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bogota\RIPS\"/>
    </mc:Choice>
  </mc:AlternateContent>
  <xr:revisionPtr revIDLastSave="0" documentId="13_ncr:1_{218390E7-D99D-41D8-B891-DC61EE90863C}" xr6:coauthVersionLast="47" xr6:coauthVersionMax="47" xr10:uidLastSave="{00000000-0000-0000-0000-000000000000}"/>
  <bookViews>
    <workbookView xWindow="-108" yWindow="-108" windowWidth="23256" windowHeight="13176" firstSheet="1" activeTab="2" xr2:uid="{00000000-000D-0000-FFFF-FFFF00000000}"/>
  </bookViews>
  <sheets>
    <sheet name="US (2)" sheetId="16" r:id="rId1"/>
    <sheet name="DATOS" sheetId="11" r:id="rId2"/>
    <sheet name="AF" sheetId="6" r:id="rId3"/>
    <sheet name="AT" sheetId="7" r:id="rId4"/>
    <sheet name="US" sheetId="8" r:id="rId5"/>
    <sheet name="CT" sheetId="9" r:id="rId6"/>
    <sheet name="REGIMEN" sheetId="10" r:id="rId7"/>
    <sheet name="SEPARADOR US" sheetId="12" r:id="rId8"/>
    <sheet name="MUNICIOS" sheetId="13" r:id="rId9"/>
    <sheet name="AF NO RADICADOS" sheetId="14" r:id="rId10"/>
    <sheet name="AT NO RADICADOS" sheetId="15" r:id="rId11"/>
    <sheet name="US NO RADICADOS" sheetId="17" r:id="rId12"/>
  </sheets>
  <definedNames>
    <definedName name="_xlnm._FilterDatabase" localSheetId="2" hidden="1">AF!$A$1:$Q$602</definedName>
    <definedName name="_xlnm._FilterDatabase" localSheetId="3" hidden="1">AT!$A$1:$N$1223</definedName>
    <definedName name="_xlnm._FilterDatabase" localSheetId="10" hidden="1">'AT NO RADICADOS'!$A$1:$N$1223</definedName>
    <definedName name="_xlnm._FilterDatabase" localSheetId="1" hidden="1">DATOS!$B$1:$V$1226</definedName>
    <definedName name="_xlnm._FilterDatabase" localSheetId="7" hidden="1">'SEPARADOR US'!$A$1:$S$608</definedName>
    <definedName name="_xlnm._FilterDatabase" localSheetId="4" hidden="1">US!$A$1:$O$580</definedName>
    <definedName name="_xlnm._FilterDatabase" localSheetId="0" hidden="1">'US (2)'!$A$1:$O$580</definedName>
    <definedName name="_xlnm._FilterDatabase" localSheetId="11" hidden="1">'US NO RADICADOS'!$A$1:$O$580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23" i="15" l="1"/>
  <c r="L1223" i="15"/>
  <c r="A1222" i="15"/>
  <c r="L1222" i="15"/>
  <c r="A1221" i="15"/>
  <c r="L1221" i="15"/>
  <c r="A1220" i="15"/>
  <c r="L1220" i="15"/>
  <c r="A1219" i="15"/>
  <c r="L1219" i="15"/>
  <c r="A1218" i="15"/>
  <c r="L1218" i="15"/>
  <c r="A1217" i="15"/>
  <c r="L1217" i="15"/>
  <c r="A1216" i="15"/>
  <c r="L1216" i="15"/>
  <c r="A1215" i="15"/>
  <c r="L1215" i="15"/>
  <c r="A1214" i="15"/>
  <c r="L1214" i="15"/>
  <c r="A1213" i="15"/>
  <c r="L1213" i="15"/>
  <c r="A1212" i="15"/>
  <c r="L1212" i="15"/>
  <c r="A1211" i="15"/>
  <c r="L1211" i="15"/>
  <c r="A1210" i="15"/>
  <c r="L1210" i="15"/>
  <c r="A1209" i="15"/>
  <c r="L1209" i="15"/>
  <c r="A1208" i="15"/>
  <c r="L1208" i="15"/>
  <c r="A1207" i="15"/>
  <c r="L1207" i="15"/>
  <c r="A1206" i="15"/>
  <c r="L1206" i="15"/>
  <c r="A1205" i="15"/>
  <c r="L1205" i="15"/>
  <c r="A1204" i="15"/>
  <c r="L1204" i="15"/>
  <c r="A1203" i="15"/>
  <c r="L1203" i="15"/>
  <c r="A1202" i="15"/>
  <c r="L1202" i="15"/>
  <c r="A1201" i="15"/>
  <c r="L1201" i="15"/>
  <c r="A1200" i="15"/>
  <c r="L1200" i="15"/>
  <c r="A1199" i="15"/>
  <c r="L1199" i="15"/>
  <c r="A1198" i="15"/>
  <c r="L1198" i="15"/>
  <c r="A1197" i="15"/>
  <c r="L1197" i="15"/>
  <c r="A1196" i="15"/>
  <c r="L1196" i="15"/>
  <c r="A1195" i="15"/>
  <c r="L1195" i="15"/>
  <c r="A1194" i="15"/>
  <c r="L1194" i="15"/>
  <c r="A1193" i="15"/>
  <c r="L1193" i="15"/>
  <c r="A1192" i="15"/>
  <c r="L1192" i="15"/>
  <c r="A1191" i="15"/>
  <c r="L1191" i="15"/>
  <c r="A1190" i="15"/>
  <c r="L1190" i="15"/>
  <c r="A1189" i="15"/>
  <c r="L1189" i="15"/>
  <c r="A1188" i="15"/>
  <c r="L1188" i="15"/>
  <c r="A1187" i="15"/>
  <c r="L1187" i="15"/>
  <c r="A1186" i="15"/>
  <c r="L1186" i="15"/>
  <c r="A1185" i="15"/>
  <c r="L1185" i="15"/>
  <c r="A1184" i="15"/>
  <c r="L1184" i="15"/>
  <c r="A1183" i="15"/>
  <c r="L1183" i="15"/>
  <c r="A1182" i="15"/>
  <c r="L1182" i="15"/>
  <c r="A1181" i="15"/>
  <c r="L1181" i="15"/>
  <c r="A1180" i="15"/>
  <c r="L1180" i="15"/>
  <c r="A1179" i="15"/>
  <c r="L1179" i="15"/>
  <c r="A1178" i="15"/>
  <c r="L1178" i="15"/>
  <c r="A1177" i="15"/>
  <c r="L1177" i="15"/>
  <c r="A1176" i="15"/>
  <c r="L1176" i="15"/>
  <c r="A1175" i="15"/>
  <c r="L1175" i="15"/>
  <c r="A1174" i="15"/>
  <c r="L1174" i="15"/>
  <c r="A1173" i="15"/>
  <c r="L1173" i="15"/>
  <c r="A1172" i="15"/>
  <c r="L1172" i="15"/>
  <c r="A1171" i="15"/>
  <c r="L1171" i="15"/>
  <c r="A1170" i="15"/>
  <c r="L1170" i="15"/>
  <c r="A1169" i="15"/>
  <c r="L1169" i="15"/>
  <c r="A1168" i="15"/>
  <c r="L1168" i="15"/>
  <c r="A1167" i="15"/>
  <c r="L1167" i="15"/>
  <c r="A1166" i="15"/>
  <c r="L1166" i="15"/>
  <c r="A1165" i="15"/>
  <c r="L1165" i="15"/>
  <c r="A1164" i="15"/>
  <c r="L1164" i="15"/>
  <c r="A1163" i="15"/>
  <c r="L1163" i="15"/>
  <c r="A1162" i="15"/>
  <c r="L1162" i="15"/>
  <c r="A1161" i="15"/>
  <c r="L1161" i="15"/>
  <c r="A1160" i="15"/>
  <c r="L1160" i="15"/>
  <c r="A1159" i="15"/>
  <c r="L1159" i="15"/>
  <c r="A1158" i="15"/>
  <c r="L1158" i="15"/>
  <c r="A1157" i="15"/>
  <c r="L1157" i="15"/>
  <c r="A1156" i="15"/>
  <c r="L1156" i="15"/>
  <c r="A1155" i="15"/>
  <c r="L1155" i="15"/>
  <c r="A1154" i="15"/>
  <c r="L1154" i="15"/>
  <c r="A1153" i="15"/>
  <c r="L1153" i="15"/>
  <c r="A1152" i="15"/>
  <c r="L1152" i="15"/>
  <c r="A1151" i="15"/>
  <c r="L1151" i="15"/>
  <c r="A1150" i="15"/>
  <c r="L1150" i="15"/>
  <c r="A1149" i="15"/>
  <c r="L1149" i="15"/>
  <c r="A1148" i="15"/>
  <c r="L1148" i="15"/>
  <c r="A1147" i="15"/>
  <c r="L1147" i="15"/>
  <c r="A1146" i="15"/>
  <c r="L1146" i="15"/>
  <c r="A1145" i="15"/>
  <c r="L1145" i="15"/>
  <c r="A1144" i="15"/>
  <c r="L1144" i="15"/>
  <c r="A1143" i="15"/>
  <c r="L1143" i="15"/>
  <c r="A1142" i="15"/>
  <c r="L1142" i="15"/>
  <c r="A1141" i="15"/>
  <c r="L1141" i="15"/>
  <c r="A1140" i="15"/>
  <c r="L1140" i="15"/>
  <c r="A1139" i="15"/>
  <c r="L1139" i="15"/>
  <c r="A1138" i="15"/>
  <c r="L1138" i="15"/>
  <c r="A1137" i="15"/>
  <c r="L1137" i="15"/>
  <c r="A1136" i="15"/>
  <c r="L1136" i="15"/>
  <c r="A1135" i="15"/>
  <c r="L1135" i="15"/>
  <c r="A1134" i="15"/>
  <c r="L1134" i="15"/>
  <c r="A1133" i="15"/>
  <c r="L1133" i="15"/>
  <c r="A1132" i="15"/>
  <c r="L1132" i="15"/>
  <c r="A1131" i="15"/>
  <c r="L1131" i="15"/>
  <c r="A1130" i="15"/>
  <c r="L1130" i="15"/>
  <c r="A1129" i="15"/>
  <c r="L1129" i="15"/>
  <c r="A1128" i="15"/>
  <c r="L1128" i="15"/>
  <c r="A1127" i="15"/>
  <c r="L1127" i="15"/>
  <c r="A1126" i="15"/>
  <c r="L1126" i="15"/>
  <c r="A1125" i="15"/>
  <c r="L1125" i="15"/>
  <c r="A1124" i="15"/>
  <c r="L1124" i="15"/>
  <c r="A1123" i="15"/>
  <c r="L1123" i="15"/>
  <c r="A1122" i="15"/>
  <c r="L1122" i="15"/>
  <c r="A1121" i="15"/>
  <c r="L1121" i="15"/>
  <c r="A1120" i="15"/>
  <c r="L1120" i="15"/>
  <c r="A1119" i="15"/>
  <c r="L1119" i="15"/>
  <c r="A1118" i="15"/>
  <c r="L1118" i="15"/>
  <c r="A1117" i="15"/>
  <c r="L1117" i="15"/>
  <c r="A1116" i="15"/>
  <c r="L1116" i="15"/>
  <c r="A1115" i="15"/>
  <c r="L1115" i="15"/>
  <c r="A1114" i="15"/>
  <c r="L1114" i="15"/>
  <c r="A1113" i="15"/>
  <c r="L1113" i="15"/>
  <c r="A1112" i="15"/>
  <c r="L1112" i="15"/>
  <c r="A1111" i="15"/>
  <c r="L1111" i="15"/>
  <c r="A1110" i="15"/>
  <c r="L1110" i="15"/>
  <c r="A1109" i="15"/>
  <c r="L1109" i="15"/>
  <c r="A1108" i="15"/>
  <c r="L1108" i="15"/>
  <c r="A1107" i="15"/>
  <c r="L1107" i="15"/>
  <c r="A1106" i="15"/>
  <c r="L1106" i="15"/>
  <c r="A1105" i="15"/>
  <c r="L1105" i="15"/>
  <c r="A1104" i="15"/>
  <c r="L1104" i="15"/>
  <c r="A1103" i="15"/>
  <c r="L1103" i="15"/>
  <c r="A1102" i="15"/>
  <c r="L1102" i="15"/>
  <c r="A1101" i="15"/>
  <c r="L1101" i="15"/>
  <c r="A1100" i="15"/>
  <c r="L1100" i="15"/>
  <c r="A1099" i="15"/>
  <c r="L1099" i="15"/>
  <c r="A1098" i="15"/>
  <c r="L1098" i="15"/>
  <c r="A1097" i="15"/>
  <c r="L1097" i="15"/>
  <c r="A1096" i="15"/>
  <c r="L1096" i="15"/>
  <c r="A1095" i="15"/>
  <c r="L1095" i="15"/>
  <c r="A1094" i="15"/>
  <c r="L1094" i="15"/>
  <c r="A1093" i="15"/>
  <c r="L1093" i="15"/>
  <c r="A1092" i="15"/>
  <c r="L1092" i="15"/>
  <c r="A1091" i="15"/>
  <c r="L1091" i="15"/>
  <c r="A1090" i="15"/>
  <c r="L1090" i="15"/>
  <c r="A1089" i="15"/>
  <c r="L1089" i="15"/>
  <c r="A1088" i="15"/>
  <c r="L1088" i="15"/>
  <c r="A1087" i="15"/>
  <c r="L1087" i="15"/>
  <c r="A1086" i="15"/>
  <c r="L1086" i="15"/>
  <c r="A1085" i="15"/>
  <c r="L1085" i="15"/>
  <c r="A1084" i="15"/>
  <c r="L1084" i="15"/>
  <c r="A1083" i="15"/>
  <c r="L1083" i="15"/>
  <c r="A1082" i="15"/>
  <c r="L1082" i="15"/>
  <c r="A1081" i="15"/>
  <c r="L1081" i="15"/>
  <c r="A1080" i="15"/>
  <c r="L1080" i="15"/>
  <c r="A1079" i="15"/>
  <c r="L1079" i="15"/>
  <c r="A1078" i="15"/>
  <c r="L1078" i="15"/>
  <c r="A1077" i="15"/>
  <c r="L1077" i="15"/>
  <c r="A1076" i="15"/>
  <c r="L1076" i="15"/>
  <c r="A1075" i="15"/>
  <c r="L1075" i="15"/>
  <c r="A1074" i="15"/>
  <c r="L1074" i="15"/>
  <c r="A1073" i="15"/>
  <c r="L1073" i="15"/>
  <c r="A1072" i="15"/>
  <c r="L1072" i="15"/>
  <c r="A1071" i="15"/>
  <c r="L1071" i="15"/>
  <c r="A1070" i="15"/>
  <c r="L1070" i="15"/>
  <c r="A1069" i="15"/>
  <c r="L1069" i="15"/>
  <c r="A1068" i="15"/>
  <c r="L1068" i="15"/>
  <c r="A1067" i="15"/>
  <c r="L1067" i="15"/>
  <c r="A1066" i="15"/>
  <c r="L1066" i="15"/>
  <c r="A1065" i="15"/>
  <c r="L1065" i="15"/>
  <c r="A1064" i="15"/>
  <c r="L1064" i="15"/>
  <c r="A1063" i="15"/>
  <c r="L1063" i="15"/>
  <c r="A1062" i="15"/>
  <c r="L1062" i="15"/>
  <c r="A1061" i="15"/>
  <c r="L1061" i="15"/>
  <c r="A1060" i="15"/>
  <c r="L1060" i="15"/>
  <c r="A1059" i="15"/>
  <c r="L1059" i="15"/>
  <c r="A1058" i="15"/>
  <c r="L1058" i="15"/>
  <c r="A1057" i="15"/>
  <c r="L1057" i="15"/>
  <c r="A1056" i="15"/>
  <c r="L1056" i="15"/>
  <c r="A1055" i="15"/>
  <c r="L1055" i="15"/>
  <c r="A1054" i="15"/>
  <c r="L1054" i="15"/>
  <c r="A1053" i="15"/>
  <c r="L1053" i="15"/>
  <c r="A1052" i="15"/>
  <c r="L1052" i="15"/>
  <c r="A1051" i="15"/>
  <c r="L1051" i="15"/>
  <c r="A1050" i="15"/>
  <c r="L1050" i="15"/>
  <c r="A1049" i="15"/>
  <c r="L1049" i="15"/>
  <c r="A1048" i="15"/>
  <c r="L1048" i="15"/>
  <c r="A1047" i="15"/>
  <c r="L1047" i="15"/>
  <c r="A1046" i="15"/>
  <c r="L1046" i="15"/>
  <c r="A1045" i="15"/>
  <c r="L1045" i="15"/>
  <c r="A1044" i="15"/>
  <c r="L1044" i="15"/>
  <c r="A1043" i="15"/>
  <c r="L1043" i="15"/>
  <c r="A1042" i="15"/>
  <c r="L1042" i="15"/>
  <c r="A1041" i="15"/>
  <c r="L1041" i="15"/>
  <c r="A1040" i="15"/>
  <c r="L1040" i="15"/>
  <c r="A1039" i="15"/>
  <c r="L1039" i="15"/>
  <c r="A1038" i="15"/>
  <c r="L1038" i="15"/>
  <c r="A1037" i="15"/>
  <c r="L1037" i="15"/>
  <c r="A1036" i="15"/>
  <c r="L1036" i="15"/>
  <c r="A1035" i="15"/>
  <c r="L1035" i="15"/>
  <c r="A1034" i="15"/>
  <c r="L1034" i="15"/>
  <c r="A1033" i="15"/>
  <c r="L1033" i="15"/>
  <c r="A1032" i="15"/>
  <c r="L1032" i="15"/>
  <c r="A1031" i="15"/>
  <c r="L1031" i="15"/>
  <c r="A1030" i="15"/>
  <c r="L1030" i="15"/>
  <c r="A1029" i="15"/>
  <c r="L1029" i="15"/>
  <c r="A1028" i="15"/>
  <c r="L1028" i="15"/>
  <c r="A1027" i="15"/>
  <c r="L1027" i="15"/>
  <c r="A1026" i="15"/>
  <c r="L1026" i="15"/>
  <c r="A1025" i="15"/>
  <c r="L1025" i="15"/>
  <c r="A1024" i="15"/>
  <c r="L1024" i="15"/>
  <c r="A1023" i="15"/>
  <c r="L1023" i="15"/>
  <c r="A1022" i="15"/>
  <c r="L1022" i="15"/>
  <c r="A1021" i="15"/>
  <c r="L1021" i="15"/>
  <c r="A1020" i="15"/>
  <c r="L1020" i="15"/>
  <c r="A1019" i="15"/>
  <c r="L1019" i="15"/>
  <c r="A1018" i="15"/>
  <c r="L1018" i="15"/>
  <c r="A1017" i="15"/>
  <c r="L1017" i="15"/>
  <c r="A1016" i="15"/>
  <c r="L1016" i="15"/>
  <c r="A1015" i="15"/>
  <c r="L1015" i="15"/>
  <c r="A1014" i="15"/>
  <c r="L1014" i="15"/>
  <c r="A1013" i="15"/>
  <c r="L1013" i="15"/>
  <c r="A1012" i="15"/>
  <c r="L1012" i="15"/>
  <c r="A1011" i="15"/>
  <c r="L1011" i="15"/>
  <c r="A1010" i="15"/>
  <c r="L1010" i="15"/>
  <c r="A1009" i="15"/>
  <c r="L1009" i="15"/>
  <c r="A1008" i="15"/>
  <c r="L1008" i="15"/>
  <c r="A1007" i="15"/>
  <c r="L1007" i="15"/>
  <c r="A1006" i="15"/>
  <c r="L1006" i="15"/>
  <c r="A1005" i="15"/>
  <c r="L1005" i="15"/>
  <c r="A1004" i="15"/>
  <c r="L1004" i="15"/>
  <c r="A1003" i="15"/>
  <c r="L1003" i="15"/>
  <c r="A1002" i="15"/>
  <c r="L1002" i="15"/>
  <c r="A1001" i="15"/>
  <c r="L1001" i="15"/>
  <c r="A1000" i="15"/>
  <c r="L1000" i="15"/>
  <c r="A999" i="15"/>
  <c r="L999" i="15"/>
  <c r="A998" i="15"/>
  <c r="L998" i="15"/>
  <c r="A997" i="15"/>
  <c r="L997" i="15"/>
  <c r="A996" i="15"/>
  <c r="L996" i="15"/>
  <c r="A995" i="15"/>
  <c r="L995" i="15"/>
  <c r="A994" i="15"/>
  <c r="L994" i="15"/>
  <c r="A993" i="15"/>
  <c r="L993" i="15"/>
  <c r="A992" i="15"/>
  <c r="L992" i="15"/>
  <c r="A991" i="15"/>
  <c r="L991" i="15"/>
  <c r="A990" i="15"/>
  <c r="L990" i="15"/>
  <c r="A989" i="15"/>
  <c r="L989" i="15"/>
  <c r="A988" i="15"/>
  <c r="L988" i="15"/>
  <c r="A987" i="15"/>
  <c r="L987" i="15"/>
  <c r="A986" i="15"/>
  <c r="L986" i="15"/>
  <c r="A985" i="15"/>
  <c r="L985" i="15"/>
  <c r="A984" i="15"/>
  <c r="L984" i="15"/>
  <c r="A983" i="15"/>
  <c r="L983" i="15"/>
  <c r="A982" i="15"/>
  <c r="L982" i="15"/>
  <c r="A981" i="15"/>
  <c r="L981" i="15"/>
  <c r="A980" i="15"/>
  <c r="L980" i="15"/>
  <c r="A979" i="15"/>
  <c r="L979" i="15"/>
  <c r="A978" i="15"/>
  <c r="L978" i="15"/>
  <c r="A977" i="15"/>
  <c r="L977" i="15"/>
  <c r="A976" i="15"/>
  <c r="L976" i="15"/>
  <c r="A975" i="15"/>
  <c r="L975" i="15"/>
  <c r="A974" i="15"/>
  <c r="L974" i="15"/>
  <c r="A973" i="15"/>
  <c r="L973" i="15"/>
  <c r="A972" i="15"/>
  <c r="L972" i="15"/>
  <c r="A971" i="15"/>
  <c r="L971" i="15"/>
  <c r="A970" i="15"/>
  <c r="L970" i="15"/>
  <c r="A969" i="15"/>
  <c r="L969" i="15"/>
  <c r="A968" i="15"/>
  <c r="L968" i="15"/>
  <c r="A967" i="15"/>
  <c r="L967" i="15"/>
  <c r="A966" i="15"/>
  <c r="L966" i="15"/>
  <c r="A965" i="15"/>
  <c r="L965" i="15"/>
  <c r="A964" i="15"/>
  <c r="L964" i="15"/>
  <c r="A963" i="15"/>
  <c r="L963" i="15"/>
  <c r="A962" i="15"/>
  <c r="L962" i="15"/>
  <c r="A961" i="15"/>
  <c r="L961" i="15"/>
  <c r="A960" i="15"/>
  <c r="L960" i="15"/>
  <c r="A959" i="15"/>
  <c r="L959" i="15"/>
  <c r="A958" i="15"/>
  <c r="L958" i="15"/>
  <c r="A957" i="15"/>
  <c r="L957" i="15"/>
  <c r="A956" i="15"/>
  <c r="L956" i="15"/>
  <c r="A955" i="15"/>
  <c r="L955" i="15"/>
  <c r="A954" i="15"/>
  <c r="L954" i="15"/>
  <c r="A953" i="15"/>
  <c r="L953" i="15"/>
  <c r="A952" i="15"/>
  <c r="L952" i="15"/>
  <c r="A951" i="15"/>
  <c r="L951" i="15"/>
  <c r="A950" i="15"/>
  <c r="L950" i="15"/>
  <c r="A949" i="15"/>
  <c r="L949" i="15"/>
  <c r="A948" i="15"/>
  <c r="L948" i="15"/>
  <c r="A947" i="15"/>
  <c r="L947" i="15"/>
  <c r="A946" i="15"/>
  <c r="L946" i="15"/>
  <c r="A945" i="15"/>
  <c r="L945" i="15"/>
  <c r="A944" i="15"/>
  <c r="L944" i="15"/>
  <c r="A943" i="15"/>
  <c r="L943" i="15"/>
  <c r="A942" i="15"/>
  <c r="L942" i="15"/>
  <c r="A941" i="15"/>
  <c r="L941" i="15"/>
  <c r="A940" i="15"/>
  <c r="L940" i="15"/>
  <c r="A939" i="15"/>
  <c r="L939" i="15"/>
  <c r="A938" i="15"/>
  <c r="L938" i="15"/>
  <c r="A937" i="15"/>
  <c r="L937" i="15"/>
  <c r="A936" i="15"/>
  <c r="L936" i="15"/>
  <c r="A935" i="15"/>
  <c r="L935" i="15"/>
  <c r="A934" i="15"/>
  <c r="L934" i="15"/>
  <c r="A933" i="15"/>
  <c r="L933" i="15"/>
  <c r="A932" i="15"/>
  <c r="L932" i="15"/>
  <c r="A931" i="15"/>
  <c r="L931" i="15"/>
  <c r="A930" i="15"/>
  <c r="L930" i="15"/>
  <c r="A929" i="15"/>
  <c r="L929" i="15"/>
  <c r="A928" i="15"/>
  <c r="L928" i="15"/>
  <c r="A927" i="15"/>
  <c r="L927" i="15"/>
  <c r="A926" i="15"/>
  <c r="L926" i="15"/>
  <c r="A925" i="15"/>
  <c r="L925" i="15"/>
  <c r="A924" i="15"/>
  <c r="L924" i="15"/>
  <c r="A923" i="15"/>
  <c r="L923" i="15"/>
  <c r="A922" i="15"/>
  <c r="L922" i="15"/>
  <c r="A921" i="15"/>
  <c r="L921" i="15"/>
  <c r="A920" i="15"/>
  <c r="L920" i="15"/>
  <c r="A919" i="15"/>
  <c r="L919" i="15"/>
  <c r="A918" i="15"/>
  <c r="L918" i="15"/>
  <c r="A917" i="15"/>
  <c r="L917" i="15"/>
  <c r="A916" i="15"/>
  <c r="L916" i="15"/>
  <c r="A915" i="15"/>
  <c r="L915" i="15"/>
  <c r="A914" i="15"/>
  <c r="L914" i="15"/>
  <c r="A913" i="15"/>
  <c r="L913" i="15"/>
  <c r="A912" i="15"/>
  <c r="L912" i="15"/>
  <c r="A911" i="15"/>
  <c r="L911" i="15"/>
  <c r="A910" i="15"/>
  <c r="L910" i="15"/>
  <c r="A909" i="15"/>
  <c r="L909" i="15"/>
  <c r="A908" i="15"/>
  <c r="L908" i="15"/>
  <c r="A907" i="15"/>
  <c r="L907" i="15"/>
  <c r="A906" i="15"/>
  <c r="L906" i="15"/>
  <c r="A905" i="15"/>
  <c r="L905" i="15"/>
  <c r="A904" i="15"/>
  <c r="L904" i="15"/>
  <c r="A903" i="15"/>
  <c r="L903" i="15"/>
  <c r="A902" i="15"/>
  <c r="L902" i="15"/>
  <c r="A901" i="15"/>
  <c r="L901" i="15"/>
  <c r="A900" i="15"/>
  <c r="L900" i="15"/>
  <c r="A899" i="15"/>
  <c r="L899" i="15"/>
  <c r="A898" i="15"/>
  <c r="L898" i="15"/>
  <c r="A897" i="15"/>
  <c r="L897" i="15"/>
  <c r="A896" i="15"/>
  <c r="L896" i="15"/>
  <c r="A895" i="15"/>
  <c r="L895" i="15"/>
  <c r="A894" i="15"/>
  <c r="L894" i="15"/>
  <c r="A893" i="15"/>
  <c r="L893" i="15"/>
  <c r="A892" i="15"/>
  <c r="L892" i="15"/>
  <c r="A891" i="15"/>
  <c r="L891" i="15"/>
  <c r="A890" i="15"/>
  <c r="L890" i="15"/>
  <c r="A889" i="15"/>
  <c r="L889" i="15"/>
  <c r="A888" i="15"/>
  <c r="L888" i="15"/>
  <c r="A887" i="15"/>
  <c r="L887" i="15"/>
  <c r="A886" i="15"/>
  <c r="L886" i="15"/>
  <c r="A885" i="15"/>
  <c r="L885" i="15"/>
  <c r="A884" i="15"/>
  <c r="L884" i="15"/>
  <c r="A883" i="15"/>
  <c r="L883" i="15"/>
  <c r="A882" i="15"/>
  <c r="L882" i="15"/>
  <c r="A881" i="15"/>
  <c r="L881" i="15"/>
  <c r="A880" i="15"/>
  <c r="L880" i="15"/>
  <c r="A879" i="15"/>
  <c r="L879" i="15"/>
  <c r="A878" i="15"/>
  <c r="L878" i="15"/>
  <c r="A877" i="15"/>
  <c r="L877" i="15"/>
  <c r="A876" i="15"/>
  <c r="L876" i="15"/>
  <c r="A875" i="15"/>
  <c r="L875" i="15"/>
  <c r="A874" i="15"/>
  <c r="L874" i="15"/>
  <c r="A873" i="15"/>
  <c r="L873" i="15"/>
  <c r="A872" i="15"/>
  <c r="L872" i="15"/>
  <c r="A871" i="15"/>
  <c r="L871" i="15"/>
  <c r="A870" i="15"/>
  <c r="L870" i="15"/>
  <c r="A869" i="15"/>
  <c r="L869" i="15"/>
  <c r="A868" i="15"/>
  <c r="L868" i="15"/>
  <c r="A867" i="15"/>
  <c r="L867" i="15"/>
  <c r="A866" i="15"/>
  <c r="L866" i="15"/>
  <c r="A865" i="15"/>
  <c r="L865" i="15"/>
  <c r="A864" i="15"/>
  <c r="L864" i="15"/>
  <c r="A863" i="15"/>
  <c r="L863" i="15"/>
  <c r="A862" i="15"/>
  <c r="L862" i="15"/>
  <c r="A861" i="15"/>
  <c r="L861" i="15"/>
  <c r="A860" i="15"/>
  <c r="L860" i="15"/>
  <c r="A859" i="15"/>
  <c r="L859" i="15"/>
  <c r="A858" i="15"/>
  <c r="L858" i="15"/>
  <c r="A857" i="15"/>
  <c r="L857" i="15"/>
  <c r="A856" i="15"/>
  <c r="L856" i="15"/>
  <c r="A855" i="15"/>
  <c r="L855" i="15"/>
  <c r="A854" i="15"/>
  <c r="L854" i="15"/>
  <c r="A853" i="15"/>
  <c r="L853" i="15"/>
  <c r="A852" i="15"/>
  <c r="L852" i="15"/>
  <c r="A851" i="15"/>
  <c r="L851" i="15"/>
  <c r="A850" i="15"/>
  <c r="L850" i="15"/>
  <c r="A849" i="15"/>
  <c r="L849" i="15"/>
  <c r="A848" i="15"/>
  <c r="L848" i="15"/>
  <c r="A847" i="15"/>
  <c r="L847" i="15"/>
  <c r="A846" i="15"/>
  <c r="L846" i="15"/>
  <c r="A845" i="15"/>
  <c r="L845" i="15"/>
  <c r="A844" i="15"/>
  <c r="L844" i="15"/>
  <c r="A843" i="15"/>
  <c r="L843" i="15"/>
  <c r="A842" i="15"/>
  <c r="L842" i="15"/>
  <c r="A841" i="15"/>
  <c r="L841" i="15"/>
  <c r="A840" i="15"/>
  <c r="L840" i="15"/>
  <c r="A839" i="15"/>
  <c r="L839" i="15"/>
  <c r="A838" i="15"/>
  <c r="L838" i="15"/>
  <c r="A837" i="15"/>
  <c r="L837" i="15"/>
  <c r="A836" i="15"/>
  <c r="L836" i="15"/>
  <c r="A835" i="15"/>
  <c r="L835" i="15"/>
  <c r="A834" i="15"/>
  <c r="L834" i="15"/>
  <c r="A833" i="15"/>
  <c r="L833" i="15"/>
  <c r="A832" i="15"/>
  <c r="L832" i="15"/>
  <c r="A831" i="15"/>
  <c r="L831" i="15"/>
  <c r="A830" i="15"/>
  <c r="L830" i="15"/>
  <c r="A829" i="15"/>
  <c r="L829" i="15"/>
  <c r="A828" i="15"/>
  <c r="L828" i="15"/>
  <c r="A827" i="15"/>
  <c r="L827" i="15"/>
  <c r="A826" i="15"/>
  <c r="L826" i="15"/>
  <c r="A825" i="15"/>
  <c r="L825" i="15"/>
  <c r="A824" i="15"/>
  <c r="L824" i="15"/>
  <c r="A823" i="15"/>
  <c r="L823" i="15"/>
  <c r="A822" i="15"/>
  <c r="L822" i="15"/>
  <c r="A821" i="15"/>
  <c r="L821" i="15"/>
  <c r="A820" i="15"/>
  <c r="L820" i="15"/>
  <c r="A819" i="15"/>
  <c r="L819" i="15"/>
  <c r="A818" i="15"/>
  <c r="L818" i="15"/>
  <c r="A817" i="15"/>
  <c r="L817" i="15"/>
  <c r="A816" i="15"/>
  <c r="L816" i="15"/>
  <c r="A815" i="15"/>
  <c r="L815" i="15"/>
  <c r="A814" i="15"/>
  <c r="L814" i="15"/>
  <c r="A813" i="15"/>
  <c r="L813" i="15"/>
  <c r="A812" i="15"/>
  <c r="L812" i="15"/>
  <c r="A811" i="15"/>
  <c r="L811" i="15"/>
  <c r="A810" i="15"/>
  <c r="L810" i="15"/>
  <c r="A809" i="15"/>
  <c r="L809" i="15"/>
  <c r="A808" i="15"/>
  <c r="L808" i="15"/>
  <c r="A807" i="15"/>
  <c r="L807" i="15"/>
  <c r="A806" i="15"/>
  <c r="L806" i="15"/>
  <c r="A805" i="15"/>
  <c r="L805" i="15"/>
  <c r="A804" i="15"/>
  <c r="L804" i="15"/>
  <c r="A803" i="15"/>
  <c r="L803" i="15"/>
  <c r="A802" i="15"/>
  <c r="L802" i="15"/>
  <c r="A801" i="15"/>
  <c r="L801" i="15"/>
  <c r="A800" i="15"/>
  <c r="L800" i="15"/>
  <c r="A799" i="15"/>
  <c r="L799" i="15"/>
  <c r="A798" i="15"/>
  <c r="L798" i="15"/>
  <c r="A797" i="15"/>
  <c r="L797" i="15"/>
  <c r="A796" i="15"/>
  <c r="L796" i="15"/>
  <c r="A795" i="15"/>
  <c r="L795" i="15"/>
  <c r="A794" i="15"/>
  <c r="L794" i="15"/>
  <c r="A793" i="15"/>
  <c r="L793" i="15"/>
  <c r="A792" i="15"/>
  <c r="L792" i="15"/>
  <c r="A791" i="15"/>
  <c r="L791" i="15"/>
  <c r="A790" i="15"/>
  <c r="L790" i="15"/>
  <c r="A789" i="15"/>
  <c r="L789" i="15"/>
  <c r="A788" i="15"/>
  <c r="L788" i="15"/>
  <c r="A787" i="15"/>
  <c r="L787" i="15"/>
  <c r="A786" i="15"/>
  <c r="L786" i="15"/>
  <c r="A785" i="15"/>
  <c r="L785" i="15"/>
  <c r="A784" i="15"/>
  <c r="L784" i="15"/>
  <c r="A783" i="15"/>
  <c r="L783" i="15"/>
  <c r="A782" i="15"/>
  <c r="L782" i="15"/>
  <c r="A781" i="15"/>
  <c r="L781" i="15"/>
  <c r="A780" i="15"/>
  <c r="L780" i="15"/>
  <c r="A779" i="15"/>
  <c r="L779" i="15"/>
  <c r="A778" i="15"/>
  <c r="L778" i="15"/>
  <c r="A777" i="15"/>
  <c r="L777" i="15"/>
  <c r="A776" i="15"/>
  <c r="L776" i="15"/>
  <c r="A775" i="15"/>
  <c r="L775" i="15"/>
  <c r="A774" i="15"/>
  <c r="L774" i="15"/>
  <c r="A773" i="15"/>
  <c r="L773" i="15"/>
  <c r="A772" i="15"/>
  <c r="L772" i="15"/>
  <c r="A771" i="15"/>
  <c r="L771" i="15"/>
  <c r="A770" i="15"/>
  <c r="L770" i="15"/>
  <c r="A769" i="15"/>
  <c r="L769" i="15"/>
  <c r="A768" i="15"/>
  <c r="L768" i="15"/>
  <c r="A767" i="15"/>
  <c r="L767" i="15"/>
  <c r="A766" i="15"/>
  <c r="L766" i="15"/>
  <c r="A765" i="15"/>
  <c r="L765" i="15"/>
  <c r="A764" i="15"/>
  <c r="L764" i="15"/>
  <c r="A763" i="15"/>
  <c r="L763" i="15"/>
  <c r="A762" i="15"/>
  <c r="L762" i="15"/>
  <c r="A761" i="15"/>
  <c r="L761" i="15"/>
  <c r="A760" i="15"/>
  <c r="L760" i="15"/>
  <c r="A759" i="15"/>
  <c r="L759" i="15"/>
  <c r="A758" i="15"/>
  <c r="L758" i="15"/>
  <c r="A757" i="15"/>
  <c r="L757" i="15"/>
  <c r="A756" i="15"/>
  <c r="L756" i="15"/>
  <c r="A755" i="15"/>
  <c r="L755" i="15"/>
  <c r="A754" i="15"/>
  <c r="L754" i="15"/>
  <c r="A753" i="15"/>
  <c r="L753" i="15"/>
  <c r="A752" i="15"/>
  <c r="L752" i="15"/>
  <c r="A751" i="15"/>
  <c r="L751" i="15"/>
  <c r="A750" i="15"/>
  <c r="L750" i="15"/>
  <c r="A749" i="15"/>
  <c r="L749" i="15"/>
  <c r="A748" i="15"/>
  <c r="L748" i="15"/>
  <c r="A747" i="15"/>
  <c r="L747" i="15"/>
  <c r="A746" i="15"/>
  <c r="L746" i="15"/>
  <c r="A745" i="15"/>
  <c r="L745" i="15"/>
  <c r="A744" i="15"/>
  <c r="L744" i="15"/>
  <c r="A743" i="15"/>
  <c r="L743" i="15"/>
  <c r="A742" i="15"/>
  <c r="L742" i="15"/>
  <c r="A741" i="15"/>
  <c r="L741" i="15"/>
  <c r="A740" i="15"/>
  <c r="L740" i="15"/>
  <c r="A739" i="15"/>
  <c r="L739" i="15"/>
  <c r="A738" i="15"/>
  <c r="L738" i="15"/>
  <c r="A737" i="15"/>
  <c r="L737" i="15"/>
  <c r="A736" i="15"/>
  <c r="L736" i="15"/>
  <c r="A735" i="15"/>
  <c r="L735" i="15"/>
  <c r="A734" i="15"/>
  <c r="L734" i="15"/>
  <c r="A733" i="15"/>
  <c r="L733" i="15"/>
  <c r="A732" i="15"/>
  <c r="L732" i="15"/>
  <c r="A731" i="15"/>
  <c r="L731" i="15"/>
  <c r="A730" i="15"/>
  <c r="L730" i="15"/>
  <c r="A729" i="15"/>
  <c r="L729" i="15"/>
  <c r="A728" i="15"/>
  <c r="L728" i="15"/>
  <c r="A727" i="15"/>
  <c r="L727" i="15"/>
  <c r="A726" i="15"/>
  <c r="L726" i="15"/>
  <c r="A725" i="15"/>
  <c r="L725" i="15"/>
  <c r="A724" i="15"/>
  <c r="L724" i="15"/>
  <c r="A723" i="15"/>
  <c r="L723" i="15"/>
  <c r="A722" i="15"/>
  <c r="L722" i="15"/>
  <c r="A721" i="15"/>
  <c r="L721" i="15"/>
  <c r="A720" i="15"/>
  <c r="L720" i="15"/>
  <c r="A719" i="15"/>
  <c r="L719" i="15"/>
  <c r="A718" i="15"/>
  <c r="L718" i="15"/>
  <c r="A717" i="15"/>
  <c r="L717" i="15"/>
  <c r="A716" i="15"/>
  <c r="L716" i="15"/>
  <c r="A715" i="15"/>
  <c r="L715" i="15"/>
  <c r="A714" i="15"/>
  <c r="L714" i="15"/>
  <c r="A713" i="15"/>
  <c r="L713" i="15"/>
  <c r="A712" i="15"/>
  <c r="L712" i="15"/>
  <c r="A711" i="15"/>
  <c r="L711" i="15"/>
  <c r="A710" i="15"/>
  <c r="L710" i="15"/>
  <c r="A709" i="15"/>
  <c r="L709" i="15"/>
  <c r="A708" i="15"/>
  <c r="L708" i="15"/>
  <c r="A707" i="15"/>
  <c r="L707" i="15"/>
  <c r="A706" i="15"/>
  <c r="L706" i="15"/>
  <c r="A705" i="15"/>
  <c r="L705" i="15"/>
  <c r="A704" i="15"/>
  <c r="L704" i="15"/>
  <c r="A703" i="15"/>
  <c r="L703" i="15"/>
  <c r="A702" i="15"/>
  <c r="L702" i="15"/>
  <c r="A701" i="15"/>
  <c r="L701" i="15"/>
  <c r="A700" i="15"/>
  <c r="L700" i="15"/>
  <c r="A699" i="15"/>
  <c r="L699" i="15"/>
  <c r="A698" i="15"/>
  <c r="L698" i="15"/>
  <c r="A697" i="15"/>
  <c r="L697" i="15"/>
  <c r="A696" i="15"/>
  <c r="L696" i="15"/>
  <c r="A695" i="15"/>
  <c r="L695" i="15"/>
  <c r="A694" i="15"/>
  <c r="L694" i="15"/>
  <c r="A693" i="15"/>
  <c r="L693" i="15"/>
  <c r="A692" i="15"/>
  <c r="L692" i="15"/>
  <c r="A691" i="15"/>
  <c r="L691" i="15"/>
  <c r="A690" i="15"/>
  <c r="L690" i="15"/>
  <c r="A689" i="15"/>
  <c r="L689" i="15"/>
  <c r="A688" i="15"/>
  <c r="L688" i="15"/>
  <c r="A687" i="15"/>
  <c r="L687" i="15"/>
  <c r="A686" i="15"/>
  <c r="L686" i="15"/>
  <c r="A685" i="15"/>
  <c r="L685" i="15"/>
  <c r="A684" i="15"/>
  <c r="L684" i="15"/>
  <c r="A683" i="15"/>
  <c r="L683" i="15"/>
  <c r="A682" i="15"/>
  <c r="L682" i="15"/>
  <c r="A681" i="15"/>
  <c r="L681" i="15"/>
  <c r="A680" i="15"/>
  <c r="L680" i="15"/>
  <c r="A679" i="15"/>
  <c r="L679" i="15"/>
  <c r="A678" i="15"/>
  <c r="L678" i="15"/>
  <c r="A677" i="15"/>
  <c r="L677" i="15"/>
  <c r="A676" i="15"/>
  <c r="L676" i="15"/>
  <c r="A675" i="15"/>
  <c r="L675" i="15"/>
  <c r="A674" i="15"/>
  <c r="L674" i="15"/>
  <c r="A673" i="15"/>
  <c r="L673" i="15"/>
  <c r="A672" i="15"/>
  <c r="L672" i="15"/>
  <c r="A671" i="15"/>
  <c r="L671" i="15"/>
  <c r="A670" i="15"/>
  <c r="L670" i="15"/>
  <c r="A669" i="15"/>
  <c r="L669" i="15"/>
  <c r="A668" i="15"/>
  <c r="L668" i="15"/>
  <c r="A667" i="15"/>
  <c r="L667" i="15"/>
  <c r="A666" i="15"/>
  <c r="L666" i="15"/>
  <c r="A665" i="15"/>
  <c r="L665" i="15"/>
  <c r="A664" i="15"/>
  <c r="L664" i="15"/>
  <c r="A663" i="15"/>
  <c r="L663" i="15"/>
  <c r="A662" i="15"/>
  <c r="L662" i="15"/>
  <c r="A661" i="15"/>
  <c r="L661" i="15"/>
  <c r="A660" i="15"/>
  <c r="L660" i="15"/>
  <c r="A659" i="15"/>
  <c r="L659" i="15"/>
  <c r="A658" i="15"/>
  <c r="L658" i="15"/>
  <c r="A657" i="15"/>
  <c r="L657" i="15"/>
  <c r="A656" i="15"/>
  <c r="L656" i="15"/>
  <c r="A655" i="15"/>
  <c r="L655" i="15"/>
  <c r="A654" i="15"/>
  <c r="L654" i="15"/>
  <c r="A653" i="15"/>
  <c r="L653" i="15"/>
  <c r="A652" i="15"/>
  <c r="L652" i="15"/>
  <c r="A651" i="15"/>
  <c r="L651" i="15"/>
  <c r="A650" i="15"/>
  <c r="L650" i="15"/>
  <c r="A649" i="15"/>
  <c r="L649" i="15"/>
  <c r="A648" i="15"/>
  <c r="L648" i="15"/>
  <c r="A647" i="15"/>
  <c r="L647" i="15"/>
  <c r="A646" i="15"/>
  <c r="L646" i="15"/>
  <c r="A645" i="15"/>
  <c r="L645" i="15"/>
  <c r="A644" i="15"/>
  <c r="L644" i="15"/>
  <c r="A643" i="15"/>
  <c r="L643" i="15"/>
  <c r="A642" i="15"/>
  <c r="L642" i="15"/>
  <c r="A641" i="15"/>
  <c r="L641" i="15"/>
  <c r="A640" i="15"/>
  <c r="L640" i="15"/>
  <c r="A639" i="15"/>
  <c r="L639" i="15"/>
  <c r="A638" i="15"/>
  <c r="L638" i="15"/>
  <c r="A637" i="15"/>
  <c r="L637" i="15"/>
  <c r="A636" i="15"/>
  <c r="L636" i="15"/>
  <c r="A635" i="15"/>
  <c r="L635" i="15"/>
  <c r="A634" i="15"/>
  <c r="L634" i="15"/>
  <c r="A633" i="15"/>
  <c r="L633" i="15"/>
  <c r="A632" i="15"/>
  <c r="L632" i="15"/>
  <c r="A631" i="15"/>
  <c r="L631" i="15"/>
  <c r="A630" i="15"/>
  <c r="L630" i="15"/>
  <c r="A629" i="15"/>
  <c r="L629" i="15"/>
  <c r="A628" i="15"/>
  <c r="L628" i="15"/>
  <c r="A627" i="15"/>
  <c r="L627" i="15"/>
  <c r="A626" i="15"/>
  <c r="L626" i="15"/>
  <c r="A625" i="15"/>
  <c r="L625" i="15"/>
  <c r="A624" i="15"/>
  <c r="L624" i="15"/>
  <c r="A623" i="15"/>
  <c r="L623" i="15"/>
  <c r="A622" i="15"/>
  <c r="L622" i="15"/>
  <c r="A621" i="15"/>
  <c r="L621" i="15"/>
  <c r="A620" i="15"/>
  <c r="L620" i="15"/>
  <c r="A619" i="15"/>
  <c r="L619" i="15"/>
  <c r="A618" i="15"/>
  <c r="L618" i="15"/>
  <c r="A617" i="15"/>
  <c r="L617" i="15"/>
  <c r="A616" i="15"/>
  <c r="L616" i="15"/>
  <c r="A615" i="15"/>
  <c r="L615" i="15"/>
  <c r="A614" i="15"/>
  <c r="L614" i="15"/>
  <c r="A613" i="15"/>
  <c r="L613" i="15"/>
  <c r="A612" i="15"/>
  <c r="L612" i="15"/>
  <c r="A611" i="15"/>
  <c r="L611" i="15"/>
  <c r="A610" i="15"/>
  <c r="L610" i="15"/>
  <c r="A609" i="15"/>
  <c r="L609" i="15"/>
  <c r="A608" i="15"/>
  <c r="L608" i="15"/>
  <c r="A607" i="15"/>
  <c r="L607" i="15"/>
  <c r="A606" i="15"/>
  <c r="L606" i="15"/>
  <c r="A605" i="15"/>
  <c r="L605" i="15"/>
  <c r="A604" i="15"/>
  <c r="L604" i="15"/>
  <c r="A603" i="15"/>
  <c r="L603" i="15"/>
  <c r="A602" i="15"/>
  <c r="L602" i="15"/>
  <c r="A601" i="15"/>
  <c r="L601" i="15"/>
  <c r="A600" i="15"/>
  <c r="L600" i="15"/>
  <c r="A599" i="15"/>
  <c r="L599" i="15"/>
  <c r="A598" i="15"/>
  <c r="L598" i="15"/>
  <c r="A597" i="15"/>
  <c r="L597" i="15"/>
  <c r="A596" i="15"/>
  <c r="L596" i="15"/>
  <c r="A595" i="15"/>
  <c r="L595" i="15"/>
  <c r="A594" i="15"/>
  <c r="L594" i="15"/>
  <c r="A593" i="15"/>
  <c r="L593" i="15"/>
  <c r="A592" i="15"/>
  <c r="L592" i="15"/>
  <c r="A591" i="15"/>
  <c r="L591" i="15"/>
  <c r="A590" i="15"/>
  <c r="L590" i="15"/>
  <c r="A589" i="15"/>
  <c r="L589" i="15"/>
  <c r="A588" i="15"/>
  <c r="L588" i="15"/>
  <c r="A587" i="15"/>
  <c r="L587" i="15"/>
  <c r="A586" i="15"/>
  <c r="L586" i="15"/>
  <c r="A585" i="15"/>
  <c r="L585" i="15"/>
  <c r="A584" i="15"/>
  <c r="L584" i="15"/>
  <c r="A583" i="15"/>
  <c r="L583" i="15"/>
  <c r="A582" i="15"/>
  <c r="L582" i="15"/>
  <c r="A581" i="15"/>
  <c r="L581" i="15"/>
  <c r="A580" i="15"/>
  <c r="L580" i="15"/>
  <c r="A579" i="15"/>
  <c r="L579" i="15"/>
  <c r="A578" i="15"/>
  <c r="L578" i="15"/>
  <c r="A577" i="15"/>
  <c r="L577" i="15"/>
  <c r="A576" i="15"/>
  <c r="L576" i="15"/>
  <c r="A575" i="15"/>
  <c r="L575" i="15"/>
  <c r="A574" i="15"/>
  <c r="L574" i="15"/>
  <c r="A573" i="15"/>
  <c r="L573" i="15"/>
  <c r="A572" i="15"/>
  <c r="L572" i="15"/>
  <c r="A571" i="15"/>
  <c r="L571" i="15"/>
  <c r="A570" i="15"/>
  <c r="L570" i="15"/>
  <c r="A569" i="15"/>
  <c r="L569" i="15"/>
  <c r="A568" i="15"/>
  <c r="L568" i="15"/>
  <c r="A567" i="15"/>
  <c r="L567" i="15"/>
  <c r="A566" i="15"/>
  <c r="L566" i="15"/>
  <c r="A565" i="15"/>
  <c r="L565" i="15"/>
  <c r="A564" i="15"/>
  <c r="L564" i="15"/>
  <c r="A563" i="15"/>
  <c r="L563" i="15"/>
  <c r="A562" i="15"/>
  <c r="L562" i="15"/>
  <c r="A561" i="15"/>
  <c r="L561" i="15"/>
  <c r="A560" i="15"/>
  <c r="L560" i="15"/>
  <c r="A559" i="15"/>
  <c r="L559" i="15"/>
  <c r="A558" i="15"/>
  <c r="L558" i="15"/>
  <c r="A557" i="15"/>
  <c r="L557" i="15"/>
  <c r="A556" i="15"/>
  <c r="L556" i="15"/>
  <c r="A555" i="15"/>
  <c r="L555" i="15"/>
  <c r="A554" i="15"/>
  <c r="L554" i="15"/>
  <c r="A553" i="15"/>
  <c r="L553" i="15"/>
  <c r="A552" i="15"/>
  <c r="L552" i="15"/>
  <c r="A551" i="15"/>
  <c r="L551" i="15"/>
  <c r="A550" i="15"/>
  <c r="L550" i="15"/>
  <c r="A549" i="15"/>
  <c r="L549" i="15"/>
  <c r="A548" i="15"/>
  <c r="L548" i="15"/>
  <c r="A547" i="15"/>
  <c r="L547" i="15"/>
  <c r="A546" i="15"/>
  <c r="L546" i="15"/>
  <c r="A545" i="15"/>
  <c r="L545" i="15"/>
  <c r="A544" i="15"/>
  <c r="L544" i="15"/>
  <c r="A543" i="15"/>
  <c r="L543" i="15"/>
  <c r="A542" i="15"/>
  <c r="L542" i="15"/>
  <c r="A541" i="15"/>
  <c r="L541" i="15"/>
  <c r="A540" i="15"/>
  <c r="L540" i="15"/>
  <c r="A539" i="15"/>
  <c r="L539" i="15"/>
  <c r="A538" i="15"/>
  <c r="L538" i="15"/>
  <c r="A537" i="15"/>
  <c r="L537" i="15"/>
  <c r="A536" i="15"/>
  <c r="L536" i="15"/>
  <c r="A535" i="15"/>
  <c r="L535" i="15"/>
  <c r="A534" i="15"/>
  <c r="L534" i="15"/>
  <c r="A533" i="15"/>
  <c r="L533" i="15"/>
  <c r="A532" i="15"/>
  <c r="L532" i="15"/>
  <c r="A531" i="15"/>
  <c r="L531" i="15"/>
  <c r="A530" i="15"/>
  <c r="L530" i="15"/>
  <c r="A529" i="15"/>
  <c r="L529" i="15"/>
  <c r="A528" i="15"/>
  <c r="L528" i="15"/>
  <c r="A527" i="15"/>
  <c r="L527" i="15"/>
  <c r="A526" i="15"/>
  <c r="L526" i="15"/>
  <c r="A525" i="15"/>
  <c r="L525" i="15"/>
  <c r="A524" i="15"/>
  <c r="L524" i="15"/>
  <c r="A523" i="15"/>
  <c r="L523" i="15"/>
  <c r="A522" i="15"/>
  <c r="L522" i="15"/>
  <c r="A521" i="15"/>
  <c r="L521" i="15"/>
  <c r="A520" i="15"/>
  <c r="L520" i="15"/>
  <c r="A519" i="15"/>
  <c r="L519" i="15"/>
  <c r="A518" i="15"/>
  <c r="L518" i="15"/>
  <c r="A517" i="15"/>
  <c r="L517" i="15"/>
  <c r="A516" i="15"/>
  <c r="L516" i="15"/>
  <c r="A515" i="15"/>
  <c r="L515" i="15"/>
  <c r="A514" i="15"/>
  <c r="L514" i="15"/>
  <c r="A513" i="15"/>
  <c r="L513" i="15"/>
  <c r="A512" i="15"/>
  <c r="L512" i="15"/>
  <c r="A511" i="15"/>
  <c r="L511" i="15"/>
  <c r="A510" i="15"/>
  <c r="L510" i="15"/>
  <c r="A509" i="15"/>
  <c r="L509" i="15"/>
  <c r="A508" i="15"/>
  <c r="L508" i="15"/>
  <c r="A507" i="15"/>
  <c r="L507" i="15"/>
  <c r="A506" i="15"/>
  <c r="L506" i="15"/>
  <c r="A505" i="15"/>
  <c r="L505" i="15"/>
  <c r="A504" i="15"/>
  <c r="L504" i="15"/>
  <c r="A503" i="15"/>
  <c r="L503" i="15"/>
  <c r="A502" i="15"/>
  <c r="L502" i="15"/>
  <c r="A501" i="15"/>
  <c r="L501" i="15"/>
  <c r="A500" i="15"/>
  <c r="L500" i="15"/>
  <c r="A499" i="15"/>
  <c r="L499" i="15"/>
  <c r="A498" i="15"/>
  <c r="L498" i="15"/>
  <c r="A497" i="15"/>
  <c r="L497" i="15"/>
  <c r="A496" i="15"/>
  <c r="L496" i="15"/>
  <c r="A495" i="15"/>
  <c r="L495" i="15"/>
  <c r="A494" i="15"/>
  <c r="L494" i="15"/>
  <c r="A493" i="15"/>
  <c r="L493" i="15"/>
  <c r="A492" i="15"/>
  <c r="L492" i="15"/>
  <c r="A491" i="15"/>
  <c r="L491" i="15"/>
  <c r="A490" i="15"/>
  <c r="L490" i="15"/>
  <c r="A489" i="15"/>
  <c r="L489" i="15"/>
  <c r="A488" i="15"/>
  <c r="L488" i="15"/>
  <c r="A487" i="15"/>
  <c r="L487" i="15"/>
  <c r="A486" i="15"/>
  <c r="L486" i="15"/>
  <c r="A485" i="15"/>
  <c r="L485" i="15"/>
  <c r="A484" i="15"/>
  <c r="L484" i="15"/>
  <c r="A483" i="15"/>
  <c r="L483" i="15"/>
  <c r="A482" i="15"/>
  <c r="L482" i="15"/>
  <c r="A481" i="15"/>
  <c r="L481" i="15"/>
  <c r="A480" i="15"/>
  <c r="L480" i="15"/>
  <c r="A479" i="15"/>
  <c r="L479" i="15"/>
  <c r="A478" i="15"/>
  <c r="L478" i="15"/>
  <c r="A477" i="15"/>
  <c r="L477" i="15"/>
  <c r="A476" i="15"/>
  <c r="L476" i="15"/>
  <c r="A475" i="15"/>
  <c r="L475" i="15"/>
  <c r="A474" i="15"/>
  <c r="L474" i="15"/>
  <c r="A473" i="15"/>
  <c r="L473" i="15"/>
  <c r="A472" i="15"/>
  <c r="L472" i="15"/>
  <c r="A471" i="15"/>
  <c r="L471" i="15"/>
  <c r="A470" i="15"/>
  <c r="L470" i="15"/>
  <c r="A469" i="15"/>
  <c r="L469" i="15"/>
  <c r="A468" i="15"/>
  <c r="L468" i="15"/>
  <c r="A467" i="15"/>
  <c r="L467" i="15"/>
  <c r="A466" i="15"/>
  <c r="L466" i="15"/>
  <c r="A465" i="15"/>
  <c r="L465" i="15"/>
  <c r="A464" i="15"/>
  <c r="L464" i="15"/>
  <c r="A463" i="15"/>
  <c r="L463" i="15"/>
  <c r="A462" i="15"/>
  <c r="L462" i="15"/>
  <c r="A461" i="15"/>
  <c r="L461" i="15"/>
  <c r="A460" i="15"/>
  <c r="L460" i="15"/>
  <c r="A459" i="15"/>
  <c r="L459" i="15"/>
  <c r="A458" i="15"/>
  <c r="L458" i="15"/>
  <c r="A457" i="15"/>
  <c r="L457" i="15"/>
  <c r="A456" i="15"/>
  <c r="L456" i="15"/>
  <c r="A455" i="15"/>
  <c r="L455" i="15"/>
  <c r="A454" i="15"/>
  <c r="L454" i="15"/>
  <c r="A453" i="15"/>
  <c r="L453" i="15"/>
  <c r="A452" i="15"/>
  <c r="L452" i="15"/>
  <c r="A451" i="15"/>
  <c r="L451" i="15"/>
  <c r="A450" i="15"/>
  <c r="L450" i="15"/>
  <c r="A449" i="15"/>
  <c r="L449" i="15"/>
  <c r="A448" i="15"/>
  <c r="L448" i="15"/>
  <c r="A447" i="15"/>
  <c r="L447" i="15"/>
  <c r="A446" i="15"/>
  <c r="L446" i="15"/>
  <c r="A445" i="15"/>
  <c r="L445" i="15"/>
  <c r="A444" i="15"/>
  <c r="L444" i="15"/>
  <c r="A443" i="15"/>
  <c r="L443" i="15"/>
  <c r="A442" i="15"/>
  <c r="L442" i="15"/>
  <c r="A441" i="15"/>
  <c r="L441" i="15"/>
  <c r="A440" i="15"/>
  <c r="L440" i="15"/>
  <c r="A439" i="15"/>
  <c r="L439" i="15"/>
  <c r="A438" i="15"/>
  <c r="L438" i="15"/>
  <c r="A437" i="15"/>
  <c r="L437" i="15"/>
  <c r="A436" i="15"/>
  <c r="L436" i="15"/>
  <c r="A435" i="15"/>
  <c r="L435" i="15"/>
  <c r="A434" i="15"/>
  <c r="L434" i="15"/>
  <c r="A433" i="15"/>
  <c r="L433" i="15"/>
  <c r="A432" i="15"/>
  <c r="L432" i="15"/>
  <c r="A431" i="15"/>
  <c r="L431" i="15"/>
  <c r="A430" i="15"/>
  <c r="L430" i="15"/>
  <c r="A429" i="15"/>
  <c r="L429" i="15"/>
  <c r="A428" i="15"/>
  <c r="L428" i="15"/>
  <c r="A427" i="15"/>
  <c r="L427" i="15"/>
  <c r="A426" i="15"/>
  <c r="L426" i="15"/>
  <c r="A425" i="15"/>
  <c r="L425" i="15"/>
  <c r="A424" i="15"/>
  <c r="L424" i="15"/>
  <c r="A423" i="15"/>
  <c r="L423" i="15"/>
  <c r="A422" i="15"/>
  <c r="L422" i="15"/>
  <c r="A421" i="15"/>
  <c r="L421" i="15"/>
  <c r="A420" i="15"/>
  <c r="L420" i="15"/>
  <c r="A419" i="15"/>
  <c r="L419" i="15"/>
  <c r="A418" i="15"/>
  <c r="L418" i="15"/>
  <c r="A417" i="15"/>
  <c r="L417" i="15"/>
  <c r="A416" i="15"/>
  <c r="L416" i="15"/>
  <c r="A415" i="15"/>
  <c r="L415" i="15"/>
  <c r="A414" i="15"/>
  <c r="L414" i="15"/>
  <c r="A413" i="15"/>
  <c r="L413" i="15"/>
  <c r="A412" i="15"/>
  <c r="L412" i="15"/>
  <c r="A411" i="15"/>
  <c r="L411" i="15"/>
  <c r="A408" i="15"/>
  <c r="L408" i="15"/>
  <c r="A407" i="15"/>
  <c r="L407" i="15"/>
  <c r="A406" i="15"/>
  <c r="L406" i="15"/>
  <c r="A405" i="15"/>
  <c r="L405" i="15"/>
  <c r="A404" i="15"/>
  <c r="L404" i="15"/>
  <c r="A403" i="15"/>
  <c r="L403" i="15"/>
  <c r="A402" i="15"/>
  <c r="L402" i="15"/>
  <c r="A401" i="15"/>
  <c r="L401" i="15"/>
  <c r="A400" i="15"/>
  <c r="L400" i="15"/>
  <c r="A399" i="15"/>
  <c r="L399" i="15"/>
  <c r="A398" i="15"/>
  <c r="L398" i="15"/>
  <c r="A397" i="15"/>
  <c r="L397" i="15"/>
  <c r="A396" i="15"/>
  <c r="L396" i="15"/>
  <c r="A395" i="15"/>
  <c r="L395" i="15"/>
  <c r="A394" i="15"/>
  <c r="L394" i="15"/>
  <c r="A393" i="15"/>
  <c r="L393" i="15"/>
  <c r="A392" i="15"/>
  <c r="L392" i="15"/>
  <c r="A391" i="15"/>
  <c r="L391" i="15"/>
  <c r="A390" i="15"/>
  <c r="L390" i="15"/>
  <c r="A389" i="15"/>
  <c r="L389" i="15"/>
  <c r="A388" i="15"/>
  <c r="L388" i="15"/>
  <c r="A387" i="15"/>
  <c r="L387" i="15"/>
  <c r="A386" i="15"/>
  <c r="L386" i="15"/>
  <c r="A385" i="15"/>
  <c r="L385" i="15"/>
  <c r="A384" i="15"/>
  <c r="L384" i="15"/>
  <c r="A383" i="15"/>
  <c r="L383" i="15"/>
  <c r="A382" i="15"/>
  <c r="L382" i="15"/>
  <c r="A381" i="15"/>
  <c r="L381" i="15"/>
  <c r="A380" i="15"/>
  <c r="L380" i="15"/>
  <c r="A379" i="15"/>
  <c r="L379" i="15"/>
  <c r="A378" i="15"/>
  <c r="L378" i="15"/>
  <c r="A377" i="15"/>
  <c r="L377" i="15"/>
  <c r="A376" i="15"/>
  <c r="L376" i="15"/>
  <c r="A375" i="15"/>
  <c r="L375" i="15"/>
  <c r="A374" i="15"/>
  <c r="L374" i="15"/>
  <c r="A373" i="15"/>
  <c r="L373" i="15"/>
  <c r="A372" i="15"/>
  <c r="L372" i="15"/>
  <c r="A371" i="15"/>
  <c r="L371" i="15"/>
  <c r="A370" i="15"/>
  <c r="L370" i="15"/>
  <c r="A369" i="15"/>
  <c r="L369" i="15"/>
  <c r="A368" i="15"/>
  <c r="L368" i="15"/>
  <c r="A367" i="15"/>
  <c r="L367" i="15"/>
  <c r="A366" i="15"/>
  <c r="L366" i="15"/>
  <c r="A365" i="15"/>
  <c r="L365" i="15"/>
  <c r="A364" i="15"/>
  <c r="L364" i="15"/>
  <c r="A363" i="15"/>
  <c r="L363" i="15"/>
  <c r="A362" i="15"/>
  <c r="L362" i="15"/>
  <c r="A361" i="15"/>
  <c r="L361" i="15"/>
  <c r="A360" i="15"/>
  <c r="L360" i="15"/>
  <c r="A359" i="15"/>
  <c r="L359" i="15"/>
  <c r="A358" i="15"/>
  <c r="L358" i="15"/>
  <c r="A357" i="15"/>
  <c r="L357" i="15"/>
  <c r="A356" i="15"/>
  <c r="L356" i="15"/>
  <c r="A355" i="15"/>
  <c r="L355" i="15"/>
  <c r="A354" i="15"/>
  <c r="L354" i="15"/>
  <c r="A353" i="15"/>
  <c r="L353" i="15"/>
  <c r="A352" i="15"/>
  <c r="L352" i="15"/>
  <c r="A351" i="15"/>
  <c r="L351" i="15"/>
  <c r="A350" i="15"/>
  <c r="L350" i="15"/>
  <c r="A349" i="15"/>
  <c r="L349" i="15"/>
  <c r="A348" i="15"/>
  <c r="L348" i="15"/>
  <c r="A347" i="15"/>
  <c r="L347" i="15"/>
  <c r="A346" i="15"/>
  <c r="L346" i="15"/>
  <c r="A345" i="15"/>
  <c r="L345" i="15"/>
  <c r="A344" i="15"/>
  <c r="L344" i="15"/>
  <c r="A343" i="15"/>
  <c r="L343" i="15"/>
  <c r="A342" i="15"/>
  <c r="L342" i="15"/>
  <c r="A341" i="15"/>
  <c r="L341" i="15"/>
  <c r="A340" i="15"/>
  <c r="L340" i="15"/>
  <c r="A339" i="15"/>
  <c r="L339" i="15"/>
  <c r="A338" i="15"/>
  <c r="L338" i="15"/>
  <c r="A337" i="15"/>
  <c r="L337" i="15"/>
  <c r="A336" i="15"/>
  <c r="L336" i="15"/>
  <c r="A335" i="15"/>
  <c r="L335" i="15"/>
  <c r="A334" i="15"/>
  <c r="L334" i="15"/>
  <c r="A333" i="15"/>
  <c r="L333" i="15"/>
  <c r="A332" i="15"/>
  <c r="L332" i="15"/>
  <c r="A331" i="15"/>
  <c r="L331" i="15"/>
  <c r="A330" i="15"/>
  <c r="L330" i="15"/>
  <c r="A329" i="15"/>
  <c r="L329" i="15"/>
  <c r="A328" i="15"/>
  <c r="L328" i="15"/>
  <c r="A327" i="15"/>
  <c r="L327" i="15"/>
  <c r="A326" i="15"/>
  <c r="L326" i="15"/>
  <c r="A325" i="15"/>
  <c r="L325" i="15"/>
  <c r="A324" i="15"/>
  <c r="L324" i="15"/>
  <c r="A323" i="15"/>
  <c r="L323" i="15"/>
  <c r="A322" i="15"/>
  <c r="L322" i="15"/>
  <c r="A321" i="15"/>
  <c r="L321" i="15"/>
  <c r="A320" i="15"/>
  <c r="L320" i="15"/>
  <c r="A319" i="15"/>
  <c r="L319" i="15"/>
  <c r="A318" i="15"/>
  <c r="L318" i="15"/>
  <c r="A317" i="15"/>
  <c r="L317" i="15"/>
  <c r="A316" i="15"/>
  <c r="L316" i="15"/>
  <c r="A315" i="15"/>
  <c r="L315" i="15"/>
  <c r="A314" i="15"/>
  <c r="L314" i="15"/>
  <c r="A313" i="15"/>
  <c r="L313" i="15"/>
  <c r="A312" i="15"/>
  <c r="L312" i="15"/>
  <c r="A311" i="15"/>
  <c r="L311" i="15"/>
  <c r="A310" i="15"/>
  <c r="L310" i="15"/>
  <c r="A309" i="15"/>
  <c r="L309" i="15"/>
  <c r="A308" i="15"/>
  <c r="L308" i="15"/>
  <c r="A307" i="15"/>
  <c r="L307" i="15"/>
  <c r="A306" i="15"/>
  <c r="L306" i="15"/>
  <c r="A305" i="15"/>
  <c r="L305" i="15"/>
  <c r="A304" i="15"/>
  <c r="L304" i="15"/>
  <c r="A303" i="15"/>
  <c r="L303" i="15"/>
  <c r="A302" i="15"/>
  <c r="L302" i="15"/>
  <c r="A301" i="15"/>
  <c r="L301" i="15"/>
  <c r="A300" i="15"/>
  <c r="L300" i="15"/>
  <c r="A299" i="15"/>
  <c r="L299" i="15"/>
  <c r="A298" i="15"/>
  <c r="L298" i="15"/>
  <c r="A297" i="15"/>
  <c r="L297" i="15"/>
  <c r="A296" i="15"/>
  <c r="L296" i="15"/>
  <c r="A295" i="15"/>
  <c r="L295" i="15"/>
  <c r="A294" i="15"/>
  <c r="L294" i="15"/>
  <c r="A293" i="15"/>
  <c r="L293" i="15"/>
  <c r="A292" i="15"/>
  <c r="L292" i="15"/>
  <c r="A291" i="15"/>
  <c r="L291" i="15"/>
  <c r="A290" i="15"/>
  <c r="L290" i="15"/>
  <c r="A289" i="15"/>
  <c r="L289" i="15"/>
  <c r="A288" i="15"/>
  <c r="L288" i="15"/>
  <c r="A287" i="15"/>
  <c r="L287" i="15"/>
  <c r="A286" i="15"/>
  <c r="L286" i="15"/>
  <c r="A285" i="15"/>
  <c r="L285" i="15"/>
  <c r="A284" i="15"/>
  <c r="L284" i="15"/>
  <c r="A283" i="15"/>
  <c r="L283" i="15"/>
  <c r="A282" i="15"/>
  <c r="L282" i="15"/>
  <c r="A281" i="15"/>
  <c r="L281" i="15"/>
  <c r="A280" i="15"/>
  <c r="L280" i="15"/>
  <c r="A279" i="15"/>
  <c r="L279" i="15"/>
  <c r="A278" i="15"/>
  <c r="L278" i="15"/>
  <c r="A277" i="15"/>
  <c r="L277" i="15"/>
  <c r="A276" i="15"/>
  <c r="L276" i="15"/>
  <c r="A275" i="15"/>
  <c r="L275" i="15"/>
  <c r="A274" i="15"/>
  <c r="L274" i="15"/>
  <c r="A273" i="15"/>
  <c r="L273" i="15"/>
  <c r="A272" i="15"/>
  <c r="L272" i="15"/>
  <c r="A271" i="15"/>
  <c r="L271" i="15"/>
  <c r="A270" i="15"/>
  <c r="L270" i="15"/>
  <c r="A269" i="15"/>
  <c r="L269" i="15"/>
  <c r="A268" i="15"/>
  <c r="L268" i="15"/>
  <c r="A267" i="15"/>
  <c r="L267" i="15"/>
  <c r="A266" i="15"/>
  <c r="L266" i="15"/>
  <c r="A265" i="15"/>
  <c r="L265" i="15"/>
  <c r="A264" i="15"/>
  <c r="L264" i="15"/>
  <c r="A263" i="15"/>
  <c r="L263" i="15"/>
  <c r="A262" i="15"/>
  <c r="L262" i="15"/>
  <c r="A261" i="15"/>
  <c r="L261" i="15"/>
  <c r="A260" i="15"/>
  <c r="L260" i="15"/>
  <c r="A259" i="15"/>
  <c r="L259" i="15"/>
  <c r="A258" i="15"/>
  <c r="L258" i="15"/>
  <c r="A257" i="15"/>
  <c r="L257" i="15"/>
  <c r="A256" i="15"/>
  <c r="L256" i="15"/>
  <c r="A255" i="15"/>
  <c r="L255" i="15"/>
  <c r="A254" i="15"/>
  <c r="L254" i="15"/>
  <c r="A253" i="15"/>
  <c r="L253" i="15"/>
  <c r="A252" i="15"/>
  <c r="L252" i="15"/>
  <c r="A251" i="15"/>
  <c r="L251" i="15"/>
  <c r="A250" i="15"/>
  <c r="L250" i="15"/>
  <c r="A249" i="15"/>
  <c r="L249" i="15"/>
  <c r="A248" i="15"/>
  <c r="L248" i="15"/>
  <c r="A247" i="15"/>
  <c r="L247" i="15"/>
  <c r="A246" i="15"/>
  <c r="L246" i="15"/>
  <c r="A245" i="15"/>
  <c r="L245" i="15"/>
  <c r="A244" i="15"/>
  <c r="L244" i="15"/>
  <c r="A243" i="15"/>
  <c r="L243" i="15"/>
  <c r="A242" i="15"/>
  <c r="L242" i="15"/>
  <c r="A241" i="15"/>
  <c r="L241" i="15"/>
  <c r="A240" i="15"/>
  <c r="L240" i="15"/>
  <c r="A239" i="15"/>
  <c r="L239" i="15"/>
  <c r="A238" i="15"/>
  <c r="L238" i="15"/>
  <c r="A237" i="15"/>
  <c r="L237" i="15"/>
  <c r="A236" i="15"/>
  <c r="L236" i="15"/>
  <c r="A235" i="15"/>
  <c r="L235" i="15"/>
  <c r="A234" i="15"/>
  <c r="L234" i="15"/>
  <c r="A233" i="15"/>
  <c r="L233" i="15"/>
  <c r="A232" i="15"/>
  <c r="L232" i="15"/>
  <c r="A231" i="15"/>
  <c r="L231" i="15"/>
  <c r="A230" i="15"/>
  <c r="L230" i="15"/>
  <c r="A229" i="15"/>
  <c r="L229" i="15"/>
  <c r="A228" i="15"/>
  <c r="L228" i="15"/>
  <c r="A227" i="15"/>
  <c r="L227" i="15"/>
  <c r="A226" i="15"/>
  <c r="L226" i="15"/>
  <c r="A225" i="15"/>
  <c r="L225" i="15"/>
  <c r="A224" i="15"/>
  <c r="L224" i="15"/>
  <c r="A223" i="15"/>
  <c r="L223" i="15"/>
  <c r="A222" i="15"/>
  <c r="L222" i="15"/>
  <c r="A221" i="15"/>
  <c r="L221" i="15"/>
  <c r="A220" i="15"/>
  <c r="L220" i="15"/>
  <c r="A219" i="15"/>
  <c r="L219" i="15"/>
  <c r="A218" i="15"/>
  <c r="L218" i="15"/>
  <c r="A217" i="15"/>
  <c r="L217" i="15"/>
  <c r="A216" i="15"/>
  <c r="L216" i="15"/>
  <c r="A215" i="15"/>
  <c r="L215" i="15"/>
  <c r="A214" i="15"/>
  <c r="L214" i="15"/>
  <c r="A213" i="15"/>
  <c r="L213" i="15"/>
  <c r="A212" i="15"/>
  <c r="L212" i="15"/>
  <c r="A211" i="15"/>
  <c r="L211" i="15"/>
  <c r="A210" i="15"/>
  <c r="L210" i="15"/>
  <c r="A209" i="15"/>
  <c r="L209" i="15"/>
  <c r="A208" i="15"/>
  <c r="L208" i="15"/>
  <c r="A207" i="15"/>
  <c r="L207" i="15"/>
  <c r="A206" i="15"/>
  <c r="L206" i="15"/>
  <c r="A205" i="15"/>
  <c r="L205" i="15"/>
  <c r="A204" i="15"/>
  <c r="L204" i="15"/>
  <c r="A203" i="15"/>
  <c r="L203" i="15"/>
  <c r="A202" i="15"/>
  <c r="L202" i="15"/>
  <c r="A201" i="15"/>
  <c r="L201" i="15"/>
  <c r="A200" i="15"/>
  <c r="L200" i="15"/>
  <c r="A199" i="15"/>
  <c r="L199" i="15"/>
  <c r="A198" i="15"/>
  <c r="L198" i="15"/>
  <c r="A197" i="15"/>
  <c r="L197" i="15"/>
  <c r="A196" i="15"/>
  <c r="L196" i="15"/>
  <c r="A195" i="15"/>
  <c r="L195" i="15"/>
  <c r="A194" i="15"/>
  <c r="L194" i="15"/>
  <c r="A193" i="15"/>
  <c r="L193" i="15"/>
  <c r="A192" i="15"/>
  <c r="L192" i="15"/>
  <c r="A191" i="15"/>
  <c r="L191" i="15"/>
  <c r="A190" i="15"/>
  <c r="L190" i="15"/>
  <c r="A189" i="15"/>
  <c r="L189" i="15"/>
  <c r="A188" i="15"/>
  <c r="L188" i="15"/>
  <c r="A187" i="15"/>
  <c r="L187" i="15"/>
  <c r="A186" i="15"/>
  <c r="L186" i="15"/>
  <c r="A185" i="15"/>
  <c r="L185" i="15"/>
  <c r="A184" i="15"/>
  <c r="L184" i="15"/>
  <c r="A183" i="15"/>
  <c r="L183" i="15"/>
  <c r="A182" i="15"/>
  <c r="L182" i="15"/>
  <c r="A181" i="15"/>
  <c r="L181" i="15"/>
  <c r="A180" i="15"/>
  <c r="L180" i="15"/>
  <c r="A179" i="15"/>
  <c r="L179" i="15"/>
  <c r="A178" i="15"/>
  <c r="L178" i="15"/>
  <c r="A177" i="15"/>
  <c r="L177" i="15"/>
  <c r="A176" i="15"/>
  <c r="L176" i="15"/>
  <c r="A175" i="15"/>
  <c r="L175" i="15"/>
  <c r="A174" i="15"/>
  <c r="L174" i="15"/>
  <c r="A173" i="15"/>
  <c r="L173" i="15"/>
  <c r="A172" i="15"/>
  <c r="L172" i="15"/>
  <c r="A171" i="15"/>
  <c r="L171" i="15"/>
  <c r="A170" i="15"/>
  <c r="L170" i="15"/>
  <c r="A169" i="15"/>
  <c r="L169" i="15"/>
  <c r="A168" i="15"/>
  <c r="L168" i="15"/>
  <c r="A167" i="15"/>
  <c r="L167" i="15"/>
  <c r="A166" i="15"/>
  <c r="L166" i="15"/>
  <c r="A165" i="15"/>
  <c r="L165" i="15"/>
  <c r="A164" i="15"/>
  <c r="L164" i="15"/>
  <c r="A163" i="15"/>
  <c r="L163" i="15"/>
  <c r="A162" i="15"/>
  <c r="L162" i="15"/>
  <c r="A161" i="15"/>
  <c r="L161" i="15"/>
  <c r="A160" i="15"/>
  <c r="L160" i="15"/>
  <c r="A159" i="15"/>
  <c r="L159" i="15"/>
  <c r="A158" i="15"/>
  <c r="L158" i="15"/>
  <c r="A157" i="15"/>
  <c r="L157" i="15"/>
  <c r="A156" i="15"/>
  <c r="L156" i="15"/>
  <c r="A155" i="15"/>
  <c r="L155" i="15"/>
  <c r="A154" i="15"/>
  <c r="L154" i="15"/>
  <c r="A153" i="15"/>
  <c r="L153" i="15"/>
  <c r="A152" i="15"/>
  <c r="L152" i="15"/>
  <c r="A151" i="15"/>
  <c r="L151" i="15"/>
  <c r="A150" i="15"/>
  <c r="L150" i="15"/>
  <c r="A149" i="15"/>
  <c r="L149" i="15"/>
  <c r="A148" i="15"/>
  <c r="L148" i="15"/>
  <c r="A147" i="15"/>
  <c r="L147" i="15"/>
  <c r="A146" i="15"/>
  <c r="L146" i="15"/>
  <c r="A145" i="15"/>
  <c r="L145" i="15"/>
  <c r="A144" i="15"/>
  <c r="L144" i="15"/>
  <c r="A143" i="15"/>
  <c r="L143" i="15"/>
  <c r="A142" i="15"/>
  <c r="L142" i="15"/>
  <c r="A141" i="15"/>
  <c r="L141" i="15"/>
  <c r="A140" i="15"/>
  <c r="L140" i="15"/>
  <c r="A139" i="15"/>
  <c r="L139" i="15"/>
  <c r="A138" i="15"/>
  <c r="L138" i="15"/>
  <c r="A137" i="15"/>
  <c r="L137" i="15"/>
  <c r="A136" i="15"/>
  <c r="L136" i="15"/>
  <c r="A135" i="15"/>
  <c r="L135" i="15"/>
  <c r="A134" i="15"/>
  <c r="L134" i="15"/>
  <c r="A133" i="15"/>
  <c r="L133" i="15"/>
  <c r="A132" i="15"/>
  <c r="L132" i="15"/>
  <c r="A131" i="15"/>
  <c r="L131" i="15"/>
  <c r="A130" i="15"/>
  <c r="L130" i="15"/>
  <c r="A129" i="15"/>
  <c r="L129" i="15"/>
  <c r="A128" i="15"/>
  <c r="L128" i="15"/>
  <c r="A127" i="15"/>
  <c r="L127" i="15"/>
  <c r="A126" i="15"/>
  <c r="L126" i="15"/>
  <c r="A125" i="15"/>
  <c r="L125" i="15"/>
  <c r="A124" i="15"/>
  <c r="L124" i="15"/>
  <c r="A123" i="15"/>
  <c r="L123" i="15"/>
  <c r="A122" i="15"/>
  <c r="L122" i="15"/>
  <c r="A121" i="15"/>
  <c r="L121" i="15"/>
  <c r="A120" i="15"/>
  <c r="L120" i="15"/>
  <c r="A119" i="15"/>
  <c r="L119" i="15"/>
  <c r="A118" i="15"/>
  <c r="L118" i="15"/>
  <c r="A117" i="15"/>
  <c r="L117" i="15"/>
  <c r="A116" i="15"/>
  <c r="L116" i="15"/>
  <c r="A115" i="15"/>
  <c r="L115" i="15"/>
  <c r="A114" i="15"/>
  <c r="L114" i="15"/>
  <c r="A113" i="15"/>
  <c r="L113" i="15"/>
  <c r="A112" i="15"/>
  <c r="L112" i="15"/>
  <c r="A111" i="15"/>
  <c r="L111" i="15"/>
  <c r="A110" i="15"/>
  <c r="L110" i="15"/>
  <c r="A109" i="15"/>
  <c r="L109" i="15"/>
  <c r="A108" i="15"/>
  <c r="L108" i="15"/>
  <c r="A107" i="15"/>
  <c r="L107" i="15"/>
  <c r="A106" i="15"/>
  <c r="L106" i="15"/>
  <c r="A105" i="15"/>
  <c r="L105" i="15"/>
  <c r="A104" i="15"/>
  <c r="L104" i="15"/>
  <c r="A103" i="15"/>
  <c r="L103" i="15"/>
  <c r="A102" i="15"/>
  <c r="L102" i="15"/>
  <c r="A101" i="15"/>
  <c r="L101" i="15"/>
  <c r="A100" i="15"/>
  <c r="L100" i="15"/>
  <c r="A99" i="15"/>
  <c r="L99" i="15"/>
  <c r="A98" i="15"/>
  <c r="L98" i="15"/>
  <c r="A97" i="15"/>
  <c r="L97" i="15"/>
  <c r="A96" i="15"/>
  <c r="L96" i="15"/>
  <c r="A95" i="15"/>
  <c r="L95" i="15"/>
  <c r="A94" i="15"/>
  <c r="L94" i="15"/>
  <c r="A93" i="15"/>
  <c r="L93" i="15"/>
  <c r="A92" i="15"/>
  <c r="L92" i="15"/>
  <c r="A91" i="15"/>
  <c r="L91" i="15"/>
  <c r="A90" i="15"/>
  <c r="L90" i="15"/>
  <c r="A89" i="15"/>
  <c r="L89" i="15"/>
  <c r="A88" i="15"/>
  <c r="L88" i="15"/>
  <c r="A87" i="15"/>
  <c r="L87" i="15"/>
  <c r="A86" i="15"/>
  <c r="L86" i="15"/>
  <c r="A85" i="15"/>
  <c r="L85" i="15"/>
  <c r="A84" i="15"/>
  <c r="L84" i="15"/>
  <c r="A83" i="15"/>
  <c r="L83" i="15"/>
  <c r="A82" i="15"/>
  <c r="L82" i="15"/>
  <c r="A81" i="15"/>
  <c r="L81" i="15"/>
  <c r="A80" i="15"/>
  <c r="L80" i="15"/>
  <c r="A79" i="15"/>
  <c r="L79" i="15"/>
  <c r="A78" i="15"/>
  <c r="L78" i="15"/>
  <c r="A77" i="15"/>
  <c r="L77" i="15"/>
  <c r="A76" i="15"/>
  <c r="L76" i="15"/>
  <c r="A75" i="15"/>
  <c r="L75" i="15"/>
  <c r="A74" i="15"/>
  <c r="L74" i="15"/>
  <c r="A73" i="15"/>
  <c r="L73" i="15"/>
  <c r="A72" i="15"/>
  <c r="L72" i="15"/>
  <c r="A71" i="15"/>
  <c r="L71" i="15"/>
  <c r="A70" i="15"/>
  <c r="L70" i="15"/>
  <c r="A69" i="15"/>
  <c r="L69" i="15"/>
  <c r="A68" i="15"/>
  <c r="L68" i="15"/>
  <c r="A67" i="15"/>
  <c r="L67" i="15"/>
  <c r="A66" i="15"/>
  <c r="L66" i="15"/>
  <c r="A65" i="15"/>
  <c r="L65" i="15"/>
  <c r="A64" i="15"/>
  <c r="L64" i="15"/>
  <c r="A63" i="15"/>
  <c r="L63" i="15"/>
  <c r="A62" i="15"/>
  <c r="L62" i="15"/>
  <c r="A61" i="15"/>
  <c r="L61" i="15"/>
  <c r="A60" i="15"/>
  <c r="L60" i="15"/>
  <c r="A59" i="15"/>
  <c r="L59" i="15"/>
  <c r="A58" i="15"/>
  <c r="L58" i="15"/>
  <c r="A57" i="15"/>
  <c r="L57" i="15"/>
  <c r="A56" i="15"/>
  <c r="L56" i="15"/>
  <c r="A55" i="15"/>
  <c r="L55" i="15"/>
  <c r="A54" i="15"/>
  <c r="L54" i="15"/>
  <c r="A53" i="15"/>
  <c r="L53" i="15"/>
  <c r="A52" i="15"/>
  <c r="L52" i="15"/>
  <c r="A51" i="15"/>
  <c r="L51" i="15"/>
  <c r="A50" i="15"/>
  <c r="L50" i="15"/>
  <c r="A49" i="15"/>
  <c r="L49" i="15"/>
  <c r="A48" i="15"/>
  <c r="L48" i="15"/>
  <c r="A47" i="15"/>
  <c r="L47" i="15"/>
  <c r="A46" i="15"/>
  <c r="L46" i="15"/>
  <c r="A45" i="15"/>
  <c r="L45" i="15"/>
  <c r="A44" i="15"/>
  <c r="L44" i="15"/>
  <c r="A43" i="15"/>
  <c r="L43" i="15"/>
  <c r="A42" i="15"/>
  <c r="L42" i="15"/>
  <c r="A41" i="15"/>
  <c r="L41" i="15"/>
  <c r="A40" i="15"/>
  <c r="L40" i="15"/>
  <c r="A39" i="15"/>
  <c r="L39" i="15"/>
  <c r="A38" i="15"/>
  <c r="L38" i="15"/>
  <c r="A37" i="15"/>
  <c r="L37" i="15"/>
  <c r="A36" i="15"/>
  <c r="L36" i="15"/>
  <c r="A35" i="15"/>
  <c r="L35" i="15"/>
  <c r="A34" i="15"/>
  <c r="L34" i="15"/>
  <c r="A33" i="15"/>
  <c r="L33" i="15"/>
  <c r="A32" i="15"/>
  <c r="L32" i="15"/>
  <c r="A31" i="15"/>
  <c r="L31" i="15"/>
  <c r="A30" i="15"/>
  <c r="L30" i="15"/>
  <c r="A29" i="15"/>
  <c r="L29" i="15"/>
  <c r="A28" i="15"/>
  <c r="L28" i="15"/>
  <c r="A27" i="15"/>
  <c r="L27" i="15"/>
  <c r="A26" i="15"/>
  <c r="L26" i="15"/>
  <c r="A25" i="15"/>
  <c r="L25" i="15"/>
  <c r="A24" i="15"/>
  <c r="L24" i="15"/>
  <c r="A23" i="15"/>
  <c r="L23" i="15"/>
  <c r="A22" i="15"/>
  <c r="L22" i="15"/>
  <c r="A21" i="15"/>
  <c r="L21" i="15"/>
  <c r="A20" i="15"/>
  <c r="L20" i="15"/>
  <c r="A19" i="15"/>
  <c r="L19" i="15"/>
  <c r="A18" i="15"/>
  <c r="L18" i="15"/>
  <c r="A17" i="15"/>
  <c r="L17" i="15"/>
  <c r="A16" i="15"/>
  <c r="L16" i="15"/>
  <c r="A15" i="15"/>
  <c r="L15" i="15"/>
  <c r="A14" i="15"/>
  <c r="L14" i="15"/>
  <c r="A13" i="15"/>
  <c r="L13" i="15"/>
  <c r="A12" i="15"/>
  <c r="L12" i="15"/>
  <c r="A11" i="15"/>
  <c r="L11" i="15"/>
  <c r="A10" i="15"/>
  <c r="L10" i="15"/>
  <c r="A9" i="15"/>
  <c r="L9" i="15"/>
  <c r="A8" i="15"/>
  <c r="L8" i="15"/>
  <c r="A7" i="15"/>
  <c r="L7" i="15"/>
  <c r="A6" i="15"/>
  <c r="L6" i="15"/>
  <c r="A5" i="15"/>
  <c r="L5" i="15"/>
  <c r="A4" i="15"/>
  <c r="L4" i="15"/>
  <c r="A3" i="15"/>
  <c r="L3" i="15"/>
  <c r="A2" i="15"/>
  <c r="L2" i="15"/>
  <c r="L1" i="15"/>
  <c r="J1223" i="15"/>
  <c r="I1223" i="15"/>
  <c r="K1223" i="15"/>
  <c r="G1223" i="15"/>
  <c r="H1223" i="15"/>
  <c r="D1223" i="15"/>
  <c r="J1222" i="15"/>
  <c r="I1222" i="15"/>
  <c r="K1222" i="15"/>
  <c r="G1222" i="15"/>
  <c r="H1222" i="15"/>
  <c r="D1222" i="15"/>
  <c r="J1221" i="15"/>
  <c r="I1221" i="15"/>
  <c r="K1221" i="15"/>
  <c r="G1221" i="15"/>
  <c r="H1221" i="15"/>
  <c r="D1221" i="15"/>
  <c r="J1220" i="15"/>
  <c r="I1220" i="15"/>
  <c r="K1220" i="15"/>
  <c r="G1220" i="15"/>
  <c r="H1220" i="15"/>
  <c r="D1220" i="15"/>
  <c r="J1219" i="15"/>
  <c r="I1219" i="15"/>
  <c r="K1219" i="15"/>
  <c r="G1219" i="15"/>
  <c r="H1219" i="15"/>
  <c r="D1219" i="15"/>
  <c r="J1218" i="15"/>
  <c r="I1218" i="15"/>
  <c r="K1218" i="15"/>
  <c r="G1218" i="15"/>
  <c r="H1218" i="15"/>
  <c r="D1218" i="15"/>
  <c r="J1217" i="15"/>
  <c r="I1217" i="15"/>
  <c r="K1217" i="15"/>
  <c r="G1217" i="15"/>
  <c r="H1217" i="15"/>
  <c r="D1217" i="15"/>
  <c r="J1216" i="15"/>
  <c r="I1216" i="15"/>
  <c r="K1216" i="15"/>
  <c r="G1216" i="15"/>
  <c r="H1216" i="15"/>
  <c r="D1216" i="15"/>
  <c r="J1215" i="15"/>
  <c r="I1215" i="15"/>
  <c r="K1215" i="15"/>
  <c r="G1215" i="15"/>
  <c r="H1215" i="15"/>
  <c r="D1215" i="15"/>
  <c r="J1214" i="15"/>
  <c r="I1214" i="15"/>
  <c r="K1214" i="15"/>
  <c r="G1214" i="15"/>
  <c r="H1214" i="15"/>
  <c r="D1214" i="15"/>
  <c r="J1213" i="15"/>
  <c r="I1213" i="15"/>
  <c r="K1213" i="15"/>
  <c r="G1213" i="15"/>
  <c r="H1213" i="15"/>
  <c r="D1213" i="15"/>
  <c r="J1212" i="15"/>
  <c r="I1212" i="15"/>
  <c r="K1212" i="15"/>
  <c r="G1212" i="15"/>
  <c r="H1212" i="15"/>
  <c r="D1212" i="15"/>
  <c r="J1211" i="15"/>
  <c r="I1211" i="15"/>
  <c r="K1211" i="15"/>
  <c r="G1211" i="15"/>
  <c r="H1211" i="15"/>
  <c r="D1211" i="15"/>
  <c r="J1210" i="15"/>
  <c r="I1210" i="15"/>
  <c r="K1210" i="15"/>
  <c r="G1210" i="15"/>
  <c r="H1210" i="15"/>
  <c r="D1210" i="15"/>
  <c r="J1209" i="15"/>
  <c r="I1209" i="15"/>
  <c r="K1209" i="15"/>
  <c r="G1209" i="15"/>
  <c r="H1209" i="15"/>
  <c r="D1209" i="15"/>
  <c r="J1208" i="15"/>
  <c r="I1208" i="15"/>
  <c r="K1208" i="15"/>
  <c r="G1208" i="15"/>
  <c r="H1208" i="15"/>
  <c r="D1208" i="15"/>
  <c r="J1207" i="15"/>
  <c r="I1207" i="15"/>
  <c r="K1207" i="15"/>
  <c r="G1207" i="15"/>
  <c r="H1207" i="15"/>
  <c r="D1207" i="15"/>
  <c r="J1206" i="15"/>
  <c r="I1206" i="15"/>
  <c r="K1206" i="15"/>
  <c r="G1206" i="15"/>
  <c r="H1206" i="15"/>
  <c r="D1206" i="15"/>
  <c r="J1205" i="15"/>
  <c r="I1205" i="15"/>
  <c r="K1205" i="15"/>
  <c r="G1205" i="15"/>
  <c r="H1205" i="15"/>
  <c r="D1205" i="15"/>
  <c r="J1204" i="15"/>
  <c r="I1204" i="15"/>
  <c r="K1204" i="15"/>
  <c r="G1204" i="15"/>
  <c r="H1204" i="15"/>
  <c r="D1204" i="15"/>
  <c r="J1203" i="15"/>
  <c r="I1203" i="15"/>
  <c r="K1203" i="15"/>
  <c r="G1203" i="15"/>
  <c r="H1203" i="15"/>
  <c r="D1203" i="15"/>
  <c r="J1202" i="15"/>
  <c r="I1202" i="15"/>
  <c r="K1202" i="15"/>
  <c r="G1202" i="15"/>
  <c r="H1202" i="15"/>
  <c r="D1202" i="15"/>
  <c r="J1201" i="15"/>
  <c r="I1201" i="15"/>
  <c r="K1201" i="15"/>
  <c r="G1201" i="15"/>
  <c r="H1201" i="15"/>
  <c r="D1201" i="15"/>
  <c r="J1200" i="15"/>
  <c r="I1200" i="15"/>
  <c r="K1200" i="15"/>
  <c r="G1200" i="15"/>
  <c r="H1200" i="15"/>
  <c r="D1200" i="15"/>
  <c r="J1199" i="15"/>
  <c r="I1199" i="15"/>
  <c r="K1199" i="15"/>
  <c r="G1199" i="15"/>
  <c r="H1199" i="15"/>
  <c r="D1199" i="15"/>
  <c r="J1198" i="15"/>
  <c r="I1198" i="15"/>
  <c r="K1198" i="15"/>
  <c r="G1198" i="15"/>
  <c r="H1198" i="15"/>
  <c r="D1198" i="15"/>
  <c r="J1197" i="15"/>
  <c r="I1197" i="15"/>
  <c r="K1197" i="15"/>
  <c r="G1197" i="15"/>
  <c r="H1197" i="15"/>
  <c r="D1197" i="15"/>
  <c r="J1196" i="15"/>
  <c r="I1196" i="15"/>
  <c r="K1196" i="15"/>
  <c r="G1196" i="15"/>
  <c r="H1196" i="15"/>
  <c r="D1196" i="15"/>
  <c r="J1195" i="15"/>
  <c r="I1195" i="15"/>
  <c r="K1195" i="15"/>
  <c r="G1195" i="15"/>
  <c r="H1195" i="15"/>
  <c r="D1195" i="15"/>
  <c r="J1194" i="15"/>
  <c r="I1194" i="15"/>
  <c r="K1194" i="15"/>
  <c r="G1194" i="15"/>
  <c r="H1194" i="15"/>
  <c r="D1194" i="15"/>
  <c r="J1193" i="15"/>
  <c r="I1193" i="15"/>
  <c r="K1193" i="15"/>
  <c r="G1193" i="15"/>
  <c r="H1193" i="15"/>
  <c r="D1193" i="15"/>
  <c r="J1192" i="15"/>
  <c r="I1192" i="15"/>
  <c r="K1192" i="15"/>
  <c r="G1192" i="15"/>
  <c r="H1192" i="15"/>
  <c r="D1192" i="15"/>
  <c r="J1191" i="15"/>
  <c r="I1191" i="15"/>
  <c r="K1191" i="15"/>
  <c r="G1191" i="15"/>
  <c r="H1191" i="15"/>
  <c r="D1191" i="15"/>
  <c r="J1190" i="15"/>
  <c r="I1190" i="15"/>
  <c r="K1190" i="15"/>
  <c r="G1190" i="15"/>
  <c r="H1190" i="15"/>
  <c r="D1190" i="15"/>
  <c r="J1189" i="15"/>
  <c r="I1189" i="15"/>
  <c r="K1189" i="15"/>
  <c r="G1189" i="15"/>
  <c r="H1189" i="15"/>
  <c r="D1189" i="15"/>
  <c r="J1188" i="15"/>
  <c r="I1188" i="15"/>
  <c r="K1188" i="15"/>
  <c r="G1188" i="15"/>
  <c r="H1188" i="15"/>
  <c r="D1188" i="15"/>
  <c r="J1187" i="15"/>
  <c r="I1187" i="15"/>
  <c r="K1187" i="15"/>
  <c r="G1187" i="15"/>
  <c r="H1187" i="15"/>
  <c r="D1187" i="15"/>
  <c r="J1186" i="15"/>
  <c r="I1186" i="15"/>
  <c r="K1186" i="15"/>
  <c r="G1186" i="15"/>
  <c r="H1186" i="15"/>
  <c r="D1186" i="15"/>
  <c r="J1185" i="15"/>
  <c r="I1185" i="15"/>
  <c r="K1185" i="15"/>
  <c r="G1185" i="15"/>
  <c r="H1185" i="15"/>
  <c r="D1185" i="15"/>
  <c r="J1184" i="15"/>
  <c r="I1184" i="15"/>
  <c r="K1184" i="15"/>
  <c r="G1184" i="15"/>
  <c r="H1184" i="15"/>
  <c r="D1184" i="15"/>
  <c r="J1183" i="15"/>
  <c r="I1183" i="15"/>
  <c r="K1183" i="15"/>
  <c r="G1183" i="15"/>
  <c r="H1183" i="15"/>
  <c r="D1183" i="15"/>
  <c r="J1182" i="15"/>
  <c r="I1182" i="15"/>
  <c r="K1182" i="15"/>
  <c r="G1182" i="15"/>
  <c r="H1182" i="15"/>
  <c r="D1182" i="15"/>
  <c r="J1181" i="15"/>
  <c r="I1181" i="15"/>
  <c r="K1181" i="15"/>
  <c r="G1181" i="15"/>
  <c r="H1181" i="15"/>
  <c r="D1181" i="15"/>
  <c r="J1180" i="15"/>
  <c r="I1180" i="15"/>
  <c r="K1180" i="15"/>
  <c r="G1180" i="15"/>
  <c r="H1180" i="15"/>
  <c r="D1180" i="15"/>
  <c r="J1179" i="15"/>
  <c r="I1179" i="15"/>
  <c r="K1179" i="15"/>
  <c r="G1179" i="15"/>
  <c r="H1179" i="15"/>
  <c r="D1179" i="15"/>
  <c r="J1178" i="15"/>
  <c r="I1178" i="15"/>
  <c r="K1178" i="15"/>
  <c r="G1178" i="15"/>
  <c r="H1178" i="15"/>
  <c r="D1178" i="15"/>
  <c r="J1177" i="15"/>
  <c r="I1177" i="15"/>
  <c r="K1177" i="15"/>
  <c r="G1177" i="15"/>
  <c r="H1177" i="15"/>
  <c r="D1177" i="15"/>
  <c r="J1176" i="15"/>
  <c r="I1176" i="15"/>
  <c r="K1176" i="15"/>
  <c r="G1176" i="15"/>
  <c r="H1176" i="15"/>
  <c r="D1176" i="15"/>
  <c r="J1175" i="15"/>
  <c r="I1175" i="15"/>
  <c r="K1175" i="15"/>
  <c r="G1175" i="15"/>
  <c r="H1175" i="15"/>
  <c r="D1175" i="15"/>
  <c r="J1174" i="15"/>
  <c r="I1174" i="15"/>
  <c r="K1174" i="15"/>
  <c r="G1174" i="15"/>
  <c r="H1174" i="15"/>
  <c r="D1174" i="15"/>
  <c r="J1173" i="15"/>
  <c r="I1173" i="15"/>
  <c r="K1173" i="15"/>
  <c r="G1173" i="15"/>
  <c r="H1173" i="15"/>
  <c r="D1173" i="15"/>
  <c r="J1172" i="15"/>
  <c r="I1172" i="15"/>
  <c r="K1172" i="15"/>
  <c r="G1172" i="15"/>
  <c r="H1172" i="15"/>
  <c r="D1172" i="15"/>
  <c r="J1171" i="15"/>
  <c r="I1171" i="15"/>
  <c r="K1171" i="15"/>
  <c r="G1171" i="15"/>
  <c r="H1171" i="15"/>
  <c r="D1171" i="15"/>
  <c r="J1170" i="15"/>
  <c r="I1170" i="15"/>
  <c r="K1170" i="15"/>
  <c r="G1170" i="15"/>
  <c r="H1170" i="15"/>
  <c r="D1170" i="15"/>
  <c r="J1169" i="15"/>
  <c r="I1169" i="15"/>
  <c r="K1169" i="15"/>
  <c r="G1169" i="15"/>
  <c r="H1169" i="15"/>
  <c r="D1169" i="15"/>
  <c r="J1168" i="15"/>
  <c r="I1168" i="15"/>
  <c r="K1168" i="15"/>
  <c r="G1168" i="15"/>
  <c r="H1168" i="15"/>
  <c r="D1168" i="15"/>
  <c r="J1167" i="15"/>
  <c r="I1167" i="15"/>
  <c r="K1167" i="15"/>
  <c r="G1167" i="15"/>
  <c r="H1167" i="15"/>
  <c r="D1167" i="15"/>
  <c r="J1166" i="15"/>
  <c r="I1166" i="15"/>
  <c r="K1166" i="15"/>
  <c r="G1166" i="15"/>
  <c r="H1166" i="15"/>
  <c r="D1166" i="15"/>
  <c r="J1165" i="15"/>
  <c r="I1165" i="15"/>
  <c r="K1165" i="15"/>
  <c r="G1165" i="15"/>
  <c r="H1165" i="15"/>
  <c r="D1165" i="15"/>
  <c r="J1164" i="15"/>
  <c r="I1164" i="15"/>
  <c r="K1164" i="15"/>
  <c r="G1164" i="15"/>
  <c r="H1164" i="15"/>
  <c r="D1164" i="15"/>
  <c r="J1163" i="15"/>
  <c r="I1163" i="15"/>
  <c r="K1163" i="15"/>
  <c r="G1163" i="15"/>
  <c r="H1163" i="15"/>
  <c r="D1163" i="15"/>
  <c r="J1162" i="15"/>
  <c r="I1162" i="15"/>
  <c r="K1162" i="15"/>
  <c r="G1162" i="15"/>
  <c r="H1162" i="15"/>
  <c r="D1162" i="15"/>
  <c r="J1161" i="15"/>
  <c r="I1161" i="15"/>
  <c r="K1161" i="15"/>
  <c r="G1161" i="15"/>
  <c r="H1161" i="15"/>
  <c r="D1161" i="15"/>
  <c r="J1160" i="15"/>
  <c r="I1160" i="15"/>
  <c r="K1160" i="15"/>
  <c r="G1160" i="15"/>
  <c r="H1160" i="15"/>
  <c r="D1160" i="15"/>
  <c r="J1159" i="15"/>
  <c r="I1159" i="15"/>
  <c r="K1159" i="15"/>
  <c r="G1159" i="15"/>
  <c r="H1159" i="15"/>
  <c r="D1159" i="15"/>
  <c r="J1158" i="15"/>
  <c r="I1158" i="15"/>
  <c r="K1158" i="15"/>
  <c r="G1158" i="15"/>
  <c r="H1158" i="15"/>
  <c r="D1158" i="15"/>
  <c r="J1157" i="15"/>
  <c r="I1157" i="15"/>
  <c r="K1157" i="15"/>
  <c r="G1157" i="15"/>
  <c r="H1157" i="15"/>
  <c r="D1157" i="15"/>
  <c r="J1156" i="15"/>
  <c r="I1156" i="15"/>
  <c r="K1156" i="15"/>
  <c r="G1156" i="15"/>
  <c r="H1156" i="15"/>
  <c r="D1156" i="15"/>
  <c r="J1155" i="15"/>
  <c r="I1155" i="15"/>
  <c r="K1155" i="15"/>
  <c r="G1155" i="15"/>
  <c r="H1155" i="15"/>
  <c r="D1155" i="15"/>
  <c r="J1154" i="15"/>
  <c r="I1154" i="15"/>
  <c r="K1154" i="15"/>
  <c r="G1154" i="15"/>
  <c r="H1154" i="15"/>
  <c r="D1154" i="15"/>
  <c r="J1153" i="15"/>
  <c r="I1153" i="15"/>
  <c r="K1153" i="15"/>
  <c r="G1153" i="15"/>
  <c r="H1153" i="15"/>
  <c r="D1153" i="15"/>
  <c r="J1152" i="15"/>
  <c r="I1152" i="15"/>
  <c r="K1152" i="15"/>
  <c r="G1152" i="15"/>
  <c r="H1152" i="15"/>
  <c r="D1152" i="15"/>
  <c r="J1151" i="15"/>
  <c r="I1151" i="15"/>
  <c r="K1151" i="15"/>
  <c r="G1151" i="15"/>
  <c r="H1151" i="15"/>
  <c r="D1151" i="15"/>
  <c r="J1150" i="15"/>
  <c r="I1150" i="15"/>
  <c r="K1150" i="15"/>
  <c r="G1150" i="15"/>
  <c r="H1150" i="15"/>
  <c r="D1150" i="15"/>
  <c r="J1149" i="15"/>
  <c r="I1149" i="15"/>
  <c r="K1149" i="15"/>
  <c r="G1149" i="15"/>
  <c r="H1149" i="15"/>
  <c r="D1149" i="15"/>
  <c r="J1148" i="15"/>
  <c r="I1148" i="15"/>
  <c r="K1148" i="15"/>
  <c r="G1148" i="15"/>
  <c r="H1148" i="15"/>
  <c r="D1148" i="15"/>
  <c r="J1147" i="15"/>
  <c r="I1147" i="15"/>
  <c r="K1147" i="15"/>
  <c r="G1147" i="15"/>
  <c r="H1147" i="15"/>
  <c r="D1147" i="15"/>
  <c r="J1146" i="15"/>
  <c r="I1146" i="15"/>
  <c r="K1146" i="15"/>
  <c r="G1146" i="15"/>
  <c r="H1146" i="15"/>
  <c r="D1146" i="15"/>
  <c r="J1145" i="15"/>
  <c r="I1145" i="15"/>
  <c r="K1145" i="15"/>
  <c r="G1145" i="15"/>
  <c r="H1145" i="15"/>
  <c r="D1145" i="15"/>
  <c r="J1144" i="15"/>
  <c r="I1144" i="15"/>
  <c r="K1144" i="15"/>
  <c r="G1144" i="15"/>
  <c r="H1144" i="15"/>
  <c r="D1144" i="15"/>
  <c r="J1143" i="15"/>
  <c r="I1143" i="15"/>
  <c r="K1143" i="15"/>
  <c r="G1143" i="15"/>
  <c r="H1143" i="15"/>
  <c r="D1143" i="15"/>
  <c r="J1142" i="15"/>
  <c r="I1142" i="15"/>
  <c r="K1142" i="15"/>
  <c r="G1142" i="15"/>
  <c r="H1142" i="15"/>
  <c r="D1142" i="15"/>
  <c r="J1141" i="15"/>
  <c r="I1141" i="15"/>
  <c r="K1141" i="15"/>
  <c r="G1141" i="15"/>
  <c r="H1141" i="15"/>
  <c r="D1141" i="15"/>
  <c r="J1140" i="15"/>
  <c r="I1140" i="15"/>
  <c r="K1140" i="15"/>
  <c r="G1140" i="15"/>
  <c r="H1140" i="15"/>
  <c r="D1140" i="15"/>
  <c r="J1139" i="15"/>
  <c r="I1139" i="15"/>
  <c r="K1139" i="15"/>
  <c r="G1139" i="15"/>
  <c r="H1139" i="15"/>
  <c r="D1139" i="15"/>
  <c r="J1138" i="15"/>
  <c r="I1138" i="15"/>
  <c r="K1138" i="15"/>
  <c r="G1138" i="15"/>
  <c r="H1138" i="15"/>
  <c r="D1138" i="15"/>
  <c r="J1137" i="15"/>
  <c r="I1137" i="15"/>
  <c r="K1137" i="15"/>
  <c r="G1137" i="15"/>
  <c r="H1137" i="15"/>
  <c r="D1137" i="15"/>
  <c r="J1136" i="15"/>
  <c r="I1136" i="15"/>
  <c r="K1136" i="15"/>
  <c r="G1136" i="15"/>
  <c r="H1136" i="15"/>
  <c r="D1136" i="15"/>
  <c r="J1135" i="15"/>
  <c r="I1135" i="15"/>
  <c r="K1135" i="15"/>
  <c r="G1135" i="15"/>
  <c r="H1135" i="15"/>
  <c r="D1135" i="15"/>
  <c r="J1134" i="15"/>
  <c r="I1134" i="15"/>
  <c r="K1134" i="15"/>
  <c r="G1134" i="15"/>
  <c r="H1134" i="15"/>
  <c r="D1134" i="15"/>
  <c r="J1133" i="15"/>
  <c r="I1133" i="15"/>
  <c r="K1133" i="15"/>
  <c r="G1133" i="15"/>
  <c r="H1133" i="15"/>
  <c r="D1133" i="15"/>
  <c r="J1132" i="15"/>
  <c r="I1132" i="15"/>
  <c r="K1132" i="15"/>
  <c r="G1132" i="15"/>
  <c r="H1132" i="15"/>
  <c r="D1132" i="15"/>
  <c r="J1131" i="15"/>
  <c r="I1131" i="15"/>
  <c r="K1131" i="15"/>
  <c r="G1131" i="15"/>
  <c r="H1131" i="15"/>
  <c r="D1131" i="15"/>
  <c r="J1130" i="15"/>
  <c r="I1130" i="15"/>
  <c r="K1130" i="15"/>
  <c r="G1130" i="15"/>
  <c r="H1130" i="15"/>
  <c r="D1130" i="15"/>
  <c r="J1129" i="15"/>
  <c r="I1129" i="15"/>
  <c r="K1129" i="15"/>
  <c r="G1129" i="15"/>
  <c r="H1129" i="15"/>
  <c r="D1129" i="15"/>
  <c r="J1128" i="15"/>
  <c r="I1128" i="15"/>
  <c r="K1128" i="15"/>
  <c r="G1128" i="15"/>
  <c r="H1128" i="15"/>
  <c r="D1128" i="15"/>
  <c r="J1127" i="15"/>
  <c r="I1127" i="15"/>
  <c r="K1127" i="15"/>
  <c r="G1127" i="15"/>
  <c r="H1127" i="15"/>
  <c r="D1127" i="15"/>
  <c r="J1126" i="15"/>
  <c r="I1126" i="15"/>
  <c r="K1126" i="15"/>
  <c r="G1126" i="15"/>
  <c r="H1126" i="15"/>
  <c r="D1126" i="15"/>
  <c r="J1125" i="15"/>
  <c r="I1125" i="15"/>
  <c r="K1125" i="15"/>
  <c r="G1125" i="15"/>
  <c r="H1125" i="15"/>
  <c r="D1125" i="15"/>
  <c r="J1124" i="15"/>
  <c r="I1124" i="15"/>
  <c r="K1124" i="15"/>
  <c r="G1124" i="15"/>
  <c r="H1124" i="15"/>
  <c r="D1124" i="15"/>
  <c r="J1123" i="15"/>
  <c r="I1123" i="15"/>
  <c r="K1123" i="15"/>
  <c r="G1123" i="15"/>
  <c r="H1123" i="15"/>
  <c r="D1123" i="15"/>
  <c r="J1122" i="15"/>
  <c r="I1122" i="15"/>
  <c r="K1122" i="15"/>
  <c r="G1122" i="15"/>
  <c r="H1122" i="15"/>
  <c r="D1122" i="15"/>
  <c r="J1121" i="15"/>
  <c r="I1121" i="15"/>
  <c r="K1121" i="15"/>
  <c r="G1121" i="15"/>
  <c r="H1121" i="15"/>
  <c r="D1121" i="15"/>
  <c r="J1120" i="15"/>
  <c r="I1120" i="15"/>
  <c r="K1120" i="15"/>
  <c r="G1120" i="15"/>
  <c r="H1120" i="15"/>
  <c r="D1120" i="15"/>
  <c r="J1119" i="15"/>
  <c r="I1119" i="15"/>
  <c r="K1119" i="15"/>
  <c r="G1119" i="15"/>
  <c r="H1119" i="15"/>
  <c r="D1119" i="15"/>
  <c r="J1118" i="15"/>
  <c r="I1118" i="15"/>
  <c r="K1118" i="15"/>
  <c r="G1118" i="15"/>
  <c r="H1118" i="15"/>
  <c r="D1118" i="15"/>
  <c r="J1117" i="15"/>
  <c r="I1117" i="15"/>
  <c r="K1117" i="15"/>
  <c r="G1117" i="15"/>
  <c r="H1117" i="15"/>
  <c r="D1117" i="15"/>
  <c r="J1116" i="15"/>
  <c r="I1116" i="15"/>
  <c r="K1116" i="15"/>
  <c r="G1116" i="15"/>
  <c r="H1116" i="15"/>
  <c r="D1116" i="15"/>
  <c r="J1115" i="15"/>
  <c r="I1115" i="15"/>
  <c r="K1115" i="15"/>
  <c r="G1115" i="15"/>
  <c r="H1115" i="15"/>
  <c r="D1115" i="15"/>
  <c r="J1114" i="15"/>
  <c r="I1114" i="15"/>
  <c r="K1114" i="15"/>
  <c r="G1114" i="15"/>
  <c r="H1114" i="15"/>
  <c r="D1114" i="15"/>
  <c r="J1113" i="15"/>
  <c r="I1113" i="15"/>
  <c r="K1113" i="15"/>
  <c r="G1113" i="15"/>
  <c r="H1113" i="15"/>
  <c r="D1113" i="15"/>
  <c r="J1112" i="15"/>
  <c r="I1112" i="15"/>
  <c r="K1112" i="15"/>
  <c r="G1112" i="15"/>
  <c r="H1112" i="15"/>
  <c r="D1112" i="15"/>
  <c r="J1111" i="15"/>
  <c r="I1111" i="15"/>
  <c r="K1111" i="15"/>
  <c r="G1111" i="15"/>
  <c r="H1111" i="15"/>
  <c r="D1111" i="15"/>
  <c r="J1110" i="15"/>
  <c r="I1110" i="15"/>
  <c r="K1110" i="15"/>
  <c r="G1110" i="15"/>
  <c r="H1110" i="15"/>
  <c r="D1110" i="15"/>
  <c r="J1109" i="15"/>
  <c r="I1109" i="15"/>
  <c r="K1109" i="15"/>
  <c r="G1109" i="15"/>
  <c r="H1109" i="15"/>
  <c r="D1109" i="15"/>
  <c r="J1108" i="15"/>
  <c r="I1108" i="15"/>
  <c r="K1108" i="15"/>
  <c r="G1108" i="15"/>
  <c r="H1108" i="15"/>
  <c r="D1108" i="15"/>
  <c r="J1107" i="15"/>
  <c r="I1107" i="15"/>
  <c r="K1107" i="15"/>
  <c r="G1107" i="15"/>
  <c r="H1107" i="15"/>
  <c r="D1107" i="15"/>
  <c r="J1106" i="15"/>
  <c r="I1106" i="15"/>
  <c r="K1106" i="15"/>
  <c r="G1106" i="15"/>
  <c r="H1106" i="15"/>
  <c r="D1106" i="15"/>
  <c r="J1105" i="15"/>
  <c r="I1105" i="15"/>
  <c r="K1105" i="15"/>
  <c r="G1105" i="15"/>
  <c r="H1105" i="15"/>
  <c r="D1105" i="15"/>
  <c r="J1104" i="15"/>
  <c r="I1104" i="15"/>
  <c r="K1104" i="15"/>
  <c r="G1104" i="15"/>
  <c r="H1104" i="15"/>
  <c r="D1104" i="15"/>
  <c r="J1103" i="15"/>
  <c r="I1103" i="15"/>
  <c r="K1103" i="15"/>
  <c r="G1103" i="15"/>
  <c r="H1103" i="15"/>
  <c r="D1103" i="15"/>
  <c r="J1102" i="15"/>
  <c r="I1102" i="15"/>
  <c r="K1102" i="15"/>
  <c r="G1102" i="15"/>
  <c r="H1102" i="15"/>
  <c r="D1102" i="15"/>
  <c r="J1101" i="15"/>
  <c r="I1101" i="15"/>
  <c r="K1101" i="15"/>
  <c r="G1101" i="15"/>
  <c r="H1101" i="15"/>
  <c r="D1101" i="15"/>
  <c r="J1100" i="15"/>
  <c r="I1100" i="15"/>
  <c r="K1100" i="15"/>
  <c r="G1100" i="15"/>
  <c r="H1100" i="15"/>
  <c r="D1100" i="15"/>
  <c r="J1099" i="15"/>
  <c r="I1099" i="15"/>
  <c r="K1099" i="15"/>
  <c r="G1099" i="15"/>
  <c r="H1099" i="15"/>
  <c r="D1099" i="15"/>
  <c r="J1098" i="15"/>
  <c r="I1098" i="15"/>
  <c r="K1098" i="15"/>
  <c r="G1098" i="15"/>
  <c r="H1098" i="15"/>
  <c r="D1098" i="15"/>
  <c r="J1097" i="15"/>
  <c r="I1097" i="15"/>
  <c r="K1097" i="15"/>
  <c r="G1097" i="15"/>
  <c r="H1097" i="15"/>
  <c r="D1097" i="15"/>
  <c r="J1096" i="15"/>
  <c r="I1096" i="15"/>
  <c r="K1096" i="15"/>
  <c r="G1096" i="15"/>
  <c r="H1096" i="15"/>
  <c r="D1096" i="15"/>
  <c r="J1095" i="15"/>
  <c r="I1095" i="15"/>
  <c r="K1095" i="15"/>
  <c r="G1095" i="15"/>
  <c r="H1095" i="15"/>
  <c r="D1095" i="15"/>
  <c r="J1094" i="15"/>
  <c r="I1094" i="15"/>
  <c r="K1094" i="15"/>
  <c r="G1094" i="15"/>
  <c r="H1094" i="15"/>
  <c r="D1094" i="15"/>
  <c r="J1093" i="15"/>
  <c r="I1093" i="15"/>
  <c r="K1093" i="15"/>
  <c r="G1093" i="15"/>
  <c r="H1093" i="15"/>
  <c r="D1093" i="15"/>
  <c r="J1092" i="15"/>
  <c r="I1092" i="15"/>
  <c r="K1092" i="15"/>
  <c r="G1092" i="15"/>
  <c r="H1092" i="15"/>
  <c r="D1092" i="15"/>
  <c r="J1091" i="15"/>
  <c r="I1091" i="15"/>
  <c r="K1091" i="15"/>
  <c r="G1091" i="15"/>
  <c r="H1091" i="15"/>
  <c r="D1091" i="15"/>
  <c r="J1090" i="15"/>
  <c r="I1090" i="15"/>
  <c r="K1090" i="15"/>
  <c r="G1090" i="15"/>
  <c r="H1090" i="15"/>
  <c r="D1090" i="15"/>
  <c r="J1089" i="15"/>
  <c r="I1089" i="15"/>
  <c r="K1089" i="15"/>
  <c r="G1089" i="15"/>
  <c r="H1089" i="15"/>
  <c r="D1089" i="15"/>
  <c r="J1088" i="15"/>
  <c r="I1088" i="15"/>
  <c r="K1088" i="15"/>
  <c r="G1088" i="15"/>
  <c r="H1088" i="15"/>
  <c r="D1088" i="15"/>
  <c r="J1087" i="15"/>
  <c r="I1087" i="15"/>
  <c r="K1087" i="15"/>
  <c r="G1087" i="15"/>
  <c r="H1087" i="15"/>
  <c r="D1087" i="15"/>
  <c r="J1086" i="15"/>
  <c r="I1086" i="15"/>
  <c r="K1086" i="15"/>
  <c r="G1086" i="15"/>
  <c r="H1086" i="15"/>
  <c r="D1086" i="15"/>
  <c r="J1085" i="15"/>
  <c r="I1085" i="15"/>
  <c r="K1085" i="15"/>
  <c r="G1085" i="15"/>
  <c r="H1085" i="15"/>
  <c r="D1085" i="15"/>
  <c r="J1084" i="15"/>
  <c r="I1084" i="15"/>
  <c r="K1084" i="15"/>
  <c r="G1084" i="15"/>
  <c r="H1084" i="15"/>
  <c r="D1084" i="15"/>
  <c r="J1083" i="15"/>
  <c r="I1083" i="15"/>
  <c r="K1083" i="15"/>
  <c r="G1083" i="15"/>
  <c r="H1083" i="15"/>
  <c r="D1083" i="15"/>
  <c r="J1082" i="15"/>
  <c r="I1082" i="15"/>
  <c r="K1082" i="15"/>
  <c r="G1082" i="15"/>
  <c r="H1082" i="15"/>
  <c r="D1082" i="15"/>
  <c r="J1081" i="15"/>
  <c r="I1081" i="15"/>
  <c r="K1081" i="15"/>
  <c r="G1081" i="15"/>
  <c r="H1081" i="15"/>
  <c r="D1081" i="15"/>
  <c r="J1080" i="15"/>
  <c r="I1080" i="15"/>
  <c r="K1080" i="15"/>
  <c r="G1080" i="15"/>
  <c r="H1080" i="15"/>
  <c r="D1080" i="15"/>
  <c r="J1079" i="15"/>
  <c r="I1079" i="15"/>
  <c r="K1079" i="15"/>
  <c r="G1079" i="15"/>
  <c r="H1079" i="15"/>
  <c r="D1079" i="15"/>
  <c r="J1078" i="15"/>
  <c r="I1078" i="15"/>
  <c r="K1078" i="15"/>
  <c r="G1078" i="15"/>
  <c r="H1078" i="15"/>
  <c r="D1078" i="15"/>
  <c r="J1077" i="15"/>
  <c r="I1077" i="15"/>
  <c r="K1077" i="15"/>
  <c r="G1077" i="15"/>
  <c r="H1077" i="15"/>
  <c r="D1077" i="15"/>
  <c r="J1076" i="15"/>
  <c r="I1076" i="15"/>
  <c r="K1076" i="15"/>
  <c r="G1076" i="15"/>
  <c r="H1076" i="15"/>
  <c r="D1076" i="15"/>
  <c r="J1075" i="15"/>
  <c r="I1075" i="15"/>
  <c r="K1075" i="15"/>
  <c r="G1075" i="15"/>
  <c r="H1075" i="15"/>
  <c r="D1075" i="15"/>
  <c r="J1074" i="15"/>
  <c r="I1074" i="15"/>
  <c r="K1074" i="15"/>
  <c r="G1074" i="15"/>
  <c r="H1074" i="15"/>
  <c r="D1074" i="15"/>
  <c r="J1073" i="15"/>
  <c r="I1073" i="15"/>
  <c r="K1073" i="15"/>
  <c r="G1073" i="15"/>
  <c r="H1073" i="15"/>
  <c r="D1073" i="15"/>
  <c r="J1072" i="15"/>
  <c r="I1072" i="15"/>
  <c r="K1072" i="15"/>
  <c r="G1072" i="15"/>
  <c r="H1072" i="15"/>
  <c r="D1072" i="15"/>
  <c r="J1071" i="15"/>
  <c r="I1071" i="15"/>
  <c r="K1071" i="15"/>
  <c r="G1071" i="15"/>
  <c r="H1071" i="15"/>
  <c r="D1071" i="15"/>
  <c r="J1070" i="15"/>
  <c r="I1070" i="15"/>
  <c r="K1070" i="15"/>
  <c r="G1070" i="15"/>
  <c r="H1070" i="15"/>
  <c r="D1070" i="15"/>
  <c r="J1069" i="15"/>
  <c r="I1069" i="15"/>
  <c r="K1069" i="15"/>
  <c r="G1069" i="15"/>
  <c r="H1069" i="15"/>
  <c r="D1069" i="15"/>
  <c r="J1068" i="15"/>
  <c r="I1068" i="15"/>
  <c r="K1068" i="15"/>
  <c r="G1068" i="15"/>
  <c r="H1068" i="15"/>
  <c r="D1068" i="15"/>
  <c r="J1067" i="15"/>
  <c r="I1067" i="15"/>
  <c r="K1067" i="15"/>
  <c r="G1067" i="15"/>
  <c r="H1067" i="15"/>
  <c r="D1067" i="15"/>
  <c r="J1066" i="15"/>
  <c r="I1066" i="15"/>
  <c r="K1066" i="15"/>
  <c r="G1066" i="15"/>
  <c r="H1066" i="15"/>
  <c r="D1066" i="15"/>
  <c r="J1065" i="15"/>
  <c r="I1065" i="15"/>
  <c r="K1065" i="15"/>
  <c r="G1065" i="15"/>
  <c r="H1065" i="15"/>
  <c r="D1065" i="15"/>
  <c r="J1064" i="15"/>
  <c r="I1064" i="15"/>
  <c r="K1064" i="15"/>
  <c r="G1064" i="15"/>
  <c r="H1064" i="15"/>
  <c r="D1064" i="15"/>
  <c r="J1063" i="15"/>
  <c r="I1063" i="15"/>
  <c r="K1063" i="15"/>
  <c r="G1063" i="15"/>
  <c r="H1063" i="15"/>
  <c r="D1063" i="15"/>
  <c r="J1062" i="15"/>
  <c r="I1062" i="15"/>
  <c r="K1062" i="15"/>
  <c r="G1062" i="15"/>
  <c r="H1062" i="15"/>
  <c r="D1062" i="15"/>
  <c r="J1061" i="15"/>
  <c r="I1061" i="15"/>
  <c r="K1061" i="15"/>
  <c r="G1061" i="15"/>
  <c r="H1061" i="15"/>
  <c r="D1061" i="15"/>
  <c r="J1060" i="15"/>
  <c r="I1060" i="15"/>
  <c r="K1060" i="15"/>
  <c r="G1060" i="15"/>
  <c r="H1060" i="15"/>
  <c r="D1060" i="15"/>
  <c r="J1059" i="15"/>
  <c r="I1059" i="15"/>
  <c r="K1059" i="15"/>
  <c r="G1059" i="15"/>
  <c r="H1059" i="15"/>
  <c r="D1059" i="15"/>
  <c r="J1058" i="15"/>
  <c r="I1058" i="15"/>
  <c r="K1058" i="15"/>
  <c r="G1058" i="15"/>
  <c r="H1058" i="15"/>
  <c r="D1058" i="15"/>
  <c r="J1057" i="15"/>
  <c r="I1057" i="15"/>
  <c r="K1057" i="15"/>
  <c r="G1057" i="15"/>
  <c r="H1057" i="15"/>
  <c r="D1057" i="15"/>
  <c r="J1056" i="15"/>
  <c r="I1056" i="15"/>
  <c r="K1056" i="15"/>
  <c r="G1056" i="15"/>
  <c r="H1056" i="15"/>
  <c r="D1056" i="15"/>
  <c r="J1055" i="15"/>
  <c r="I1055" i="15"/>
  <c r="K1055" i="15"/>
  <c r="G1055" i="15"/>
  <c r="H1055" i="15"/>
  <c r="D1055" i="15"/>
  <c r="J1054" i="15"/>
  <c r="I1054" i="15"/>
  <c r="K1054" i="15"/>
  <c r="G1054" i="15"/>
  <c r="H1054" i="15"/>
  <c r="D1054" i="15"/>
  <c r="J1053" i="15"/>
  <c r="I1053" i="15"/>
  <c r="K1053" i="15"/>
  <c r="G1053" i="15"/>
  <c r="H1053" i="15"/>
  <c r="D1053" i="15"/>
  <c r="J1052" i="15"/>
  <c r="I1052" i="15"/>
  <c r="K1052" i="15"/>
  <c r="G1052" i="15"/>
  <c r="H1052" i="15"/>
  <c r="D1052" i="15"/>
  <c r="J1051" i="15"/>
  <c r="I1051" i="15"/>
  <c r="K1051" i="15"/>
  <c r="G1051" i="15"/>
  <c r="H1051" i="15"/>
  <c r="D1051" i="15"/>
  <c r="J1050" i="15"/>
  <c r="I1050" i="15"/>
  <c r="K1050" i="15"/>
  <c r="G1050" i="15"/>
  <c r="H1050" i="15"/>
  <c r="D1050" i="15"/>
  <c r="J1049" i="15"/>
  <c r="I1049" i="15"/>
  <c r="K1049" i="15"/>
  <c r="G1049" i="15"/>
  <c r="H1049" i="15"/>
  <c r="D1049" i="15"/>
  <c r="J1048" i="15"/>
  <c r="I1048" i="15"/>
  <c r="K1048" i="15"/>
  <c r="G1048" i="15"/>
  <c r="H1048" i="15"/>
  <c r="D1048" i="15"/>
  <c r="J1047" i="15"/>
  <c r="I1047" i="15"/>
  <c r="K1047" i="15"/>
  <c r="G1047" i="15"/>
  <c r="H1047" i="15"/>
  <c r="D1047" i="15"/>
  <c r="J1046" i="15"/>
  <c r="I1046" i="15"/>
  <c r="K1046" i="15"/>
  <c r="G1046" i="15"/>
  <c r="H1046" i="15"/>
  <c r="D1046" i="15"/>
  <c r="J1045" i="15"/>
  <c r="I1045" i="15"/>
  <c r="K1045" i="15"/>
  <c r="G1045" i="15"/>
  <c r="H1045" i="15"/>
  <c r="D1045" i="15"/>
  <c r="J1044" i="15"/>
  <c r="I1044" i="15"/>
  <c r="K1044" i="15"/>
  <c r="G1044" i="15"/>
  <c r="H1044" i="15"/>
  <c r="D1044" i="15"/>
  <c r="J1043" i="15"/>
  <c r="I1043" i="15"/>
  <c r="K1043" i="15"/>
  <c r="G1043" i="15"/>
  <c r="H1043" i="15"/>
  <c r="D1043" i="15"/>
  <c r="J1042" i="15"/>
  <c r="I1042" i="15"/>
  <c r="K1042" i="15"/>
  <c r="G1042" i="15"/>
  <c r="H1042" i="15"/>
  <c r="D1042" i="15"/>
  <c r="J1041" i="15"/>
  <c r="I1041" i="15"/>
  <c r="K1041" i="15"/>
  <c r="G1041" i="15"/>
  <c r="H1041" i="15"/>
  <c r="D1041" i="15"/>
  <c r="J1040" i="15"/>
  <c r="I1040" i="15"/>
  <c r="K1040" i="15"/>
  <c r="G1040" i="15"/>
  <c r="H1040" i="15"/>
  <c r="D1040" i="15"/>
  <c r="J1039" i="15"/>
  <c r="I1039" i="15"/>
  <c r="K1039" i="15"/>
  <c r="G1039" i="15"/>
  <c r="H1039" i="15"/>
  <c r="D1039" i="15"/>
  <c r="J1038" i="15"/>
  <c r="I1038" i="15"/>
  <c r="K1038" i="15"/>
  <c r="G1038" i="15"/>
  <c r="H1038" i="15"/>
  <c r="D1038" i="15"/>
  <c r="J1037" i="15"/>
  <c r="I1037" i="15"/>
  <c r="K1037" i="15"/>
  <c r="G1037" i="15"/>
  <c r="H1037" i="15"/>
  <c r="D1037" i="15"/>
  <c r="J1036" i="15"/>
  <c r="I1036" i="15"/>
  <c r="K1036" i="15"/>
  <c r="G1036" i="15"/>
  <c r="H1036" i="15"/>
  <c r="D1036" i="15"/>
  <c r="J1035" i="15"/>
  <c r="I1035" i="15"/>
  <c r="K1035" i="15"/>
  <c r="G1035" i="15"/>
  <c r="H1035" i="15"/>
  <c r="D1035" i="15"/>
  <c r="J1034" i="15"/>
  <c r="I1034" i="15"/>
  <c r="K1034" i="15"/>
  <c r="G1034" i="15"/>
  <c r="H1034" i="15"/>
  <c r="D1034" i="15"/>
  <c r="J1033" i="15"/>
  <c r="I1033" i="15"/>
  <c r="K1033" i="15"/>
  <c r="G1033" i="15"/>
  <c r="H1033" i="15"/>
  <c r="D1033" i="15"/>
  <c r="J1032" i="15"/>
  <c r="I1032" i="15"/>
  <c r="K1032" i="15"/>
  <c r="G1032" i="15"/>
  <c r="H1032" i="15"/>
  <c r="D1032" i="15"/>
  <c r="J1031" i="15"/>
  <c r="I1031" i="15"/>
  <c r="K1031" i="15"/>
  <c r="G1031" i="15"/>
  <c r="H1031" i="15"/>
  <c r="D1031" i="15"/>
  <c r="J1030" i="15"/>
  <c r="I1030" i="15"/>
  <c r="K1030" i="15"/>
  <c r="G1030" i="15"/>
  <c r="H1030" i="15"/>
  <c r="D1030" i="15"/>
  <c r="J1029" i="15"/>
  <c r="I1029" i="15"/>
  <c r="K1029" i="15"/>
  <c r="G1029" i="15"/>
  <c r="H1029" i="15"/>
  <c r="D1029" i="15"/>
  <c r="J1028" i="15"/>
  <c r="I1028" i="15"/>
  <c r="K1028" i="15"/>
  <c r="G1028" i="15"/>
  <c r="H1028" i="15"/>
  <c r="D1028" i="15"/>
  <c r="J1027" i="15"/>
  <c r="I1027" i="15"/>
  <c r="K1027" i="15"/>
  <c r="G1027" i="15"/>
  <c r="H1027" i="15"/>
  <c r="D1027" i="15"/>
  <c r="J1026" i="15"/>
  <c r="I1026" i="15"/>
  <c r="K1026" i="15"/>
  <c r="G1026" i="15"/>
  <c r="H1026" i="15"/>
  <c r="D1026" i="15"/>
  <c r="J1025" i="15"/>
  <c r="I1025" i="15"/>
  <c r="K1025" i="15"/>
  <c r="G1025" i="15"/>
  <c r="H1025" i="15"/>
  <c r="D1025" i="15"/>
  <c r="J1024" i="15"/>
  <c r="I1024" i="15"/>
  <c r="K1024" i="15"/>
  <c r="G1024" i="15"/>
  <c r="H1024" i="15"/>
  <c r="D1024" i="15"/>
  <c r="J1023" i="15"/>
  <c r="I1023" i="15"/>
  <c r="K1023" i="15"/>
  <c r="G1023" i="15"/>
  <c r="H1023" i="15"/>
  <c r="D1023" i="15"/>
  <c r="J1022" i="15"/>
  <c r="I1022" i="15"/>
  <c r="K1022" i="15"/>
  <c r="G1022" i="15"/>
  <c r="H1022" i="15"/>
  <c r="D1022" i="15"/>
  <c r="J1021" i="15"/>
  <c r="I1021" i="15"/>
  <c r="K1021" i="15"/>
  <c r="G1021" i="15"/>
  <c r="H1021" i="15"/>
  <c r="D1021" i="15"/>
  <c r="J1020" i="15"/>
  <c r="I1020" i="15"/>
  <c r="K1020" i="15"/>
  <c r="G1020" i="15"/>
  <c r="H1020" i="15"/>
  <c r="D1020" i="15"/>
  <c r="J1019" i="15"/>
  <c r="I1019" i="15"/>
  <c r="K1019" i="15"/>
  <c r="G1019" i="15"/>
  <c r="H1019" i="15"/>
  <c r="D1019" i="15"/>
  <c r="J1018" i="15"/>
  <c r="I1018" i="15"/>
  <c r="K1018" i="15"/>
  <c r="G1018" i="15"/>
  <c r="H1018" i="15"/>
  <c r="D1018" i="15"/>
  <c r="J1017" i="15"/>
  <c r="I1017" i="15"/>
  <c r="K1017" i="15"/>
  <c r="G1017" i="15"/>
  <c r="H1017" i="15"/>
  <c r="D1017" i="15"/>
  <c r="J1016" i="15"/>
  <c r="I1016" i="15"/>
  <c r="K1016" i="15"/>
  <c r="G1016" i="15"/>
  <c r="H1016" i="15"/>
  <c r="D1016" i="15"/>
  <c r="J1015" i="15"/>
  <c r="I1015" i="15"/>
  <c r="K1015" i="15"/>
  <c r="G1015" i="15"/>
  <c r="H1015" i="15"/>
  <c r="D1015" i="15"/>
  <c r="J1014" i="15"/>
  <c r="I1014" i="15"/>
  <c r="K1014" i="15"/>
  <c r="G1014" i="15"/>
  <c r="H1014" i="15"/>
  <c r="D1014" i="15"/>
  <c r="J1013" i="15"/>
  <c r="I1013" i="15"/>
  <c r="K1013" i="15"/>
  <c r="G1013" i="15"/>
  <c r="H1013" i="15"/>
  <c r="D1013" i="15"/>
  <c r="J1012" i="15"/>
  <c r="I1012" i="15"/>
  <c r="K1012" i="15"/>
  <c r="G1012" i="15"/>
  <c r="H1012" i="15"/>
  <c r="D1012" i="15"/>
  <c r="J1011" i="15"/>
  <c r="I1011" i="15"/>
  <c r="K1011" i="15"/>
  <c r="G1011" i="15"/>
  <c r="H1011" i="15"/>
  <c r="D1011" i="15"/>
  <c r="J1010" i="15"/>
  <c r="I1010" i="15"/>
  <c r="K1010" i="15"/>
  <c r="G1010" i="15"/>
  <c r="H1010" i="15"/>
  <c r="D1010" i="15"/>
  <c r="J1009" i="15"/>
  <c r="I1009" i="15"/>
  <c r="K1009" i="15"/>
  <c r="G1009" i="15"/>
  <c r="H1009" i="15"/>
  <c r="D1009" i="15"/>
  <c r="J1008" i="15"/>
  <c r="I1008" i="15"/>
  <c r="K1008" i="15"/>
  <c r="G1008" i="15"/>
  <c r="H1008" i="15"/>
  <c r="D1008" i="15"/>
  <c r="J1007" i="15"/>
  <c r="I1007" i="15"/>
  <c r="K1007" i="15"/>
  <c r="G1007" i="15"/>
  <c r="H1007" i="15"/>
  <c r="D1007" i="15"/>
  <c r="J1006" i="15"/>
  <c r="I1006" i="15"/>
  <c r="K1006" i="15"/>
  <c r="G1006" i="15"/>
  <c r="H1006" i="15"/>
  <c r="D1006" i="15"/>
  <c r="J1005" i="15"/>
  <c r="I1005" i="15"/>
  <c r="K1005" i="15"/>
  <c r="G1005" i="15"/>
  <c r="H1005" i="15"/>
  <c r="D1005" i="15"/>
  <c r="J1004" i="15"/>
  <c r="I1004" i="15"/>
  <c r="K1004" i="15"/>
  <c r="G1004" i="15"/>
  <c r="H1004" i="15"/>
  <c r="D1004" i="15"/>
  <c r="J1003" i="15"/>
  <c r="I1003" i="15"/>
  <c r="K1003" i="15"/>
  <c r="G1003" i="15"/>
  <c r="H1003" i="15"/>
  <c r="D1003" i="15"/>
  <c r="J1002" i="15"/>
  <c r="I1002" i="15"/>
  <c r="K1002" i="15"/>
  <c r="G1002" i="15"/>
  <c r="H1002" i="15"/>
  <c r="D1002" i="15"/>
  <c r="J1001" i="15"/>
  <c r="I1001" i="15"/>
  <c r="K1001" i="15"/>
  <c r="G1001" i="15"/>
  <c r="H1001" i="15"/>
  <c r="D1001" i="15"/>
  <c r="J1000" i="15"/>
  <c r="I1000" i="15"/>
  <c r="K1000" i="15"/>
  <c r="G1000" i="15"/>
  <c r="H1000" i="15"/>
  <c r="D1000" i="15"/>
  <c r="J999" i="15"/>
  <c r="I999" i="15"/>
  <c r="K999" i="15"/>
  <c r="G999" i="15"/>
  <c r="H999" i="15"/>
  <c r="D999" i="15"/>
  <c r="J998" i="15"/>
  <c r="I998" i="15"/>
  <c r="K998" i="15"/>
  <c r="G998" i="15"/>
  <c r="H998" i="15"/>
  <c r="D998" i="15"/>
  <c r="J997" i="15"/>
  <c r="I997" i="15"/>
  <c r="K997" i="15"/>
  <c r="G997" i="15"/>
  <c r="H997" i="15"/>
  <c r="D997" i="15"/>
  <c r="J996" i="15"/>
  <c r="I996" i="15"/>
  <c r="K996" i="15"/>
  <c r="G996" i="15"/>
  <c r="H996" i="15"/>
  <c r="D996" i="15"/>
  <c r="J995" i="15"/>
  <c r="I995" i="15"/>
  <c r="K995" i="15"/>
  <c r="G995" i="15"/>
  <c r="H995" i="15"/>
  <c r="D995" i="15"/>
  <c r="J994" i="15"/>
  <c r="I994" i="15"/>
  <c r="K994" i="15"/>
  <c r="G994" i="15"/>
  <c r="H994" i="15"/>
  <c r="D994" i="15"/>
  <c r="J993" i="15"/>
  <c r="I993" i="15"/>
  <c r="K993" i="15"/>
  <c r="G993" i="15"/>
  <c r="H993" i="15"/>
  <c r="D993" i="15"/>
  <c r="J992" i="15"/>
  <c r="I992" i="15"/>
  <c r="K992" i="15"/>
  <c r="G992" i="15"/>
  <c r="H992" i="15"/>
  <c r="D992" i="15"/>
  <c r="J991" i="15"/>
  <c r="I991" i="15"/>
  <c r="K991" i="15"/>
  <c r="G991" i="15"/>
  <c r="H991" i="15"/>
  <c r="D991" i="15"/>
  <c r="J990" i="15"/>
  <c r="I990" i="15"/>
  <c r="K990" i="15"/>
  <c r="G990" i="15"/>
  <c r="H990" i="15"/>
  <c r="D990" i="15"/>
  <c r="J989" i="15"/>
  <c r="I989" i="15"/>
  <c r="K989" i="15"/>
  <c r="G989" i="15"/>
  <c r="H989" i="15"/>
  <c r="D989" i="15"/>
  <c r="J988" i="15"/>
  <c r="I988" i="15"/>
  <c r="K988" i="15"/>
  <c r="G988" i="15"/>
  <c r="H988" i="15"/>
  <c r="D988" i="15"/>
  <c r="J987" i="15"/>
  <c r="I987" i="15"/>
  <c r="K987" i="15"/>
  <c r="G987" i="15"/>
  <c r="H987" i="15"/>
  <c r="D987" i="15"/>
  <c r="J986" i="15"/>
  <c r="I986" i="15"/>
  <c r="K986" i="15"/>
  <c r="G986" i="15"/>
  <c r="H986" i="15"/>
  <c r="D986" i="15"/>
  <c r="J985" i="15"/>
  <c r="I985" i="15"/>
  <c r="K985" i="15"/>
  <c r="G985" i="15"/>
  <c r="H985" i="15"/>
  <c r="D985" i="15"/>
  <c r="J984" i="15"/>
  <c r="I984" i="15"/>
  <c r="K984" i="15"/>
  <c r="G984" i="15"/>
  <c r="H984" i="15"/>
  <c r="D984" i="15"/>
  <c r="J983" i="15"/>
  <c r="I983" i="15"/>
  <c r="K983" i="15"/>
  <c r="G983" i="15"/>
  <c r="H983" i="15"/>
  <c r="D983" i="15"/>
  <c r="J982" i="15"/>
  <c r="I982" i="15"/>
  <c r="K982" i="15"/>
  <c r="G982" i="15"/>
  <c r="H982" i="15"/>
  <c r="D982" i="15"/>
  <c r="J981" i="15"/>
  <c r="I981" i="15"/>
  <c r="K981" i="15"/>
  <c r="G981" i="15"/>
  <c r="H981" i="15"/>
  <c r="D981" i="15"/>
  <c r="J980" i="15"/>
  <c r="I980" i="15"/>
  <c r="K980" i="15"/>
  <c r="G980" i="15"/>
  <c r="H980" i="15"/>
  <c r="D980" i="15"/>
  <c r="J979" i="15"/>
  <c r="I979" i="15"/>
  <c r="K979" i="15"/>
  <c r="G979" i="15"/>
  <c r="H979" i="15"/>
  <c r="D979" i="15"/>
  <c r="J978" i="15"/>
  <c r="I978" i="15"/>
  <c r="K978" i="15"/>
  <c r="G978" i="15"/>
  <c r="H978" i="15"/>
  <c r="D978" i="15"/>
  <c r="J977" i="15"/>
  <c r="I977" i="15"/>
  <c r="K977" i="15"/>
  <c r="G977" i="15"/>
  <c r="H977" i="15"/>
  <c r="D977" i="15"/>
  <c r="J976" i="15"/>
  <c r="I976" i="15"/>
  <c r="K976" i="15"/>
  <c r="G976" i="15"/>
  <c r="H976" i="15"/>
  <c r="D976" i="15"/>
  <c r="J975" i="15"/>
  <c r="I975" i="15"/>
  <c r="K975" i="15"/>
  <c r="G975" i="15"/>
  <c r="H975" i="15"/>
  <c r="D975" i="15"/>
  <c r="J974" i="15"/>
  <c r="I974" i="15"/>
  <c r="K974" i="15"/>
  <c r="G974" i="15"/>
  <c r="H974" i="15"/>
  <c r="D974" i="15"/>
  <c r="J973" i="15"/>
  <c r="I973" i="15"/>
  <c r="K973" i="15"/>
  <c r="G973" i="15"/>
  <c r="H973" i="15"/>
  <c r="D973" i="15"/>
  <c r="J972" i="15"/>
  <c r="I972" i="15"/>
  <c r="K972" i="15"/>
  <c r="G972" i="15"/>
  <c r="H972" i="15"/>
  <c r="D972" i="15"/>
  <c r="J971" i="15"/>
  <c r="I971" i="15"/>
  <c r="K971" i="15"/>
  <c r="G971" i="15"/>
  <c r="H971" i="15"/>
  <c r="D971" i="15"/>
  <c r="J970" i="15"/>
  <c r="I970" i="15"/>
  <c r="K970" i="15"/>
  <c r="G970" i="15"/>
  <c r="H970" i="15"/>
  <c r="D970" i="15"/>
  <c r="J969" i="15"/>
  <c r="I969" i="15"/>
  <c r="K969" i="15"/>
  <c r="G969" i="15"/>
  <c r="H969" i="15"/>
  <c r="D969" i="15"/>
  <c r="J968" i="15"/>
  <c r="I968" i="15"/>
  <c r="K968" i="15"/>
  <c r="G968" i="15"/>
  <c r="H968" i="15"/>
  <c r="D968" i="15"/>
  <c r="J967" i="15"/>
  <c r="I967" i="15"/>
  <c r="K967" i="15"/>
  <c r="G967" i="15"/>
  <c r="H967" i="15"/>
  <c r="D967" i="15"/>
  <c r="J966" i="15"/>
  <c r="I966" i="15"/>
  <c r="K966" i="15"/>
  <c r="G966" i="15"/>
  <c r="H966" i="15"/>
  <c r="D966" i="15"/>
  <c r="J965" i="15"/>
  <c r="I965" i="15"/>
  <c r="K965" i="15"/>
  <c r="G965" i="15"/>
  <c r="H965" i="15"/>
  <c r="D965" i="15"/>
  <c r="J964" i="15"/>
  <c r="I964" i="15"/>
  <c r="K964" i="15"/>
  <c r="G964" i="15"/>
  <c r="H964" i="15"/>
  <c r="D964" i="15"/>
  <c r="J963" i="15"/>
  <c r="I963" i="15"/>
  <c r="K963" i="15"/>
  <c r="G963" i="15"/>
  <c r="H963" i="15"/>
  <c r="D963" i="15"/>
  <c r="J962" i="15"/>
  <c r="I962" i="15"/>
  <c r="K962" i="15"/>
  <c r="G962" i="15"/>
  <c r="H962" i="15"/>
  <c r="D962" i="15"/>
  <c r="J961" i="15"/>
  <c r="I961" i="15"/>
  <c r="K961" i="15"/>
  <c r="G961" i="15"/>
  <c r="H961" i="15"/>
  <c r="D961" i="15"/>
  <c r="J960" i="15"/>
  <c r="I960" i="15"/>
  <c r="K960" i="15"/>
  <c r="G960" i="15"/>
  <c r="H960" i="15"/>
  <c r="D960" i="15"/>
  <c r="J959" i="15"/>
  <c r="I959" i="15"/>
  <c r="K959" i="15"/>
  <c r="G959" i="15"/>
  <c r="H959" i="15"/>
  <c r="D959" i="15"/>
  <c r="J958" i="15"/>
  <c r="I958" i="15"/>
  <c r="K958" i="15"/>
  <c r="G958" i="15"/>
  <c r="H958" i="15"/>
  <c r="D958" i="15"/>
  <c r="J957" i="15"/>
  <c r="I957" i="15"/>
  <c r="K957" i="15"/>
  <c r="G957" i="15"/>
  <c r="H957" i="15"/>
  <c r="D957" i="15"/>
  <c r="J956" i="15"/>
  <c r="I956" i="15"/>
  <c r="K956" i="15"/>
  <c r="G956" i="15"/>
  <c r="H956" i="15"/>
  <c r="D956" i="15"/>
  <c r="J955" i="15"/>
  <c r="I955" i="15"/>
  <c r="K955" i="15"/>
  <c r="G955" i="15"/>
  <c r="H955" i="15"/>
  <c r="D955" i="15"/>
  <c r="J954" i="15"/>
  <c r="I954" i="15"/>
  <c r="K954" i="15"/>
  <c r="G954" i="15"/>
  <c r="H954" i="15"/>
  <c r="D954" i="15"/>
  <c r="J953" i="15"/>
  <c r="I953" i="15"/>
  <c r="K953" i="15"/>
  <c r="G953" i="15"/>
  <c r="H953" i="15"/>
  <c r="D953" i="15"/>
  <c r="J952" i="15"/>
  <c r="I952" i="15"/>
  <c r="K952" i="15"/>
  <c r="G952" i="15"/>
  <c r="H952" i="15"/>
  <c r="D952" i="15"/>
  <c r="J951" i="15"/>
  <c r="I951" i="15"/>
  <c r="K951" i="15"/>
  <c r="G951" i="15"/>
  <c r="H951" i="15"/>
  <c r="D951" i="15"/>
  <c r="J950" i="15"/>
  <c r="I950" i="15"/>
  <c r="K950" i="15"/>
  <c r="G950" i="15"/>
  <c r="H950" i="15"/>
  <c r="D950" i="15"/>
  <c r="J949" i="15"/>
  <c r="I949" i="15"/>
  <c r="K949" i="15"/>
  <c r="G949" i="15"/>
  <c r="H949" i="15"/>
  <c r="D949" i="15"/>
  <c r="J948" i="15"/>
  <c r="I948" i="15"/>
  <c r="K948" i="15"/>
  <c r="G948" i="15"/>
  <c r="H948" i="15"/>
  <c r="D948" i="15"/>
  <c r="J947" i="15"/>
  <c r="I947" i="15"/>
  <c r="K947" i="15"/>
  <c r="G947" i="15"/>
  <c r="H947" i="15"/>
  <c r="D947" i="15"/>
  <c r="J946" i="15"/>
  <c r="I946" i="15"/>
  <c r="K946" i="15"/>
  <c r="G946" i="15"/>
  <c r="H946" i="15"/>
  <c r="D946" i="15"/>
  <c r="J945" i="15"/>
  <c r="I945" i="15"/>
  <c r="K945" i="15"/>
  <c r="G945" i="15"/>
  <c r="H945" i="15"/>
  <c r="D945" i="15"/>
  <c r="J944" i="15"/>
  <c r="I944" i="15"/>
  <c r="K944" i="15"/>
  <c r="G944" i="15"/>
  <c r="H944" i="15"/>
  <c r="D944" i="15"/>
  <c r="J943" i="15"/>
  <c r="I943" i="15"/>
  <c r="K943" i="15"/>
  <c r="G943" i="15"/>
  <c r="H943" i="15"/>
  <c r="D943" i="15"/>
  <c r="J942" i="15"/>
  <c r="I942" i="15"/>
  <c r="K942" i="15"/>
  <c r="G942" i="15"/>
  <c r="H942" i="15"/>
  <c r="D942" i="15"/>
  <c r="J941" i="15"/>
  <c r="I941" i="15"/>
  <c r="K941" i="15"/>
  <c r="G941" i="15"/>
  <c r="H941" i="15"/>
  <c r="D941" i="15"/>
  <c r="J940" i="15"/>
  <c r="I940" i="15"/>
  <c r="K940" i="15"/>
  <c r="G940" i="15"/>
  <c r="H940" i="15"/>
  <c r="D940" i="15"/>
  <c r="J939" i="15"/>
  <c r="I939" i="15"/>
  <c r="K939" i="15"/>
  <c r="G939" i="15"/>
  <c r="H939" i="15"/>
  <c r="D939" i="15"/>
  <c r="J938" i="15"/>
  <c r="I938" i="15"/>
  <c r="K938" i="15"/>
  <c r="G938" i="15"/>
  <c r="H938" i="15"/>
  <c r="D938" i="15"/>
  <c r="J937" i="15"/>
  <c r="I937" i="15"/>
  <c r="K937" i="15"/>
  <c r="G937" i="15"/>
  <c r="H937" i="15"/>
  <c r="D937" i="15"/>
  <c r="J936" i="15"/>
  <c r="I936" i="15"/>
  <c r="K936" i="15"/>
  <c r="G936" i="15"/>
  <c r="H936" i="15"/>
  <c r="D936" i="15"/>
  <c r="J935" i="15"/>
  <c r="I935" i="15"/>
  <c r="K935" i="15"/>
  <c r="G935" i="15"/>
  <c r="H935" i="15"/>
  <c r="D935" i="15"/>
  <c r="J934" i="15"/>
  <c r="I934" i="15"/>
  <c r="K934" i="15"/>
  <c r="G934" i="15"/>
  <c r="H934" i="15"/>
  <c r="D934" i="15"/>
  <c r="J933" i="15"/>
  <c r="I933" i="15"/>
  <c r="K933" i="15"/>
  <c r="G933" i="15"/>
  <c r="H933" i="15"/>
  <c r="D933" i="15"/>
  <c r="J932" i="15"/>
  <c r="I932" i="15"/>
  <c r="K932" i="15"/>
  <c r="G932" i="15"/>
  <c r="H932" i="15"/>
  <c r="D932" i="15"/>
  <c r="J931" i="15"/>
  <c r="I931" i="15"/>
  <c r="K931" i="15"/>
  <c r="G931" i="15"/>
  <c r="H931" i="15"/>
  <c r="D931" i="15"/>
  <c r="J930" i="15"/>
  <c r="I930" i="15"/>
  <c r="K930" i="15"/>
  <c r="G930" i="15"/>
  <c r="H930" i="15"/>
  <c r="D930" i="15"/>
  <c r="J929" i="15"/>
  <c r="I929" i="15"/>
  <c r="K929" i="15"/>
  <c r="G929" i="15"/>
  <c r="H929" i="15"/>
  <c r="D929" i="15"/>
  <c r="J928" i="15"/>
  <c r="I928" i="15"/>
  <c r="K928" i="15"/>
  <c r="G928" i="15"/>
  <c r="H928" i="15"/>
  <c r="D928" i="15"/>
  <c r="J927" i="15"/>
  <c r="I927" i="15"/>
  <c r="K927" i="15"/>
  <c r="G927" i="15"/>
  <c r="H927" i="15"/>
  <c r="D927" i="15"/>
  <c r="J926" i="15"/>
  <c r="I926" i="15"/>
  <c r="K926" i="15"/>
  <c r="G926" i="15"/>
  <c r="H926" i="15"/>
  <c r="D926" i="15"/>
  <c r="J925" i="15"/>
  <c r="I925" i="15"/>
  <c r="K925" i="15"/>
  <c r="G925" i="15"/>
  <c r="H925" i="15"/>
  <c r="D925" i="15"/>
  <c r="J924" i="15"/>
  <c r="I924" i="15"/>
  <c r="K924" i="15"/>
  <c r="G924" i="15"/>
  <c r="H924" i="15"/>
  <c r="D924" i="15"/>
  <c r="J923" i="15"/>
  <c r="I923" i="15"/>
  <c r="K923" i="15"/>
  <c r="G923" i="15"/>
  <c r="H923" i="15"/>
  <c r="D923" i="15"/>
  <c r="J922" i="15"/>
  <c r="I922" i="15"/>
  <c r="K922" i="15"/>
  <c r="G922" i="15"/>
  <c r="H922" i="15"/>
  <c r="D922" i="15"/>
  <c r="J921" i="15"/>
  <c r="I921" i="15"/>
  <c r="K921" i="15"/>
  <c r="G921" i="15"/>
  <c r="H921" i="15"/>
  <c r="D921" i="15"/>
  <c r="J920" i="15"/>
  <c r="I920" i="15"/>
  <c r="K920" i="15"/>
  <c r="G920" i="15"/>
  <c r="H920" i="15"/>
  <c r="D920" i="15"/>
  <c r="J919" i="15"/>
  <c r="I919" i="15"/>
  <c r="K919" i="15"/>
  <c r="G919" i="15"/>
  <c r="H919" i="15"/>
  <c r="D919" i="15"/>
  <c r="J918" i="15"/>
  <c r="I918" i="15"/>
  <c r="K918" i="15"/>
  <c r="G918" i="15"/>
  <c r="H918" i="15"/>
  <c r="D918" i="15"/>
  <c r="J917" i="15"/>
  <c r="I917" i="15"/>
  <c r="K917" i="15"/>
  <c r="G917" i="15"/>
  <c r="H917" i="15"/>
  <c r="D917" i="15"/>
  <c r="J916" i="15"/>
  <c r="I916" i="15"/>
  <c r="K916" i="15"/>
  <c r="G916" i="15"/>
  <c r="H916" i="15"/>
  <c r="D916" i="15"/>
  <c r="J915" i="15"/>
  <c r="I915" i="15"/>
  <c r="K915" i="15"/>
  <c r="G915" i="15"/>
  <c r="H915" i="15"/>
  <c r="D915" i="15"/>
  <c r="J914" i="15"/>
  <c r="I914" i="15"/>
  <c r="K914" i="15"/>
  <c r="G914" i="15"/>
  <c r="H914" i="15"/>
  <c r="D914" i="15"/>
  <c r="J913" i="15"/>
  <c r="I913" i="15"/>
  <c r="K913" i="15"/>
  <c r="G913" i="15"/>
  <c r="H913" i="15"/>
  <c r="D913" i="15"/>
  <c r="J912" i="15"/>
  <c r="I912" i="15"/>
  <c r="K912" i="15"/>
  <c r="G912" i="15"/>
  <c r="H912" i="15"/>
  <c r="D912" i="15"/>
  <c r="J911" i="15"/>
  <c r="I911" i="15"/>
  <c r="K911" i="15"/>
  <c r="G911" i="15"/>
  <c r="H911" i="15"/>
  <c r="D911" i="15"/>
  <c r="J910" i="15"/>
  <c r="I910" i="15"/>
  <c r="K910" i="15"/>
  <c r="G910" i="15"/>
  <c r="H910" i="15"/>
  <c r="D910" i="15"/>
  <c r="J909" i="15"/>
  <c r="I909" i="15"/>
  <c r="K909" i="15"/>
  <c r="G909" i="15"/>
  <c r="H909" i="15"/>
  <c r="D909" i="15"/>
  <c r="J908" i="15"/>
  <c r="I908" i="15"/>
  <c r="K908" i="15"/>
  <c r="G908" i="15"/>
  <c r="H908" i="15"/>
  <c r="D908" i="15"/>
  <c r="J907" i="15"/>
  <c r="I907" i="15"/>
  <c r="K907" i="15"/>
  <c r="G907" i="15"/>
  <c r="H907" i="15"/>
  <c r="D907" i="15"/>
  <c r="J906" i="15"/>
  <c r="I906" i="15"/>
  <c r="K906" i="15"/>
  <c r="G906" i="15"/>
  <c r="H906" i="15"/>
  <c r="D906" i="15"/>
  <c r="J905" i="15"/>
  <c r="I905" i="15"/>
  <c r="K905" i="15"/>
  <c r="G905" i="15"/>
  <c r="H905" i="15"/>
  <c r="D905" i="15"/>
  <c r="J904" i="15"/>
  <c r="I904" i="15"/>
  <c r="K904" i="15"/>
  <c r="G904" i="15"/>
  <c r="H904" i="15"/>
  <c r="D904" i="15"/>
  <c r="J903" i="15"/>
  <c r="I903" i="15"/>
  <c r="K903" i="15"/>
  <c r="G903" i="15"/>
  <c r="H903" i="15"/>
  <c r="D903" i="15"/>
  <c r="J902" i="15"/>
  <c r="I902" i="15"/>
  <c r="K902" i="15"/>
  <c r="G902" i="15"/>
  <c r="H902" i="15"/>
  <c r="D902" i="15"/>
  <c r="J901" i="15"/>
  <c r="I901" i="15"/>
  <c r="K901" i="15"/>
  <c r="G901" i="15"/>
  <c r="H901" i="15"/>
  <c r="D901" i="15"/>
  <c r="J900" i="15"/>
  <c r="I900" i="15"/>
  <c r="K900" i="15"/>
  <c r="G900" i="15"/>
  <c r="H900" i="15"/>
  <c r="D900" i="15"/>
  <c r="J899" i="15"/>
  <c r="I899" i="15"/>
  <c r="K899" i="15"/>
  <c r="G899" i="15"/>
  <c r="H899" i="15"/>
  <c r="D899" i="15"/>
  <c r="J898" i="15"/>
  <c r="I898" i="15"/>
  <c r="K898" i="15"/>
  <c r="G898" i="15"/>
  <c r="H898" i="15"/>
  <c r="D898" i="15"/>
  <c r="J897" i="15"/>
  <c r="I897" i="15"/>
  <c r="K897" i="15"/>
  <c r="G897" i="15"/>
  <c r="H897" i="15"/>
  <c r="D897" i="15"/>
  <c r="J896" i="15"/>
  <c r="I896" i="15"/>
  <c r="K896" i="15"/>
  <c r="G896" i="15"/>
  <c r="H896" i="15"/>
  <c r="D896" i="15"/>
  <c r="J895" i="15"/>
  <c r="I895" i="15"/>
  <c r="K895" i="15"/>
  <c r="G895" i="15"/>
  <c r="H895" i="15"/>
  <c r="D895" i="15"/>
  <c r="J894" i="15"/>
  <c r="I894" i="15"/>
  <c r="K894" i="15"/>
  <c r="G894" i="15"/>
  <c r="H894" i="15"/>
  <c r="D894" i="15"/>
  <c r="J893" i="15"/>
  <c r="I893" i="15"/>
  <c r="K893" i="15"/>
  <c r="G893" i="15"/>
  <c r="H893" i="15"/>
  <c r="D893" i="15"/>
  <c r="J892" i="15"/>
  <c r="I892" i="15"/>
  <c r="K892" i="15"/>
  <c r="G892" i="15"/>
  <c r="H892" i="15"/>
  <c r="D892" i="15"/>
  <c r="J891" i="15"/>
  <c r="I891" i="15"/>
  <c r="K891" i="15"/>
  <c r="G891" i="15"/>
  <c r="H891" i="15"/>
  <c r="D891" i="15"/>
  <c r="J890" i="15"/>
  <c r="I890" i="15"/>
  <c r="K890" i="15"/>
  <c r="G890" i="15"/>
  <c r="H890" i="15"/>
  <c r="D890" i="15"/>
  <c r="J889" i="15"/>
  <c r="I889" i="15"/>
  <c r="K889" i="15"/>
  <c r="G889" i="15"/>
  <c r="H889" i="15"/>
  <c r="D889" i="15"/>
  <c r="J888" i="15"/>
  <c r="I888" i="15"/>
  <c r="K888" i="15"/>
  <c r="G888" i="15"/>
  <c r="H888" i="15"/>
  <c r="D888" i="15"/>
  <c r="J887" i="15"/>
  <c r="I887" i="15"/>
  <c r="K887" i="15"/>
  <c r="G887" i="15"/>
  <c r="H887" i="15"/>
  <c r="D887" i="15"/>
  <c r="J886" i="15"/>
  <c r="I886" i="15"/>
  <c r="K886" i="15"/>
  <c r="G886" i="15"/>
  <c r="H886" i="15"/>
  <c r="D886" i="15"/>
  <c r="J885" i="15"/>
  <c r="I885" i="15"/>
  <c r="K885" i="15"/>
  <c r="G885" i="15"/>
  <c r="H885" i="15"/>
  <c r="D885" i="15"/>
  <c r="J884" i="15"/>
  <c r="I884" i="15"/>
  <c r="K884" i="15"/>
  <c r="G884" i="15"/>
  <c r="H884" i="15"/>
  <c r="D884" i="15"/>
  <c r="J883" i="15"/>
  <c r="I883" i="15"/>
  <c r="K883" i="15"/>
  <c r="G883" i="15"/>
  <c r="H883" i="15"/>
  <c r="D883" i="15"/>
  <c r="J882" i="15"/>
  <c r="I882" i="15"/>
  <c r="K882" i="15"/>
  <c r="G882" i="15"/>
  <c r="H882" i="15"/>
  <c r="D882" i="15"/>
  <c r="J881" i="15"/>
  <c r="I881" i="15"/>
  <c r="K881" i="15"/>
  <c r="G881" i="15"/>
  <c r="H881" i="15"/>
  <c r="D881" i="15"/>
  <c r="J880" i="15"/>
  <c r="I880" i="15"/>
  <c r="K880" i="15"/>
  <c r="G880" i="15"/>
  <c r="H880" i="15"/>
  <c r="D880" i="15"/>
  <c r="J879" i="15"/>
  <c r="I879" i="15"/>
  <c r="K879" i="15"/>
  <c r="G879" i="15"/>
  <c r="H879" i="15"/>
  <c r="D879" i="15"/>
  <c r="J878" i="15"/>
  <c r="I878" i="15"/>
  <c r="K878" i="15"/>
  <c r="G878" i="15"/>
  <c r="H878" i="15"/>
  <c r="D878" i="15"/>
  <c r="J877" i="15"/>
  <c r="I877" i="15"/>
  <c r="K877" i="15"/>
  <c r="G877" i="15"/>
  <c r="H877" i="15"/>
  <c r="D877" i="15"/>
  <c r="J876" i="15"/>
  <c r="I876" i="15"/>
  <c r="K876" i="15"/>
  <c r="G876" i="15"/>
  <c r="H876" i="15"/>
  <c r="D876" i="15"/>
  <c r="J875" i="15"/>
  <c r="I875" i="15"/>
  <c r="K875" i="15"/>
  <c r="G875" i="15"/>
  <c r="H875" i="15"/>
  <c r="D875" i="15"/>
  <c r="J874" i="15"/>
  <c r="I874" i="15"/>
  <c r="K874" i="15"/>
  <c r="G874" i="15"/>
  <c r="H874" i="15"/>
  <c r="D874" i="15"/>
  <c r="J873" i="15"/>
  <c r="I873" i="15"/>
  <c r="K873" i="15"/>
  <c r="G873" i="15"/>
  <c r="H873" i="15"/>
  <c r="D873" i="15"/>
  <c r="J872" i="15"/>
  <c r="I872" i="15"/>
  <c r="K872" i="15"/>
  <c r="G872" i="15"/>
  <c r="H872" i="15"/>
  <c r="D872" i="15"/>
  <c r="J871" i="15"/>
  <c r="I871" i="15"/>
  <c r="K871" i="15"/>
  <c r="G871" i="15"/>
  <c r="H871" i="15"/>
  <c r="D871" i="15"/>
  <c r="J870" i="15"/>
  <c r="I870" i="15"/>
  <c r="K870" i="15"/>
  <c r="G870" i="15"/>
  <c r="H870" i="15"/>
  <c r="D870" i="15"/>
  <c r="J869" i="15"/>
  <c r="I869" i="15"/>
  <c r="K869" i="15"/>
  <c r="G869" i="15"/>
  <c r="H869" i="15"/>
  <c r="D869" i="15"/>
  <c r="J868" i="15"/>
  <c r="I868" i="15"/>
  <c r="K868" i="15"/>
  <c r="G868" i="15"/>
  <c r="H868" i="15"/>
  <c r="D868" i="15"/>
  <c r="J867" i="15"/>
  <c r="I867" i="15"/>
  <c r="K867" i="15"/>
  <c r="G867" i="15"/>
  <c r="H867" i="15"/>
  <c r="D867" i="15"/>
  <c r="J866" i="15"/>
  <c r="I866" i="15"/>
  <c r="K866" i="15"/>
  <c r="G866" i="15"/>
  <c r="H866" i="15"/>
  <c r="D866" i="15"/>
  <c r="J865" i="15"/>
  <c r="I865" i="15"/>
  <c r="K865" i="15"/>
  <c r="G865" i="15"/>
  <c r="H865" i="15"/>
  <c r="D865" i="15"/>
  <c r="J864" i="15"/>
  <c r="I864" i="15"/>
  <c r="K864" i="15"/>
  <c r="G864" i="15"/>
  <c r="H864" i="15"/>
  <c r="D864" i="15"/>
  <c r="J863" i="15"/>
  <c r="I863" i="15"/>
  <c r="K863" i="15"/>
  <c r="G863" i="15"/>
  <c r="H863" i="15"/>
  <c r="D863" i="15"/>
  <c r="J862" i="15"/>
  <c r="I862" i="15"/>
  <c r="K862" i="15"/>
  <c r="G862" i="15"/>
  <c r="H862" i="15"/>
  <c r="D862" i="15"/>
  <c r="J861" i="15"/>
  <c r="I861" i="15"/>
  <c r="K861" i="15"/>
  <c r="G861" i="15"/>
  <c r="H861" i="15"/>
  <c r="D861" i="15"/>
  <c r="J860" i="15"/>
  <c r="I860" i="15"/>
  <c r="K860" i="15"/>
  <c r="G860" i="15"/>
  <c r="H860" i="15"/>
  <c r="D860" i="15"/>
  <c r="J859" i="15"/>
  <c r="I859" i="15"/>
  <c r="K859" i="15"/>
  <c r="G859" i="15"/>
  <c r="H859" i="15"/>
  <c r="D859" i="15"/>
  <c r="J858" i="15"/>
  <c r="I858" i="15"/>
  <c r="K858" i="15"/>
  <c r="G858" i="15"/>
  <c r="H858" i="15"/>
  <c r="D858" i="15"/>
  <c r="J857" i="15"/>
  <c r="I857" i="15"/>
  <c r="K857" i="15"/>
  <c r="G857" i="15"/>
  <c r="H857" i="15"/>
  <c r="D857" i="15"/>
  <c r="J856" i="15"/>
  <c r="I856" i="15"/>
  <c r="K856" i="15"/>
  <c r="G856" i="15"/>
  <c r="H856" i="15"/>
  <c r="D856" i="15"/>
  <c r="J855" i="15"/>
  <c r="I855" i="15"/>
  <c r="K855" i="15"/>
  <c r="G855" i="15"/>
  <c r="H855" i="15"/>
  <c r="D855" i="15"/>
  <c r="J854" i="15"/>
  <c r="I854" i="15"/>
  <c r="K854" i="15"/>
  <c r="G854" i="15"/>
  <c r="H854" i="15"/>
  <c r="D854" i="15"/>
  <c r="J853" i="15"/>
  <c r="I853" i="15"/>
  <c r="K853" i="15"/>
  <c r="G853" i="15"/>
  <c r="H853" i="15"/>
  <c r="D853" i="15"/>
  <c r="J852" i="15"/>
  <c r="I852" i="15"/>
  <c r="K852" i="15"/>
  <c r="G852" i="15"/>
  <c r="H852" i="15"/>
  <c r="D852" i="15"/>
  <c r="J851" i="15"/>
  <c r="I851" i="15"/>
  <c r="K851" i="15"/>
  <c r="G851" i="15"/>
  <c r="H851" i="15"/>
  <c r="D851" i="15"/>
  <c r="J850" i="15"/>
  <c r="I850" i="15"/>
  <c r="K850" i="15"/>
  <c r="G850" i="15"/>
  <c r="H850" i="15"/>
  <c r="D850" i="15"/>
  <c r="J849" i="15"/>
  <c r="I849" i="15"/>
  <c r="K849" i="15"/>
  <c r="G849" i="15"/>
  <c r="H849" i="15"/>
  <c r="D849" i="15"/>
  <c r="J848" i="15"/>
  <c r="I848" i="15"/>
  <c r="K848" i="15"/>
  <c r="G848" i="15"/>
  <c r="H848" i="15"/>
  <c r="D848" i="15"/>
  <c r="J847" i="15"/>
  <c r="I847" i="15"/>
  <c r="K847" i="15"/>
  <c r="G847" i="15"/>
  <c r="H847" i="15"/>
  <c r="D847" i="15"/>
  <c r="J846" i="15"/>
  <c r="I846" i="15"/>
  <c r="K846" i="15"/>
  <c r="G846" i="15"/>
  <c r="H846" i="15"/>
  <c r="D846" i="15"/>
  <c r="J845" i="15"/>
  <c r="I845" i="15"/>
  <c r="K845" i="15"/>
  <c r="G845" i="15"/>
  <c r="H845" i="15"/>
  <c r="D845" i="15"/>
  <c r="J844" i="15"/>
  <c r="I844" i="15"/>
  <c r="K844" i="15"/>
  <c r="G844" i="15"/>
  <c r="H844" i="15"/>
  <c r="D844" i="15"/>
  <c r="J843" i="15"/>
  <c r="I843" i="15"/>
  <c r="K843" i="15"/>
  <c r="G843" i="15"/>
  <c r="H843" i="15"/>
  <c r="D843" i="15"/>
  <c r="J842" i="15"/>
  <c r="I842" i="15"/>
  <c r="K842" i="15"/>
  <c r="G842" i="15"/>
  <c r="H842" i="15"/>
  <c r="D842" i="15"/>
  <c r="J841" i="15"/>
  <c r="I841" i="15"/>
  <c r="K841" i="15"/>
  <c r="G841" i="15"/>
  <c r="H841" i="15"/>
  <c r="D841" i="15"/>
  <c r="J840" i="15"/>
  <c r="I840" i="15"/>
  <c r="K840" i="15"/>
  <c r="G840" i="15"/>
  <c r="H840" i="15"/>
  <c r="D840" i="15"/>
  <c r="J839" i="15"/>
  <c r="I839" i="15"/>
  <c r="K839" i="15"/>
  <c r="G839" i="15"/>
  <c r="H839" i="15"/>
  <c r="D839" i="15"/>
  <c r="J838" i="15"/>
  <c r="I838" i="15"/>
  <c r="K838" i="15"/>
  <c r="G838" i="15"/>
  <c r="H838" i="15"/>
  <c r="D838" i="15"/>
  <c r="J837" i="15"/>
  <c r="I837" i="15"/>
  <c r="K837" i="15"/>
  <c r="G837" i="15"/>
  <c r="H837" i="15"/>
  <c r="D837" i="15"/>
  <c r="J836" i="15"/>
  <c r="I836" i="15"/>
  <c r="K836" i="15"/>
  <c r="G836" i="15"/>
  <c r="H836" i="15"/>
  <c r="D836" i="15"/>
  <c r="J835" i="15"/>
  <c r="I835" i="15"/>
  <c r="K835" i="15"/>
  <c r="G835" i="15"/>
  <c r="H835" i="15"/>
  <c r="D835" i="15"/>
  <c r="J834" i="15"/>
  <c r="I834" i="15"/>
  <c r="K834" i="15"/>
  <c r="G834" i="15"/>
  <c r="H834" i="15"/>
  <c r="D834" i="15"/>
  <c r="J833" i="15"/>
  <c r="I833" i="15"/>
  <c r="K833" i="15"/>
  <c r="G833" i="15"/>
  <c r="H833" i="15"/>
  <c r="D833" i="15"/>
  <c r="J832" i="15"/>
  <c r="I832" i="15"/>
  <c r="K832" i="15"/>
  <c r="G832" i="15"/>
  <c r="H832" i="15"/>
  <c r="D832" i="15"/>
  <c r="J831" i="15"/>
  <c r="I831" i="15"/>
  <c r="K831" i="15"/>
  <c r="G831" i="15"/>
  <c r="H831" i="15"/>
  <c r="D831" i="15"/>
  <c r="J830" i="15"/>
  <c r="I830" i="15"/>
  <c r="K830" i="15"/>
  <c r="G830" i="15"/>
  <c r="H830" i="15"/>
  <c r="D830" i="15"/>
  <c r="J829" i="15"/>
  <c r="I829" i="15"/>
  <c r="K829" i="15"/>
  <c r="G829" i="15"/>
  <c r="H829" i="15"/>
  <c r="D829" i="15"/>
  <c r="J828" i="15"/>
  <c r="I828" i="15"/>
  <c r="K828" i="15"/>
  <c r="G828" i="15"/>
  <c r="H828" i="15"/>
  <c r="D828" i="15"/>
  <c r="J827" i="15"/>
  <c r="I827" i="15"/>
  <c r="K827" i="15"/>
  <c r="G827" i="15"/>
  <c r="H827" i="15"/>
  <c r="D827" i="15"/>
  <c r="J826" i="15"/>
  <c r="I826" i="15"/>
  <c r="K826" i="15"/>
  <c r="G826" i="15"/>
  <c r="H826" i="15"/>
  <c r="D826" i="15"/>
  <c r="J825" i="15"/>
  <c r="I825" i="15"/>
  <c r="K825" i="15"/>
  <c r="G825" i="15"/>
  <c r="H825" i="15"/>
  <c r="D825" i="15"/>
  <c r="J824" i="15"/>
  <c r="I824" i="15"/>
  <c r="K824" i="15"/>
  <c r="G824" i="15"/>
  <c r="H824" i="15"/>
  <c r="D824" i="15"/>
  <c r="J823" i="15"/>
  <c r="I823" i="15"/>
  <c r="K823" i="15"/>
  <c r="G823" i="15"/>
  <c r="H823" i="15"/>
  <c r="D823" i="15"/>
  <c r="J822" i="15"/>
  <c r="I822" i="15"/>
  <c r="K822" i="15"/>
  <c r="G822" i="15"/>
  <c r="H822" i="15"/>
  <c r="D822" i="15"/>
  <c r="J821" i="15"/>
  <c r="I821" i="15"/>
  <c r="K821" i="15"/>
  <c r="G821" i="15"/>
  <c r="H821" i="15"/>
  <c r="D821" i="15"/>
  <c r="J820" i="15"/>
  <c r="I820" i="15"/>
  <c r="K820" i="15"/>
  <c r="G820" i="15"/>
  <c r="H820" i="15"/>
  <c r="D820" i="15"/>
  <c r="J819" i="15"/>
  <c r="I819" i="15"/>
  <c r="K819" i="15"/>
  <c r="G819" i="15"/>
  <c r="H819" i="15"/>
  <c r="D819" i="15"/>
  <c r="J818" i="15"/>
  <c r="I818" i="15"/>
  <c r="K818" i="15"/>
  <c r="G818" i="15"/>
  <c r="H818" i="15"/>
  <c r="D818" i="15"/>
  <c r="J817" i="15"/>
  <c r="I817" i="15"/>
  <c r="K817" i="15"/>
  <c r="G817" i="15"/>
  <c r="H817" i="15"/>
  <c r="D817" i="15"/>
  <c r="J816" i="15"/>
  <c r="I816" i="15"/>
  <c r="K816" i="15"/>
  <c r="G816" i="15"/>
  <c r="H816" i="15"/>
  <c r="D816" i="15"/>
  <c r="J815" i="15"/>
  <c r="I815" i="15"/>
  <c r="K815" i="15"/>
  <c r="G815" i="15"/>
  <c r="H815" i="15"/>
  <c r="D815" i="15"/>
  <c r="J814" i="15"/>
  <c r="I814" i="15"/>
  <c r="K814" i="15"/>
  <c r="G814" i="15"/>
  <c r="H814" i="15"/>
  <c r="D814" i="15"/>
  <c r="J813" i="15"/>
  <c r="I813" i="15"/>
  <c r="K813" i="15"/>
  <c r="G813" i="15"/>
  <c r="H813" i="15"/>
  <c r="D813" i="15"/>
  <c r="J812" i="15"/>
  <c r="I812" i="15"/>
  <c r="K812" i="15"/>
  <c r="G812" i="15"/>
  <c r="H812" i="15"/>
  <c r="D812" i="15"/>
  <c r="J811" i="15"/>
  <c r="I811" i="15"/>
  <c r="K811" i="15"/>
  <c r="G811" i="15"/>
  <c r="H811" i="15"/>
  <c r="D811" i="15"/>
  <c r="J810" i="15"/>
  <c r="I810" i="15"/>
  <c r="K810" i="15"/>
  <c r="G810" i="15"/>
  <c r="H810" i="15"/>
  <c r="D810" i="15"/>
  <c r="J809" i="15"/>
  <c r="I809" i="15"/>
  <c r="K809" i="15"/>
  <c r="G809" i="15"/>
  <c r="H809" i="15"/>
  <c r="D809" i="15"/>
  <c r="J808" i="15"/>
  <c r="I808" i="15"/>
  <c r="K808" i="15"/>
  <c r="G808" i="15"/>
  <c r="H808" i="15"/>
  <c r="D808" i="15"/>
  <c r="J807" i="15"/>
  <c r="I807" i="15"/>
  <c r="K807" i="15"/>
  <c r="G807" i="15"/>
  <c r="H807" i="15"/>
  <c r="D807" i="15"/>
  <c r="J806" i="15"/>
  <c r="I806" i="15"/>
  <c r="K806" i="15"/>
  <c r="G806" i="15"/>
  <c r="H806" i="15"/>
  <c r="D806" i="15"/>
  <c r="J805" i="15"/>
  <c r="I805" i="15"/>
  <c r="K805" i="15"/>
  <c r="G805" i="15"/>
  <c r="H805" i="15"/>
  <c r="D805" i="15"/>
  <c r="J804" i="15"/>
  <c r="I804" i="15"/>
  <c r="K804" i="15"/>
  <c r="G804" i="15"/>
  <c r="H804" i="15"/>
  <c r="D804" i="15"/>
  <c r="J803" i="15"/>
  <c r="I803" i="15"/>
  <c r="K803" i="15"/>
  <c r="G803" i="15"/>
  <c r="H803" i="15"/>
  <c r="D803" i="15"/>
  <c r="J802" i="15"/>
  <c r="I802" i="15"/>
  <c r="K802" i="15"/>
  <c r="G802" i="15"/>
  <c r="H802" i="15"/>
  <c r="D802" i="15"/>
  <c r="J801" i="15"/>
  <c r="I801" i="15"/>
  <c r="K801" i="15"/>
  <c r="G801" i="15"/>
  <c r="H801" i="15"/>
  <c r="D801" i="15"/>
  <c r="J800" i="15"/>
  <c r="I800" i="15"/>
  <c r="K800" i="15"/>
  <c r="G800" i="15"/>
  <c r="H800" i="15"/>
  <c r="D800" i="15"/>
  <c r="J799" i="15"/>
  <c r="I799" i="15"/>
  <c r="K799" i="15"/>
  <c r="G799" i="15"/>
  <c r="H799" i="15"/>
  <c r="D799" i="15"/>
  <c r="J798" i="15"/>
  <c r="I798" i="15"/>
  <c r="K798" i="15"/>
  <c r="G798" i="15"/>
  <c r="H798" i="15"/>
  <c r="D798" i="15"/>
  <c r="J797" i="15"/>
  <c r="I797" i="15"/>
  <c r="K797" i="15"/>
  <c r="G797" i="15"/>
  <c r="H797" i="15"/>
  <c r="D797" i="15"/>
  <c r="J796" i="15"/>
  <c r="I796" i="15"/>
  <c r="K796" i="15"/>
  <c r="G796" i="15"/>
  <c r="H796" i="15"/>
  <c r="D796" i="15"/>
  <c r="J795" i="15"/>
  <c r="I795" i="15"/>
  <c r="K795" i="15"/>
  <c r="G795" i="15"/>
  <c r="H795" i="15"/>
  <c r="D795" i="15"/>
  <c r="J794" i="15"/>
  <c r="I794" i="15"/>
  <c r="K794" i="15"/>
  <c r="G794" i="15"/>
  <c r="H794" i="15"/>
  <c r="D794" i="15"/>
  <c r="J793" i="15"/>
  <c r="I793" i="15"/>
  <c r="K793" i="15"/>
  <c r="G793" i="15"/>
  <c r="H793" i="15"/>
  <c r="D793" i="15"/>
  <c r="J792" i="15"/>
  <c r="I792" i="15"/>
  <c r="K792" i="15"/>
  <c r="G792" i="15"/>
  <c r="H792" i="15"/>
  <c r="D792" i="15"/>
  <c r="J791" i="15"/>
  <c r="I791" i="15"/>
  <c r="K791" i="15"/>
  <c r="G791" i="15"/>
  <c r="H791" i="15"/>
  <c r="D791" i="15"/>
  <c r="J790" i="15"/>
  <c r="I790" i="15"/>
  <c r="K790" i="15"/>
  <c r="G790" i="15"/>
  <c r="H790" i="15"/>
  <c r="D790" i="15"/>
  <c r="J789" i="15"/>
  <c r="I789" i="15"/>
  <c r="K789" i="15"/>
  <c r="G789" i="15"/>
  <c r="H789" i="15"/>
  <c r="D789" i="15"/>
  <c r="J788" i="15"/>
  <c r="I788" i="15"/>
  <c r="K788" i="15"/>
  <c r="G788" i="15"/>
  <c r="H788" i="15"/>
  <c r="D788" i="15"/>
  <c r="J787" i="15"/>
  <c r="I787" i="15"/>
  <c r="K787" i="15"/>
  <c r="G787" i="15"/>
  <c r="H787" i="15"/>
  <c r="D787" i="15"/>
  <c r="J786" i="15"/>
  <c r="I786" i="15"/>
  <c r="K786" i="15"/>
  <c r="G786" i="15"/>
  <c r="H786" i="15"/>
  <c r="D786" i="15"/>
  <c r="J785" i="15"/>
  <c r="I785" i="15"/>
  <c r="K785" i="15"/>
  <c r="G785" i="15"/>
  <c r="H785" i="15"/>
  <c r="D785" i="15"/>
  <c r="J784" i="15"/>
  <c r="I784" i="15"/>
  <c r="K784" i="15"/>
  <c r="G784" i="15"/>
  <c r="H784" i="15"/>
  <c r="D784" i="15"/>
  <c r="J783" i="15"/>
  <c r="I783" i="15"/>
  <c r="K783" i="15"/>
  <c r="G783" i="15"/>
  <c r="H783" i="15"/>
  <c r="D783" i="15"/>
  <c r="J782" i="15"/>
  <c r="I782" i="15"/>
  <c r="K782" i="15"/>
  <c r="G782" i="15"/>
  <c r="H782" i="15"/>
  <c r="D782" i="15"/>
  <c r="J781" i="15"/>
  <c r="I781" i="15"/>
  <c r="K781" i="15"/>
  <c r="G781" i="15"/>
  <c r="H781" i="15"/>
  <c r="D781" i="15"/>
  <c r="J780" i="15"/>
  <c r="I780" i="15"/>
  <c r="K780" i="15"/>
  <c r="G780" i="15"/>
  <c r="H780" i="15"/>
  <c r="D780" i="15"/>
  <c r="J779" i="15"/>
  <c r="I779" i="15"/>
  <c r="K779" i="15"/>
  <c r="G779" i="15"/>
  <c r="H779" i="15"/>
  <c r="D779" i="15"/>
  <c r="J778" i="15"/>
  <c r="I778" i="15"/>
  <c r="K778" i="15"/>
  <c r="G778" i="15"/>
  <c r="H778" i="15"/>
  <c r="D778" i="15"/>
  <c r="J777" i="15"/>
  <c r="I777" i="15"/>
  <c r="K777" i="15"/>
  <c r="G777" i="15"/>
  <c r="H777" i="15"/>
  <c r="D777" i="15"/>
  <c r="J776" i="15"/>
  <c r="I776" i="15"/>
  <c r="K776" i="15"/>
  <c r="G776" i="15"/>
  <c r="H776" i="15"/>
  <c r="D776" i="15"/>
  <c r="J775" i="15"/>
  <c r="I775" i="15"/>
  <c r="K775" i="15"/>
  <c r="G775" i="15"/>
  <c r="H775" i="15"/>
  <c r="D775" i="15"/>
  <c r="J774" i="15"/>
  <c r="I774" i="15"/>
  <c r="K774" i="15"/>
  <c r="G774" i="15"/>
  <c r="H774" i="15"/>
  <c r="D774" i="15"/>
  <c r="J773" i="15"/>
  <c r="I773" i="15"/>
  <c r="K773" i="15"/>
  <c r="G773" i="15"/>
  <c r="H773" i="15"/>
  <c r="D773" i="15"/>
  <c r="J772" i="15"/>
  <c r="I772" i="15"/>
  <c r="K772" i="15"/>
  <c r="G772" i="15"/>
  <c r="H772" i="15"/>
  <c r="D772" i="15"/>
  <c r="J771" i="15"/>
  <c r="I771" i="15"/>
  <c r="K771" i="15"/>
  <c r="G771" i="15"/>
  <c r="H771" i="15"/>
  <c r="D771" i="15"/>
  <c r="J770" i="15"/>
  <c r="I770" i="15"/>
  <c r="K770" i="15"/>
  <c r="G770" i="15"/>
  <c r="H770" i="15"/>
  <c r="D770" i="15"/>
  <c r="J769" i="15"/>
  <c r="I769" i="15"/>
  <c r="K769" i="15"/>
  <c r="G769" i="15"/>
  <c r="H769" i="15"/>
  <c r="D769" i="15"/>
  <c r="J768" i="15"/>
  <c r="I768" i="15"/>
  <c r="K768" i="15"/>
  <c r="G768" i="15"/>
  <c r="H768" i="15"/>
  <c r="D768" i="15"/>
  <c r="J767" i="15"/>
  <c r="I767" i="15"/>
  <c r="K767" i="15"/>
  <c r="G767" i="15"/>
  <c r="H767" i="15"/>
  <c r="D767" i="15"/>
  <c r="J766" i="15"/>
  <c r="I766" i="15"/>
  <c r="K766" i="15"/>
  <c r="G766" i="15"/>
  <c r="H766" i="15"/>
  <c r="D766" i="15"/>
  <c r="J765" i="15"/>
  <c r="I765" i="15"/>
  <c r="K765" i="15"/>
  <c r="G765" i="15"/>
  <c r="H765" i="15"/>
  <c r="D765" i="15"/>
  <c r="J764" i="15"/>
  <c r="I764" i="15"/>
  <c r="K764" i="15"/>
  <c r="G764" i="15"/>
  <c r="H764" i="15"/>
  <c r="D764" i="15"/>
  <c r="J763" i="15"/>
  <c r="I763" i="15"/>
  <c r="K763" i="15"/>
  <c r="G763" i="15"/>
  <c r="H763" i="15"/>
  <c r="D763" i="15"/>
  <c r="J762" i="15"/>
  <c r="I762" i="15"/>
  <c r="K762" i="15"/>
  <c r="G762" i="15"/>
  <c r="H762" i="15"/>
  <c r="D762" i="15"/>
  <c r="J761" i="15"/>
  <c r="I761" i="15"/>
  <c r="K761" i="15"/>
  <c r="G761" i="15"/>
  <c r="H761" i="15"/>
  <c r="D761" i="15"/>
  <c r="J760" i="15"/>
  <c r="I760" i="15"/>
  <c r="K760" i="15"/>
  <c r="G760" i="15"/>
  <c r="H760" i="15"/>
  <c r="D760" i="15"/>
  <c r="J759" i="15"/>
  <c r="I759" i="15"/>
  <c r="K759" i="15"/>
  <c r="G759" i="15"/>
  <c r="H759" i="15"/>
  <c r="D759" i="15"/>
  <c r="J758" i="15"/>
  <c r="I758" i="15"/>
  <c r="K758" i="15"/>
  <c r="G758" i="15"/>
  <c r="H758" i="15"/>
  <c r="D758" i="15"/>
  <c r="J757" i="15"/>
  <c r="I757" i="15"/>
  <c r="K757" i="15"/>
  <c r="G757" i="15"/>
  <c r="H757" i="15"/>
  <c r="D757" i="15"/>
  <c r="J756" i="15"/>
  <c r="I756" i="15"/>
  <c r="K756" i="15"/>
  <c r="G756" i="15"/>
  <c r="H756" i="15"/>
  <c r="D756" i="15"/>
  <c r="J755" i="15"/>
  <c r="I755" i="15"/>
  <c r="K755" i="15"/>
  <c r="G755" i="15"/>
  <c r="H755" i="15"/>
  <c r="D755" i="15"/>
  <c r="J754" i="15"/>
  <c r="I754" i="15"/>
  <c r="K754" i="15"/>
  <c r="G754" i="15"/>
  <c r="H754" i="15"/>
  <c r="D754" i="15"/>
  <c r="J753" i="15"/>
  <c r="I753" i="15"/>
  <c r="K753" i="15"/>
  <c r="G753" i="15"/>
  <c r="H753" i="15"/>
  <c r="D753" i="15"/>
  <c r="J752" i="15"/>
  <c r="I752" i="15"/>
  <c r="K752" i="15"/>
  <c r="G752" i="15"/>
  <c r="H752" i="15"/>
  <c r="D752" i="15"/>
  <c r="J751" i="15"/>
  <c r="I751" i="15"/>
  <c r="K751" i="15"/>
  <c r="G751" i="15"/>
  <c r="H751" i="15"/>
  <c r="D751" i="15"/>
  <c r="J750" i="15"/>
  <c r="I750" i="15"/>
  <c r="K750" i="15"/>
  <c r="G750" i="15"/>
  <c r="H750" i="15"/>
  <c r="D750" i="15"/>
  <c r="J749" i="15"/>
  <c r="I749" i="15"/>
  <c r="K749" i="15"/>
  <c r="G749" i="15"/>
  <c r="H749" i="15"/>
  <c r="D749" i="15"/>
  <c r="J748" i="15"/>
  <c r="I748" i="15"/>
  <c r="K748" i="15"/>
  <c r="G748" i="15"/>
  <c r="H748" i="15"/>
  <c r="D748" i="15"/>
  <c r="J747" i="15"/>
  <c r="I747" i="15"/>
  <c r="K747" i="15"/>
  <c r="G747" i="15"/>
  <c r="H747" i="15"/>
  <c r="D747" i="15"/>
  <c r="J746" i="15"/>
  <c r="I746" i="15"/>
  <c r="K746" i="15"/>
  <c r="G746" i="15"/>
  <c r="H746" i="15"/>
  <c r="D746" i="15"/>
  <c r="J745" i="15"/>
  <c r="I745" i="15"/>
  <c r="K745" i="15"/>
  <c r="G745" i="15"/>
  <c r="H745" i="15"/>
  <c r="D745" i="15"/>
  <c r="J744" i="15"/>
  <c r="I744" i="15"/>
  <c r="K744" i="15"/>
  <c r="G744" i="15"/>
  <c r="H744" i="15"/>
  <c r="D744" i="15"/>
  <c r="J743" i="15"/>
  <c r="I743" i="15"/>
  <c r="K743" i="15"/>
  <c r="G743" i="15"/>
  <c r="H743" i="15"/>
  <c r="D743" i="15"/>
  <c r="J742" i="15"/>
  <c r="I742" i="15"/>
  <c r="K742" i="15"/>
  <c r="G742" i="15"/>
  <c r="H742" i="15"/>
  <c r="D742" i="15"/>
  <c r="J741" i="15"/>
  <c r="I741" i="15"/>
  <c r="K741" i="15"/>
  <c r="G741" i="15"/>
  <c r="H741" i="15"/>
  <c r="D741" i="15"/>
  <c r="J740" i="15"/>
  <c r="I740" i="15"/>
  <c r="K740" i="15"/>
  <c r="G740" i="15"/>
  <c r="H740" i="15"/>
  <c r="D740" i="15"/>
  <c r="J739" i="15"/>
  <c r="I739" i="15"/>
  <c r="K739" i="15"/>
  <c r="G739" i="15"/>
  <c r="H739" i="15"/>
  <c r="D739" i="15"/>
  <c r="J738" i="15"/>
  <c r="I738" i="15"/>
  <c r="K738" i="15"/>
  <c r="G738" i="15"/>
  <c r="H738" i="15"/>
  <c r="D738" i="15"/>
  <c r="J737" i="15"/>
  <c r="I737" i="15"/>
  <c r="K737" i="15"/>
  <c r="G737" i="15"/>
  <c r="H737" i="15"/>
  <c r="D737" i="15"/>
  <c r="J736" i="15"/>
  <c r="I736" i="15"/>
  <c r="K736" i="15"/>
  <c r="G736" i="15"/>
  <c r="H736" i="15"/>
  <c r="D736" i="15"/>
  <c r="J735" i="15"/>
  <c r="I735" i="15"/>
  <c r="K735" i="15"/>
  <c r="G735" i="15"/>
  <c r="H735" i="15"/>
  <c r="D735" i="15"/>
  <c r="J734" i="15"/>
  <c r="I734" i="15"/>
  <c r="K734" i="15"/>
  <c r="G734" i="15"/>
  <c r="H734" i="15"/>
  <c r="D734" i="15"/>
  <c r="J733" i="15"/>
  <c r="I733" i="15"/>
  <c r="K733" i="15"/>
  <c r="G733" i="15"/>
  <c r="H733" i="15"/>
  <c r="D733" i="15"/>
  <c r="J732" i="15"/>
  <c r="I732" i="15"/>
  <c r="K732" i="15"/>
  <c r="G732" i="15"/>
  <c r="H732" i="15"/>
  <c r="D732" i="15"/>
  <c r="J731" i="15"/>
  <c r="I731" i="15"/>
  <c r="K731" i="15"/>
  <c r="G731" i="15"/>
  <c r="H731" i="15"/>
  <c r="D731" i="15"/>
  <c r="J730" i="15"/>
  <c r="I730" i="15"/>
  <c r="K730" i="15"/>
  <c r="G730" i="15"/>
  <c r="H730" i="15"/>
  <c r="D730" i="15"/>
  <c r="J729" i="15"/>
  <c r="I729" i="15"/>
  <c r="K729" i="15"/>
  <c r="G729" i="15"/>
  <c r="H729" i="15"/>
  <c r="D729" i="15"/>
  <c r="J728" i="15"/>
  <c r="I728" i="15"/>
  <c r="K728" i="15"/>
  <c r="G728" i="15"/>
  <c r="H728" i="15"/>
  <c r="D728" i="15"/>
  <c r="J727" i="15"/>
  <c r="I727" i="15"/>
  <c r="K727" i="15"/>
  <c r="G727" i="15"/>
  <c r="H727" i="15"/>
  <c r="D727" i="15"/>
  <c r="J726" i="15"/>
  <c r="I726" i="15"/>
  <c r="K726" i="15"/>
  <c r="G726" i="15"/>
  <c r="H726" i="15"/>
  <c r="D726" i="15"/>
  <c r="J725" i="15"/>
  <c r="I725" i="15"/>
  <c r="K725" i="15"/>
  <c r="G725" i="15"/>
  <c r="H725" i="15"/>
  <c r="D725" i="15"/>
  <c r="J724" i="15"/>
  <c r="I724" i="15"/>
  <c r="K724" i="15"/>
  <c r="G724" i="15"/>
  <c r="H724" i="15"/>
  <c r="D724" i="15"/>
  <c r="J723" i="15"/>
  <c r="I723" i="15"/>
  <c r="K723" i="15"/>
  <c r="G723" i="15"/>
  <c r="H723" i="15"/>
  <c r="D723" i="15"/>
  <c r="J722" i="15"/>
  <c r="I722" i="15"/>
  <c r="K722" i="15"/>
  <c r="G722" i="15"/>
  <c r="H722" i="15"/>
  <c r="D722" i="15"/>
  <c r="J721" i="15"/>
  <c r="I721" i="15"/>
  <c r="K721" i="15"/>
  <c r="G721" i="15"/>
  <c r="H721" i="15"/>
  <c r="D721" i="15"/>
  <c r="J720" i="15"/>
  <c r="I720" i="15"/>
  <c r="K720" i="15"/>
  <c r="G720" i="15"/>
  <c r="H720" i="15"/>
  <c r="D720" i="15"/>
  <c r="J719" i="15"/>
  <c r="I719" i="15"/>
  <c r="K719" i="15"/>
  <c r="G719" i="15"/>
  <c r="H719" i="15"/>
  <c r="D719" i="15"/>
  <c r="J718" i="15"/>
  <c r="I718" i="15"/>
  <c r="K718" i="15"/>
  <c r="G718" i="15"/>
  <c r="H718" i="15"/>
  <c r="D718" i="15"/>
  <c r="J717" i="15"/>
  <c r="I717" i="15"/>
  <c r="K717" i="15"/>
  <c r="G717" i="15"/>
  <c r="H717" i="15"/>
  <c r="D717" i="15"/>
  <c r="J716" i="15"/>
  <c r="I716" i="15"/>
  <c r="K716" i="15"/>
  <c r="G716" i="15"/>
  <c r="H716" i="15"/>
  <c r="D716" i="15"/>
  <c r="J715" i="15"/>
  <c r="I715" i="15"/>
  <c r="K715" i="15"/>
  <c r="G715" i="15"/>
  <c r="H715" i="15"/>
  <c r="D715" i="15"/>
  <c r="J714" i="15"/>
  <c r="I714" i="15"/>
  <c r="K714" i="15"/>
  <c r="G714" i="15"/>
  <c r="H714" i="15"/>
  <c r="D714" i="15"/>
  <c r="J713" i="15"/>
  <c r="I713" i="15"/>
  <c r="K713" i="15"/>
  <c r="G713" i="15"/>
  <c r="H713" i="15"/>
  <c r="D713" i="15"/>
  <c r="J712" i="15"/>
  <c r="I712" i="15"/>
  <c r="K712" i="15"/>
  <c r="G712" i="15"/>
  <c r="H712" i="15"/>
  <c r="D712" i="15"/>
  <c r="J711" i="15"/>
  <c r="I711" i="15"/>
  <c r="K711" i="15"/>
  <c r="G711" i="15"/>
  <c r="H711" i="15"/>
  <c r="D711" i="15"/>
  <c r="J710" i="15"/>
  <c r="I710" i="15"/>
  <c r="K710" i="15"/>
  <c r="G710" i="15"/>
  <c r="H710" i="15"/>
  <c r="D710" i="15"/>
  <c r="J709" i="15"/>
  <c r="I709" i="15"/>
  <c r="K709" i="15"/>
  <c r="G709" i="15"/>
  <c r="H709" i="15"/>
  <c r="D709" i="15"/>
  <c r="J708" i="15"/>
  <c r="I708" i="15"/>
  <c r="K708" i="15"/>
  <c r="G708" i="15"/>
  <c r="H708" i="15"/>
  <c r="D708" i="15"/>
  <c r="J707" i="15"/>
  <c r="I707" i="15"/>
  <c r="K707" i="15"/>
  <c r="G707" i="15"/>
  <c r="H707" i="15"/>
  <c r="D707" i="15"/>
  <c r="J706" i="15"/>
  <c r="I706" i="15"/>
  <c r="K706" i="15"/>
  <c r="G706" i="15"/>
  <c r="H706" i="15"/>
  <c r="D706" i="15"/>
  <c r="J705" i="15"/>
  <c r="I705" i="15"/>
  <c r="K705" i="15"/>
  <c r="G705" i="15"/>
  <c r="H705" i="15"/>
  <c r="D705" i="15"/>
  <c r="J704" i="15"/>
  <c r="I704" i="15"/>
  <c r="K704" i="15"/>
  <c r="G704" i="15"/>
  <c r="H704" i="15"/>
  <c r="D704" i="15"/>
  <c r="J703" i="15"/>
  <c r="I703" i="15"/>
  <c r="K703" i="15"/>
  <c r="G703" i="15"/>
  <c r="H703" i="15"/>
  <c r="D703" i="15"/>
  <c r="J702" i="15"/>
  <c r="I702" i="15"/>
  <c r="K702" i="15"/>
  <c r="G702" i="15"/>
  <c r="H702" i="15"/>
  <c r="D702" i="15"/>
  <c r="J701" i="15"/>
  <c r="I701" i="15"/>
  <c r="K701" i="15"/>
  <c r="G701" i="15"/>
  <c r="H701" i="15"/>
  <c r="D701" i="15"/>
  <c r="J700" i="15"/>
  <c r="I700" i="15"/>
  <c r="K700" i="15"/>
  <c r="G700" i="15"/>
  <c r="H700" i="15"/>
  <c r="D700" i="15"/>
  <c r="J699" i="15"/>
  <c r="I699" i="15"/>
  <c r="K699" i="15"/>
  <c r="G699" i="15"/>
  <c r="H699" i="15"/>
  <c r="D699" i="15"/>
  <c r="J698" i="15"/>
  <c r="I698" i="15"/>
  <c r="K698" i="15"/>
  <c r="G698" i="15"/>
  <c r="H698" i="15"/>
  <c r="D698" i="15"/>
  <c r="J697" i="15"/>
  <c r="I697" i="15"/>
  <c r="K697" i="15"/>
  <c r="G697" i="15"/>
  <c r="H697" i="15"/>
  <c r="D697" i="15"/>
  <c r="J696" i="15"/>
  <c r="I696" i="15"/>
  <c r="K696" i="15"/>
  <c r="G696" i="15"/>
  <c r="H696" i="15"/>
  <c r="D696" i="15"/>
  <c r="J695" i="15"/>
  <c r="I695" i="15"/>
  <c r="K695" i="15"/>
  <c r="G695" i="15"/>
  <c r="H695" i="15"/>
  <c r="D695" i="15"/>
  <c r="J694" i="15"/>
  <c r="I694" i="15"/>
  <c r="K694" i="15"/>
  <c r="G694" i="15"/>
  <c r="H694" i="15"/>
  <c r="D694" i="15"/>
  <c r="J693" i="15"/>
  <c r="I693" i="15"/>
  <c r="K693" i="15"/>
  <c r="G693" i="15"/>
  <c r="H693" i="15"/>
  <c r="D693" i="15"/>
  <c r="J692" i="15"/>
  <c r="I692" i="15"/>
  <c r="K692" i="15"/>
  <c r="G692" i="15"/>
  <c r="H692" i="15"/>
  <c r="D692" i="15"/>
  <c r="J691" i="15"/>
  <c r="I691" i="15"/>
  <c r="K691" i="15"/>
  <c r="G691" i="15"/>
  <c r="H691" i="15"/>
  <c r="D691" i="15"/>
  <c r="J690" i="15"/>
  <c r="I690" i="15"/>
  <c r="K690" i="15"/>
  <c r="G690" i="15"/>
  <c r="H690" i="15"/>
  <c r="D690" i="15"/>
  <c r="J689" i="15"/>
  <c r="I689" i="15"/>
  <c r="K689" i="15"/>
  <c r="G689" i="15"/>
  <c r="H689" i="15"/>
  <c r="D689" i="15"/>
  <c r="J688" i="15"/>
  <c r="I688" i="15"/>
  <c r="K688" i="15"/>
  <c r="G688" i="15"/>
  <c r="H688" i="15"/>
  <c r="D688" i="15"/>
  <c r="J687" i="15"/>
  <c r="I687" i="15"/>
  <c r="K687" i="15"/>
  <c r="G687" i="15"/>
  <c r="H687" i="15"/>
  <c r="D687" i="15"/>
  <c r="J686" i="15"/>
  <c r="I686" i="15"/>
  <c r="K686" i="15"/>
  <c r="G686" i="15"/>
  <c r="H686" i="15"/>
  <c r="D686" i="15"/>
  <c r="J685" i="15"/>
  <c r="I685" i="15"/>
  <c r="K685" i="15"/>
  <c r="G685" i="15"/>
  <c r="H685" i="15"/>
  <c r="D685" i="15"/>
  <c r="J684" i="15"/>
  <c r="I684" i="15"/>
  <c r="K684" i="15"/>
  <c r="G684" i="15"/>
  <c r="H684" i="15"/>
  <c r="D684" i="15"/>
  <c r="J683" i="15"/>
  <c r="I683" i="15"/>
  <c r="K683" i="15"/>
  <c r="G683" i="15"/>
  <c r="H683" i="15"/>
  <c r="D683" i="15"/>
  <c r="J682" i="15"/>
  <c r="I682" i="15"/>
  <c r="K682" i="15"/>
  <c r="G682" i="15"/>
  <c r="H682" i="15"/>
  <c r="D682" i="15"/>
  <c r="J681" i="15"/>
  <c r="I681" i="15"/>
  <c r="K681" i="15"/>
  <c r="G681" i="15"/>
  <c r="H681" i="15"/>
  <c r="D681" i="15"/>
  <c r="J680" i="15"/>
  <c r="I680" i="15"/>
  <c r="K680" i="15"/>
  <c r="G680" i="15"/>
  <c r="H680" i="15"/>
  <c r="D680" i="15"/>
  <c r="J679" i="15"/>
  <c r="I679" i="15"/>
  <c r="K679" i="15"/>
  <c r="G679" i="15"/>
  <c r="H679" i="15"/>
  <c r="D679" i="15"/>
  <c r="J678" i="15"/>
  <c r="I678" i="15"/>
  <c r="K678" i="15"/>
  <c r="G678" i="15"/>
  <c r="H678" i="15"/>
  <c r="D678" i="15"/>
  <c r="J677" i="15"/>
  <c r="I677" i="15"/>
  <c r="K677" i="15"/>
  <c r="G677" i="15"/>
  <c r="H677" i="15"/>
  <c r="D677" i="15"/>
  <c r="J676" i="15"/>
  <c r="I676" i="15"/>
  <c r="K676" i="15"/>
  <c r="G676" i="15"/>
  <c r="H676" i="15"/>
  <c r="D676" i="15"/>
  <c r="J675" i="15"/>
  <c r="I675" i="15"/>
  <c r="K675" i="15"/>
  <c r="G675" i="15"/>
  <c r="H675" i="15"/>
  <c r="D675" i="15"/>
  <c r="J674" i="15"/>
  <c r="I674" i="15"/>
  <c r="K674" i="15"/>
  <c r="G674" i="15"/>
  <c r="H674" i="15"/>
  <c r="D674" i="15"/>
  <c r="J673" i="15"/>
  <c r="I673" i="15"/>
  <c r="K673" i="15"/>
  <c r="G673" i="15"/>
  <c r="H673" i="15"/>
  <c r="D673" i="15"/>
  <c r="J672" i="15"/>
  <c r="I672" i="15"/>
  <c r="K672" i="15"/>
  <c r="G672" i="15"/>
  <c r="H672" i="15"/>
  <c r="D672" i="15"/>
  <c r="J671" i="15"/>
  <c r="I671" i="15"/>
  <c r="K671" i="15"/>
  <c r="G671" i="15"/>
  <c r="H671" i="15"/>
  <c r="D671" i="15"/>
  <c r="J670" i="15"/>
  <c r="I670" i="15"/>
  <c r="K670" i="15"/>
  <c r="G670" i="15"/>
  <c r="H670" i="15"/>
  <c r="D670" i="15"/>
  <c r="J669" i="15"/>
  <c r="I669" i="15"/>
  <c r="K669" i="15"/>
  <c r="G669" i="15"/>
  <c r="H669" i="15"/>
  <c r="D669" i="15"/>
  <c r="J668" i="15"/>
  <c r="I668" i="15"/>
  <c r="K668" i="15"/>
  <c r="G668" i="15"/>
  <c r="H668" i="15"/>
  <c r="D668" i="15"/>
  <c r="J667" i="15"/>
  <c r="I667" i="15"/>
  <c r="K667" i="15"/>
  <c r="G667" i="15"/>
  <c r="H667" i="15"/>
  <c r="D667" i="15"/>
  <c r="J666" i="15"/>
  <c r="I666" i="15"/>
  <c r="K666" i="15"/>
  <c r="G666" i="15"/>
  <c r="H666" i="15"/>
  <c r="D666" i="15"/>
  <c r="J665" i="15"/>
  <c r="I665" i="15"/>
  <c r="K665" i="15"/>
  <c r="G665" i="15"/>
  <c r="H665" i="15"/>
  <c r="D665" i="15"/>
  <c r="J664" i="15"/>
  <c r="I664" i="15"/>
  <c r="K664" i="15"/>
  <c r="G664" i="15"/>
  <c r="H664" i="15"/>
  <c r="D664" i="15"/>
  <c r="J663" i="15"/>
  <c r="I663" i="15"/>
  <c r="K663" i="15"/>
  <c r="G663" i="15"/>
  <c r="H663" i="15"/>
  <c r="D663" i="15"/>
  <c r="J662" i="15"/>
  <c r="I662" i="15"/>
  <c r="K662" i="15"/>
  <c r="G662" i="15"/>
  <c r="H662" i="15"/>
  <c r="D662" i="15"/>
  <c r="J661" i="15"/>
  <c r="I661" i="15"/>
  <c r="K661" i="15"/>
  <c r="G661" i="15"/>
  <c r="H661" i="15"/>
  <c r="D661" i="15"/>
  <c r="J660" i="15"/>
  <c r="I660" i="15"/>
  <c r="K660" i="15"/>
  <c r="G660" i="15"/>
  <c r="H660" i="15"/>
  <c r="D660" i="15"/>
  <c r="J659" i="15"/>
  <c r="I659" i="15"/>
  <c r="K659" i="15"/>
  <c r="G659" i="15"/>
  <c r="H659" i="15"/>
  <c r="D659" i="15"/>
  <c r="J658" i="15"/>
  <c r="I658" i="15"/>
  <c r="K658" i="15"/>
  <c r="G658" i="15"/>
  <c r="H658" i="15"/>
  <c r="D658" i="15"/>
  <c r="J657" i="15"/>
  <c r="I657" i="15"/>
  <c r="K657" i="15"/>
  <c r="G657" i="15"/>
  <c r="H657" i="15"/>
  <c r="D657" i="15"/>
  <c r="J656" i="15"/>
  <c r="I656" i="15"/>
  <c r="K656" i="15"/>
  <c r="G656" i="15"/>
  <c r="H656" i="15"/>
  <c r="D656" i="15"/>
  <c r="J655" i="15"/>
  <c r="I655" i="15"/>
  <c r="K655" i="15"/>
  <c r="G655" i="15"/>
  <c r="H655" i="15"/>
  <c r="D655" i="15"/>
  <c r="J654" i="15"/>
  <c r="I654" i="15"/>
  <c r="K654" i="15"/>
  <c r="G654" i="15"/>
  <c r="H654" i="15"/>
  <c r="D654" i="15"/>
  <c r="J653" i="15"/>
  <c r="I653" i="15"/>
  <c r="K653" i="15"/>
  <c r="G653" i="15"/>
  <c r="H653" i="15"/>
  <c r="D653" i="15"/>
  <c r="J652" i="15"/>
  <c r="I652" i="15"/>
  <c r="K652" i="15"/>
  <c r="G652" i="15"/>
  <c r="H652" i="15"/>
  <c r="D652" i="15"/>
  <c r="J651" i="15"/>
  <c r="I651" i="15"/>
  <c r="K651" i="15"/>
  <c r="G651" i="15"/>
  <c r="H651" i="15"/>
  <c r="D651" i="15"/>
  <c r="J650" i="15"/>
  <c r="I650" i="15"/>
  <c r="K650" i="15"/>
  <c r="G650" i="15"/>
  <c r="H650" i="15"/>
  <c r="D650" i="15"/>
  <c r="J649" i="15"/>
  <c r="I649" i="15"/>
  <c r="K649" i="15"/>
  <c r="G649" i="15"/>
  <c r="H649" i="15"/>
  <c r="D649" i="15"/>
  <c r="J648" i="15"/>
  <c r="I648" i="15"/>
  <c r="K648" i="15"/>
  <c r="G648" i="15"/>
  <c r="H648" i="15"/>
  <c r="D648" i="15"/>
  <c r="J647" i="15"/>
  <c r="I647" i="15"/>
  <c r="K647" i="15"/>
  <c r="G647" i="15"/>
  <c r="H647" i="15"/>
  <c r="D647" i="15"/>
  <c r="J646" i="15"/>
  <c r="I646" i="15"/>
  <c r="K646" i="15"/>
  <c r="G646" i="15"/>
  <c r="H646" i="15"/>
  <c r="D646" i="15"/>
  <c r="J645" i="15"/>
  <c r="I645" i="15"/>
  <c r="K645" i="15"/>
  <c r="G645" i="15"/>
  <c r="H645" i="15"/>
  <c r="D645" i="15"/>
  <c r="J644" i="15"/>
  <c r="I644" i="15"/>
  <c r="K644" i="15"/>
  <c r="G644" i="15"/>
  <c r="H644" i="15"/>
  <c r="D644" i="15"/>
  <c r="J643" i="15"/>
  <c r="I643" i="15"/>
  <c r="K643" i="15"/>
  <c r="G643" i="15"/>
  <c r="H643" i="15"/>
  <c r="D643" i="15"/>
  <c r="J642" i="15"/>
  <c r="I642" i="15"/>
  <c r="K642" i="15"/>
  <c r="G642" i="15"/>
  <c r="H642" i="15"/>
  <c r="D642" i="15"/>
  <c r="J641" i="15"/>
  <c r="I641" i="15"/>
  <c r="K641" i="15"/>
  <c r="G641" i="15"/>
  <c r="H641" i="15"/>
  <c r="D641" i="15"/>
  <c r="J640" i="15"/>
  <c r="I640" i="15"/>
  <c r="K640" i="15"/>
  <c r="G640" i="15"/>
  <c r="H640" i="15"/>
  <c r="D640" i="15"/>
  <c r="J639" i="15"/>
  <c r="I639" i="15"/>
  <c r="K639" i="15"/>
  <c r="G639" i="15"/>
  <c r="H639" i="15"/>
  <c r="D639" i="15"/>
  <c r="J638" i="15"/>
  <c r="I638" i="15"/>
  <c r="K638" i="15"/>
  <c r="G638" i="15"/>
  <c r="H638" i="15"/>
  <c r="D638" i="15"/>
  <c r="J637" i="15"/>
  <c r="I637" i="15"/>
  <c r="K637" i="15"/>
  <c r="G637" i="15"/>
  <c r="H637" i="15"/>
  <c r="D637" i="15"/>
  <c r="J636" i="15"/>
  <c r="I636" i="15"/>
  <c r="K636" i="15"/>
  <c r="G636" i="15"/>
  <c r="H636" i="15"/>
  <c r="D636" i="15"/>
  <c r="J635" i="15"/>
  <c r="I635" i="15"/>
  <c r="K635" i="15"/>
  <c r="G635" i="15"/>
  <c r="H635" i="15"/>
  <c r="D635" i="15"/>
  <c r="J634" i="15"/>
  <c r="I634" i="15"/>
  <c r="K634" i="15"/>
  <c r="G634" i="15"/>
  <c r="H634" i="15"/>
  <c r="D634" i="15"/>
  <c r="J633" i="15"/>
  <c r="I633" i="15"/>
  <c r="K633" i="15"/>
  <c r="G633" i="15"/>
  <c r="H633" i="15"/>
  <c r="D633" i="15"/>
  <c r="J632" i="15"/>
  <c r="I632" i="15"/>
  <c r="K632" i="15"/>
  <c r="G632" i="15"/>
  <c r="H632" i="15"/>
  <c r="D632" i="15"/>
  <c r="J631" i="15"/>
  <c r="I631" i="15"/>
  <c r="K631" i="15"/>
  <c r="G631" i="15"/>
  <c r="H631" i="15"/>
  <c r="D631" i="15"/>
  <c r="J630" i="15"/>
  <c r="I630" i="15"/>
  <c r="K630" i="15"/>
  <c r="G630" i="15"/>
  <c r="H630" i="15"/>
  <c r="D630" i="15"/>
  <c r="J629" i="15"/>
  <c r="I629" i="15"/>
  <c r="K629" i="15"/>
  <c r="G629" i="15"/>
  <c r="H629" i="15"/>
  <c r="D629" i="15"/>
  <c r="J628" i="15"/>
  <c r="I628" i="15"/>
  <c r="K628" i="15"/>
  <c r="G628" i="15"/>
  <c r="H628" i="15"/>
  <c r="D628" i="15"/>
  <c r="J627" i="15"/>
  <c r="I627" i="15"/>
  <c r="K627" i="15"/>
  <c r="G627" i="15"/>
  <c r="H627" i="15"/>
  <c r="D627" i="15"/>
  <c r="J626" i="15"/>
  <c r="I626" i="15"/>
  <c r="K626" i="15"/>
  <c r="G626" i="15"/>
  <c r="H626" i="15"/>
  <c r="D626" i="15"/>
  <c r="J625" i="15"/>
  <c r="I625" i="15"/>
  <c r="K625" i="15"/>
  <c r="G625" i="15"/>
  <c r="H625" i="15"/>
  <c r="D625" i="15"/>
  <c r="J624" i="15"/>
  <c r="I624" i="15"/>
  <c r="K624" i="15"/>
  <c r="G624" i="15"/>
  <c r="H624" i="15"/>
  <c r="D624" i="15"/>
  <c r="J623" i="15"/>
  <c r="I623" i="15"/>
  <c r="K623" i="15"/>
  <c r="G623" i="15"/>
  <c r="H623" i="15"/>
  <c r="D623" i="15"/>
  <c r="J622" i="15"/>
  <c r="I622" i="15"/>
  <c r="K622" i="15"/>
  <c r="G622" i="15"/>
  <c r="H622" i="15"/>
  <c r="D622" i="15"/>
  <c r="J621" i="15"/>
  <c r="I621" i="15"/>
  <c r="K621" i="15"/>
  <c r="G621" i="15"/>
  <c r="H621" i="15"/>
  <c r="D621" i="15"/>
  <c r="J620" i="15"/>
  <c r="I620" i="15"/>
  <c r="K620" i="15"/>
  <c r="G620" i="15"/>
  <c r="H620" i="15"/>
  <c r="D620" i="15"/>
  <c r="J619" i="15"/>
  <c r="I619" i="15"/>
  <c r="K619" i="15"/>
  <c r="G619" i="15"/>
  <c r="H619" i="15"/>
  <c r="D619" i="15"/>
  <c r="J618" i="15"/>
  <c r="I618" i="15"/>
  <c r="K618" i="15"/>
  <c r="G618" i="15"/>
  <c r="H618" i="15"/>
  <c r="D618" i="15"/>
  <c r="J617" i="15"/>
  <c r="I617" i="15"/>
  <c r="K617" i="15"/>
  <c r="G617" i="15"/>
  <c r="H617" i="15"/>
  <c r="D617" i="15"/>
  <c r="J616" i="15"/>
  <c r="I616" i="15"/>
  <c r="K616" i="15"/>
  <c r="G616" i="15"/>
  <c r="H616" i="15"/>
  <c r="D616" i="15"/>
  <c r="J615" i="15"/>
  <c r="I615" i="15"/>
  <c r="K615" i="15"/>
  <c r="G615" i="15"/>
  <c r="H615" i="15"/>
  <c r="D615" i="15"/>
  <c r="J614" i="15"/>
  <c r="I614" i="15"/>
  <c r="K614" i="15"/>
  <c r="G614" i="15"/>
  <c r="H614" i="15"/>
  <c r="D614" i="15"/>
  <c r="J613" i="15"/>
  <c r="I613" i="15"/>
  <c r="K613" i="15"/>
  <c r="G613" i="15"/>
  <c r="H613" i="15"/>
  <c r="D613" i="15"/>
  <c r="J612" i="15"/>
  <c r="I612" i="15"/>
  <c r="K612" i="15"/>
  <c r="G612" i="15"/>
  <c r="H612" i="15"/>
  <c r="D612" i="15"/>
  <c r="J611" i="15"/>
  <c r="I611" i="15"/>
  <c r="K611" i="15"/>
  <c r="G611" i="15"/>
  <c r="H611" i="15"/>
  <c r="D611" i="15"/>
  <c r="J610" i="15"/>
  <c r="I610" i="15"/>
  <c r="K610" i="15"/>
  <c r="G610" i="15"/>
  <c r="H610" i="15"/>
  <c r="D610" i="15"/>
  <c r="J609" i="15"/>
  <c r="I609" i="15"/>
  <c r="K609" i="15"/>
  <c r="G609" i="15"/>
  <c r="H609" i="15"/>
  <c r="D609" i="15"/>
  <c r="J608" i="15"/>
  <c r="I608" i="15"/>
  <c r="K608" i="15"/>
  <c r="G608" i="15"/>
  <c r="H608" i="15"/>
  <c r="D608" i="15"/>
  <c r="J607" i="15"/>
  <c r="I607" i="15"/>
  <c r="K607" i="15"/>
  <c r="G607" i="15"/>
  <c r="H607" i="15"/>
  <c r="D607" i="15"/>
  <c r="J606" i="15"/>
  <c r="I606" i="15"/>
  <c r="K606" i="15"/>
  <c r="G606" i="15"/>
  <c r="H606" i="15"/>
  <c r="D606" i="15"/>
  <c r="J605" i="15"/>
  <c r="I605" i="15"/>
  <c r="K605" i="15"/>
  <c r="G605" i="15"/>
  <c r="H605" i="15"/>
  <c r="D605" i="15"/>
  <c r="J604" i="15"/>
  <c r="I604" i="15"/>
  <c r="K604" i="15"/>
  <c r="G604" i="15"/>
  <c r="H604" i="15"/>
  <c r="D604" i="15"/>
  <c r="J603" i="15"/>
  <c r="I603" i="15"/>
  <c r="K603" i="15"/>
  <c r="G603" i="15"/>
  <c r="H603" i="15"/>
  <c r="D603" i="15"/>
  <c r="J602" i="15"/>
  <c r="I602" i="15"/>
  <c r="K602" i="15"/>
  <c r="G602" i="15"/>
  <c r="H602" i="15"/>
  <c r="D602" i="15"/>
  <c r="J601" i="15"/>
  <c r="I601" i="15"/>
  <c r="K601" i="15"/>
  <c r="G601" i="15"/>
  <c r="H601" i="15"/>
  <c r="D601" i="15"/>
  <c r="J600" i="15"/>
  <c r="I600" i="15"/>
  <c r="K600" i="15"/>
  <c r="G600" i="15"/>
  <c r="H600" i="15"/>
  <c r="D600" i="15"/>
  <c r="J599" i="15"/>
  <c r="I599" i="15"/>
  <c r="K599" i="15"/>
  <c r="G599" i="15"/>
  <c r="H599" i="15"/>
  <c r="D599" i="15"/>
  <c r="J598" i="15"/>
  <c r="I598" i="15"/>
  <c r="K598" i="15"/>
  <c r="G598" i="15"/>
  <c r="H598" i="15"/>
  <c r="D598" i="15"/>
  <c r="J597" i="15"/>
  <c r="I597" i="15"/>
  <c r="K597" i="15"/>
  <c r="G597" i="15"/>
  <c r="H597" i="15"/>
  <c r="D597" i="15"/>
  <c r="J596" i="15"/>
  <c r="I596" i="15"/>
  <c r="K596" i="15"/>
  <c r="G596" i="15"/>
  <c r="H596" i="15"/>
  <c r="D596" i="15"/>
  <c r="J595" i="15"/>
  <c r="I595" i="15"/>
  <c r="K595" i="15"/>
  <c r="G595" i="15"/>
  <c r="H595" i="15"/>
  <c r="D595" i="15"/>
  <c r="J594" i="15"/>
  <c r="I594" i="15"/>
  <c r="K594" i="15"/>
  <c r="G594" i="15"/>
  <c r="H594" i="15"/>
  <c r="D594" i="15"/>
  <c r="J593" i="15"/>
  <c r="I593" i="15"/>
  <c r="K593" i="15"/>
  <c r="G593" i="15"/>
  <c r="H593" i="15"/>
  <c r="D593" i="15"/>
  <c r="J592" i="15"/>
  <c r="I592" i="15"/>
  <c r="K592" i="15"/>
  <c r="G592" i="15"/>
  <c r="H592" i="15"/>
  <c r="D592" i="15"/>
  <c r="J591" i="15"/>
  <c r="I591" i="15"/>
  <c r="K591" i="15"/>
  <c r="G591" i="15"/>
  <c r="H591" i="15"/>
  <c r="D591" i="15"/>
  <c r="J590" i="15"/>
  <c r="I590" i="15"/>
  <c r="K590" i="15"/>
  <c r="G590" i="15"/>
  <c r="H590" i="15"/>
  <c r="D590" i="15"/>
  <c r="J589" i="15"/>
  <c r="I589" i="15"/>
  <c r="K589" i="15"/>
  <c r="G589" i="15"/>
  <c r="H589" i="15"/>
  <c r="D589" i="15"/>
  <c r="J588" i="15"/>
  <c r="I588" i="15"/>
  <c r="K588" i="15"/>
  <c r="G588" i="15"/>
  <c r="H588" i="15"/>
  <c r="D588" i="15"/>
  <c r="J587" i="15"/>
  <c r="I587" i="15"/>
  <c r="K587" i="15"/>
  <c r="G587" i="15"/>
  <c r="H587" i="15"/>
  <c r="D587" i="15"/>
  <c r="J586" i="15"/>
  <c r="I586" i="15"/>
  <c r="K586" i="15"/>
  <c r="G586" i="15"/>
  <c r="H586" i="15"/>
  <c r="D586" i="15"/>
  <c r="J585" i="15"/>
  <c r="I585" i="15"/>
  <c r="K585" i="15"/>
  <c r="G585" i="15"/>
  <c r="H585" i="15"/>
  <c r="D585" i="15"/>
  <c r="J584" i="15"/>
  <c r="I584" i="15"/>
  <c r="K584" i="15"/>
  <c r="G584" i="15"/>
  <c r="H584" i="15"/>
  <c r="D584" i="15"/>
  <c r="J583" i="15"/>
  <c r="I583" i="15"/>
  <c r="K583" i="15"/>
  <c r="G583" i="15"/>
  <c r="H583" i="15"/>
  <c r="D583" i="15"/>
  <c r="J582" i="15"/>
  <c r="I582" i="15"/>
  <c r="K582" i="15"/>
  <c r="G582" i="15"/>
  <c r="H582" i="15"/>
  <c r="D582" i="15"/>
  <c r="J581" i="15"/>
  <c r="I581" i="15"/>
  <c r="K581" i="15"/>
  <c r="G581" i="15"/>
  <c r="H581" i="15"/>
  <c r="D581" i="15"/>
  <c r="J580" i="15"/>
  <c r="I580" i="15"/>
  <c r="K580" i="15"/>
  <c r="G580" i="15"/>
  <c r="H580" i="15"/>
  <c r="D580" i="15"/>
  <c r="J579" i="15"/>
  <c r="I579" i="15"/>
  <c r="K579" i="15"/>
  <c r="G579" i="15"/>
  <c r="H579" i="15"/>
  <c r="D579" i="15"/>
  <c r="J578" i="15"/>
  <c r="I578" i="15"/>
  <c r="K578" i="15"/>
  <c r="G578" i="15"/>
  <c r="H578" i="15"/>
  <c r="D578" i="15"/>
  <c r="J577" i="15"/>
  <c r="I577" i="15"/>
  <c r="K577" i="15"/>
  <c r="G577" i="15"/>
  <c r="H577" i="15"/>
  <c r="D577" i="15"/>
  <c r="J576" i="15"/>
  <c r="I576" i="15"/>
  <c r="K576" i="15"/>
  <c r="G576" i="15"/>
  <c r="H576" i="15"/>
  <c r="D576" i="15"/>
  <c r="J575" i="15"/>
  <c r="I575" i="15"/>
  <c r="K575" i="15"/>
  <c r="G575" i="15"/>
  <c r="H575" i="15"/>
  <c r="D575" i="15"/>
  <c r="J574" i="15"/>
  <c r="I574" i="15"/>
  <c r="K574" i="15"/>
  <c r="G574" i="15"/>
  <c r="H574" i="15"/>
  <c r="D574" i="15"/>
  <c r="J573" i="15"/>
  <c r="I573" i="15"/>
  <c r="K573" i="15"/>
  <c r="G573" i="15"/>
  <c r="H573" i="15"/>
  <c r="D573" i="15"/>
  <c r="J572" i="15"/>
  <c r="I572" i="15"/>
  <c r="K572" i="15"/>
  <c r="G572" i="15"/>
  <c r="H572" i="15"/>
  <c r="D572" i="15"/>
  <c r="J571" i="15"/>
  <c r="I571" i="15"/>
  <c r="K571" i="15"/>
  <c r="G571" i="15"/>
  <c r="H571" i="15"/>
  <c r="D571" i="15"/>
  <c r="J570" i="15"/>
  <c r="I570" i="15"/>
  <c r="K570" i="15"/>
  <c r="G570" i="15"/>
  <c r="H570" i="15"/>
  <c r="D570" i="15"/>
  <c r="J569" i="15"/>
  <c r="I569" i="15"/>
  <c r="K569" i="15"/>
  <c r="G569" i="15"/>
  <c r="H569" i="15"/>
  <c r="D569" i="15"/>
  <c r="J568" i="15"/>
  <c r="I568" i="15"/>
  <c r="K568" i="15"/>
  <c r="G568" i="15"/>
  <c r="H568" i="15"/>
  <c r="D568" i="15"/>
  <c r="J567" i="15"/>
  <c r="I567" i="15"/>
  <c r="K567" i="15"/>
  <c r="G567" i="15"/>
  <c r="H567" i="15"/>
  <c r="D567" i="15"/>
  <c r="J566" i="15"/>
  <c r="I566" i="15"/>
  <c r="K566" i="15"/>
  <c r="G566" i="15"/>
  <c r="H566" i="15"/>
  <c r="D566" i="15"/>
  <c r="J565" i="15"/>
  <c r="I565" i="15"/>
  <c r="K565" i="15"/>
  <c r="G565" i="15"/>
  <c r="H565" i="15"/>
  <c r="D565" i="15"/>
  <c r="J564" i="15"/>
  <c r="I564" i="15"/>
  <c r="K564" i="15"/>
  <c r="G564" i="15"/>
  <c r="H564" i="15"/>
  <c r="D564" i="15"/>
  <c r="J563" i="15"/>
  <c r="I563" i="15"/>
  <c r="K563" i="15"/>
  <c r="G563" i="15"/>
  <c r="H563" i="15"/>
  <c r="D563" i="15"/>
  <c r="J562" i="15"/>
  <c r="I562" i="15"/>
  <c r="K562" i="15"/>
  <c r="G562" i="15"/>
  <c r="H562" i="15"/>
  <c r="D562" i="15"/>
  <c r="J561" i="15"/>
  <c r="I561" i="15"/>
  <c r="K561" i="15"/>
  <c r="G561" i="15"/>
  <c r="H561" i="15"/>
  <c r="D561" i="15"/>
  <c r="J560" i="15"/>
  <c r="I560" i="15"/>
  <c r="K560" i="15"/>
  <c r="G560" i="15"/>
  <c r="H560" i="15"/>
  <c r="D560" i="15"/>
  <c r="J559" i="15"/>
  <c r="I559" i="15"/>
  <c r="K559" i="15"/>
  <c r="G559" i="15"/>
  <c r="H559" i="15"/>
  <c r="D559" i="15"/>
  <c r="J558" i="15"/>
  <c r="I558" i="15"/>
  <c r="K558" i="15"/>
  <c r="G558" i="15"/>
  <c r="H558" i="15"/>
  <c r="D558" i="15"/>
  <c r="J557" i="15"/>
  <c r="I557" i="15"/>
  <c r="K557" i="15"/>
  <c r="G557" i="15"/>
  <c r="H557" i="15"/>
  <c r="D557" i="15"/>
  <c r="J556" i="15"/>
  <c r="I556" i="15"/>
  <c r="K556" i="15"/>
  <c r="G556" i="15"/>
  <c r="H556" i="15"/>
  <c r="D556" i="15"/>
  <c r="J555" i="15"/>
  <c r="I555" i="15"/>
  <c r="K555" i="15"/>
  <c r="G555" i="15"/>
  <c r="H555" i="15"/>
  <c r="D555" i="15"/>
  <c r="J554" i="15"/>
  <c r="I554" i="15"/>
  <c r="K554" i="15"/>
  <c r="G554" i="15"/>
  <c r="H554" i="15"/>
  <c r="D554" i="15"/>
  <c r="J553" i="15"/>
  <c r="I553" i="15"/>
  <c r="K553" i="15"/>
  <c r="G553" i="15"/>
  <c r="H553" i="15"/>
  <c r="D553" i="15"/>
  <c r="J552" i="15"/>
  <c r="I552" i="15"/>
  <c r="K552" i="15"/>
  <c r="G552" i="15"/>
  <c r="H552" i="15"/>
  <c r="D552" i="15"/>
  <c r="J551" i="15"/>
  <c r="I551" i="15"/>
  <c r="K551" i="15"/>
  <c r="G551" i="15"/>
  <c r="H551" i="15"/>
  <c r="D551" i="15"/>
  <c r="J550" i="15"/>
  <c r="I550" i="15"/>
  <c r="K550" i="15"/>
  <c r="G550" i="15"/>
  <c r="H550" i="15"/>
  <c r="D550" i="15"/>
  <c r="J549" i="15"/>
  <c r="I549" i="15"/>
  <c r="K549" i="15"/>
  <c r="G549" i="15"/>
  <c r="H549" i="15"/>
  <c r="D549" i="15"/>
  <c r="J548" i="15"/>
  <c r="I548" i="15"/>
  <c r="K548" i="15"/>
  <c r="G548" i="15"/>
  <c r="H548" i="15"/>
  <c r="D548" i="15"/>
  <c r="J547" i="15"/>
  <c r="I547" i="15"/>
  <c r="K547" i="15"/>
  <c r="G547" i="15"/>
  <c r="H547" i="15"/>
  <c r="D547" i="15"/>
  <c r="J546" i="15"/>
  <c r="I546" i="15"/>
  <c r="K546" i="15"/>
  <c r="G546" i="15"/>
  <c r="H546" i="15"/>
  <c r="D546" i="15"/>
  <c r="J545" i="15"/>
  <c r="I545" i="15"/>
  <c r="K545" i="15"/>
  <c r="G545" i="15"/>
  <c r="H545" i="15"/>
  <c r="D545" i="15"/>
  <c r="J544" i="15"/>
  <c r="I544" i="15"/>
  <c r="K544" i="15"/>
  <c r="G544" i="15"/>
  <c r="H544" i="15"/>
  <c r="D544" i="15"/>
  <c r="J543" i="15"/>
  <c r="I543" i="15"/>
  <c r="K543" i="15"/>
  <c r="G543" i="15"/>
  <c r="H543" i="15"/>
  <c r="D543" i="15"/>
  <c r="J542" i="15"/>
  <c r="I542" i="15"/>
  <c r="K542" i="15"/>
  <c r="G542" i="15"/>
  <c r="H542" i="15"/>
  <c r="D542" i="15"/>
  <c r="J541" i="15"/>
  <c r="I541" i="15"/>
  <c r="K541" i="15"/>
  <c r="G541" i="15"/>
  <c r="H541" i="15"/>
  <c r="D541" i="15"/>
  <c r="J540" i="15"/>
  <c r="I540" i="15"/>
  <c r="K540" i="15"/>
  <c r="G540" i="15"/>
  <c r="H540" i="15"/>
  <c r="D540" i="15"/>
  <c r="J539" i="15"/>
  <c r="I539" i="15"/>
  <c r="K539" i="15"/>
  <c r="G539" i="15"/>
  <c r="H539" i="15"/>
  <c r="D539" i="15"/>
  <c r="J538" i="15"/>
  <c r="I538" i="15"/>
  <c r="K538" i="15"/>
  <c r="G538" i="15"/>
  <c r="H538" i="15"/>
  <c r="D538" i="15"/>
  <c r="J537" i="15"/>
  <c r="I537" i="15"/>
  <c r="K537" i="15"/>
  <c r="G537" i="15"/>
  <c r="H537" i="15"/>
  <c r="D537" i="15"/>
  <c r="J536" i="15"/>
  <c r="I536" i="15"/>
  <c r="K536" i="15"/>
  <c r="G536" i="15"/>
  <c r="H536" i="15"/>
  <c r="D536" i="15"/>
  <c r="J535" i="15"/>
  <c r="I535" i="15"/>
  <c r="K535" i="15"/>
  <c r="G535" i="15"/>
  <c r="H535" i="15"/>
  <c r="D535" i="15"/>
  <c r="J534" i="15"/>
  <c r="I534" i="15"/>
  <c r="K534" i="15"/>
  <c r="G534" i="15"/>
  <c r="H534" i="15"/>
  <c r="D534" i="15"/>
  <c r="J533" i="15"/>
  <c r="I533" i="15"/>
  <c r="K533" i="15"/>
  <c r="G533" i="15"/>
  <c r="H533" i="15"/>
  <c r="D533" i="15"/>
  <c r="J532" i="15"/>
  <c r="I532" i="15"/>
  <c r="K532" i="15"/>
  <c r="G532" i="15"/>
  <c r="H532" i="15"/>
  <c r="D532" i="15"/>
  <c r="J531" i="15"/>
  <c r="I531" i="15"/>
  <c r="K531" i="15"/>
  <c r="G531" i="15"/>
  <c r="H531" i="15"/>
  <c r="D531" i="15"/>
  <c r="J530" i="15"/>
  <c r="I530" i="15"/>
  <c r="K530" i="15"/>
  <c r="G530" i="15"/>
  <c r="H530" i="15"/>
  <c r="D530" i="15"/>
  <c r="J529" i="15"/>
  <c r="I529" i="15"/>
  <c r="K529" i="15"/>
  <c r="G529" i="15"/>
  <c r="H529" i="15"/>
  <c r="D529" i="15"/>
  <c r="J528" i="15"/>
  <c r="I528" i="15"/>
  <c r="K528" i="15"/>
  <c r="G528" i="15"/>
  <c r="H528" i="15"/>
  <c r="D528" i="15"/>
  <c r="J527" i="15"/>
  <c r="I527" i="15"/>
  <c r="K527" i="15"/>
  <c r="G527" i="15"/>
  <c r="H527" i="15"/>
  <c r="D527" i="15"/>
  <c r="J526" i="15"/>
  <c r="I526" i="15"/>
  <c r="K526" i="15"/>
  <c r="G526" i="15"/>
  <c r="H526" i="15"/>
  <c r="D526" i="15"/>
  <c r="J525" i="15"/>
  <c r="I525" i="15"/>
  <c r="K525" i="15"/>
  <c r="G525" i="15"/>
  <c r="H525" i="15"/>
  <c r="D525" i="15"/>
  <c r="J524" i="15"/>
  <c r="I524" i="15"/>
  <c r="K524" i="15"/>
  <c r="G524" i="15"/>
  <c r="H524" i="15"/>
  <c r="D524" i="15"/>
  <c r="J523" i="15"/>
  <c r="I523" i="15"/>
  <c r="K523" i="15"/>
  <c r="G523" i="15"/>
  <c r="H523" i="15"/>
  <c r="D523" i="15"/>
  <c r="J522" i="15"/>
  <c r="I522" i="15"/>
  <c r="K522" i="15"/>
  <c r="G522" i="15"/>
  <c r="H522" i="15"/>
  <c r="D522" i="15"/>
  <c r="J521" i="15"/>
  <c r="I521" i="15"/>
  <c r="K521" i="15"/>
  <c r="G521" i="15"/>
  <c r="H521" i="15"/>
  <c r="D521" i="15"/>
  <c r="J520" i="15"/>
  <c r="I520" i="15"/>
  <c r="K520" i="15"/>
  <c r="G520" i="15"/>
  <c r="H520" i="15"/>
  <c r="D520" i="15"/>
  <c r="J519" i="15"/>
  <c r="I519" i="15"/>
  <c r="K519" i="15"/>
  <c r="G519" i="15"/>
  <c r="H519" i="15"/>
  <c r="D519" i="15"/>
  <c r="J518" i="15"/>
  <c r="I518" i="15"/>
  <c r="K518" i="15"/>
  <c r="G518" i="15"/>
  <c r="H518" i="15"/>
  <c r="D518" i="15"/>
  <c r="J517" i="15"/>
  <c r="I517" i="15"/>
  <c r="K517" i="15"/>
  <c r="G517" i="15"/>
  <c r="H517" i="15"/>
  <c r="D517" i="15"/>
  <c r="J516" i="15"/>
  <c r="I516" i="15"/>
  <c r="K516" i="15"/>
  <c r="G516" i="15"/>
  <c r="H516" i="15"/>
  <c r="D516" i="15"/>
  <c r="J515" i="15"/>
  <c r="I515" i="15"/>
  <c r="K515" i="15"/>
  <c r="G515" i="15"/>
  <c r="H515" i="15"/>
  <c r="D515" i="15"/>
  <c r="J514" i="15"/>
  <c r="I514" i="15"/>
  <c r="K514" i="15"/>
  <c r="G514" i="15"/>
  <c r="H514" i="15"/>
  <c r="D514" i="15"/>
  <c r="J513" i="15"/>
  <c r="I513" i="15"/>
  <c r="K513" i="15"/>
  <c r="G513" i="15"/>
  <c r="H513" i="15"/>
  <c r="D513" i="15"/>
  <c r="J512" i="15"/>
  <c r="I512" i="15"/>
  <c r="K512" i="15"/>
  <c r="G512" i="15"/>
  <c r="H512" i="15"/>
  <c r="D512" i="15"/>
  <c r="J511" i="15"/>
  <c r="I511" i="15"/>
  <c r="K511" i="15"/>
  <c r="G511" i="15"/>
  <c r="H511" i="15"/>
  <c r="D511" i="15"/>
  <c r="J510" i="15"/>
  <c r="I510" i="15"/>
  <c r="K510" i="15"/>
  <c r="G510" i="15"/>
  <c r="H510" i="15"/>
  <c r="D510" i="15"/>
  <c r="J509" i="15"/>
  <c r="I509" i="15"/>
  <c r="K509" i="15"/>
  <c r="G509" i="15"/>
  <c r="H509" i="15"/>
  <c r="D509" i="15"/>
  <c r="J508" i="15"/>
  <c r="I508" i="15"/>
  <c r="K508" i="15"/>
  <c r="G508" i="15"/>
  <c r="H508" i="15"/>
  <c r="D508" i="15"/>
  <c r="J507" i="15"/>
  <c r="I507" i="15"/>
  <c r="K507" i="15"/>
  <c r="G507" i="15"/>
  <c r="H507" i="15"/>
  <c r="D507" i="15"/>
  <c r="J506" i="15"/>
  <c r="I506" i="15"/>
  <c r="K506" i="15"/>
  <c r="G506" i="15"/>
  <c r="H506" i="15"/>
  <c r="D506" i="15"/>
  <c r="J505" i="15"/>
  <c r="I505" i="15"/>
  <c r="K505" i="15"/>
  <c r="G505" i="15"/>
  <c r="H505" i="15"/>
  <c r="D505" i="15"/>
  <c r="J504" i="15"/>
  <c r="I504" i="15"/>
  <c r="K504" i="15"/>
  <c r="G504" i="15"/>
  <c r="H504" i="15"/>
  <c r="D504" i="15"/>
  <c r="J503" i="15"/>
  <c r="I503" i="15"/>
  <c r="K503" i="15"/>
  <c r="G503" i="15"/>
  <c r="H503" i="15"/>
  <c r="D503" i="15"/>
  <c r="J502" i="15"/>
  <c r="I502" i="15"/>
  <c r="K502" i="15"/>
  <c r="G502" i="15"/>
  <c r="H502" i="15"/>
  <c r="D502" i="15"/>
  <c r="J501" i="15"/>
  <c r="I501" i="15"/>
  <c r="K501" i="15"/>
  <c r="G501" i="15"/>
  <c r="H501" i="15"/>
  <c r="D501" i="15"/>
  <c r="J500" i="15"/>
  <c r="I500" i="15"/>
  <c r="K500" i="15"/>
  <c r="G500" i="15"/>
  <c r="H500" i="15"/>
  <c r="D500" i="15"/>
  <c r="J499" i="15"/>
  <c r="I499" i="15"/>
  <c r="K499" i="15"/>
  <c r="G499" i="15"/>
  <c r="H499" i="15"/>
  <c r="D499" i="15"/>
  <c r="J498" i="15"/>
  <c r="I498" i="15"/>
  <c r="K498" i="15"/>
  <c r="G498" i="15"/>
  <c r="H498" i="15"/>
  <c r="D498" i="15"/>
  <c r="J497" i="15"/>
  <c r="I497" i="15"/>
  <c r="K497" i="15"/>
  <c r="G497" i="15"/>
  <c r="H497" i="15"/>
  <c r="D497" i="15"/>
  <c r="J496" i="15"/>
  <c r="I496" i="15"/>
  <c r="K496" i="15"/>
  <c r="G496" i="15"/>
  <c r="H496" i="15"/>
  <c r="D496" i="15"/>
  <c r="J495" i="15"/>
  <c r="I495" i="15"/>
  <c r="K495" i="15"/>
  <c r="G495" i="15"/>
  <c r="H495" i="15"/>
  <c r="D495" i="15"/>
  <c r="J494" i="15"/>
  <c r="I494" i="15"/>
  <c r="K494" i="15"/>
  <c r="G494" i="15"/>
  <c r="H494" i="15"/>
  <c r="D494" i="15"/>
  <c r="J493" i="15"/>
  <c r="I493" i="15"/>
  <c r="K493" i="15"/>
  <c r="G493" i="15"/>
  <c r="H493" i="15"/>
  <c r="D493" i="15"/>
  <c r="J492" i="15"/>
  <c r="I492" i="15"/>
  <c r="K492" i="15"/>
  <c r="G492" i="15"/>
  <c r="H492" i="15"/>
  <c r="D492" i="15"/>
  <c r="J491" i="15"/>
  <c r="I491" i="15"/>
  <c r="K491" i="15"/>
  <c r="G491" i="15"/>
  <c r="H491" i="15"/>
  <c r="D491" i="15"/>
  <c r="J490" i="15"/>
  <c r="I490" i="15"/>
  <c r="K490" i="15"/>
  <c r="G490" i="15"/>
  <c r="H490" i="15"/>
  <c r="D490" i="15"/>
  <c r="J489" i="15"/>
  <c r="I489" i="15"/>
  <c r="K489" i="15"/>
  <c r="G489" i="15"/>
  <c r="H489" i="15"/>
  <c r="D489" i="15"/>
  <c r="J488" i="15"/>
  <c r="I488" i="15"/>
  <c r="K488" i="15"/>
  <c r="G488" i="15"/>
  <c r="H488" i="15"/>
  <c r="D488" i="15"/>
  <c r="J487" i="15"/>
  <c r="I487" i="15"/>
  <c r="K487" i="15"/>
  <c r="G487" i="15"/>
  <c r="H487" i="15"/>
  <c r="D487" i="15"/>
  <c r="J486" i="15"/>
  <c r="I486" i="15"/>
  <c r="K486" i="15"/>
  <c r="G486" i="15"/>
  <c r="H486" i="15"/>
  <c r="D486" i="15"/>
  <c r="J485" i="15"/>
  <c r="I485" i="15"/>
  <c r="K485" i="15"/>
  <c r="G485" i="15"/>
  <c r="H485" i="15"/>
  <c r="D485" i="15"/>
  <c r="J484" i="15"/>
  <c r="I484" i="15"/>
  <c r="K484" i="15"/>
  <c r="G484" i="15"/>
  <c r="H484" i="15"/>
  <c r="D484" i="15"/>
  <c r="J483" i="15"/>
  <c r="I483" i="15"/>
  <c r="K483" i="15"/>
  <c r="G483" i="15"/>
  <c r="H483" i="15"/>
  <c r="D483" i="15"/>
  <c r="J482" i="15"/>
  <c r="I482" i="15"/>
  <c r="K482" i="15"/>
  <c r="G482" i="15"/>
  <c r="H482" i="15"/>
  <c r="D482" i="15"/>
  <c r="J481" i="15"/>
  <c r="I481" i="15"/>
  <c r="K481" i="15"/>
  <c r="G481" i="15"/>
  <c r="H481" i="15"/>
  <c r="D481" i="15"/>
  <c r="J480" i="15"/>
  <c r="I480" i="15"/>
  <c r="K480" i="15"/>
  <c r="G480" i="15"/>
  <c r="H480" i="15"/>
  <c r="D480" i="15"/>
  <c r="J479" i="15"/>
  <c r="I479" i="15"/>
  <c r="K479" i="15"/>
  <c r="G479" i="15"/>
  <c r="H479" i="15"/>
  <c r="D479" i="15"/>
  <c r="J478" i="15"/>
  <c r="I478" i="15"/>
  <c r="K478" i="15"/>
  <c r="G478" i="15"/>
  <c r="H478" i="15"/>
  <c r="D478" i="15"/>
  <c r="J477" i="15"/>
  <c r="I477" i="15"/>
  <c r="K477" i="15"/>
  <c r="G477" i="15"/>
  <c r="H477" i="15"/>
  <c r="D477" i="15"/>
  <c r="J476" i="15"/>
  <c r="I476" i="15"/>
  <c r="K476" i="15"/>
  <c r="G476" i="15"/>
  <c r="H476" i="15"/>
  <c r="D476" i="15"/>
  <c r="J475" i="15"/>
  <c r="I475" i="15"/>
  <c r="K475" i="15"/>
  <c r="G475" i="15"/>
  <c r="H475" i="15"/>
  <c r="D475" i="15"/>
  <c r="J474" i="15"/>
  <c r="I474" i="15"/>
  <c r="K474" i="15"/>
  <c r="G474" i="15"/>
  <c r="H474" i="15"/>
  <c r="D474" i="15"/>
  <c r="J473" i="15"/>
  <c r="I473" i="15"/>
  <c r="K473" i="15"/>
  <c r="G473" i="15"/>
  <c r="H473" i="15"/>
  <c r="D473" i="15"/>
  <c r="J472" i="15"/>
  <c r="I472" i="15"/>
  <c r="K472" i="15"/>
  <c r="G472" i="15"/>
  <c r="H472" i="15"/>
  <c r="D472" i="15"/>
  <c r="J471" i="15"/>
  <c r="I471" i="15"/>
  <c r="K471" i="15"/>
  <c r="G471" i="15"/>
  <c r="H471" i="15"/>
  <c r="D471" i="15"/>
  <c r="J470" i="15"/>
  <c r="I470" i="15"/>
  <c r="K470" i="15"/>
  <c r="G470" i="15"/>
  <c r="H470" i="15"/>
  <c r="D470" i="15"/>
  <c r="J469" i="15"/>
  <c r="I469" i="15"/>
  <c r="K469" i="15"/>
  <c r="G469" i="15"/>
  <c r="H469" i="15"/>
  <c r="D469" i="15"/>
  <c r="J468" i="15"/>
  <c r="I468" i="15"/>
  <c r="K468" i="15"/>
  <c r="G468" i="15"/>
  <c r="H468" i="15"/>
  <c r="D468" i="15"/>
  <c r="J467" i="15"/>
  <c r="I467" i="15"/>
  <c r="K467" i="15"/>
  <c r="G467" i="15"/>
  <c r="H467" i="15"/>
  <c r="D467" i="15"/>
  <c r="J466" i="15"/>
  <c r="I466" i="15"/>
  <c r="K466" i="15"/>
  <c r="G466" i="15"/>
  <c r="H466" i="15"/>
  <c r="D466" i="15"/>
  <c r="J465" i="15"/>
  <c r="I465" i="15"/>
  <c r="K465" i="15"/>
  <c r="G465" i="15"/>
  <c r="H465" i="15"/>
  <c r="D465" i="15"/>
  <c r="J464" i="15"/>
  <c r="I464" i="15"/>
  <c r="K464" i="15"/>
  <c r="G464" i="15"/>
  <c r="H464" i="15"/>
  <c r="D464" i="15"/>
  <c r="J463" i="15"/>
  <c r="I463" i="15"/>
  <c r="K463" i="15"/>
  <c r="G463" i="15"/>
  <c r="H463" i="15"/>
  <c r="D463" i="15"/>
  <c r="J462" i="15"/>
  <c r="I462" i="15"/>
  <c r="K462" i="15"/>
  <c r="G462" i="15"/>
  <c r="H462" i="15"/>
  <c r="D462" i="15"/>
  <c r="J461" i="15"/>
  <c r="I461" i="15"/>
  <c r="K461" i="15"/>
  <c r="G461" i="15"/>
  <c r="H461" i="15"/>
  <c r="D461" i="15"/>
  <c r="J460" i="15"/>
  <c r="I460" i="15"/>
  <c r="K460" i="15"/>
  <c r="G460" i="15"/>
  <c r="H460" i="15"/>
  <c r="D460" i="15"/>
  <c r="J459" i="15"/>
  <c r="I459" i="15"/>
  <c r="K459" i="15"/>
  <c r="G459" i="15"/>
  <c r="H459" i="15"/>
  <c r="D459" i="15"/>
  <c r="J458" i="15"/>
  <c r="I458" i="15"/>
  <c r="K458" i="15"/>
  <c r="G458" i="15"/>
  <c r="H458" i="15"/>
  <c r="D458" i="15"/>
  <c r="J457" i="15"/>
  <c r="I457" i="15"/>
  <c r="K457" i="15"/>
  <c r="G457" i="15"/>
  <c r="H457" i="15"/>
  <c r="D457" i="15"/>
  <c r="J456" i="15"/>
  <c r="I456" i="15"/>
  <c r="K456" i="15"/>
  <c r="G456" i="15"/>
  <c r="H456" i="15"/>
  <c r="D456" i="15"/>
  <c r="J455" i="15"/>
  <c r="I455" i="15"/>
  <c r="K455" i="15"/>
  <c r="G455" i="15"/>
  <c r="H455" i="15"/>
  <c r="D455" i="15"/>
  <c r="J454" i="15"/>
  <c r="I454" i="15"/>
  <c r="K454" i="15"/>
  <c r="G454" i="15"/>
  <c r="H454" i="15"/>
  <c r="D454" i="15"/>
  <c r="J453" i="15"/>
  <c r="I453" i="15"/>
  <c r="K453" i="15"/>
  <c r="G453" i="15"/>
  <c r="H453" i="15"/>
  <c r="D453" i="15"/>
  <c r="J452" i="15"/>
  <c r="I452" i="15"/>
  <c r="K452" i="15"/>
  <c r="G452" i="15"/>
  <c r="H452" i="15"/>
  <c r="D452" i="15"/>
  <c r="J451" i="15"/>
  <c r="I451" i="15"/>
  <c r="K451" i="15"/>
  <c r="G451" i="15"/>
  <c r="H451" i="15"/>
  <c r="D451" i="15"/>
  <c r="J450" i="15"/>
  <c r="I450" i="15"/>
  <c r="K450" i="15"/>
  <c r="G450" i="15"/>
  <c r="H450" i="15"/>
  <c r="D450" i="15"/>
  <c r="J449" i="15"/>
  <c r="I449" i="15"/>
  <c r="K449" i="15"/>
  <c r="G449" i="15"/>
  <c r="H449" i="15"/>
  <c r="D449" i="15"/>
  <c r="J448" i="15"/>
  <c r="I448" i="15"/>
  <c r="K448" i="15"/>
  <c r="G448" i="15"/>
  <c r="H448" i="15"/>
  <c r="D448" i="15"/>
  <c r="J447" i="15"/>
  <c r="I447" i="15"/>
  <c r="K447" i="15"/>
  <c r="G447" i="15"/>
  <c r="H447" i="15"/>
  <c r="D447" i="15"/>
  <c r="J446" i="15"/>
  <c r="I446" i="15"/>
  <c r="K446" i="15"/>
  <c r="G446" i="15"/>
  <c r="H446" i="15"/>
  <c r="D446" i="15"/>
  <c r="J445" i="15"/>
  <c r="I445" i="15"/>
  <c r="K445" i="15"/>
  <c r="G445" i="15"/>
  <c r="H445" i="15"/>
  <c r="D445" i="15"/>
  <c r="J444" i="15"/>
  <c r="I444" i="15"/>
  <c r="K444" i="15"/>
  <c r="G444" i="15"/>
  <c r="H444" i="15"/>
  <c r="D444" i="15"/>
  <c r="J443" i="15"/>
  <c r="I443" i="15"/>
  <c r="K443" i="15"/>
  <c r="G443" i="15"/>
  <c r="H443" i="15"/>
  <c r="D443" i="15"/>
  <c r="J442" i="15"/>
  <c r="I442" i="15"/>
  <c r="K442" i="15"/>
  <c r="G442" i="15"/>
  <c r="H442" i="15"/>
  <c r="D442" i="15"/>
  <c r="J441" i="15"/>
  <c r="I441" i="15"/>
  <c r="K441" i="15"/>
  <c r="G441" i="15"/>
  <c r="H441" i="15"/>
  <c r="D441" i="15"/>
  <c r="J440" i="15"/>
  <c r="I440" i="15"/>
  <c r="K440" i="15"/>
  <c r="G440" i="15"/>
  <c r="H440" i="15"/>
  <c r="D440" i="15"/>
  <c r="J439" i="15"/>
  <c r="I439" i="15"/>
  <c r="K439" i="15"/>
  <c r="G439" i="15"/>
  <c r="H439" i="15"/>
  <c r="D439" i="15"/>
  <c r="J438" i="15"/>
  <c r="I438" i="15"/>
  <c r="K438" i="15"/>
  <c r="G438" i="15"/>
  <c r="H438" i="15"/>
  <c r="D438" i="15"/>
  <c r="J437" i="15"/>
  <c r="I437" i="15"/>
  <c r="K437" i="15"/>
  <c r="G437" i="15"/>
  <c r="H437" i="15"/>
  <c r="D437" i="15"/>
  <c r="J436" i="15"/>
  <c r="I436" i="15"/>
  <c r="K436" i="15"/>
  <c r="G436" i="15"/>
  <c r="H436" i="15"/>
  <c r="D436" i="15"/>
  <c r="J435" i="15"/>
  <c r="I435" i="15"/>
  <c r="K435" i="15"/>
  <c r="G435" i="15"/>
  <c r="H435" i="15"/>
  <c r="D435" i="15"/>
  <c r="J434" i="15"/>
  <c r="I434" i="15"/>
  <c r="K434" i="15"/>
  <c r="G434" i="15"/>
  <c r="H434" i="15"/>
  <c r="D434" i="15"/>
  <c r="J433" i="15"/>
  <c r="I433" i="15"/>
  <c r="K433" i="15"/>
  <c r="G433" i="15"/>
  <c r="H433" i="15"/>
  <c r="D433" i="15"/>
  <c r="J432" i="15"/>
  <c r="I432" i="15"/>
  <c r="K432" i="15"/>
  <c r="G432" i="15"/>
  <c r="H432" i="15"/>
  <c r="D432" i="15"/>
  <c r="J431" i="15"/>
  <c r="I431" i="15"/>
  <c r="K431" i="15"/>
  <c r="G431" i="15"/>
  <c r="H431" i="15"/>
  <c r="D431" i="15"/>
  <c r="J430" i="15"/>
  <c r="I430" i="15"/>
  <c r="K430" i="15"/>
  <c r="G430" i="15"/>
  <c r="H430" i="15"/>
  <c r="D430" i="15"/>
  <c r="J429" i="15"/>
  <c r="I429" i="15"/>
  <c r="K429" i="15"/>
  <c r="G429" i="15"/>
  <c r="H429" i="15"/>
  <c r="D429" i="15"/>
  <c r="J428" i="15"/>
  <c r="I428" i="15"/>
  <c r="K428" i="15"/>
  <c r="G428" i="15"/>
  <c r="H428" i="15"/>
  <c r="D428" i="15"/>
  <c r="J427" i="15"/>
  <c r="I427" i="15"/>
  <c r="K427" i="15"/>
  <c r="G427" i="15"/>
  <c r="H427" i="15"/>
  <c r="D427" i="15"/>
  <c r="J426" i="15"/>
  <c r="I426" i="15"/>
  <c r="K426" i="15"/>
  <c r="G426" i="15"/>
  <c r="H426" i="15"/>
  <c r="D426" i="15"/>
  <c r="J425" i="15"/>
  <c r="I425" i="15"/>
  <c r="K425" i="15"/>
  <c r="G425" i="15"/>
  <c r="H425" i="15"/>
  <c r="D425" i="15"/>
  <c r="J424" i="15"/>
  <c r="I424" i="15"/>
  <c r="K424" i="15"/>
  <c r="G424" i="15"/>
  <c r="H424" i="15"/>
  <c r="D424" i="15"/>
  <c r="J423" i="15"/>
  <c r="I423" i="15"/>
  <c r="K423" i="15"/>
  <c r="G423" i="15"/>
  <c r="H423" i="15"/>
  <c r="D423" i="15"/>
  <c r="J422" i="15"/>
  <c r="I422" i="15"/>
  <c r="K422" i="15"/>
  <c r="G422" i="15"/>
  <c r="H422" i="15"/>
  <c r="D422" i="15"/>
  <c r="J421" i="15"/>
  <c r="I421" i="15"/>
  <c r="K421" i="15"/>
  <c r="G421" i="15"/>
  <c r="H421" i="15"/>
  <c r="D421" i="15"/>
  <c r="J420" i="15"/>
  <c r="I420" i="15"/>
  <c r="K420" i="15"/>
  <c r="G420" i="15"/>
  <c r="H420" i="15"/>
  <c r="D420" i="15"/>
  <c r="J419" i="15"/>
  <c r="I419" i="15"/>
  <c r="K419" i="15"/>
  <c r="G419" i="15"/>
  <c r="H419" i="15"/>
  <c r="D419" i="15"/>
  <c r="J418" i="15"/>
  <c r="I418" i="15"/>
  <c r="K418" i="15"/>
  <c r="G418" i="15"/>
  <c r="H418" i="15"/>
  <c r="D418" i="15"/>
  <c r="J417" i="15"/>
  <c r="I417" i="15"/>
  <c r="K417" i="15"/>
  <c r="G417" i="15"/>
  <c r="H417" i="15"/>
  <c r="D417" i="15"/>
  <c r="J416" i="15"/>
  <c r="I416" i="15"/>
  <c r="K416" i="15"/>
  <c r="G416" i="15"/>
  <c r="H416" i="15"/>
  <c r="D416" i="15"/>
  <c r="J415" i="15"/>
  <c r="I415" i="15"/>
  <c r="K415" i="15"/>
  <c r="G415" i="15"/>
  <c r="H415" i="15"/>
  <c r="D415" i="15"/>
  <c r="J414" i="15"/>
  <c r="I414" i="15"/>
  <c r="K414" i="15"/>
  <c r="G414" i="15"/>
  <c r="H414" i="15"/>
  <c r="D414" i="15"/>
  <c r="J413" i="15"/>
  <c r="I413" i="15"/>
  <c r="K413" i="15"/>
  <c r="G413" i="15"/>
  <c r="H413" i="15"/>
  <c r="D413" i="15"/>
  <c r="J412" i="15"/>
  <c r="I412" i="15"/>
  <c r="K412" i="15"/>
  <c r="G412" i="15"/>
  <c r="H412" i="15"/>
  <c r="D412" i="15"/>
  <c r="J411" i="15"/>
  <c r="I411" i="15"/>
  <c r="K411" i="15"/>
  <c r="G411" i="15"/>
  <c r="H411" i="15"/>
  <c r="D411" i="15"/>
  <c r="A410" i="15"/>
  <c r="L410" i="15"/>
  <c r="J410" i="15"/>
  <c r="I410" i="15"/>
  <c r="G410" i="15"/>
  <c r="H410" i="15"/>
  <c r="D410" i="15"/>
  <c r="A409" i="15"/>
  <c r="L409" i="15"/>
  <c r="J409" i="15"/>
  <c r="I409" i="15"/>
  <c r="G409" i="15"/>
  <c r="H409" i="15"/>
  <c r="D409" i="15"/>
  <c r="J408" i="15"/>
  <c r="I408" i="15"/>
  <c r="K408" i="15"/>
  <c r="G408" i="15"/>
  <c r="H408" i="15"/>
  <c r="D408" i="15"/>
  <c r="J407" i="15"/>
  <c r="I407" i="15"/>
  <c r="K407" i="15"/>
  <c r="G407" i="15"/>
  <c r="H407" i="15"/>
  <c r="D407" i="15"/>
  <c r="J406" i="15"/>
  <c r="I406" i="15"/>
  <c r="K406" i="15"/>
  <c r="G406" i="15"/>
  <c r="H406" i="15"/>
  <c r="D406" i="15"/>
  <c r="J405" i="15"/>
  <c r="I405" i="15"/>
  <c r="K405" i="15"/>
  <c r="G405" i="15"/>
  <c r="H405" i="15"/>
  <c r="D405" i="15"/>
  <c r="J404" i="15"/>
  <c r="I404" i="15"/>
  <c r="K404" i="15"/>
  <c r="G404" i="15"/>
  <c r="H404" i="15"/>
  <c r="D404" i="15"/>
  <c r="J403" i="15"/>
  <c r="I403" i="15"/>
  <c r="K403" i="15"/>
  <c r="G403" i="15"/>
  <c r="H403" i="15"/>
  <c r="D403" i="15"/>
  <c r="J402" i="15"/>
  <c r="I402" i="15"/>
  <c r="K402" i="15"/>
  <c r="G402" i="15"/>
  <c r="H402" i="15"/>
  <c r="D402" i="15"/>
  <c r="J401" i="15"/>
  <c r="I401" i="15"/>
  <c r="K401" i="15"/>
  <c r="G401" i="15"/>
  <c r="H401" i="15"/>
  <c r="D401" i="15"/>
  <c r="J400" i="15"/>
  <c r="I400" i="15"/>
  <c r="K400" i="15"/>
  <c r="G400" i="15"/>
  <c r="H400" i="15"/>
  <c r="D400" i="15"/>
  <c r="J399" i="15"/>
  <c r="I399" i="15"/>
  <c r="K399" i="15"/>
  <c r="G399" i="15"/>
  <c r="H399" i="15"/>
  <c r="D399" i="15"/>
  <c r="J398" i="15"/>
  <c r="I398" i="15"/>
  <c r="K398" i="15"/>
  <c r="G398" i="15"/>
  <c r="H398" i="15"/>
  <c r="D398" i="15"/>
  <c r="J397" i="15"/>
  <c r="I397" i="15"/>
  <c r="K397" i="15"/>
  <c r="G397" i="15"/>
  <c r="H397" i="15"/>
  <c r="D397" i="15"/>
  <c r="J396" i="15"/>
  <c r="I396" i="15"/>
  <c r="K396" i="15"/>
  <c r="G396" i="15"/>
  <c r="H396" i="15"/>
  <c r="D396" i="15"/>
  <c r="J395" i="15"/>
  <c r="I395" i="15"/>
  <c r="K395" i="15"/>
  <c r="G395" i="15"/>
  <c r="H395" i="15"/>
  <c r="D395" i="15"/>
  <c r="J394" i="15"/>
  <c r="I394" i="15"/>
  <c r="K394" i="15"/>
  <c r="G394" i="15"/>
  <c r="H394" i="15"/>
  <c r="D394" i="15"/>
  <c r="J393" i="15"/>
  <c r="I393" i="15"/>
  <c r="K393" i="15"/>
  <c r="G393" i="15"/>
  <c r="H393" i="15"/>
  <c r="D393" i="15"/>
  <c r="J392" i="15"/>
  <c r="I392" i="15"/>
  <c r="K392" i="15"/>
  <c r="G392" i="15"/>
  <c r="H392" i="15"/>
  <c r="D392" i="15"/>
  <c r="J391" i="15"/>
  <c r="I391" i="15"/>
  <c r="K391" i="15"/>
  <c r="G391" i="15"/>
  <c r="H391" i="15"/>
  <c r="D391" i="15"/>
  <c r="J390" i="15"/>
  <c r="I390" i="15"/>
  <c r="K390" i="15"/>
  <c r="G390" i="15"/>
  <c r="H390" i="15"/>
  <c r="D390" i="15"/>
  <c r="J389" i="15"/>
  <c r="I389" i="15"/>
  <c r="K389" i="15"/>
  <c r="G389" i="15"/>
  <c r="H389" i="15"/>
  <c r="D389" i="15"/>
  <c r="J388" i="15"/>
  <c r="I388" i="15"/>
  <c r="K388" i="15"/>
  <c r="G388" i="15"/>
  <c r="H388" i="15"/>
  <c r="D388" i="15"/>
  <c r="J387" i="15"/>
  <c r="I387" i="15"/>
  <c r="K387" i="15"/>
  <c r="G387" i="15"/>
  <c r="H387" i="15"/>
  <c r="D387" i="15"/>
  <c r="J386" i="15"/>
  <c r="I386" i="15"/>
  <c r="K386" i="15"/>
  <c r="G386" i="15"/>
  <c r="H386" i="15"/>
  <c r="D386" i="15"/>
  <c r="J385" i="15"/>
  <c r="I385" i="15"/>
  <c r="K385" i="15"/>
  <c r="G385" i="15"/>
  <c r="H385" i="15"/>
  <c r="D385" i="15"/>
  <c r="J384" i="15"/>
  <c r="I384" i="15"/>
  <c r="K384" i="15"/>
  <c r="G384" i="15"/>
  <c r="H384" i="15"/>
  <c r="D384" i="15"/>
  <c r="J383" i="15"/>
  <c r="I383" i="15"/>
  <c r="K383" i="15"/>
  <c r="G383" i="15"/>
  <c r="H383" i="15"/>
  <c r="D383" i="15"/>
  <c r="J382" i="15"/>
  <c r="I382" i="15"/>
  <c r="K382" i="15"/>
  <c r="G382" i="15"/>
  <c r="H382" i="15"/>
  <c r="D382" i="15"/>
  <c r="J381" i="15"/>
  <c r="I381" i="15"/>
  <c r="K381" i="15"/>
  <c r="G381" i="15"/>
  <c r="H381" i="15"/>
  <c r="D381" i="15"/>
  <c r="J380" i="15"/>
  <c r="I380" i="15"/>
  <c r="K380" i="15"/>
  <c r="G380" i="15"/>
  <c r="H380" i="15"/>
  <c r="D380" i="15"/>
  <c r="J379" i="15"/>
  <c r="I379" i="15"/>
  <c r="K379" i="15"/>
  <c r="G379" i="15"/>
  <c r="H379" i="15"/>
  <c r="D379" i="15"/>
  <c r="J378" i="15"/>
  <c r="I378" i="15"/>
  <c r="K378" i="15"/>
  <c r="G378" i="15"/>
  <c r="H378" i="15"/>
  <c r="D378" i="15"/>
  <c r="J377" i="15"/>
  <c r="I377" i="15"/>
  <c r="K377" i="15"/>
  <c r="G377" i="15"/>
  <c r="H377" i="15"/>
  <c r="D377" i="15"/>
  <c r="J376" i="15"/>
  <c r="I376" i="15"/>
  <c r="K376" i="15"/>
  <c r="G376" i="15"/>
  <c r="H376" i="15"/>
  <c r="D376" i="15"/>
  <c r="J375" i="15"/>
  <c r="I375" i="15"/>
  <c r="K375" i="15"/>
  <c r="G375" i="15"/>
  <c r="H375" i="15"/>
  <c r="D375" i="15"/>
  <c r="J374" i="15"/>
  <c r="I374" i="15"/>
  <c r="K374" i="15"/>
  <c r="G374" i="15"/>
  <c r="H374" i="15"/>
  <c r="D374" i="15"/>
  <c r="J373" i="15"/>
  <c r="I373" i="15"/>
  <c r="K373" i="15"/>
  <c r="G373" i="15"/>
  <c r="H373" i="15"/>
  <c r="D373" i="15"/>
  <c r="J372" i="15"/>
  <c r="I372" i="15"/>
  <c r="K372" i="15"/>
  <c r="G372" i="15"/>
  <c r="H372" i="15"/>
  <c r="D372" i="15"/>
  <c r="J371" i="15"/>
  <c r="I371" i="15"/>
  <c r="K371" i="15"/>
  <c r="G371" i="15"/>
  <c r="H371" i="15"/>
  <c r="D371" i="15"/>
  <c r="J370" i="15"/>
  <c r="I370" i="15"/>
  <c r="K370" i="15"/>
  <c r="G370" i="15"/>
  <c r="H370" i="15"/>
  <c r="D370" i="15"/>
  <c r="J369" i="15"/>
  <c r="I369" i="15"/>
  <c r="K369" i="15"/>
  <c r="G369" i="15"/>
  <c r="H369" i="15"/>
  <c r="D369" i="15"/>
  <c r="J368" i="15"/>
  <c r="I368" i="15"/>
  <c r="K368" i="15"/>
  <c r="G368" i="15"/>
  <c r="H368" i="15"/>
  <c r="D368" i="15"/>
  <c r="J367" i="15"/>
  <c r="I367" i="15"/>
  <c r="K367" i="15"/>
  <c r="G367" i="15"/>
  <c r="H367" i="15"/>
  <c r="D367" i="15"/>
  <c r="J366" i="15"/>
  <c r="I366" i="15"/>
  <c r="K366" i="15"/>
  <c r="G366" i="15"/>
  <c r="H366" i="15"/>
  <c r="D366" i="15"/>
  <c r="J365" i="15"/>
  <c r="I365" i="15"/>
  <c r="K365" i="15"/>
  <c r="G365" i="15"/>
  <c r="H365" i="15"/>
  <c r="D365" i="15"/>
  <c r="J364" i="15"/>
  <c r="I364" i="15"/>
  <c r="K364" i="15"/>
  <c r="G364" i="15"/>
  <c r="H364" i="15"/>
  <c r="D364" i="15"/>
  <c r="J363" i="15"/>
  <c r="I363" i="15"/>
  <c r="K363" i="15"/>
  <c r="G363" i="15"/>
  <c r="H363" i="15"/>
  <c r="D363" i="15"/>
  <c r="J362" i="15"/>
  <c r="I362" i="15"/>
  <c r="K362" i="15"/>
  <c r="G362" i="15"/>
  <c r="H362" i="15"/>
  <c r="D362" i="15"/>
  <c r="J361" i="15"/>
  <c r="I361" i="15"/>
  <c r="K361" i="15"/>
  <c r="G361" i="15"/>
  <c r="H361" i="15"/>
  <c r="D361" i="15"/>
  <c r="J360" i="15"/>
  <c r="I360" i="15"/>
  <c r="K360" i="15"/>
  <c r="G360" i="15"/>
  <c r="H360" i="15"/>
  <c r="D360" i="15"/>
  <c r="J359" i="15"/>
  <c r="I359" i="15"/>
  <c r="K359" i="15"/>
  <c r="G359" i="15"/>
  <c r="H359" i="15"/>
  <c r="D359" i="15"/>
  <c r="J358" i="15"/>
  <c r="I358" i="15"/>
  <c r="K358" i="15"/>
  <c r="G358" i="15"/>
  <c r="H358" i="15"/>
  <c r="D358" i="15"/>
  <c r="J357" i="15"/>
  <c r="I357" i="15"/>
  <c r="K357" i="15"/>
  <c r="G357" i="15"/>
  <c r="H357" i="15"/>
  <c r="D357" i="15"/>
  <c r="J356" i="15"/>
  <c r="I356" i="15"/>
  <c r="K356" i="15"/>
  <c r="G356" i="15"/>
  <c r="H356" i="15"/>
  <c r="D356" i="15"/>
  <c r="J355" i="15"/>
  <c r="I355" i="15"/>
  <c r="K355" i="15"/>
  <c r="G355" i="15"/>
  <c r="H355" i="15"/>
  <c r="D355" i="15"/>
  <c r="J354" i="15"/>
  <c r="I354" i="15"/>
  <c r="K354" i="15"/>
  <c r="G354" i="15"/>
  <c r="H354" i="15"/>
  <c r="D354" i="15"/>
  <c r="J353" i="15"/>
  <c r="I353" i="15"/>
  <c r="K353" i="15"/>
  <c r="G353" i="15"/>
  <c r="H353" i="15"/>
  <c r="D353" i="15"/>
  <c r="J352" i="15"/>
  <c r="I352" i="15"/>
  <c r="K352" i="15"/>
  <c r="G352" i="15"/>
  <c r="H352" i="15"/>
  <c r="D352" i="15"/>
  <c r="J351" i="15"/>
  <c r="I351" i="15"/>
  <c r="K351" i="15"/>
  <c r="G351" i="15"/>
  <c r="H351" i="15"/>
  <c r="D351" i="15"/>
  <c r="J350" i="15"/>
  <c r="I350" i="15"/>
  <c r="K350" i="15"/>
  <c r="G350" i="15"/>
  <c r="H350" i="15"/>
  <c r="D350" i="15"/>
  <c r="J349" i="15"/>
  <c r="I349" i="15"/>
  <c r="K349" i="15"/>
  <c r="G349" i="15"/>
  <c r="H349" i="15"/>
  <c r="D349" i="15"/>
  <c r="J348" i="15"/>
  <c r="I348" i="15"/>
  <c r="K348" i="15"/>
  <c r="G348" i="15"/>
  <c r="H348" i="15"/>
  <c r="D348" i="15"/>
  <c r="J347" i="15"/>
  <c r="I347" i="15"/>
  <c r="K347" i="15"/>
  <c r="G347" i="15"/>
  <c r="H347" i="15"/>
  <c r="D347" i="15"/>
  <c r="J346" i="15"/>
  <c r="I346" i="15"/>
  <c r="K346" i="15"/>
  <c r="G346" i="15"/>
  <c r="H346" i="15"/>
  <c r="D346" i="15"/>
  <c r="J345" i="15"/>
  <c r="I345" i="15"/>
  <c r="K345" i="15"/>
  <c r="G345" i="15"/>
  <c r="H345" i="15"/>
  <c r="D345" i="15"/>
  <c r="J344" i="15"/>
  <c r="I344" i="15"/>
  <c r="K344" i="15"/>
  <c r="G344" i="15"/>
  <c r="H344" i="15"/>
  <c r="D344" i="15"/>
  <c r="J343" i="15"/>
  <c r="I343" i="15"/>
  <c r="K343" i="15"/>
  <c r="G343" i="15"/>
  <c r="H343" i="15"/>
  <c r="D343" i="15"/>
  <c r="J342" i="15"/>
  <c r="I342" i="15"/>
  <c r="K342" i="15"/>
  <c r="G342" i="15"/>
  <c r="H342" i="15"/>
  <c r="D342" i="15"/>
  <c r="J341" i="15"/>
  <c r="I341" i="15"/>
  <c r="K341" i="15"/>
  <c r="G341" i="15"/>
  <c r="H341" i="15"/>
  <c r="D341" i="15"/>
  <c r="J340" i="15"/>
  <c r="I340" i="15"/>
  <c r="K340" i="15"/>
  <c r="G340" i="15"/>
  <c r="H340" i="15"/>
  <c r="D340" i="15"/>
  <c r="J339" i="15"/>
  <c r="I339" i="15"/>
  <c r="K339" i="15"/>
  <c r="G339" i="15"/>
  <c r="H339" i="15"/>
  <c r="D339" i="15"/>
  <c r="J338" i="15"/>
  <c r="I338" i="15"/>
  <c r="K338" i="15"/>
  <c r="G338" i="15"/>
  <c r="H338" i="15"/>
  <c r="D338" i="15"/>
  <c r="J337" i="15"/>
  <c r="I337" i="15"/>
  <c r="K337" i="15"/>
  <c r="G337" i="15"/>
  <c r="H337" i="15"/>
  <c r="D337" i="15"/>
  <c r="J336" i="15"/>
  <c r="I336" i="15"/>
  <c r="K336" i="15"/>
  <c r="G336" i="15"/>
  <c r="H336" i="15"/>
  <c r="D336" i="15"/>
  <c r="J335" i="15"/>
  <c r="I335" i="15"/>
  <c r="K335" i="15"/>
  <c r="G335" i="15"/>
  <c r="H335" i="15"/>
  <c r="D335" i="15"/>
  <c r="J334" i="15"/>
  <c r="I334" i="15"/>
  <c r="K334" i="15"/>
  <c r="G334" i="15"/>
  <c r="H334" i="15"/>
  <c r="D334" i="15"/>
  <c r="J333" i="15"/>
  <c r="I333" i="15"/>
  <c r="K333" i="15"/>
  <c r="G333" i="15"/>
  <c r="H333" i="15"/>
  <c r="D333" i="15"/>
  <c r="J332" i="15"/>
  <c r="I332" i="15"/>
  <c r="K332" i="15"/>
  <c r="G332" i="15"/>
  <c r="H332" i="15"/>
  <c r="D332" i="15"/>
  <c r="J331" i="15"/>
  <c r="I331" i="15"/>
  <c r="K331" i="15"/>
  <c r="G331" i="15"/>
  <c r="H331" i="15"/>
  <c r="D331" i="15"/>
  <c r="J330" i="15"/>
  <c r="I330" i="15"/>
  <c r="K330" i="15"/>
  <c r="G330" i="15"/>
  <c r="H330" i="15"/>
  <c r="D330" i="15"/>
  <c r="J329" i="15"/>
  <c r="I329" i="15"/>
  <c r="K329" i="15"/>
  <c r="G329" i="15"/>
  <c r="H329" i="15"/>
  <c r="D329" i="15"/>
  <c r="J328" i="15"/>
  <c r="I328" i="15"/>
  <c r="K328" i="15"/>
  <c r="G328" i="15"/>
  <c r="H328" i="15"/>
  <c r="D328" i="15"/>
  <c r="J327" i="15"/>
  <c r="I327" i="15"/>
  <c r="K327" i="15"/>
  <c r="G327" i="15"/>
  <c r="H327" i="15"/>
  <c r="D327" i="15"/>
  <c r="J326" i="15"/>
  <c r="I326" i="15"/>
  <c r="K326" i="15"/>
  <c r="G326" i="15"/>
  <c r="H326" i="15"/>
  <c r="D326" i="15"/>
  <c r="J325" i="15"/>
  <c r="I325" i="15"/>
  <c r="K325" i="15"/>
  <c r="G325" i="15"/>
  <c r="H325" i="15"/>
  <c r="D325" i="15"/>
  <c r="J324" i="15"/>
  <c r="I324" i="15"/>
  <c r="K324" i="15"/>
  <c r="G324" i="15"/>
  <c r="H324" i="15"/>
  <c r="D324" i="15"/>
  <c r="J323" i="15"/>
  <c r="I323" i="15"/>
  <c r="K323" i="15"/>
  <c r="G323" i="15"/>
  <c r="H323" i="15"/>
  <c r="D323" i="15"/>
  <c r="J322" i="15"/>
  <c r="I322" i="15"/>
  <c r="K322" i="15"/>
  <c r="G322" i="15"/>
  <c r="H322" i="15"/>
  <c r="D322" i="15"/>
  <c r="J321" i="15"/>
  <c r="I321" i="15"/>
  <c r="K321" i="15"/>
  <c r="G321" i="15"/>
  <c r="H321" i="15"/>
  <c r="D321" i="15"/>
  <c r="J320" i="15"/>
  <c r="I320" i="15"/>
  <c r="K320" i="15"/>
  <c r="G320" i="15"/>
  <c r="H320" i="15"/>
  <c r="D320" i="15"/>
  <c r="J319" i="15"/>
  <c r="I319" i="15"/>
  <c r="K319" i="15"/>
  <c r="G319" i="15"/>
  <c r="H319" i="15"/>
  <c r="D319" i="15"/>
  <c r="J318" i="15"/>
  <c r="I318" i="15"/>
  <c r="K318" i="15"/>
  <c r="G318" i="15"/>
  <c r="H318" i="15"/>
  <c r="D318" i="15"/>
  <c r="J317" i="15"/>
  <c r="I317" i="15"/>
  <c r="K317" i="15"/>
  <c r="G317" i="15"/>
  <c r="H317" i="15"/>
  <c r="D317" i="15"/>
  <c r="J316" i="15"/>
  <c r="I316" i="15"/>
  <c r="K316" i="15"/>
  <c r="G316" i="15"/>
  <c r="H316" i="15"/>
  <c r="D316" i="15"/>
  <c r="J315" i="15"/>
  <c r="I315" i="15"/>
  <c r="K315" i="15"/>
  <c r="G315" i="15"/>
  <c r="H315" i="15"/>
  <c r="D315" i="15"/>
  <c r="J314" i="15"/>
  <c r="I314" i="15"/>
  <c r="K314" i="15"/>
  <c r="G314" i="15"/>
  <c r="H314" i="15"/>
  <c r="D314" i="15"/>
  <c r="J313" i="15"/>
  <c r="I313" i="15"/>
  <c r="K313" i="15"/>
  <c r="G313" i="15"/>
  <c r="H313" i="15"/>
  <c r="D313" i="15"/>
  <c r="J312" i="15"/>
  <c r="I312" i="15"/>
  <c r="K312" i="15"/>
  <c r="G312" i="15"/>
  <c r="H312" i="15"/>
  <c r="D312" i="15"/>
  <c r="J311" i="15"/>
  <c r="I311" i="15"/>
  <c r="K311" i="15"/>
  <c r="G311" i="15"/>
  <c r="H311" i="15"/>
  <c r="D311" i="15"/>
  <c r="J310" i="15"/>
  <c r="I310" i="15"/>
  <c r="K310" i="15"/>
  <c r="G310" i="15"/>
  <c r="H310" i="15"/>
  <c r="D310" i="15"/>
  <c r="J309" i="15"/>
  <c r="I309" i="15"/>
  <c r="K309" i="15"/>
  <c r="G309" i="15"/>
  <c r="H309" i="15"/>
  <c r="D309" i="15"/>
  <c r="J308" i="15"/>
  <c r="I308" i="15"/>
  <c r="K308" i="15"/>
  <c r="G308" i="15"/>
  <c r="H308" i="15"/>
  <c r="D308" i="15"/>
  <c r="J307" i="15"/>
  <c r="I307" i="15"/>
  <c r="K307" i="15"/>
  <c r="G307" i="15"/>
  <c r="H307" i="15"/>
  <c r="D307" i="15"/>
  <c r="J306" i="15"/>
  <c r="I306" i="15"/>
  <c r="K306" i="15"/>
  <c r="G306" i="15"/>
  <c r="H306" i="15"/>
  <c r="D306" i="15"/>
  <c r="J305" i="15"/>
  <c r="I305" i="15"/>
  <c r="K305" i="15"/>
  <c r="G305" i="15"/>
  <c r="H305" i="15"/>
  <c r="D305" i="15"/>
  <c r="J304" i="15"/>
  <c r="I304" i="15"/>
  <c r="K304" i="15"/>
  <c r="G304" i="15"/>
  <c r="H304" i="15"/>
  <c r="D304" i="15"/>
  <c r="J303" i="15"/>
  <c r="I303" i="15"/>
  <c r="K303" i="15"/>
  <c r="G303" i="15"/>
  <c r="H303" i="15"/>
  <c r="D303" i="15"/>
  <c r="J302" i="15"/>
  <c r="I302" i="15"/>
  <c r="K302" i="15"/>
  <c r="G302" i="15"/>
  <c r="H302" i="15"/>
  <c r="D302" i="15"/>
  <c r="J301" i="15"/>
  <c r="I301" i="15"/>
  <c r="K301" i="15"/>
  <c r="G301" i="15"/>
  <c r="H301" i="15"/>
  <c r="D301" i="15"/>
  <c r="J300" i="15"/>
  <c r="I300" i="15"/>
  <c r="K300" i="15"/>
  <c r="G300" i="15"/>
  <c r="H300" i="15"/>
  <c r="D300" i="15"/>
  <c r="J299" i="15"/>
  <c r="I299" i="15"/>
  <c r="K299" i="15"/>
  <c r="G299" i="15"/>
  <c r="H299" i="15"/>
  <c r="D299" i="15"/>
  <c r="J298" i="15"/>
  <c r="I298" i="15"/>
  <c r="K298" i="15"/>
  <c r="G298" i="15"/>
  <c r="H298" i="15"/>
  <c r="D298" i="15"/>
  <c r="J297" i="15"/>
  <c r="I297" i="15"/>
  <c r="K297" i="15"/>
  <c r="G297" i="15"/>
  <c r="H297" i="15"/>
  <c r="D297" i="15"/>
  <c r="J296" i="15"/>
  <c r="I296" i="15"/>
  <c r="K296" i="15"/>
  <c r="G296" i="15"/>
  <c r="H296" i="15"/>
  <c r="D296" i="15"/>
  <c r="J295" i="15"/>
  <c r="I295" i="15"/>
  <c r="K295" i="15"/>
  <c r="G295" i="15"/>
  <c r="H295" i="15"/>
  <c r="D295" i="15"/>
  <c r="J294" i="15"/>
  <c r="I294" i="15"/>
  <c r="K294" i="15"/>
  <c r="G294" i="15"/>
  <c r="H294" i="15"/>
  <c r="D294" i="15"/>
  <c r="J293" i="15"/>
  <c r="I293" i="15"/>
  <c r="K293" i="15"/>
  <c r="G293" i="15"/>
  <c r="H293" i="15"/>
  <c r="D293" i="15"/>
  <c r="J292" i="15"/>
  <c r="I292" i="15"/>
  <c r="K292" i="15"/>
  <c r="G292" i="15"/>
  <c r="H292" i="15"/>
  <c r="D292" i="15"/>
  <c r="J291" i="15"/>
  <c r="I291" i="15"/>
  <c r="K291" i="15"/>
  <c r="G291" i="15"/>
  <c r="H291" i="15"/>
  <c r="D291" i="15"/>
  <c r="J290" i="15"/>
  <c r="I290" i="15"/>
  <c r="K290" i="15"/>
  <c r="G290" i="15"/>
  <c r="H290" i="15"/>
  <c r="D290" i="15"/>
  <c r="J289" i="15"/>
  <c r="I289" i="15"/>
  <c r="K289" i="15"/>
  <c r="G289" i="15"/>
  <c r="H289" i="15"/>
  <c r="D289" i="15"/>
  <c r="J288" i="15"/>
  <c r="I288" i="15"/>
  <c r="K288" i="15"/>
  <c r="G288" i="15"/>
  <c r="H288" i="15"/>
  <c r="D288" i="15"/>
  <c r="J287" i="15"/>
  <c r="I287" i="15"/>
  <c r="K287" i="15"/>
  <c r="G287" i="15"/>
  <c r="H287" i="15"/>
  <c r="D287" i="15"/>
  <c r="J286" i="15"/>
  <c r="I286" i="15"/>
  <c r="K286" i="15"/>
  <c r="G286" i="15"/>
  <c r="H286" i="15"/>
  <c r="D286" i="15"/>
  <c r="J285" i="15"/>
  <c r="I285" i="15"/>
  <c r="K285" i="15"/>
  <c r="G285" i="15"/>
  <c r="H285" i="15"/>
  <c r="D285" i="15"/>
  <c r="J284" i="15"/>
  <c r="I284" i="15"/>
  <c r="K284" i="15"/>
  <c r="G284" i="15"/>
  <c r="H284" i="15"/>
  <c r="D284" i="15"/>
  <c r="J283" i="15"/>
  <c r="I283" i="15"/>
  <c r="K283" i="15"/>
  <c r="G283" i="15"/>
  <c r="H283" i="15"/>
  <c r="D283" i="15"/>
  <c r="J282" i="15"/>
  <c r="I282" i="15"/>
  <c r="K282" i="15"/>
  <c r="G282" i="15"/>
  <c r="H282" i="15"/>
  <c r="D282" i="15"/>
  <c r="J281" i="15"/>
  <c r="I281" i="15"/>
  <c r="K281" i="15"/>
  <c r="G281" i="15"/>
  <c r="H281" i="15"/>
  <c r="D281" i="15"/>
  <c r="J280" i="15"/>
  <c r="I280" i="15"/>
  <c r="K280" i="15"/>
  <c r="G280" i="15"/>
  <c r="H280" i="15"/>
  <c r="D280" i="15"/>
  <c r="J279" i="15"/>
  <c r="I279" i="15"/>
  <c r="K279" i="15"/>
  <c r="G279" i="15"/>
  <c r="H279" i="15"/>
  <c r="D279" i="15"/>
  <c r="J278" i="15"/>
  <c r="I278" i="15"/>
  <c r="K278" i="15"/>
  <c r="G278" i="15"/>
  <c r="H278" i="15"/>
  <c r="D278" i="15"/>
  <c r="J277" i="15"/>
  <c r="I277" i="15"/>
  <c r="K277" i="15"/>
  <c r="G277" i="15"/>
  <c r="H277" i="15"/>
  <c r="D277" i="15"/>
  <c r="J276" i="15"/>
  <c r="I276" i="15"/>
  <c r="K276" i="15"/>
  <c r="G276" i="15"/>
  <c r="H276" i="15"/>
  <c r="D276" i="15"/>
  <c r="J275" i="15"/>
  <c r="I275" i="15"/>
  <c r="K275" i="15"/>
  <c r="G275" i="15"/>
  <c r="H275" i="15"/>
  <c r="D275" i="15"/>
  <c r="J274" i="15"/>
  <c r="I274" i="15"/>
  <c r="K274" i="15"/>
  <c r="G274" i="15"/>
  <c r="H274" i="15"/>
  <c r="D274" i="15"/>
  <c r="J273" i="15"/>
  <c r="I273" i="15"/>
  <c r="K273" i="15"/>
  <c r="G273" i="15"/>
  <c r="H273" i="15"/>
  <c r="D273" i="15"/>
  <c r="J272" i="15"/>
  <c r="I272" i="15"/>
  <c r="K272" i="15"/>
  <c r="G272" i="15"/>
  <c r="H272" i="15"/>
  <c r="D272" i="15"/>
  <c r="J271" i="15"/>
  <c r="I271" i="15"/>
  <c r="K271" i="15"/>
  <c r="G271" i="15"/>
  <c r="H271" i="15"/>
  <c r="D271" i="15"/>
  <c r="J270" i="15"/>
  <c r="I270" i="15"/>
  <c r="K270" i="15"/>
  <c r="G270" i="15"/>
  <c r="H270" i="15"/>
  <c r="D270" i="15"/>
  <c r="J269" i="15"/>
  <c r="I269" i="15"/>
  <c r="K269" i="15"/>
  <c r="G269" i="15"/>
  <c r="H269" i="15"/>
  <c r="D269" i="15"/>
  <c r="J268" i="15"/>
  <c r="I268" i="15"/>
  <c r="K268" i="15"/>
  <c r="G268" i="15"/>
  <c r="H268" i="15"/>
  <c r="D268" i="15"/>
  <c r="J267" i="15"/>
  <c r="I267" i="15"/>
  <c r="K267" i="15"/>
  <c r="G267" i="15"/>
  <c r="H267" i="15"/>
  <c r="D267" i="15"/>
  <c r="J266" i="15"/>
  <c r="I266" i="15"/>
  <c r="K266" i="15"/>
  <c r="G266" i="15"/>
  <c r="H266" i="15"/>
  <c r="D266" i="15"/>
  <c r="J265" i="15"/>
  <c r="I265" i="15"/>
  <c r="K265" i="15"/>
  <c r="G265" i="15"/>
  <c r="H265" i="15"/>
  <c r="D265" i="15"/>
  <c r="J264" i="15"/>
  <c r="I264" i="15"/>
  <c r="K264" i="15"/>
  <c r="G264" i="15"/>
  <c r="H264" i="15"/>
  <c r="D264" i="15"/>
  <c r="J263" i="15"/>
  <c r="I263" i="15"/>
  <c r="K263" i="15"/>
  <c r="G263" i="15"/>
  <c r="H263" i="15"/>
  <c r="D263" i="15"/>
  <c r="J262" i="15"/>
  <c r="I262" i="15"/>
  <c r="K262" i="15"/>
  <c r="G262" i="15"/>
  <c r="H262" i="15"/>
  <c r="D262" i="15"/>
  <c r="J261" i="15"/>
  <c r="I261" i="15"/>
  <c r="K261" i="15"/>
  <c r="G261" i="15"/>
  <c r="H261" i="15"/>
  <c r="D261" i="15"/>
  <c r="J260" i="15"/>
  <c r="I260" i="15"/>
  <c r="K260" i="15"/>
  <c r="G260" i="15"/>
  <c r="H260" i="15"/>
  <c r="D260" i="15"/>
  <c r="J259" i="15"/>
  <c r="I259" i="15"/>
  <c r="K259" i="15"/>
  <c r="G259" i="15"/>
  <c r="H259" i="15"/>
  <c r="D259" i="15"/>
  <c r="J258" i="15"/>
  <c r="I258" i="15"/>
  <c r="K258" i="15"/>
  <c r="G258" i="15"/>
  <c r="H258" i="15"/>
  <c r="D258" i="15"/>
  <c r="J257" i="15"/>
  <c r="I257" i="15"/>
  <c r="K257" i="15"/>
  <c r="G257" i="15"/>
  <c r="H257" i="15"/>
  <c r="D257" i="15"/>
  <c r="J256" i="15"/>
  <c r="I256" i="15"/>
  <c r="K256" i="15"/>
  <c r="G256" i="15"/>
  <c r="H256" i="15"/>
  <c r="D256" i="15"/>
  <c r="J255" i="15"/>
  <c r="I255" i="15"/>
  <c r="K255" i="15"/>
  <c r="G255" i="15"/>
  <c r="H255" i="15"/>
  <c r="D255" i="15"/>
  <c r="J254" i="15"/>
  <c r="I254" i="15"/>
  <c r="K254" i="15"/>
  <c r="G254" i="15"/>
  <c r="H254" i="15"/>
  <c r="D254" i="15"/>
  <c r="J253" i="15"/>
  <c r="I253" i="15"/>
  <c r="K253" i="15"/>
  <c r="G253" i="15"/>
  <c r="H253" i="15"/>
  <c r="D253" i="15"/>
  <c r="J252" i="15"/>
  <c r="I252" i="15"/>
  <c r="K252" i="15"/>
  <c r="G252" i="15"/>
  <c r="H252" i="15"/>
  <c r="D252" i="15"/>
  <c r="J251" i="15"/>
  <c r="I251" i="15"/>
  <c r="K251" i="15"/>
  <c r="G251" i="15"/>
  <c r="H251" i="15"/>
  <c r="D251" i="15"/>
  <c r="J250" i="15"/>
  <c r="I250" i="15"/>
  <c r="K250" i="15"/>
  <c r="G250" i="15"/>
  <c r="H250" i="15"/>
  <c r="D250" i="15"/>
  <c r="J249" i="15"/>
  <c r="I249" i="15"/>
  <c r="K249" i="15"/>
  <c r="G249" i="15"/>
  <c r="H249" i="15"/>
  <c r="D249" i="15"/>
  <c r="J248" i="15"/>
  <c r="I248" i="15"/>
  <c r="K248" i="15"/>
  <c r="G248" i="15"/>
  <c r="H248" i="15"/>
  <c r="D248" i="15"/>
  <c r="J247" i="15"/>
  <c r="I247" i="15"/>
  <c r="K247" i="15"/>
  <c r="G247" i="15"/>
  <c r="H247" i="15"/>
  <c r="D247" i="15"/>
  <c r="J246" i="15"/>
  <c r="I246" i="15"/>
  <c r="K246" i="15"/>
  <c r="G246" i="15"/>
  <c r="H246" i="15"/>
  <c r="D246" i="15"/>
  <c r="J245" i="15"/>
  <c r="I245" i="15"/>
  <c r="K245" i="15"/>
  <c r="G245" i="15"/>
  <c r="H245" i="15"/>
  <c r="D245" i="15"/>
  <c r="J244" i="15"/>
  <c r="I244" i="15"/>
  <c r="K244" i="15"/>
  <c r="G244" i="15"/>
  <c r="H244" i="15"/>
  <c r="D244" i="15"/>
  <c r="J243" i="15"/>
  <c r="I243" i="15"/>
  <c r="K243" i="15"/>
  <c r="G243" i="15"/>
  <c r="H243" i="15"/>
  <c r="D243" i="15"/>
  <c r="J242" i="15"/>
  <c r="I242" i="15"/>
  <c r="K242" i="15"/>
  <c r="G242" i="15"/>
  <c r="H242" i="15"/>
  <c r="D242" i="15"/>
  <c r="J241" i="15"/>
  <c r="I241" i="15"/>
  <c r="K241" i="15"/>
  <c r="G241" i="15"/>
  <c r="H241" i="15"/>
  <c r="D241" i="15"/>
  <c r="J240" i="15"/>
  <c r="I240" i="15"/>
  <c r="K240" i="15"/>
  <c r="G240" i="15"/>
  <c r="H240" i="15"/>
  <c r="D240" i="15"/>
  <c r="J239" i="15"/>
  <c r="I239" i="15"/>
  <c r="K239" i="15"/>
  <c r="G239" i="15"/>
  <c r="H239" i="15"/>
  <c r="D239" i="15"/>
  <c r="J238" i="15"/>
  <c r="I238" i="15"/>
  <c r="K238" i="15"/>
  <c r="G238" i="15"/>
  <c r="H238" i="15"/>
  <c r="D238" i="15"/>
  <c r="J237" i="15"/>
  <c r="I237" i="15"/>
  <c r="K237" i="15"/>
  <c r="G237" i="15"/>
  <c r="H237" i="15"/>
  <c r="D237" i="15"/>
  <c r="J236" i="15"/>
  <c r="I236" i="15"/>
  <c r="K236" i="15"/>
  <c r="G236" i="15"/>
  <c r="H236" i="15"/>
  <c r="D236" i="15"/>
  <c r="J235" i="15"/>
  <c r="I235" i="15"/>
  <c r="K235" i="15"/>
  <c r="G235" i="15"/>
  <c r="H235" i="15"/>
  <c r="D235" i="15"/>
  <c r="J234" i="15"/>
  <c r="I234" i="15"/>
  <c r="K234" i="15"/>
  <c r="G234" i="15"/>
  <c r="H234" i="15"/>
  <c r="D234" i="15"/>
  <c r="J233" i="15"/>
  <c r="I233" i="15"/>
  <c r="K233" i="15"/>
  <c r="G233" i="15"/>
  <c r="H233" i="15"/>
  <c r="D233" i="15"/>
  <c r="J232" i="15"/>
  <c r="I232" i="15"/>
  <c r="K232" i="15"/>
  <c r="G232" i="15"/>
  <c r="H232" i="15"/>
  <c r="D232" i="15"/>
  <c r="J231" i="15"/>
  <c r="I231" i="15"/>
  <c r="K231" i="15"/>
  <c r="G231" i="15"/>
  <c r="H231" i="15"/>
  <c r="D231" i="15"/>
  <c r="J230" i="15"/>
  <c r="I230" i="15"/>
  <c r="K230" i="15"/>
  <c r="G230" i="15"/>
  <c r="H230" i="15"/>
  <c r="D230" i="15"/>
  <c r="J229" i="15"/>
  <c r="I229" i="15"/>
  <c r="K229" i="15"/>
  <c r="G229" i="15"/>
  <c r="H229" i="15"/>
  <c r="D229" i="15"/>
  <c r="J228" i="15"/>
  <c r="I228" i="15"/>
  <c r="K228" i="15"/>
  <c r="G228" i="15"/>
  <c r="H228" i="15"/>
  <c r="D228" i="15"/>
  <c r="J227" i="15"/>
  <c r="I227" i="15"/>
  <c r="K227" i="15"/>
  <c r="G227" i="15"/>
  <c r="H227" i="15"/>
  <c r="D227" i="15"/>
  <c r="J226" i="15"/>
  <c r="I226" i="15"/>
  <c r="K226" i="15"/>
  <c r="G226" i="15"/>
  <c r="H226" i="15"/>
  <c r="D226" i="15"/>
  <c r="J225" i="15"/>
  <c r="I225" i="15"/>
  <c r="K225" i="15"/>
  <c r="G225" i="15"/>
  <c r="H225" i="15"/>
  <c r="D225" i="15"/>
  <c r="J224" i="15"/>
  <c r="I224" i="15"/>
  <c r="K224" i="15"/>
  <c r="G224" i="15"/>
  <c r="H224" i="15"/>
  <c r="D224" i="15"/>
  <c r="J223" i="15"/>
  <c r="I223" i="15"/>
  <c r="K223" i="15"/>
  <c r="G223" i="15"/>
  <c r="H223" i="15"/>
  <c r="D223" i="15"/>
  <c r="J222" i="15"/>
  <c r="I222" i="15"/>
  <c r="K222" i="15"/>
  <c r="G222" i="15"/>
  <c r="H222" i="15"/>
  <c r="D222" i="15"/>
  <c r="J221" i="15"/>
  <c r="I221" i="15"/>
  <c r="K221" i="15"/>
  <c r="G221" i="15"/>
  <c r="H221" i="15"/>
  <c r="D221" i="15"/>
  <c r="J220" i="15"/>
  <c r="I220" i="15"/>
  <c r="K220" i="15"/>
  <c r="G220" i="15"/>
  <c r="H220" i="15"/>
  <c r="D220" i="15"/>
  <c r="J219" i="15"/>
  <c r="I219" i="15"/>
  <c r="K219" i="15"/>
  <c r="G219" i="15"/>
  <c r="H219" i="15"/>
  <c r="D219" i="15"/>
  <c r="J218" i="15"/>
  <c r="I218" i="15"/>
  <c r="K218" i="15"/>
  <c r="G218" i="15"/>
  <c r="H218" i="15"/>
  <c r="D218" i="15"/>
  <c r="J217" i="15"/>
  <c r="I217" i="15"/>
  <c r="K217" i="15"/>
  <c r="G217" i="15"/>
  <c r="H217" i="15"/>
  <c r="D217" i="15"/>
  <c r="J216" i="15"/>
  <c r="I216" i="15"/>
  <c r="K216" i="15"/>
  <c r="G216" i="15"/>
  <c r="H216" i="15"/>
  <c r="D216" i="15"/>
  <c r="J215" i="15"/>
  <c r="I215" i="15"/>
  <c r="K215" i="15"/>
  <c r="G215" i="15"/>
  <c r="H215" i="15"/>
  <c r="D215" i="15"/>
  <c r="J214" i="15"/>
  <c r="I214" i="15"/>
  <c r="K214" i="15"/>
  <c r="G214" i="15"/>
  <c r="H214" i="15"/>
  <c r="D214" i="15"/>
  <c r="J213" i="15"/>
  <c r="I213" i="15"/>
  <c r="K213" i="15"/>
  <c r="G213" i="15"/>
  <c r="H213" i="15"/>
  <c r="D213" i="15"/>
  <c r="J212" i="15"/>
  <c r="I212" i="15"/>
  <c r="K212" i="15"/>
  <c r="G212" i="15"/>
  <c r="H212" i="15"/>
  <c r="D212" i="15"/>
  <c r="J211" i="15"/>
  <c r="I211" i="15"/>
  <c r="K211" i="15"/>
  <c r="G211" i="15"/>
  <c r="H211" i="15"/>
  <c r="D211" i="15"/>
  <c r="J210" i="15"/>
  <c r="I210" i="15"/>
  <c r="K210" i="15"/>
  <c r="G210" i="15"/>
  <c r="H210" i="15"/>
  <c r="D210" i="15"/>
  <c r="J209" i="15"/>
  <c r="I209" i="15"/>
  <c r="K209" i="15"/>
  <c r="G209" i="15"/>
  <c r="H209" i="15"/>
  <c r="D209" i="15"/>
  <c r="J208" i="15"/>
  <c r="I208" i="15"/>
  <c r="K208" i="15"/>
  <c r="G208" i="15"/>
  <c r="H208" i="15"/>
  <c r="D208" i="15"/>
  <c r="J207" i="15"/>
  <c r="I207" i="15"/>
  <c r="K207" i="15"/>
  <c r="G207" i="15"/>
  <c r="H207" i="15"/>
  <c r="D207" i="15"/>
  <c r="J206" i="15"/>
  <c r="I206" i="15"/>
  <c r="K206" i="15"/>
  <c r="G206" i="15"/>
  <c r="H206" i="15"/>
  <c r="D206" i="15"/>
  <c r="J205" i="15"/>
  <c r="I205" i="15"/>
  <c r="K205" i="15"/>
  <c r="G205" i="15"/>
  <c r="H205" i="15"/>
  <c r="D205" i="15"/>
  <c r="J204" i="15"/>
  <c r="I204" i="15"/>
  <c r="K204" i="15"/>
  <c r="G204" i="15"/>
  <c r="H204" i="15"/>
  <c r="D204" i="15"/>
  <c r="J203" i="15"/>
  <c r="I203" i="15"/>
  <c r="K203" i="15"/>
  <c r="G203" i="15"/>
  <c r="H203" i="15"/>
  <c r="D203" i="15"/>
  <c r="J202" i="15"/>
  <c r="I202" i="15"/>
  <c r="K202" i="15"/>
  <c r="G202" i="15"/>
  <c r="H202" i="15"/>
  <c r="D202" i="15"/>
  <c r="J201" i="15"/>
  <c r="I201" i="15"/>
  <c r="K201" i="15"/>
  <c r="G201" i="15"/>
  <c r="H201" i="15"/>
  <c r="D201" i="15"/>
  <c r="J200" i="15"/>
  <c r="I200" i="15"/>
  <c r="K200" i="15"/>
  <c r="G200" i="15"/>
  <c r="H200" i="15"/>
  <c r="D200" i="15"/>
  <c r="J199" i="15"/>
  <c r="I199" i="15"/>
  <c r="K199" i="15"/>
  <c r="G199" i="15"/>
  <c r="H199" i="15"/>
  <c r="D199" i="15"/>
  <c r="J198" i="15"/>
  <c r="I198" i="15"/>
  <c r="K198" i="15"/>
  <c r="G198" i="15"/>
  <c r="H198" i="15"/>
  <c r="D198" i="15"/>
  <c r="J197" i="15"/>
  <c r="I197" i="15"/>
  <c r="K197" i="15"/>
  <c r="G197" i="15"/>
  <c r="H197" i="15"/>
  <c r="D197" i="15"/>
  <c r="J196" i="15"/>
  <c r="I196" i="15"/>
  <c r="K196" i="15"/>
  <c r="G196" i="15"/>
  <c r="H196" i="15"/>
  <c r="D196" i="15"/>
  <c r="J195" i="15"/>
  <c r="I195" i="15"/>
  <c r="K195" i="15"/>
  <c r="G195" i="15"/>
  <c r="H195" i="15"/>
  <c r="D195" i="15"/>
  <c r="J194" i="15"/>
  <c r="I194" i="15"/>
  <c r="K194" i="15"/>
  <c r="G194" i="15"/>
  <c r="H194" i="15"/>
  <c r="D194" i="15"/>
  <c r="J193" i="15"/>
  <c r="I193" i="15"/>
  <c r="K193" i="15"/>
  <c r="G193" i="15"/>
  <c r="H193" i="15"/>
  <c r="D193" i="15"/>
  <c r="J192" i="15"/>
  <c r="I192" i="15"/>
  <c r="K192" i="15"/>
  <c r="G192" i="15"/>
  <c r="H192" i="15"/>
  <c r="D192" i="15"/>
  <c r="J191" i="15"/>
  <c r="I191" i="15"/>
  <c r="K191" i="15"/>
  <c r="G191" i="15"/>
  <c r="H191" i="15"/>
  <c r="D191" i="15"/>
  <c r="J190" i="15"/>
  <c r="I190" i="15"/>
  <c r="K190" i="15"/>
  <c r="G190" i="15"/>
  <c r="H190" i="15"/>
  <c r="D190" i="15"/>
  <c r="J189" i="15"/>
  <c r="I189" i="15"/>
  <c r="K189" i="15"/>
  <c r="G189" i="15"/>
  <c r="H189" i="15"/>
  <c r="D189" i="15"/>
  <c r="J188" i="15"/>
  <c r="I188" i="15"/>
  <c r="K188" i="15"/>
  <c r="G188" i="15"/>
  <c r="H188" i="15"/>
  <c r="D188" i="15"/>
  <c r="J187" i="15"/>
  <c r="I187" i="15"/>
  <c r="K187" i="15"/>
  <c r="G187" i="15"/>
  <c r="H187" i="15"/>
  <c r="D187" i="15"/>
  <c r="J186" i="15"/>
  <c r="I186" i="15"/>
  <c r="K186" i="15"/>
  <c r="G186" i="15"/>
  <c r="H186" i="15"/>
  <c r="D186" i="15"/>
  <c r="J185" i="15"/>
  <c r="I185" i="15"/>
  <c r="K185" i="15"/>
  <c r="G185" i="15"/>
  <c r="H185" i="15"/>
  <c r="D185" i="15"/>
  <c r="J184" i="15"/>
  <c r="I184" i="15"/>
  <c r="K184" i="15"/>
  <c r="G184" i="15"/>
  <c r="H184" i="15"/>
  <c r="D184" i="15"/>
  <c r="J183" i="15"/>
  <c r="I183" i="15"/>
  <c r="K183" i="15"/>
  <c r="G183" i="15"/>
  <c r="H183" i="15"/>
  <c r="D183" i="15"/>
  <c r="J182" i="15"/>
  <c r="I182" i="15"/>
  <c r="K182" i="15"/>
  <c r="G182" i="15"/>
  <c r="H182" i="15"/>
  <c r="D182" i="15"/>
  <c r="J181" i="15"/>
  <c r="I181" i="15"/>
  <c r="K181" i="15"/>
  <c r="G181" i="15"/>
  <c r="H181" i="15"/>
  <c r="D181" i="15"/>
  <c r="J180" i="15"/>
  <c r="I180" i="15"/>
  <c r="K180" i="15"/>
  <c r="G180" i="15"/>
  <c r="H180" i="15"/>
  <c r="D180" i="15"/>
  <c r="J179" i="15"/>
  <c r="I179" i="15"/>
  <c r="K179" i="15"/>
  <c r="G179" i="15"/>
  <c r="H179" i="15"/>
  <c r="D179" i="15"/>
  <c r="J178" i="15"/>
  <c r="I178" i="15"/>
  <c r="K178" i="15"/>
  <c r="G178" i="15"/>
  <c r="H178" i="15"/>
  <c r="D178" i="15"/>
  <c r="J177" i="15"/>
  <c r="I177" i="15"/>
  <c r="K177" i="15"/>
  <c r="G177" i="15"/>
  <c r="H177" i="15"/>
  <c r="D177" i="15"/>
  <c r="J176" i="15"/>
  <c r="I176" i="15"/>
  <c r="K176" i="15"/>
  <c r="G176" i="15"/>
  <c r="H176" i="15"/>
  <c r="D176" i="15"/>
  <c r="J175" i="15"/>
  <c r="I175" i="15"/>
  <c r="K175" i="15"/>
  <c r="G175" i="15"/>
  <c r="H175" i="15"/>
  <c r="D175" i="15"/>
  <c r="J174" i="15"/>
  <c r="I174" i="15"/>
  <c r="K174" i="15"/>
  <c r="G174" i="15"/>
  <c r="H174" i="15"/>
  <c r="D174" i="15"/>
  <c r="J173" i="15"/>
  <c r="I173" i="15"/>
  <c r="K173" i="15"/>
  <c r="G173" i="15"/>
  <c r="H173" i="15"/>
  <c r="D173" i="15"/>
  <c r="J172" i="15"/>
  <c r="I172" i="15"/>
  <c r="K172" i="15"/>
  <c r="G172" i="15"/>
  <c r="H172" i="15"/>
  <c r="D172" i="15"/>
  <c r="J171" i="15"/>
  <c r="I171" i="15"/>
  <c r="K171" i="15"/>
  <c r="G171" i="15"/>
  <c r="H171" i="15"/>
  <c r="D171" i="15"/>
  <c r="J170" i="15"/>
  <c r="I170" i="15"/>
  <c r="K170" i="15"/>
  <c r="G170" i="15"/>
  <c r="H170" i="15"/>
  <c r="D170" i="15"/>
  <c r="J169" i="15"/>
  <c r="I169" i="15"/>
  <c r="K169" i="15"/>
  <c r="G169" i="15"/>
  <c r="H169" i="15"/>
  <c r="D169" i="15"/>
  <c r="J168" i="15"/>
  <c r="I168" i="15"/>
  <c r="K168" i="15"/>
  <c r="G168" i="15"/>
  <c r="H168" i="15"/>
  <c r="D168" i="15"/>
  <c r="J167" i="15"/>
  <c r="I167" i="15"/>
  <c r="K167" i="15"/>
  <c r="G167" i="15"/>
  <c r="H167" i="15"/>
  <c r="D167" i="15"/>
  <c r="J166" i="15"/>
  <c r="I166" i="15"/>
  <c r="K166" i="15"/>
  <c r="G166" i="15"/>
  <c r="H166" i="15"/>
  <c r="D166" i="15"/>
  <c r="J165" i="15"/>
  <c r="I165" i="15"/>
  <c r="K165" i="15"/>
  <c r="G165" i="15"/>
  <c r="H165" i="15"/>
  <c r="D165" i="15"/>
  <c r="J164" i="15"/>
  <c r="I164" i="15"/>
  <c r="K164" i="15"/>
  <c r="G164" i="15"/>
  <c r="H164" i="15"/>
  <c r="D164" i="15"/>
  <c r="J163" i="15"/>
  <c r="I163" i="15"/>
  <c r="K163" i="15"/>
  <c r="G163" i="15"/>
  <c r="H163" i="15"/>
  <c r="D163" i="15"/>
  <c r="J162" i="15"/>
  <c r="I162" i="15"/>
  <c r="K162" i="15"/>
  <c r="G162" i="15"/>
  <c r="H162" i="15"/>
  <c r="D162" i="15"/>
  <c r="J161" i="15"/>
  <c r="I161" i="15"/>
  <c r="K161" i="15"/>
  <c r="G161" i="15"/>
  <c r="H161" i="15"/>
  <c r="D161" i="15"/>
  <c r="J160" i="15"/>
  <c r="I160" i="15"/>
  <c r="K160" i="15"/>
  <c r="G160" i="15"/>
  <c r="H160" i="15"/>
  <c r="D160" i="15"/>
  <c r="J159" i="15"/>
  <c r="I159" i="15"/>
  <c r="K159" i="15"/>
  <c r="G159" i="15"/>
  <c r="H159" i="15"/>
  <c r="D159" i="15"/>
  <c r="J158" i="15"/>
  <c r="I158" i="15"/>
  <c r="K158" i="15"/>
  <c r="G158" i="15"/>
  <c r="H158" i="15"/>
  <c r="D158" i="15"/>
  <c r="J157" i="15"/>
  <c r="I157" i="15"/>
  <c r="K157" i="15"/>
  <c r="G157" i="15"/>
  <c r="H157" i="15"/>
  <c r="D157" i="15"/>
  <c r="J156" i="15"/>
  <c r="I156" i="15"/>
  <c r="K156" i="15"/>
  <c r="G156" i="15"/>
  <c r="H156" i="15"/>
  <c r="D156" i="15"/>
  <c r="J155" i="15"/>
  <c r="I155" i="15"/>
  <c r="K155" i="15"/>
  <c r="G155" i="15"/>
  <c r="H155" i="15"/>
  <c r="D155" i="15"/>
  <c r="J154" i="15"/>
  <c r="I154" i="15"/>
  <c r="K154" i="15"/>
  <c r="G154" i="15"/>
  <c r="H154" i="15"/>
  <c r="D154" i="15"/>
  <c r="J153" i="15"/>
  <c r="I153" i="15"/>
  <c r="K153" i="15"/>
  <c r="G153" i="15"/>
  <c r="H153" i="15"/>
  <c r="D153" i="15"/>
  <c r="J152" i="15"/>
  <c r="I152" i="15"/>
  <c r="K152" i="15"/>
  <c r="G152" i="15"/>
  <c r="H152" i="15"/>
  <c r="D152" i="15"/>
  <c r="J151" i="15"/>
  <c r="I151" i="15"/>
  <c r="K151" i="15"/>
  <c r="G151" i="15"/>
  <c r="H151" i="15"/>
  <c r="D151" i="15"/>
  <c r="J150" i="15"/>
  <c r="I150" i="15"/>
  <c r="K150" i="15"/>
  <c r="G150" i="15"/>
  <c r="H150" i="15"/>
  <c r="D150" i="15"/>
  <c r="J149" i="15"/>
  <c r="I149" i="15"/>
  <c r="K149" i="15"/>
  <c r="G149" i="15"/>
  <c r="H149" i="15"/>
  <c r="D149" i="15"/>
  <c r="J148" i="15"/>
  <c r="I148" i="15"/>
  <c r="K148" i="15"/>
  <c r="G148" i="15"/>
  <c r="H148" i="15"/>
  <c r="D148" i="15"/>
  <c r="J147" i="15"/>
  <c r="I147" i="15"/>
  <c r="K147" i="15"/>
  <c r="G147" i="15"/>
  <c r="H147" i="15"/>
  <c r="D147" i="15"/>
  <c r="J146" i="15"/>
  <c r="I146" i="15"/>
  <c r="K146" i="15"/>
  <c r="G146" i="15"/>
  <c r="H146" i="15"/>
  <c r="D146" i="15"/>
  <c r="J145" i="15"/>
  <c r="I145" i="15"/>
  <c r="K145" i="15"/>
  <c r="G145" i="15"/>
  <c r="H145" i="15"/>
  <c r="D145" i="15"/>
  <c r="J144" i="15"/>
  <c r="I144" i="15"/>
  <c r="K144" i="15"/>
  <c r="G144" i="15"/>
  <c r="H144" i="15"/>
  <c r="D144" i="15"/>
  <c r="J143" i="15"/>
  <c r="I143" i="15"/>
  <c r="K143" i="15"/>
  <c r="G143" i="15"/>
  <c r="H143" i="15"/>
  <c r="D143" i="15"/>
  <c r="J142" i="15"/>
  <c r="I142" i="15"/>
  <c r="K142" i="15"/>
  <c r="G142" i="15"/>
  <c r="H142" i="15"/>
  <c r="D142" i="15"/>
  <c r="J141" i="15"/>
  <c r="I141" i="15"/>
  <c r="K141" i="15"/>
  <c r="G141" i="15"/>
  <c r="H141" i="15"/>
  <c r="D141" i="15"/>
  <c r="J140" i="15"/>
  <c r="I140" i="15"/>
  <c r="K140" i="15"/>
  <c r="G140" i="15"/>
  <c r="H140" i="15"/>
  <c r="D140" i="15"/>
  <c r="J139" i="15"/>
  <c r="I139" i="15"/>
  <c r="K139" i="15"/>
  <c r="G139" i="15"/>
  <c r="H139" i="15"/>
  <c r="D139" i="15"/>
  <c r="J138" i="15"/>
  <c r="I138" i="15"/>
  <c r="K138" i="15"/>
  <c r="G138" i="15"/>
  <c r="H138" i="15"/>
  <c r="D138" i="15"/>
  <c r="J137" i="15"/>
  <c r="I137" i="15"/>
  <c r="K137" i="15"/>
  <c r="G137" i="15"/>
  <c r="H137" i="15"/>
  <c r="D137" i="15"/>
  <c r="J136" i="15"/>
  <c r="I136" i="15"/>
  <c r="K136" i="15"/>
  <c r="G136" i="15"/>
  <c r="H136" i="15"/>
  <c r="D136" i="15"/>
  <c r="J135" i="15"/>
  <c r="I135" i="15"/>
  <c r="K135" i="15"/>
  <c r="G135" i="15"/>
  <c r="H135" i="15"/>
  <c r="D135" i="15"/>
  <c r="J134" i="15"/>
  <c r="I134" i="15"/>
  <c r="K134" i="15"/>
  <c r="G134" i="15"/>
  <c r="H134" i="15"/>
  <c r="D134" i="15"/>
  <c r="J133" i="15"/>
  <c r="I133" i="15"/>
  <c r="K133" i="15"/>
  <c r="G133" i="15"/>
  <c r="H133" i="15"/>
  <c r="D133" i="15"/>
  <c r="J132" i="15"/>
  <c r="I132" i="15"/>
  <c r="K132" i="15"/>
  <c r="G132" i="15"/>
  <c r="H132" i="15"/>
  <c r="D132" i="15"/>
  <c r="J131" i="15"/>
  <c r="I131" i="15"/>
  <c r="K131" i="15"/>
  <c r="G131" i="15"/>
  <c r="H131" i="15"/>
  <c r="D131" i="15"/>
  <c r="J130" i="15"/>
  <c r="I130" i="15"/>
  <c r="K130" i="15"/>
  <c r="G130" i="15"/>
  <c r="H130" i="15"/>
  <c r="D130" i="15"/>
  <c r="J129" i="15"/>
  <c r="I129" i="15"/>
  <c r="K129" i="15"/>
  <c r="G129" i="15"/>
  <c r="H129" i="15"/>
  <c r="D129" i="15"/>
  <c r="J128" i="15"/>
  <c r="I128" i="15"/>
  <c r="K128" i="15"/>
  <c r="G128" i="15"/>
  <c r="H128" i="15"/>
  <c r="D128" i="15"/>
  <c r="J127" i="15"/>
  <c r="I127" i="15"/>
  <c r="K127" i="15"/>
  <c r="G127" i="15"/>
  <c r="H127" i="15"/>
  <c r="D127" i="15"/>
  <c r="J126" i="15"/>
  <c r="I126" i="15"/>
  <c r="K126" i="15"/>
  <c r="G126" i="15"/>
  <c r="H126" i="15"/>
  <c r="D126" i="15"/>
  <c r="J125" i="15"/>
  <c r="I125" i="15"/>
  <c r="K125" i="15"/>
  <c r="G125" i="15"/>
  <c r="H125" i="15"/>
  <c r="D125" i="15"/>
  <c r="J124" i="15"/>
  <c r="I124" i="15"/>
  <c r="K124" i="15"/>
  <c r="G124" i="15"/>
  <c r="H124" i="15"/>
  <c r="D124" i="15"/>
  <c r="J123" i="15"/>
  <c r="I123" i="15"/>
  <c r="K123" i="15"/>
  <c r="G123" i="15"/>
  <c r="H123" i="15"/>
  <c r="D123" i="15"/>
  <c r="J122" i="15"/>
  <c r="I122" i="15"/>
  <c r="K122" i="15"/>
  <c r="G122" i="15"/>
  <c r="H122" i="15"/>
  <c r="D122" i="15"/>
  <c r="J121" i="15"/>
  <c r="I121" i="15"/>
  <c r="K121" i="15"/>
  <c r="G121" i="15"/>
  <c r="H121" i="15"/>
  <c r="D121" i="15"/>
  <c r="J120" i="15"/>
  <c r="I120" i="15"/>
  <c r="K120" i="15"/>
  <c r="G120" i="15"/>
  <c r="H120" i="15"/>
  <c r="D120" i="15"/>
  <c r="J119" i="15"/>
  <c r="I119" i="15"/>
  <c r="K119" i="15"/>
  <c r="G119" i="15"/>
  <c r="H119" i="15"/>
  <c r="D119" i="15"/>
  <c r="J118" i="15"/>
  <c r="I118" i="15"/>
  <c r="K118" i="15"/>
  <c r="G118" i="15"/>
  <c r="H118" i="15"/>
  <c r="D118" i="15"/>
  <c r="J117" i="15"/>
  <c r="I117" i="15"/>
  <c r="K117" i="15"/>
  <c r="G117" i="15"/>
  <c r="H117" i="15"/>
  <c r="D117" i="15"/>
  <c r="J116" i="15"/>
  <c r="I116" i="15"/>
  <c r="K116" i="15"/>
  <c r="G116" i="15"/>
  <c r="H116" i="15"/>
  <c r="D116" i="15"/>
  <c r="J115" i="15"/>
  <c r="I115" i="15"/>
  <c r="K115" i="15"/>
  <c r="G115" i="15"/>
  <c r="H115" i="15"/>
  <c r="D115" i="15"/>
  <c r="J114" i="15"/>
  <c r="I114" i="15"/>
  <c r="K114" i="15"/>
  <c r="G114" i="15"/>
  <c r="H114" i="15"/>
  <c r="D114" i="15"/>
  <c r="J113" i="15"/>
  <c r="I113" i="15"/>
  <c r="K113" i="15"/>
  <c r="G113" i="15"/>
  <c r="H113" i="15"/>
  <c r="D113" i="15"/>
  <c r="J112" i="15"/>
  <c r="I112" i="15"/>
  <c r="K112" i="15"/>
  <c r="G112" i="15"/>
  <c r="H112" i="15"/>
  <c r="D112" i="15"/>
  <c r="J111" i="15"/>
  <c r="I111" i="15"/>
  <c r="K111" i="15"/>
  <c r="G111" i="15"/>
  <c r="H111" i="15"/>
  <c r="D111" i="15"/>
  <c r="J110" i="15"/>
  <c r="I110" i="15"/>
  <c r="K110" i="15"/>
  <c r="G110" i="15"/>
  <c r="H110" i="15"/>
  <c r="D110" i="15"/>
  <c r="J109" i="15"/>
  <c r="I109" i="15"/>
  <c r="K109" i="15"/>
  <c r="G109" i="15"/>
  <c r="H109" i="15"/>
  <c r="D109" i="15"/>
  <c r="J108" i="15"/>
  <c r="I108" i="15"/>
  <c r="K108" i="15"/>
  <c r="G108" i="15"/>
  <c r="H108" i="15"/>
  <c r="D108" i="15"/>
  <c r="J107" i="15"/>
  <c r="I107" i="15"/>
  <c r="K107" i="15"/>
  <c r="G107" i="15"/>
  <c r="H107" i="15"/>
  <c r="D107" i="15"/>
  <c r="J106" i="15"/>
  <c r="I106" i="15"/>
  <c r="K106" i="15"/>
  <c r="G106" i="15"/>
  <c r="H106" i="15"/>
  <c r="D106" i="15"/>
  <c r="J105" i="15"/>
  <c r="I105" i="15"/>
  <c r="K105" i="15"/>
  <c r="G105" i="15"/>
  <c r="H105" i="15"/>
  <c r="D105" i="15"/>
  <c r="J104" i="15"/>
  <c r="I104" i="15"/>
  <c r="K104" i="15"/>
  <c r="G104" i="15"/>
  <c r="H104" i="15"/>
  <c r="D104" i="15"/>
  <c r="J103" i="15"/>
  <c r="I103" i="15"/>
  <c r="K103" i="15"/>
  <c r="G103" i="15"/>
  <c r="H103" i="15"/>
  <c r="D103" i="15"/>
  <c r="J102" i="15"/>
  <c r="I102" i="15"/>
  <c r="K102" i="15"/>
  <c r="G102" i="15"/>
  <c r="H102" i="15"/>
  <c r="D102" i="15"/>
  <c r="J101" i="15"/>
  <c r="I101" i="15"/>
  <c r="K101" i="15"/>
  <c r="G101" i="15"/>
  <c r="H101" i="15"/>
  <c r="D101" i="15"/>
  <c r="J100" i="15"/>
  <c r="I100" i="15"/>
  <c r="K100" i="15"/>
  <c r="G100" i="15"/>
  <c r="H100" i="15"/>
  <c r="D100" i="15"/>
  <c r="J99" i="15"/>
  <c r="I99" i="15"/>
  <c r="K99" i="15"/>
  <c r="G99" i="15"/>
  <c r="H99" i="15"/>
  <c r="D99" i="15"/>
  <c r="J98" i="15"/>
  <c r="I98" i="15"/>
  <c r="K98" i="15"/>
  <c r="G98" i="15"/>
  <c r="H98" i="15"/>
  <c r="D98" i="15"/>
  <c r="J97" i="15"/>
  <c r="I97" i="15"/>
  <c r="K97" i="15"/>
  <c r="G97" i="15"/>
  <c r="H97" i="15"/>
  <c r="D97" i="15"/>
  <c r="J96" i="15"/>
  <c r="I96" i="15"/>
  <c r="K96" i="15"/>
  <c r="G96" i="15"/>
  <c r="H96" i="15"/>
  <c r="D96" i="15"/>
  <c r="J95" i="15"/>
  <c r="I95" i="15"/>
  <c r="K95" i="15"/>
  <c r="G95" i="15"/>
  <c r="H95" i="15"/>
  <c r="D95" i="15"/>
  <c r="J94" i="15"/>
  <c r="I94" i="15"/>
  <c r="K94" i="15"/>
  <c r="G94" i="15"/>
  <c r="H94" i="15"/>
  <c r="D94" i="15"/>
  <c r="J93" i="15"/>
  <c r="I93" i="15"/>
  <c r="K93" i="15"/>
  <c r="G93" i="15"/>
  <c r="H93" i="15"/>
  <c r="D93" i="15"/>
  <c r="J92" i="15"/>
  <c r="I92" i="15"/>
  <c r="K92" i="15"/>
  <c r="G92" i="15"/>
  <c r="H92" i="15"/>
  <c r="D92" i="15"/>
  <c r="J91" i="15"/>
  <c r="I91" i="15"/>
  <c r="K91" i="15"/>
  <c r="G91" i="15"/>
  <c r="H91" i="15"/>
  <c r="D91" i="15"/>
  <c r="J90" i="15"/>
  <c r="I90" i="15"/>
  <c r="K90" i="15"/>
  <c r="G90" i="15"/>
  <c r="H90" i="15"/>
  <c r="D90" i="15"/>
  <c r="J89" i="15"/>
  <c r="I89" i="15"/>
  <c r="K89" i="15"/>
  <c r="G89" i="15"/>
  <c r="H89" i="15"/>
  <c r="D89" i="15"/>
  <c r="J88" i="15"/>
  <c r="I88" i="15"/>
  <c r="K88" i="15"/>
  <c r="G88" i="15"/>
  <c r="H88" i="15"/>
  <c r="D88" i="15"/>
  <c r="J87" i="15"/>
  <c r="I87" i="15"/>
  <c r="K87" i="15"/>
  <c r="G87" i="15"/>
  <c r="H87" i="15"/>
  <c r="D87" i="15"/>
  <c r="J86" i="15"/>
  <c r="I86" i="15"/>
  <c r="K86" i="15"/>
  <c r="G86" i="15"/>
  <c r="H86" i="15"/>
  <c r="D86" i="15"/>
  <c r="J85" i="15"/>
  <c r="I85" i="15"/>
  <c r="K85" i="15"/>
  <c r="G85" i="15"/>
  <c r="H85" i="15"/>
  <c r="D85" i="15"/>
  <c r="J84" i="15"/>
  <c r="I84" i="15"/>
  <c r="K84" i="15"/>
  <c r="G84" i="15"/>
  <c r="H84" i="15"/>
  <c r="D84" i="15"/>
  <c r="J83" i="15"/>
  <c r="I83" i="15"/>
  <c r="K83" i="15"/>
  <c r="G83" i="15"/>
  <c r="H83" i="15"/>
  <c r="D83" i="15"/>
  <c r="J82" i="15"/>
  <c r="I82" i="15"/>
  <c r="K82" i="15"/>
  <c r="G82" i="15"/>
  <c r="H82" i="15"/>
  <c r="D82" i="15"/>
  <c r="J81" i="15"/>
  <c r="I81" i="15"/>
  <c r="K81" i="15"/>
  <c r="G81" i="15"/>
  <c r="H81" i="15"/>
  <c r="D81" i="15"/>
  <c r="J80" i="15"/>
  <c r="I80" i="15"/>
  <c r="K80" i="15"/>
  <c r="G80" i="15"/>
  <c r="H80" i="15"/>
  <c r="D80" i="15"/>
  <c r="J79" i="15"/>
  <c r="I79" i="15"/>
  <c r="K79" i="15"/>
  <c r="G79" i="15"/>
  <c r="H79" i="15"/>
  <c r="D79" i="15"/>
  <c r="J78" i="15"/>
  <c r="I78" i="15"/>
  <c r="K78" i="15"/>
  <c r="G78" i="15"/>
  <c r="H78" i="15"/>
  <c r="D78" i="15"/>
  <c r="J77" i="15"/>
  <c r="I77" i="15"/>
  <c r="K77" i="15"/>
  <c r="G77" i="15"/>
  <c r="H77" i="15"/>
  <c r="D77" i="15"/>
  <c r="J76" i="15"/>
  <c r="I76" i="15"/>
  <c r="K76" i="15"/>
  <c r="G76" i="15"/>
  <c r="H76" i="15"/>
  <c r="D76" i="15"/>
  <c r="J75" i="15"/>
  <c r="I75" i="15"/>
  <c r="K75" i="15"/>
  <c r="G75" i="15"/>
  <c r="H75" i="15"/>
  <c r="D75" i="15"/>
  <c r="J74" i="15"/>
  <c r="I74" i="15"/>
  <c r="K74" i="15"/>
  <c r="G74" i="15"/>
  <c r="H74" i="15"/>
  <c r="D74" i="15"/>
  <c r="J73" i="15"/>
  <c r="I73" i="15"/>
  <c r="K73" i="15"/>
  <c r="G73" i="15"/>
  <c r="H73" i="15"/>
  <c r="D73" i="15"/>
  <c r="J72" i="15"/>
  <c r="I72" i="15"/>
  <c r="K72" i="15"/>
  <c r="G72" i="15"/>
  <c r="H72" i="15"/>
  <c r="D72" i="15"/>
  <c r="J71" i="15"/>
  <c r="I71" i="15"/>
  <c r="K71" i="15"/>
  <c r="G71" i="15"/>
  <c r="H71" i="15"/>
  <c r="D71" i="15"/>
  <c r="J70" i="15"/>
  <c r="I70" i="15"/>
  <c r="K70" i="15"/>
  <c r="G70" i="15"/>
  <c r="H70" i="15"/>
  <c r="D70" i="15"/>
  <c r="J69" i="15"/>
  <c r="I69" i="15"/>
  <c r="K69" i="15"/>
  <c r="G69" i="15"/>
  <c r="H69" i="15"/>
  <c r="D69" i="15"/>
  <c r="J68" i="15"/>
  <c r="I68" i="15"/>
  <c r="K68" i="15"/>
  <c r="G68" i="15"/>
  <c r="H68" i="15"/>
  <c r="D68" i="15"/>
  <c r="J67" i="15"/>
  <c r="I67" i="15"/>
  <c r="K67" i="15"/>
  <c r="G67" i="15"/>
  <c r="H67" i="15"/>
  <c r="D67" i="15"/>
  <c r="J66" i="15"/>
  <c r="I66" i="15"/>
  <c r="K66" i="15"/>
  <c r="G66" i="15"/>
  <c r="H66" i="15"/>
  <c r="D66" i="15"/>
  <c r="J65" i="15"/>
  <c r="I65" i="15"/>
  <c r="K65" i="15"/>
  <c r="G65" i="15"/>
  <c r="H65" i="15"/>
  <c r="D65" i="15"/>
  <c r="J64" i="15"/>
  <c r="I64" i="15"/>
  <c r="K64" i="15"/>
  <c r="G64" i="15"/>
  <c r="H64" i="15"/>
  <c r="D64" i="15"/>
  <c r="J63" i="15"/>
  <c r="I63" i="15"/>
  <c r="K63" i="15"/>
  <c r="G63" i="15"/>
  <c r="H63" i="15"/>
  <c r="D63" i="15"/>
  <c r="J62" i="15"/>
  <c r="I62" i="15"/>
  <c r="K62" i="15"/>
  <c r="G62" i="15"/>
  <c r="H62" i="15"/>
  <c r="D62" i="15"/>
  <c r="J61" i="15"/>
  <c r="I61" i="15"/>
  <c r="K61" i="15"/>
  <c r="G61" i="15"/>
  <c r="H61" i="15"/>
  <c r="D61" i="15"/>
  <c r="J60" i="15"/>
  <c r="I60" i="15"/>
  <c r="K60" i="15"/>
  <c r="G60" i="15"/>
  <c r="H60" i="15"/>
  <c r="D60" i="15"/>
  <c r="J59" i="15"/>
  <c r="I59" i="15"/>
  <c r="K59" i="15"/>
  <c r="G59" i="15"/>
  <c r="H59" i="15"/>
  <c r="D59" i="15"/>
  <c r="J58" i="15"/>
  <c r="I58" i="15"/>
  <c r="K58" i="15"/>
  <c r="G58" i="15"/>
  <c r="H58" i="15"/>
  <c r="D58" i="15"/>
  <c r="J57" i="15"/>
  <c r="I57" i="15"/>
  <c r="K57" i="15"/>
  <c r="G57" i="15"/>
  <c r="H57" i="15"/>
  <c r="D57" i="15"/>
  <c r="J56" i="15"/>
  <c r="I56" i="15"/>
  <c r="K56" i="15"/>
  <c r="G56" i="15"/>
  <c r="H56" i="15"/>
  <c r="D56" i="15"/>
  <c r="J55" i="15"/>
  <c r="I55" i="15"/>
  <c r="K55" i="15"/>
  <c r="G55" i="15"/>
  <c r="H55" i="15"/>
  <c r="D55" i="15"/>
  <c r="J54" i="15"/>
  <c r="I54" i="15"/>
  <c r="K54" i="15"/>
  <c r="G54" i="15"/>
  <c r="H54" i="15"/>
  <c r="D54" i="15"/>
  <c r="J53" i="15"/>
  <c r="I53" i="15"/>
  <c r="K53" i="15"/>
  <c r="G53" i="15"/>
  <c r="H53" i="15"/>
  <c r="D53" i="15"/>
  <c r="J52" i="15"/>
  <c r="I52" i="15"/>
  <c r="K52" i="15"/>
  <c r="G52" i="15"/>
  <c r="H52" i="15"/>
  <c r="D52" i="15"/>
  <c r="J51" i="15"/>
  <c r="I51" i="15"/>
  <c r="K51" i="15"/>
  <c r="G51" i="15"/>
  <c r="H51" i="15"/>
  <c r="D51" i="15"/>
  <c r="J50" i="15"/>
  <c r="I50" i="15"/>
  <c r="K50" i="15"/>
  <c r="G50" i="15"/>
  <c r="H50" i="15"/>
  <c r="D50" i="15"/>
  <c r="J49" i="15"/>
  <c r="I49" i="15"/>
  <c r="K49" i="15"/>
  <c r="G49" i="15"/>
  <c r="H49" i="15"/>
  <c r="D49" i="15"/>
  <c r="J48" i="15"/>
  <c r="I48" i="15"/>
  <c r="K48" i="15"/>
  <c r="G48" i="15"/>
  <c r="H48" i="15"/>
  <c r="D48" i="15"/>
  <c r="J47" i="15"/>
  <c r="I47" i="15"/>
  <c r="K47" i="15"/>
  <c r="G47" i="15"/>
  <c r="H47" i="15"/>
  <c r="D47" i="15"/>
  <c r="J46" i="15"/>
  <c r="I46" i="15"/>
  <c r="K46" i="15"/>
  <c r="G46" i="15"/>
  <c r="H46" i="15"/>
  <c r="D46" i="15"/>
  <c r="J45" i="15"/>
  <c r="I45" i="15"/>
  <c r="K45" i="15"/>
  <c r="G45" i="15"/>
  <c r="H45" i="15"/>
  <c r="D45" i="15"/>
  <c r="J44" i="15"/>
  <c r="I44" i="15"/>
  <c r="K44" i="15"/>
  <c r="G44" i="15"/>
  <c r="H44" i="15"/>
  <c r="D44" i="15"/>
  <c r="J43" i="15"/>
  <c r="I43" i="15"/>
  <c r="K43" i="15"/>
  <c r="G43" i="15"/>
  <c r="H43" i="15"/>
  <c r="D43" i="15"/>
  <c r="J42" i="15"/>
  <c r="I42" i="15"/>
  <c r="K42" i="15"/>
  <c r="G42" i="15"/>
  <c r="H42" i="15"/>
  <c r="D42" i="15"/>
  <c r="J41" i="15"/>
  <c r="I41" i="15"/>
  <c r="K41" i="15"/>
  <c r="G41" i="15"/>
  <c r="H41" i="15"/>
  <c r="D41" i="15"/>
  <c r="J40" i="15"/>
  <c r="I40" i="15"/>
  <c r="K40" i="15"/>
  <c r="G40" i="15"/>
  <c r="H40" i="15"/>
  <c r="D40" i="15"/>
  <c r="J39" i="15"/>
  <c r="I39" i="15"/>
  <c r="K39" i="15"/>
  <c r="G39" i="15"/>
  <c r="H39" i="15"/>
  <c r="D39" i="15"/>
  <c r="J38" i="15"/>
  <c r="I38" i="15"/>
  <c r="K38" i="15"/>
  <c r="G38" i="15"/>
  <c r="H38" i="15"/>
  <c r="D38" i="15"/>
  <c r="J37" i="15"/>
  <c r="I37" i="15"/>
  <c r="K37" i="15"/>
  <c r="G37" i="15"/>
  <c r="H37" i="15"/>
  <c r="D37" i="15"/>
  <c r="J36" i="15"/>
  <c r="I36" i="15"/>
  <c r="K36" i="15"/>
  <c r="G36" i="15"/>
  <c r="H36" i="15"/>
  <c r="D36" i="15"/>
  <c r="J35" i="15"/>
  <c r="I35" i="15"/>
  <c r="K35" i="15"/>
  <c r="G35" i="15"/>
  <c r="H35" i="15"/>
  <c r="D35" i="15"/>
  <c r="J34" i="15"/>
  <c r="I34" i="15"/>
  <c r="K34" i="15"/>
  <c r="G34" i="15"/>
  <c r="H34" i="15"/>
  <c r="D34" i="15"/>
  <c r="J33" i="15"/>
  <c r="I33" i="15"/>
  <c r="K33" i="15"/>
  <c r="G33" i="15"/>
  <c r="H33" i="15"/>
  <c r="D33" i="15"/>
  <c r="J32" i="15"/>
  <c r="I32" i="15"/>
  <c r="K32" i="15"/>
  <c r="G32" i="15"/>
  <c r="H32" i="15"/>
  <c r="D32" i="15"/>
  <c r="J31" i="15"/>
  <c r="I31" i="15"/>
  <c r="K31" i="15"/>
  <c r="G31" i="15"/>
  <c r="H31" i="15"/>
  <c r="D31" i="15"/>
  <c r="J30" i="15"/>
  <c r="I30" i="15"/>
  <c r="K30" i="15"/>
  <c r="G30" i="15"/>
  <c r="H30" i="15"/>
  <c r="D30" i="15"/>
  <c r="J29" i="15"/>
  <c r="I29" i="15"/>
  <c r="K29" i="15"/>
  <c r="G29" i="15"/>
  <c r="H29" i="15"/>
  <c r="D29" i="15"/>
  <c r="J28" i="15"/>
  <c r="I28" i="15"/>
  <c r="K28" i="15"/>
  <c r="G28" i="15"/>
  <c r="H28" i="15"/>
  <c r="D28" i="15"/>
  <c r="J27" i="15"/>
  <c r="I27" i="15"/>
  <c r="K27" i="15"/>
  <c r="G27" i="15"/>
  <c r="H27" i="15"/>
  <c r="D27" i="15"/>
  <c r="J26" i="15"/>
  <c r="I26" i="15"/>
  <c r="K26" i="15"/>
  <c r="G26" i="15"/>
  <c r="H26" i="15"/>
  <c r="D26" i="15"/>
  <c r="J25" i="15"/>
  <c r="I25" i="15"/>
  <c r="K25" i="15"/>
  <c r="G25" i="15"/>
  <c r="H25" i="15"/>
  <c r="D25" i="15"/>
  <c r="J24" i="15"/>
  <c r="I24" i="15"/>
  <c r="K24" i="15"/>
  <c r="G24" i="15"/>
  <c r="H24" i="15"/>
  <c r="D24" i="15"/>
  <c r="J23" i="15"/>
  <c r="I23" i="15"/>
  <c r="K23" i="15"/>
  <c r="G23" i="15"/>
  <c r="H23" i="15"/>
  <c r="D23" i="15"/>
  <c r="J22" i="15"/>
  <c r="I22" i="15"/>
  <c r="K22" i="15"/>
  <c r="G22" i="15"/>
  <c r="H22" i="15"/>
  <c r="D22" i="15"/>
  <c r="J21" i="15"/>
  <c r="I21" i="15"/>
  <c r="K21" i="15"/>
  <c r="G21" i="15"/>
  <c r="H21" i="15"/>
  <c r="D21" i="15"/>
  <c r="J20" i="15"/>
  <c r="I20" i="15"/>
  <c r="K20" i="15"/>
  <c r="G20" i="15"/>
  <c r="H20" i="15"/>
  <c r="D20" i="15"/>
  <c r="J19" i="15"/>
  <c r="I19" i="15"/>
  <c r="K19" i="15"/>
  <c r="G19" i="15"/>
  <c r="H19" i="15"/>
  <c r="D19" i="15"/>
  <c r="J18" i="15"/>
  <c r="I18" i="15"/>
  <c r="K18" i="15"/>
  <c r="G18" i="15"/>
  <c r="H18" i="15"/>
  <c r="D18" i="15"/>
  <c r="J17" i="15"/>
  <c r="I17" i="15"/>
  <c r="K17" i="15"/>
  <c r="G17" i="15"/>
  <c r="H17" i="15"/>
  <c r="D17" i="15"/>
  <c r="J16" i="15"/>
  <c r="I16" i="15"/>
  <c r="K16" i="15"/>
  <c r="G16" i="15"/>
  <c r="H16" i="15"/>
  <c r="D16" i="15"/>
  <c r="J15" i="15"/>
  <c r="I15" i="15"/>
  <c r="K15" i="15"/>
  <c r="G15" i="15"/>
  <c r="H15" i="15"/>
  <c r="D15" i="15"/>
  <c r="J14" i="15"/>
  <c r="I14" i="15"/>
  <c r="K14" i="15"/>
  <c r="G14" i="15"/>
  <c r="H14" i="15"/>
  <c r="D14" i="15"/>
  <c r="J13" i="15"/>
  <c r="I13" i="15"/>
  <c r="K13" i="15"/>
  <c r="G13" i="15"/>
  <c r="H13" i="15"/>
  <c r="D13" i="15"/>
  <c r="J12" i="15"/>
  <c r="I12" i="15"/>
  <c r="K12" i="15"/>
  <c r="G12" i="15"/>
  <c r="H12" i="15"/>
  <c r="D12" i="15"/>
  <c r="J11" i="15"/>
  <c r="I11" i="15"/>
  <c r="K11" i="15"/>
  <c r="G11" i="15"/>
  <c r="H11" i="15"/>
  <c r="D11" i="15"/>
  <c r="J10" i="15"/>
  <c r="I10" i="15"/>
  <c r="K10" i="15"/>
  <c r="G10" i="15"/>
  <c r="H10" i="15"/>
  <c r="D10" i="15"/>
  <c r="J9" i="15"/>
  <c r="I9" i="15"/>
  <c r="K9" i="15"/>
  <c r="G9" i="15"/>
  <c r="H9" i="15"/>
  <c r="D9" i="15"/>
  <c r="J8" i="15"/>
  <c r="I8" i="15"/>
  <c r="K8" i="15"/>
  <c r="G8" i="15"/>
  <c r="H8" i="15"/>
  <c r="D8" i="15"/>
  <c r="J7" i="15"/>
  <c r="I7" i="15"/>
  <c r="K7" i="15"/>
  <c r="G7" i="15"/>
  <c r="H7" i="15"/>
  <c r="D7" i="15"/>
  <c r="J6" i="15"/>
  <c r="I6" i="15"/>
  <c r="K6" i="15"/>
  <c r="G6" i="15"/>
  <c r="H6" i="15"/>
  <c r="D6" i="15"/>
  <c r="J5" i="15"/>
  <c r="I5" i="15"/>
  <c r="K5" i="15"/>
  <c r="G5" i="15"/>
  <c r="H5" i="15"/>
  <c r="D5" i="15"/>
  <c r="J4" i="15"/>
  <c r="I4" i="15"/>
  <c r="K4" i="15"/>
  <c r="G4" i="15"/>
  <c r="H4" i="15"/>
  <c r="D4" i="15"/>
  <c r="J3" i="15"/>
  <c r="I3" i="15"/>
  <c r="K3" i="15"/>
  <c r="G3" i="15"/>
  <c r="H3" i="15"/>
  <c r="D3" i="15"/>
  <c r="J2" i="15"/>
  <c r="I2" i="15"/>
  <c r="K2" i="15"/>
  <c r="G2" i="15"/>
  <c r="H2" i="15"/>
  <c r="D2" i="15"/>
  <c r="A1" i="15"/>
  <c r="J1" i="15"/>
  <c r="I1" i="15"/>
  <c r="G1" i="15"/>
  <c r="H1" i="15"/>
  <c r="D1" i="15"/>
  <c r="Q12" i="14"/>
  <c r="Q11" i="14"/>
  <c r="Q10" i="14"/>
  <c r="Q9" i="14"/>
  <c r="Q8" i="14"/>
  <c r="Q7" i="14"/>
  <c r="Q6" i="14"/>
  <c r="Q5" i="14"/>
  <c r="Q4" i="14"/>
  <c r="Q3" i="14"/>
  <c r="Q2" i="14"/>
  <c r="Q1" i="14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1" i="6"/>
  <c r="K1223" i="7"/>
  <c r="K1222" i="7"/>
  <c r="K1221" i="7"/>
  <c r="K1220" i="7"/>
  <c r="K1219" i="7"/>
  <c r="K1218" i="7"/>
  <c r="K1217" i="7"/>
  <c r="K1216" i="7"/>
  <c r="K1215" i="7"/>
  <c r="K1214" i="7"/>
  <c r="K1213" i="7"/>
  <c r="K1212" i="7"/>
  <c r="K1211" i="7"/>
  <c r="K1210" i="7"/>
  <c r="K1209" i="7"/>
  <c r="K1208" i="7"/>
  <c r="K1207" i="7"/>
  <c r="K1206" i="7"/>
  <c r="K1205" i="7"/>
  <c r="K1204" i="7"/>
  <c r="K1203" i="7"/>
  <c r="K1202" i="7"/>
  <c r="K1201" i="7"/>
  <c r="K1200" i="7"/>
  <c r="K1199" i="7"/>
  <c r="K1198" i="7"/>
  <c r="K1197" i="7"/>
  <c r="K1196" i="7"/>
  <c r="K1195" i="7"/>
  <c r="K1194" i="7"/>
  <c r="K1193" i="7"/>
  <c r="K1192" i="7"/>
  <c r="K1191" i="7"/>
  <c r="K1190" i="7"/>
  <c r="K1189" i="7"/>
  <c r="K1188" i="7"/>
  <c r="K1187" i="7"/>
  <c r="K1186" i="7"/>
  <c r="K1185" i="7"/>
  <c r="K1184" i="7"/>
  <c r="K1183" i="7"/>
  <c r="K1182" i="7"/>
  <c r="K1181" i="7"/>
  <c r="K1180" i="7"/>
  <c r="K1179" i="7"/>
  <c r="K1178" i="7"/>
  <c r="K1177" i="7"/>
  <c r="K1176" i="7"/>
  <c r="K1175" i="7"/>
  <c r="K1174" i="7"/>
  <c r="K1173" i="7"/>
  <c r="K1172" i="7"/>
  <c r="K1171" i="7"/>
  <c r="K1170" i="7"/>
  <c r="K1169" i="7"/>
  <c r="K1168" i="7"/>
  <c r="K1167" i="7"/>
  <c r="K1166" i="7"/>
  <c r="K1165" i="7"/>
  <c r="K1164" i="7"/>
  <c r="K1163" i="7"/>
  <c r="K1162" i="7"/>
  <c r="K1161" i="7"/>
  <c r="K1160" i="7"/>
  <c r="K1159" i="7"/>
  <c r="K1158" i="7"/>
  <c r="K1157" i="7"/>
  <c r="K1156" i="7"/>
  <c r="K1155" i="7"/>
  <c r="K1154" i="7"/>
  <c r="K1153" i="7"/>
  <c r="K1152" i="7"/>
  <c r="K1151" i="7"/>
  <c r="K1150" i="7"/>
  <c r="K1149" i="7"/>
  <c r="K1148" i="7"/>
  <c r="K1147" i="7"/>
  <c r="K1146" i="7"/>
  <c r="K1145" i="7"/>
  <c r="K1144" i="7"/>
  <c r="K1143" i="7"/>
  <c r="K1142" i="7"/>
  <c r="K1141" i="7"/>
  <c r="K1140" i="7"/>
  <c r="K1139" i="7"/>
  <c r="K1138" i="7"/>
  <c r="K1137" i="7"/>
  <c r="K1136" i="7"/>
  <c r="K1135" i="7"/>
  <c r="K1134" i="7"/>
  <c r="K1133" i="7"/>
  <c r="K1132" i="7"/>
  <c r="K1131" i="7"/>
  <c r="K1130" i="7"/>
  <c r="K1129" i="7"/>
  <c r="K1128" i="7"/>
  <c r="K1127" i="7"/>
  <c r="K1126" i="7"/>
  <c r="K1125" i="7"/>
  <c r="K1124" i="7"/>
  <c r="K1123" i="7"/>
  <c r="K1122" i="7"/>
  <c r="K1121" i="7"/>
  <c r="K1120" i="7"/>
  <c r="K1119" i="7"/>
  <c r="K1118" i="7"/>
  <c r="K1117" i="7"/>
  <c r="K1116" i="7"/>
  <c r="K1115" i="7"/>
  <c r="K1114" i="7"/>
  <c r="K1113" i="7"/>
  <c r="K1112" i="7"/>
  <c r="K1111" i="7"/>
  <c r="K1110" i="7"/>
  <c r="K1109" i="7"/>
  <c r="K1108" i="7"/>
  <c r="K1107" i="7"/>
  <c r="K1106" i="7"/>
  <c r="K1105" i="7"/>
  <c r="K1104" i="7"/>
  <c r="K1103" i="7"/>
  <c r="K1102" i="7"/>
  <c r="K1101" i="7"/>
  <c r="K1100" i="7"/>
  <c r="K1099" i="7"/>
  <c r="K1098" i="7"/>
  <c r="K1097" i="7"/>
  <c r="K1096" i="7"/>
  <c r="K1095" i="7"/>
  <c r="K1094" i="7"/>
  <c r="K1093" i="7"/>
  <c r="K1092" i="7"/>
  <c r="K1091" i="7"/>
  <c r="K1090" i="7"/>
  <c r="K1089" i="7"/>
  <c r="K1088" i="7"/>
  <c r="K1087" i="7"/>
  <c r="K1086" i="7"/>
  <c r="K1085" i="7"/>
  <c r="K1084" i="7"/>
  <c r="K1083" i="7"/>
  <c r="K1082" i="7"/>
  <c r="K1081" i="7"/>
  <c r="K1080" i="7"/>
  <c r="K1079" i="7"/>
  <c r="K1078" i="7"/>
  <c r="K1077" i="7"/>
  <c r="K1076" i="7"/>
  <c r="K1075" i="7"/>
  <c r="K1074" i="7"/>
  <c r="K1073" i="7"/>
  <c r="K1072" i="7"/>
  <c r="K1071" i="7"/>
  <c r="K1070" i="7"/>
  <c r="K1069" i="7"/>
  <c r="K1068" i="7"/>
  <c r="K1067" i="7"/>
  <c r="K1066" i="7"/>
  <c r="K1065" i="7"/>
  <c r="K1064" i="7"/>
  <c r="K1063" i="7"/>
  <c r="K1062" i="7"/>
  <c r="K1061" i="7"/>
  <c r="K1060" i="7"/>
  <c r="K1059" i="7"/>
  <c r="K1058" i="7"/>
  <c r="K1057" i="7"/>
  <c r="K1056" i="7"/>
  <c r="K1055" i="7"/>
  <c r="K1054" i="7"/>
  <c r="K1053" i="7"/>
  <c r="K1052" i="7"/>
  <c r="K1051" i="7"/>
  <c r="K1050" i="7"/>
  <c r="K1049" i="7"/>
  <c r="K1048" i="7"/>
  <c r="K1047" i="7"/>
  <c r="K1046" i="7"/>
  <c r="K1045" i="7"/>
  <c r="K1044" i="7"/>
  <c r="K1043" i="7"/>
  <c r="K1042" i="7"/>
  <c r="K1041" i="7"/>
  <c r="K1040" i="7"/>
  <c r="K1039" i="7"/>
  <c r="K1038" i="7"/>
  <c r="K1037" i="7"/>
  <c r="K1036" i="7"/>
  <c r="K1035" i="7"/>
  <c r="K1034" i="7"/>
  <c r="K1033" i="7"/>
  <c r="K1032" i="7"/>
  <c r="K1031" i="7"/>
  <c r="K1030" i="7"/>
  <c r="K1029" i="7"/>
  <c r="K1028" i="7"/>
  <c r="K1027" i="7"/>
  <c r="K1026" i="7"/>
  <c r="K1025" i="7"/>
  <c r="K1024" i="7"/>
  <c r="K1023" i="7"/>
  <c r="K1022" i="7"/>
  <c r="K1021" i="7"/>
  <c r="K1020" i="7"/>
  <c r="K1019" i="7"/>
  <c r="K1018" i="7"/>
  <c r="K1017" i="7"/>
  <c r="K1016" i="7"/>
  <c r="K1015" i="7"/>
  <c r="K1014" i="7"/>
  <c r="K1013" i="7"/>
  <c r="K1012" i="7"/>
  <c r="K1011" i="7"/>
  <c r="K1010" i="7"/>
  <c r="K1009" i="7"/>
  <c r="K1008" i="7"/>
  <c r="K1007" i="7"/>
  <c r="K1006" i="7"/>
  <c r="K1005" i="7"/>
  <c r="K1004" i="7"/>
  <c r="K1003" i="7"/>
  <c r="K1002" i="7"/>
  <c r="K1001" i="7"/>
  <c r="K1000" i="7"/>
  <c r="K999" i="7"/>
  <c r="K998" i="7"/>
  <c r="K997" i="7"/>
  <c r="K996" i="7"/>
  <c r="K995" i="7"/>
  <c r="K994" i="7"/>
  <c r="K993" i="7"/>
  <c r="K992" i="7"/>
  <c r="K991" i="7"/>
  <c r="K990" i="7"/>
  <c r="K989" i="7"/>
  <c r="K988" i="7"/>
  <c r="K987" i="7"/>
  <c r="K986" i="7"/>
  <c r="K985" i="7"/>
  <c r="K984" i="7"/>
  <c r="K983" i="7"/>
  <c r="K982" i="7"/>
  <c r="K981" i="7"/>
  <c r="K980" i="7"/>
  <c r="K979" i="7"/>
  <c r="K978" i="7"/>
  <c r="K977" i="7"/>
  <c r="K976" i="7"/>
  <c r="K975" i="7"/>
  <c r="K974" i="7"/>
  <c r="K973" i="7"/>
  <c r="K972" i="7"/>
  <c r="K971" i="7"/>
  <c r="K970" i="7"/>
  <c r="K969" i="7"/>
  <c r="K968" i="7"/>
  <c r="K967" i="7"/>
  <c r="K966" i="7"/>
  <c r="K965" i="7"/>
  <c r="K964" i="7"/>
  <c r="K963" i="7"/>
  <c r="K962" i="7"/>
  <c r="K961" i="7"/>
  <c r="K960" i="7"/>
  <c r="K959" i="7"/>
  <c r="K958" i="7"/>
  <c r="K957" i="7"/>
  <c r="K956" i="7"/>
  <c r="K955" i="7"/>
  <c r="K954" i="7"/>
  <c r="K953" i="7"/>
  <c r="K952" i="7"/>
  <c r="K951" i="7"/>
  <c r="K950" i="7"/>
  <c r="K949" i="7"/>
  <c r="K948" i="7"/>
  <c r="K947" i="7"/>
  <c r="K946" i="7"/>
  <c r="K945" i="7"/>
  <c r="K944" i="7"/>
  <c r="K943" i="7"/>
  <c r="K942" i="7"/>
  <c r="K941" i="7"/>
  <c r="K940" i="7"/>
  <c r="K939" i="7"/>
  <c r="K938" i="7"/>
  <c r="K937" i="7"/>
  <c r="K936" i="7"/>
  <c r="K935" i="7"/>
  <c r="K934" i="7"/>
  <c r="K933" i="7"/>
  <c r="K932" i="7"/>
  <c r="K931" i="7"/>
  <c r="K930" i="7"/>
  <c r="K929" i="7"/>
  <c r="K928" i="7"/>
  <c r="K927" i="7"/>
  <c r="K926" i="7"/>
  <c r="K925" i="7"/>
  <c r="K924" i="7"/>
  <c r="K923" i="7"/>
  <c r="K922" i="7"/>
  <c r="K921" i="7"/>
  <c r="K920" i="7"/>
  <c r="K919" i="7"/>
  <c r="K918" i="7"/>
  <c r="K917" i="7"/>
  <c r="K916" i="7"/>
  <c r="K915" i="7"/>
  <c r="K914" i="7"/>
  <c r="K913" i="7"/>
  <c r="K912" i="7"/>
  <c r="K911" i="7"/>
  <c r="K910" i="7"/>
  <c r="K909" i="7"/>
  <c r="K908" i="7"/>
  <c r="K907" i="7"/>
  <c r="K906" i="7"/>
  <c r="K905" i="7"/>
  <c r="K904" i="7"/>
  <c r="K903" i="7"/>
  <c r="K902" i="7"/>
  <c r="K901" i="7"/>
  <c r="K900" i="7"/>
  <c r="K899" i="7"/>
  <c r="K898" i="7"/>
  <c r="K897" i="7"/>
  <c r="K896" i="7"/>
  <c r="K895" i="7"/>
  <c r="K894" i="7"/>
  <c r="K893" i="7"/>
  <c r="K892" i="7"/>
  <c r="K891" i="7"/>
  <c r="K890" i="7"/>
  <c r="K889" i="7"/>
  <c r="K888" i="7"/>
  <c r="K887" i="7"/>
  <c r="K886" i="7"/>
  <c r="K885" i="7"/>
  <c r="K884" i="7"/>
  <c r="K883" i="7"/>
  <c r="K882" i="7"/>
  <c r="K881" i="7"/>
  <c r="K880" i="7"/>
  <c r="K879" i="7"/>
  <c r="K878" i="7"/>
  <c r="K877" i="7"/>
  <c r="K876" i="7"/>
  <c r="K875" i="7"/>
  <c r="K874" i="7"/>
  <c r="K873" i="7"/>
  <c r="K872" i="7"/>
  <c r="K871" i="7"/>
  <c r="K870" i="7"/>
  <c r="K869" i="7"/>
  <c r="K868" i="7"/>
  <c r="K867" i="7"/>
  <c r="K866" i="7"/>
  <c r="K865" i="7"/>
  <c r="K864" i="7"/>
  <c r="K863" i="7"/>
  <c r="K862" i="7"/>
  <c r="K861" i="7"/>
  <c r="K860" i="7"/>
  <c r="K859" i="7"/>
  <c r="K858" i="7"/>
  <c r="K857" i="7"/>
  <c r="K856" i="7"/>
  <c r="K855" i="7"/>
  <c r="K854" i="7"/>
  <c r="K853" i="7"/>
  <c r="K852" i="7"/>
  <c r="K851" i="7"/>
  <c r="K850" i="7"/>
  <c r="K849" i="7"/>
  <c r="K848" i="7"/>
  <c r="K847" i="7"/>
  <c r="K846" i="7"/>
  <c r="K845" i="7"/>
  <c r="K844" i="7"/>
  <c r="K843" i="7"/>
  <c r="K842" i="7"/>
  <c r="K841" i="7"/>
  <c r="K840" i="7"/>
  <c r="K839" i="7"/>
  <c r="K838" i="7"/>
  <c r="K837" i="7"/>
  <c r="K836" i="7"/>
  <c r="K835" i="7"/>
  <c r="K834" i="7"/>
  <c r="K833" i="7"/>
  <c r="K832" i="7"/>
  <c r="K831" i="7"/>
  <c r="K830" i="7"/>
  <c r="K829" i="7"/>
  <c r="K828" i="7"/>
  <c r="K827" i="7"/>
  <c r="K826" i="7"/>
  <c r="K825" i="7"/>
  <c r="K824" i="7"/>
  <c r="K823" i="7"/>
  <c r="K822" i="7"/>
  <c r="K821" i="7"/>
  <c r="K820" i="7"/>
  <c r="K819" i="7"/>
  <c r="K818" i="7"/>
  <c r="K817" i="7"/>
  <c r="K816" i="7"/>
  <c r="K815" i="7"/>
  <c r="K814" i="7"/>
  <c r="K813" i="7"/>
  <c r="K812" i="7"/>
  <c r="K811" i="7"/>
  <c r="K810" i="7"/>
  <c r="K809" i="7"/>
  <c r="K808" i="7"/>
  <c r="K807" i="7"/>
  <c r="K806" i="7"/>
  <c r="K805" i="7"/>
  <c r="K804" i="7"/>
  <c r="K803" i="7"/>
  <c r="K802" i="7"/>
  <c r="K801" i="7"/>
  <c r="K800" i="7"/>
  <c r="K799" i="7"/>
  <c r="K798" i="7"/>
  <c r="K797" i="7"/>
  <c r="K796" i="7"/>
  <c r="K795" i="7"/>
  <c r="K794" i="7"/>
  <c r="K793" i="7"/>
  <c r="K792" i="7"/>
  <c r="K791" i="7"/>
  <c r="K790" i="7"/>
  <c r="K789" i="7"/>
  <c r="K788" i="7"/>
  <c r="K787" i="7"/>
  <c r="K786" i="7"/>
  <c r="K785" i="7"/>
  <c r="K784" i="7"/>
  <c r="K783" i="7"/>
  <c r="K782" i="7"/>
  <c r="K781" i="7"/>
  <c r="K780" i="7"/>
  <c r="K779" i="7"/>
  <c r="K778" i="7"/>
  <c r="K777" i="7"/>
  <c r="K776" i="7"/>
  <c r="K775" i="7"/>
  <c r="K774" i="7"/>
  <c r="K773" i="7"/>
  <c r="K772" i="7"/>
  <c r="K771" i="7"/>
  <c r="K770" i="7"/>
  <c r="K769" i="7"/>
  <c r="K768" i="7"/>
  <c r="K767" i="7"/>
  <c r="K766" i="7"/>
  <c r="K765" i="7"/>
  <c r="K764" i="7"/>
  <c r="K763" i="7"/>
  <c r="K762" i="7"/>
  <c r="K761" i="7"/>
  <c r="K760" i="7"/>
  <c r="K759" i="7"/>
  <c r="K758" i="7"/>
  <c r="K757" i="7"/>
  <c r="K756" i="7"/>
  <c r="K755" i="7"/>
  <c r="K754" i="7"/>
  <c r="K753" i="7"/>
  <c r="K752" i="7"/>
  <c r="K751" i="7"/>
  <c r="K750" i="7"/>
  <c r="K749" i="7"/>
  <c r="K748" i="7"/>
  <c r="K747" i="7"/>
  <c r="K746" i="7"/>
  <c r="K745" i="7"/>
  <c r="K744" i="7"/>
  <c r="K743" i="7"/>
  <c r="K742" i="7"/>
  <c r="K741" i="7"/>
  <c r="K740" i="7"/>
  <c r="K739" i="7"/>
  <c r="K738" i="7"/>
  <c r="K737" i="7"/>
  <c r="K736" i="7"/>
  <c r="K735" i="7"/>
  <c r="K734" i="7"/>
  <c r="K733" i="7"/>
  <c r="K732" i="7"/>
  <c r="K731" i="7"/>
  <c r="K730" i="7"/>
  <c r="K729" i="7"/>
  <c r="K728" i="7"/>
  <c r="K727" i="7"/>
  <c r="K726" i="7"/>
  <c r="K725" i="7"/>
  <c r="K724" i="7"/>
  <c r="K723" i="7"/>
  <c r="K722" i="7"/>
  <c r="K721" i="7"/>
  <c r="K720" i="7"/>
  <c r="K719" i="7"/>
  <c r="K718" i="7"/>
  <c r="K717" i="7"/>
  <c r="K716" i="7"/>
  <c r="K715" i="7"/>
  <c r="K714" i="7"/>
  <c r="K713" i="7"/>
  <c r="K712" i="7"/>
  <c r="K711" i="7"/>
  <c r="K710" i="7"/>
  <c r="K709" i="7"/>
  <c r="K708" i="7"/>
  <c r="K707" i="7"/>
  <c r="K706" i="7"/>
  <c r="K705" i="7"/>
  <c r="K704" i="7"/>
  <c r="K703" i="7"/>
  <c r="K702" i="7"/>
  <c r="K701" i="7"/>
  <c r="K700" i="7"/>
  <c r="K699" i="7"/>
  <c r="K698" i="7"/>
  <c r="K697" i="7"/>
  <c r="K696" i="7"/>
  <c r="K695" i="7"/>
  <c r="K694" i="7"/>
  <c r="K693" i="7"/>
  <c r="K692" i="7"/>
  <c r="K691" i="7"/>
  <c r="K690" i="7"/>
  <c r="K689" i="7"/>
  <c r="K688" i="7"/>
  <c r="K687" i="7"/>
  <c r="K686" i="7"/>
  <c r="K685" i="7"/>
  <c r="K684" i="7"/>
  <c r="K683" i="7"/>
  <c r="K682" i="7"/>
  <c r="K681" i="7"/>
  <c r="K680" i="7"/>
  <c r="K679" i="7"/>
  <c r="K678" i="7"/>
  <c r="K677" i="7"/>
  <c r="K676" i="7"/>
  <c r="K675" i="7"/>
  <c r="K674" i="7"/>
  <c r="K673" i="7"/>
  <c r="K672" i="7"/>
  <c r="K671" i="7"/>
  <c r="K670" i="7"/>
  <c r="K669" i="7"/>
  <c r="K668" i="7"/>
  <c r="K667" i="7"/>
  <c r="K666" i="7"/>
  <c r="K665" i="7"/>
  <c r="K664" i="7"/>
  <c r="K663" i="7"/>
  <c r="K662" i="7"/>
  <c r="K661" i="7"/>
  <c r="K660" i="7"/>
  <c r="K659" i="7"/>
  <c r="K658" i="7"/>
  <c r="K657" i="7"/>
  <c r="K656" i="7"/>
  <c r="K655" i="7"/>
  <c r="K654" i="7"/>
  <c r="K653" i="7"/>
  <c r="K652" i="7"/>
  <c r="K651" i="7"/>
  <c r="K650" i="7"/>
  <c r="K649" i="7"/>
  <c r="K648" i="7"/>
  <c r="K647" i="7"/>
  <c r="K646" i="7"/>
  <c r="K645" i="7"/>
  <c r="K644" i="7"/>
  <c r="K643" i="7"/>
  <c r="K642" i="7"/>
  <c r="K641" i="7"/>
  <c r="K640" i="7"/>
  <c r="K639" i="7"/>
  <c r="K638" i="7"/>
  <c r="K637" i="7"/>
  <c r="K636" i="7"/>
  <c r="K635" i="7"/>
  <c r="K634" i="7"/>
  <c r="K633" i="7"/>
  <c r="K632" i="7"/>
  <c r="K631" i="7"/>
  <c r="K630" i="7"/>
  <c r="K629" i="7"/>
  <c r="K628" i="7"/>
  <c r="K627" i="7"/>
  <c r="K626" i="7"/>
  <c r="K625" i="7"/>
  <c r="K624" i="7"/>
  <c r="K623" i="7"/>
  <c r="K622" i="7"/>
  <c r="K621" i="7"/>
  <c r="K620" i="7"/>
  <c r="K619" i="7"/>
  <c r="K618" i="7"/>
  <c r="K617" i="7"/>
  <c r="K616" i="7"/>
  <c r="K615" i="7"/>
  <c r="K614" i="7"/>
  <c r="K613" i="7"/>
  <c r="K612" i="7"/>
  <c r="K611" i="7"/>
  <c r="K610" i="7"/>
  <c r="K609" i="7"/>
  <c r="K608" i="7"/>
  <c r="K607" i="7"/>
  <c r="K606" i="7"/>
  <c r="K605" i="7"/>
  <c r="K604" i="7"/>
  <c r="K603" i="7"/>
  <c r="K602" i="7"/>
  <c r="K601" i="7"/>
  <c r="K600" i="7"/>
  <c r="K599" i="7"/>
  <c r="K598" i="7"/>
  <c r="K597" i="7"/>
  <c r="K596" i="7"/>
  <c r="K595" i="7"/>
  <c r="K594" i="7"/>
  <c r="K593" i="7"/>
  <c r="K592" i="7"/>
  <c r="K591" i="7"/>
  <c r="K590" i="7"/>
  <c r="K589" i="7"/>
  <c r="K588" i="7"/>
  <c r="K587" i="7"/>
  <c r="K586" i="7"/>
  <c r="K585" i="7"/>
  <c r="K584" i="7"/>
  <c r="K583" i="7"/>
  <c r="K582" i="7"/>
  <c r="K581" i="7"/>
  <c r="K580" i="7"/>
  <c r="K579" i="7"/>
  <c r="K578" i="7"/>
  <c r="K577" i="7"/>
  <c r="K576" i="7"/>
  <c r="K575" i="7"/>
  <c r="K574" i="7"/>
  <c r="K573" i="7"/>
  <c r="K572" i="7"/>
  <c r="K571" i="7"/>
  <c r="K570" i="7"/>
  <c r="K569" i="7"/>
  <c r="K568" i="7"/>
  <c r="K567" i="7"/>
  <c r="K566" i="7"/>
  <c r="K565" i="7"/>
  <c r="K564" i="7"/>
  <c r="K563" i="7"/>
  <c r="K562" i="7"/>
  <c r="K561" i="7"/>
  <c r="K560" i="7"/>
  <c r="K559" i="7"/>
  <c r="K558" i="7"/>
  <c r="K557" i="7"/>
  <c r="K556" i="7"/>
  <c r="K555" i="7"/>
  <c r="K554" i="7"/>
  <c r="K553" i="7"/>
  <c r="K552" i="7"/>
  <c r="K551" i="7"/>
  <c r="K550" i="7"/>
  <c r="K549" i="7"/>
  <c r="K548" i="7"/>
  <c r="K547" i="7"/>
  <c r="K546" i="7"/>
  <c r="K545" i="7"/>
  <c r="K544" i="7"/>
  <c r="K543" i="7"/>
  <c r="K542" i="7"/>
  <c r="K541" i="7"/>
  <c r="K540" i="7"/>
  <c r="K539" i="7"/>
  <c r="K538" i="7"/>
  <c r="K537" i="7"/>
  <c r="K536" i="7"/>
  <c r="K535" i="7"/>
  <c r="K534" i="7"/>
  <c r="K533" i="7"/>
  <c r="K532" i="7"/>
  <c r="K531" i="7"/>
  <c r="K530" i="7"/>
  <c r="K529" i="7"/>
  <c r="K528" i="7"/>
  <c r="K527" i="7"/>
  <c r="K526" i="7"/>
  <c r="K525" i="7"/>
  <c r="K524" i="7"/>
  <c r="K523" i="7"/>
  <c r="K522" i="7"/>
  <c r="K521" i="7"/>
  <c r="K520" i="7"/>
  <c r="K519" i="7"/>
  <c r="K518" i="7"/>
  <c r="K517" i="7"/>
  <c r="K516" i="7"/>
  <c r="K515" i="7"/>
  <c r="K514" i="7"/>
  <c r="K513" i="7"/>
  <c r="K512" i="7"/>
  <c r="K511" i="7"/>
  <c r="K510" i="7"/>
  <c r="K509" i="7"/>
  <c r="K508" i="7"/>
  <c r="K507" i="7"/>
  <c r="K506" i="7"/>
  <c r="K505" i="7"/>
  <c r="K504" i="7"/>
  <c r="K503" i="7"/>
  <c r="K502" i="7"/>
  <c r="K501" i="7"/>
  <c r="K500" i="7"/>
  <c r="K499" i="7"/>
  <c r="K498" i="7"/>
  <c r="K497" i="7"/>
  <c r="K496" i="7"/>
  <c r="K495" i="7"/>
  <c r="K494" i="7"/>
  <c r="K493" i="7"/>
  <c r="K492" i="7"/>
  <c r="K491" i="7"/>
  <c r="K490" i="7"/>
  <c r="K489" i="7"/>
  <c r="K488" i="7"/>
  <c r="K487" i="7"/>
  <c r="K486" i="7"/>
  <c r="K485" i="7"/>
  <c r="K484" i="7"/>
  <c r="K483" i="7"/>
  <c r="K482" i="7"/>
  <c r="K481" i="7"/>
  <c r="K480" i="7"/>
  <c r="K479" i="7"/>
  <c r="K478" i="7"/>
  <c r="K477" i="7"/>
  <c r="K476" i="7"/>
  <c r="K475" i="7"/>
  <c r="K474" i="7"/>
  <c r="K473" i="7"/>
  <c r="K472" i="7"/>
  <c r="K471" i="7"/>
  <c r="K470" i="7"/>
  <c r="K469" i="7"/>
  <c r="K468" i="7"/>
  <c r="K467" i="7"/>
  <c r="K466" i="7"/>
  <c r="K465" i="7"/>
  <c r="K464" i="7"/>
  <c r="K463" i="7"/>
  <c r="K462" i="7"/>
  <c r="K461" i="7"/>
  <c r="K460" i="7"/>
  <c r="K459" i="7"/>
  <c r="K458" i="7"/>
  <c r="K457" i="7"/>
  <c r="K456" i="7"/>
  <c r="K455" i="7"/>
  <c r="K454" i="7"/>
  <c r="K453" i="7"/>
  <c r="K452" i="7"/>
  <c r="K451" i="7"/>
  <c r="K450" i="7"/>
  <c r="K449" i="7"/>
  <c r="K448" i="7"/>
  <c r="K447" i="7"/>
  <c r="K446" i="7"/>
  <c r="K445" i="7"/>
  <c r="K444" i="7"/>
  <c r="K443" i="7"/>
  <c r="K442" i="7"/>
  <c r="K441" i="7"/>
  <c r="K440" i="7"/>
  <c r="K439" i="7"/>
  <c r="K438" i="7"/>
  <c r="K437" i="7"/>
  <c r="K436" i="7"/>
  <c r="K435" i="7"/>
  <c r="K434" i="7"/>
  <c r="K433" i="7"/>
  <c r="K432" i="7"/>
  <c r="K431" i="7"/>
  <c r="K430" i="7"/>
  <c r="K429" i="7"/>
  <c r="K428" i="7"/>
  <c r="K427" i="7"/>
  <c r="K426" i="7"/>
  <c r="K425" i="7"/>
  <c r="K424" i="7"/>
  <c r="K423" i="7"/>
  <c r="K422" i="7"/>
  <c r="K421" i="7"/>
  <c r="K420" i="7"/>
  <c r="K419" i="7"/>
  <c r="K418" i="7"/>
  <c r="K417" i="7"/>
  <c r="K416" i="7"/>
  <c r="K415" i="7"/>
  <c r="K414" i="7"/>
  <c r="K413" i="7"/>
  <c r="K412" i="7"/>
  <c r="K411" i="7"/>
  <c r="K408" i="7"/>
  <c r="K407" i="7"/>
  <c r="K406" i="7"/>
  <c r="K405" i="7"/>
  <c r="K404" i="7"/>
  <c r="K403" i="7"/>
  <c r="K402" i="7"/>
  <c r="K401" i="7"/>
  <c r="K400" i="7"/>
  <c r="K399" i="7"/>
  <c r="K398" i="7"/>
  <c r="K397" i="7"/>
  <c r="K396" i="7"/>
  <c r="K395" i="7"/>
  <c r="K394" i="7"/>
  <c r="K393" i="7"/>
  <c r="K392" i="7"/>
  <c r="K391" i="7"/>
  <c r="K390" i="7"/>
  <c r="K389" i="7"/>
  <c r="K388" i="7"/>
  <c r="K387" i="7"/>
  <c r="K386" i="7"/>
  <c r="K385" i="7"/>
  <c r="K384" i="7"/>
  <c r="K383" i="7"/>
  <c r="K382" i="7"/>
  <c r="K381" i="7"/>
  <c r="K380" i="7"/>
  <c r="K379" i="7"/>
  <c r="K378" i="7"/>
  <c r="K377" i="7"/>
  <c r="K376" i="7"/>
  <c r="K375" i="7"/>
  <c r="K374" i="7"/>
  <c r="K373" i="7"/>
  <c r="K372" i="7"/>
  <c r="K371" i="7"/>
  <c r="K370" i="7"/>
  <c r="K369" i="7"/>
  <c r="K368" i="7"/>
  <c r="K367" i="7"/>
  <c r="K366" i="7"/>
  <c r="K365" i="7"/>
  <c r="K364" i="7"/>
  <c r="K363" i="7"/>
  <c r="K362" i="7"/>
  <c r="K361" i="7"/>
  <c r="K360" i="7"/>
  <c r="K359" i="7"/>
  <c r="K358" i="7"/>
  <c r="K357" i="7"/>
  <c r="K356" i="7"/>
  <c r="K355" i="7"/>
  <c r="K354" i="7"/>
  <c r="K353" i="7"/>
  <c r="K352" i="7"/>
  <c r="K351" i="7"/>
  <c r="K350" i="7"/>
  <c r="K349" i="7"/>
  <c r="K348" i="7"/>
  <c r="K347" i="7"/>
  <c r="K346" i="7"/>
  <c r="K345" i="7"/>
  <c r="K344" i="7"/>
  <c r="K343" i="7"/>
  <c r="K342" i="7"/>
  <c r="K341" i="7"/>
  <c r="K340" i="7"/>
  <c r="K339" i="7"/>
  <c r="K338" i="7"/>
  <c r="K337" i="7"/>
  <c r="K336" i="7"/>
  <c r="K335" i="7"/>
  <c r="K334" i="7"/>
  <c r="K333" i="7"/>
  <c r="K332" i="7"/>
  <c r="K331" i="7"/>
  <c r="K330" i="7"/>
  <c r="K329" i="7"/>
  <c r="K328" i="7"/>
  <c r="K327" i="7"/>
  <c r="K326" i="7"/>
  <c r="K325" i="7"/>
  <c r="K324" i="7"/>
  <c r="K323" i="7"/>
  <c r="K322" i="7"/>
  <c r="K321" i="7"/>
  <c r="K320" i="7"/>
  <c r="K319" i="7"/>
  <c r="K318" i="7"/>
  <c r="K317" i="7"/>
  <c r="K316" i="7"/>
  <c r="K315" i="7"/>
  <c r="K314" i="7"/>
  <c r="K313" i="7"/>
  <c r="K312" i="7"/>
  <c r="K311" i="7"/>
  <c r="K310" i="7"/>
  <c r="K309" i="7"/>
  <c r="K308" i="7"/>
  <c r="K307" i="7"/>
  <c r="K306" i="7"/>
  <c r="K305" i="7"/>
  <c r="K304" i="7"/>
  <c r="K303" i="7"/>
  <c r="K302" i="7"/>
  <c r="K301" i="7"/>
  <c r="K300" i="7"/>
  <c r="K299" i="7"/>
  <c r="K298" i="7"/>
  <c r="K297" i="7"/>
  <c r="K296" i="7"/>
  <c r="K295" i="7"/>
  <c r="K294" i="7"/>
  <c r="K293" i="7"/>
  <c r="K292" i="7"/>
  <c r="K291" i="7"/>
  <c r="K290" i="7"/>
  <c r="K289" i="7"/>
  <c r="K288" i="7"/>
  <c r="K287" i="7"/>
  <c r="K286" i="7"/>
  <c r="K285" i="7"/>
  <c r="K284" i="7"/>
  <c r="K283" i="7"/>
  <c r="K282" i="7"/>
  <c r="K281" i="7"/>
  <c r="K280" i="7"/>
  <c r="K279" i="7"/>
  <c r="K278" i="7"/>
  <c r="K277" i="7"/>
  <c r="K276" i="7"/>
  <c r="K275" i="7"/>
  <c r="K274" i="7"/>
  <c r="K273" i="7"/>
  <c r="K272" i="7"/>
  <c r="K271" i="7"/>
  <c r="K270" i="7"/>
  <c r="K269" i="7"/>
  <c r="K268" i="7"/>
  <c r="K267" i="7"/>
  <c r="K266" i="7"/>
  <c r="K265" i="7"/>
  <c r="K264" i="7"/>
  <c r="K263" i="7"/>
  <c r="K262" i="7"/>
  <c r="K261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A1" i="7"/>
  <c r="L1" i="7"/>
  <c r="A2" i="7"/>
  <c r="L2" i="7"/>
  <c r="A3" i="7"/>
  <c r="L3" i="7"/>
  <c r="A4" i="7"/>
  <c r="L4" i="7"/>
  <c r="A5" i="7"/>
  <c r="L5" i="7"/>
  <c r="A6" i="7"/>
  <c r="L6" i="7"/>
  <c r="A7" i="7"/>
  <c r="L7" i="7"/>
  <c r="A8" i="7"/>
  <c r="L8" i="7"/>
  <c r="A9" i="7"/>
  <c r="L9" i="7"/>
  <c r="A10" i="7"/>
  <c r="L10" i="7"/>
  <c r="A11" i="7"/>
  <c r="L11" i="7"/>
  <c r="A12" i="7"/>
  <c r="L12" i="7"/>
  <c r="A13" i="7"/>
  <c r="L13" i="7"/>
  <c r="A14" i="7"/>
  <c r="L14" i="7"/>
  <c r="A15" i="7"/>
  <c r="L15" i="7"/>
  <c r="A16" i="7"/>
  <c r="L16" i="7"/>
  <c r="A17" i="7"/>
  <c r="L17" i="7"/>
  <c r="A18" i="7"/>
  <c r="L18" i="7"/>
  <c r="A19" i="7"/>
  <c r="L19" i="7"/>
  <c r="A20" i="7"/>
  <c r="L20" i="7"/>
  <c r="A21" i="7"/>
  <c r="L21" i="7"/>
  <c r="A22" i="7"/>
  <c r="L22" i="7"/>
  <c r="A23" i="7"/>
  <c r="L23" i="7"/>
  <c r="A24" i="7"/>
  <c r="L24" i="7"/>
  <c r="A25" i="7"/>
  <c r="L25" i="7"/>
  <c r="A26" i="7"/>
  <c r="L26" i="7"/>
  <c r="A27" i="7"/>
  <c r="L27" i="7"/>
  <c r="A28" i="7"/>
  <c r="L28" i="7"/>
  <c r="A29" i="7"/>
  <c r="L29" i="7"/>
  <c r="A30" i="7"/>
  <c r="L30" i="7"/>
  <c r="A31" i="7"/>
  <c r="L31" i="7"/>
  <c r="A32" i="7"/>
  <c r="L32" i="7"/>
  <c r="A33" i="7"/>
  <c r="L33" i="7"/>
  <c r="A34" i="7"/>
  <c r="L34" i="7"/>
  <c r="A35" i="7"/>
  <c r="L35" i="7"/>
  <c r="A36" i="7"/>
  <c r="L36" i="7"/>
  <c r="A37" i="7"/>
  <c r="L37" i="7"/>
  <c r="A38" i="7"/>
  <c r="L38" i="7"/>
  <c r="A39" i="7"/>
  <c r="L39" i="7"/>
  <c r="A40" i="7"/>
  <c r="L40" i="7"/>
  <c r="A41" i="7"/>
  <c r="L41" i="7"/>
  <c r="A42" i="7"/>
  <c r="L42" i="7"/>
  <c r="A43" i="7"/>
  <c r="L43" i="7"/>
  <c r="A44" i="7"/>
  <c r="L44" i="7"/>
  <c r="A45" i="7"/>
  <c r="L45" i="7"/>
  <c r="A46" i="7"/>
  <c r="L46" i="7"/>
  <c r="A47" i="7"/>
  <c r="L47" i="7"/>
  <c r="A48" i="7"/>
  <c r="L48" i="7"/>
  <c r="A49" i="7"/>
  <c r="L49" i="7"/>
  <c r="A50" i="7"/>
  <c r="L50" i="7"/>
  <c r="A51" i="7"/>
  <c r="L51" i="7"/>
  <c r="A52" i="7"/>
  <c r="L52" i="7"/>
  <c r="A53" i="7"/>
  <c r="L53" i="7"/>
  <c r="A54" i="7"/>
  <c r="L54" i="7"/>
  <c r="A55" i="7"/>
  <c r="L55" i="7"/>
  <c r="A56" i="7"/>
  <c r="L56" i="7"/>
  <c r="A57" i="7"/>
  <c r="L57" i="7"/>
  <c r="A58" i="7"/>
  <c r="L58" i="7"/>
  <c r="A59" i="7"/>
  <c r="L59" i="7"/>
  <c r="A60" i="7"/>
  <c r="L60" i="7"/>
  <c r="A61" i="7"/>
  <c r="L61" i="7"/>
  <c r="A62" i="7"/>
  <c r="L62" i="7"/>
  <c r="A63" i="7"/>
  <c r="L63" i="7"/>
  <c r="A64" i="7"/>
  <c r="L64" i="7"/>
  <c r="A65" i="7"/>
  <c r="L65" i="7"/>
  <c r="A66" i="7"/>
  <c r="L66" i="7"/>
  <c r="A67" i="7"/>
  <c r="L67" i="7"/>
  <c r="A68" i="7"/>
  <c r="L68" i="7"/>
  <c r="A69" i="7"/>
  <c r="L69" i="7"/>
  <c r="A70" i="7"/>
  <c r="L70" i="7"/>
  <c r="A71" i="7"/>
  <c r="L71" i="7"/>
  <c r="A72" i="7"/>
  <c r="L72" i="7"/>
  <c r="A73" i="7"/>
  <c r="L73" i="7"/>
  <c r="A74" i="7"/>
  <c r="L74" i="7"/>
  <c r="A75" i="7"/>
  <c r="L75" i="7"/>
  <c r="A76" i="7"/>
  <c r="L76" i="7"/>
  <c r="A77" i="7"/>
  <c r="L77" i="7"/>
  <c r="A78" i="7"/>
  <c r="L78" i="7"/>
  <c r="A79" i="7"/>
  <c r="L79" i="7"/>
  <c r="A80" i="7"/>
  <c r="L80" i="7"/>
  <c r="A81" i="7"/>
  <c r="L81" i="7"/>
  <c r="A82" i="7"/>
  <c r="L82" i="7"/>
  <c r="A83" i="7"/>
  <c r="L83" i="7"/>
  <c r="A84" i="7"/>
  <c r="L84" i="7"/>
  <c r="A85" i="7"/>
  <c r="L85" i="7"/>
  <c r="A86" i="7"/>
  <c r="L86" i="7"/>
  <c r="A87" i="7"/>
  <c r="L87" i="7"/>
  <c r="A88" i="7"/>
  <c r="L88" i="7"/>
  <c r="A89" i="7"/>
  <c r="L89" i="7"/>
  <c r="A90" i="7"/>
  <c r="L90" i="7"/>
  <c r="A91" i="7"/>
  <c r="L91" i="7"/>
  <c r="A92" i="7"/>
  <c r="L92" i="7"/>
  <c r="A93" i="7"/>
  <c r="L93" i="7"/>
  <c r="A94" i="7"/>
  <c r="L94" i="7"/>
  <c r="A95" i="7"/>
  <c r="L95" i="7"/>
  <c r="A96" i="7"/>
  <c r="L96" i="7"/>
  <c r="A97" i="7"/>
  <c r="L97" i="7"/>
  <c r="A98" i="7"/>
  <c r="L98" i="7"/>
  <c r="A99" i="7"/>
  <c r="L99" i="7"/>
  <c r="A100" i="7"/>
  <c r="L100" i="7"/>
  <c r="A101" i="7"/>
  <c r="L101" i="7"/>
  <c r="A102" i="7"/>
  <c r="L102" i="7"/>
  <c r="A103" i="7"/>
  <c r="L103" i="7"/>
  <c r="A104" i="7"/>
  <c r="L104" i="7"/>
  <c r="A105" i="7"/>
  <c r="L105" i="7"/>
  <c r="A106" i="7"/>
  <c r="L106" i="7"/>
  <c r="A107" i="7"/>
  <c r="L107" i="7"/>
  <c r="A108" i="7"/>
  <c r="L108" i="7"/>
  <c r="A109" i="7"/>
  <c r="L109" i="7"/>
  <c r="A110" i="7"/>
  <c r="L110" i="7"/>
  <c r="A111" i="7"/>
  <c r="L111" i="7"/>
  <c r="A112" i="7"/>
  <c r="L112" i="7"/>
  <c r="A113" i="7"/>
  <c r="L113" i="7"/>
  <c r="A114" i="7"/>
  <c r="L114" i="7"/>
  <c r="A115" i="7"/>
  <c r="L115" i="7"/>
  <c r="A116" i="7"/>
  <c r="L116" i="7"/>
  <c r="A117" i="7"/>
  <c r="L117" i="7"/>
  <c r="A118" i="7"/>
  <c r="L118" i="7"/>
  <c r="A119" i="7"/>
  <c r="L119" i="7"/>
  <c r="A120" i="7"/>
  <c r="L120" i="7"/>
  <c r="A121" i="7"/>
  <c r="L121" i="7"/>
  <c r="A122" i="7"/>
  <c r="L122" i="7"/>
  <c r="A123" i="7"/>
  <c r="L123" i="7"/>
  <c r="A124" i="7"/>
  <c r="L124" i="7"/>
  <c r="A125" i="7"/>
  <c r="L125" i="7"/>
  <c r="A126" i="7"/>
  <c r="L126" i="7"/>
  <c r="A127" i="7"/>
  <c r="L127" i="7"/>
  <c r="A128" i="7"/>
  <c r="L128" i="7"/>
  <c r="A129" i="7"/>
  <c r="L129" i="7"/>
  <c r="A130" i="7"/>
  <c r="L130" i="7"/>
  <c r="A131" i="7"/>
  <c r="L131" i="7"/>
  <c r="A132" i="7"/>
  <c r="L132" i="7"/>
  <c r="A133" i="7"/>
  <c r="L133" i="7"/>
  <c r="A134" i="7"/>
  <c r="L134" i="7"/>
  <c r="A135" i="7"/>
  <c r="L135" i="7"/>
  <c r="A136" i="7"/>
  <c r="L136" i="7"/>
  <c r="A137" i="7"/>
  <c r="L137" i="7"/>
  <c r="A138" i="7"/>
  <c r="L138" i="7"/>
  <c r="A139" i="7"/>
  <c r="L139" i="7"/>
  <c r="A140" i="7"/>
  <c r="L140" i="7"/>
  <c r="A141" i="7"/>
  <c r="L141" i="7"/>
  <c r="A142" i="7"/>
  <c r="L142" i="7"/>
  <c r="A143" i="7"/>
  <c r="L143" i="7"/>
  <c r="A144" i="7"/>
  <c r="L144" i="7"/>
  <c r="A145" i="7"/>
  <c r="L145" i="7"/>
  <c r="A146" i="7"/>
  <c r="L146" i="7"/>
  <c r="A147" i="7"/>
  <c r="L147" i="7"/>
  <c r="A148" i="7"/>
  <c r="L148" i="7"/>
  <c r="A149" i="7"/>
  <c r="L149" i="7"/>
  <c r="A150" i="7"/>
  <c r="L150" i="7"/>
  <c r="A151" i="7"/>
  <c r="L151" i="7"/>
  <c r="A152" i="7"/>
  <c r="L152" i="7"/>
  <c r="A153" i="7"/>
  <c r="L153" i="7"/>
  <c r="A154" i="7"/>
  <c r="L154" i="7"/>
  <c r="A155" i="7"/>
  <c r="L155" i="7"/>
  <c r="A156" i="7"/>
  <c r="L156" i="7"/>
  <c r="A157" i="7"/>
  <c r="L157" i="7"/>
  <c r="A158" i="7"/>
  <c r="L158" i="7"/>
  <c r="A159" i="7"/>
  <c r="L159" i="7"/>
  <c r="A160" i="7"/>
  <c r="L160" i="7"/>
  <c r="A161" i="7"/>
  <c r="L161" i="7"/>
  <c r="A162" i="7"/>
  <c r="L162" i="7"/>
  <c r="A163" i="7"/>
  <c r="L163" i="7"/>
  <c r="A164" i="7"/>
  <c r="L164" i="7"/>
  <c r="A165" i="7"/>
  <c r="L165" i="7"/>
  <c r="A166" i="7"/>
  <c r="L166" i="7"/>
  <c r="A167" i="7"/>
  <c r="L167" i="7"/>
  <c r="A168" i="7"/>
  <c r="L168" i="7"/>
  <c r="A169" i="7"/>
  <c r="L169" i="7"/>
  <c r="A170" i="7"/>
  <c r="L170" i="7"/>
  <c r="A171" i="7"/>
  <c r="L171" i="7"/>
  <c r="A172" i="7"/>
  <c r="L172" i="7"/>
  <c r="A173" i="7"/>
  <c r="L173" i="7"/>
  <c r="A174" i="7"/>
  <c r="L174" i="7"/>
  <c r="A175" i="7"/>
  <c r="L175" i="7"/>
  <c r="A176" i="7"/>
  <c r="L176" i="7"/>
  <c r="A177" i="7"/>
  <c r="L177" i="7"/>
  <c r="A178" i="7"/>
  <c r="L178" i="7"/>
  <c r="A179" i="7"/>
  <c r="L179" i="7"/>
  <c r="A180" i="7"/>
  <c r="L180" i="7"/>
  <c r="A181" i="7"/>
  <c r="L181" i="7"/>
  <c r="A182" i="7"/>
  <c r="L182" i="7"/>
  <c r="A183" i="7"/>
  <c r="L183" i="7"/>
  <c r="A184" i="7"/>
  <c r="L184" i="7"/>
  <c r="A185" i="7"/>
  <c r="L185" i="7"/>
  <c r="A186" i="7"/>
  <c r="L186" i="7"/>
  <c r="A187" i="7"/>
  <c r="L187" i="7"/>
  <c r="A188" i="7"/>
  <c r="L188" i="7"/>
  <c r="A189" i="7"/>
  <c r="L189" i="7"/>
  <c r="A190" i="7"/>
  <c r="L190" i="7"/>
  <c r="A191" i="7"/>
  <c r="L191" i="7"/>
  <c r="A192" i="7"/>
  <c r="L192" i="7"/>
  <c r="A193" i="7"/>
  <c r="L193" i="7"/>
  <c r="A194" i="7"/>
  <c r="L194" i="7"/>
  <c r="A195" i="7"/>
  <c r="L195" i="7"/>
  <c r="A196" i="7"/>
  <c r="L196" i="7"/>
  <c r="A197" i="7"/>
  <c r="L197" i="7"/>
  <c r="A198" i="7"/>
  <c r="L198" i="7"/>
  <c r="A199" i="7"/>
  <c r="L199" i="7"/>
  <c r="A200" i="7"/>
  <c r="L200" i="7"/>
  <c r="A201" i="7"/>
  <c r="L201" i="7"/>
  <c r="A202" i="7"/>
  <c r="L202" i="7"/>
  <c r="A203" i="7"/>
  <c r="L203" i="7"/>
  <c r="A204" i="7"/>
  <c r="L204" i="7"/>
  <c r="A205" i="7"/>
  <c r="L205" i="7"/>
  <c r="A206" i="7"/>
  <c r="L206" i="7"/>
  <c r="A207" i="7"/>
  <c r="L207" i="7"/>
  <c r="A208" i="7"/>
  <c r="L208" i="7"/>
  <c r="A209" i="7"/>
  <c r="L209" i="7"/>
  <c r="A210" i="7"/>
  <c r="L210" i="7"/>
  <c r="A211" i="7"/>
  <c r="L211" i="7"/>
  <c r="A212" i="7"/>
  <c r="L212" i="7"/>
  <c r="A213" i="7"/>
  <c r="L213" i="7"/>
  <c r="A214" i="7"/>
  <c r="L214" i="7"/>
  <c r="A215" i="7"/>
  <c r="L215" i="7"/>
  <c r="A216" i="7"/>
  <c r="L216" i="7"/>
  <c r="A217" i="7"/>
  <c r="L217" i="7"/>
  <c r="A218" i="7"/>
  <c r="L218" i="7"/>
  <c r="A219" i="7"/>
  <c r="L219" i="7"/>
  <c r="A220" i="7"/>
  <c r="L220" i="7"/>
  <c r="A221" i="7"/>
  <c r="L221" i="7"/>
  <c r="A222" i="7"/>
  <c r="L222" i="7"/>
  <c r="A223" i="7"/>
  <c r="L223" i="7"/>
  <c r="A224" i="7"/>
  <c r="L224" i="7"/>
  <c r="A225" i="7"/>
  <c r="L225" i="7"/>
  <c r="A226" i="7"/>
  <c r="L226" i="7"/>
  <c r="A227" i="7"/>
  <c r="L227" i="7"/>
  <c r="A228" i="7"/>
  <c r="L228" i="7"/>
  <c r="A229" i="7"/>
  <c r="L229" i="7"/>
  <c r="A230" i="7"/>
  <c r="L230" i="7"/>
  <c r="A231" i="7"/>
  <c r="L231" i="7"/>
  <c r="A232" i="7"/>
  <c r="L232" i="7"/>
  <c r="A233" i="7"/>
  <c r="L233" i="7"/>
  <c r="A234" i="7"/>
  <c r="L234" i="7"/>
  <c r="A235" i="7"/>
  <c r="L235" i="7"/>
  <c r="A236" i="7"/>
  <c r="L236" i="7"/>
  <c r="A237" i="7"/>
  <c r="L237" i="7"/>
  <c r="A238" i="7"/>
  <c r="L238" i="7"/>
  <c r="A239" i="7"/>
  <c r="L239" i="7"/>
  <c r="A240" i="7"/>
  <c r="L240" i="7"/>
  <c r="A241" i="7"/>
  <c r="L241" i="7"/>
  <c r="A242" i="7"/>
  <c r="L242" i="7"/>
  <c r="A243" i="7"/>
  <c r="L243" i="7"/>
  <c r="A244" i="7"/>
  <c r="L244" i="7"/>
  <c r="A245" i="7"/>
  <c r="L245" i="7"/>
  <c r="A246" i="7"/>
  <c r="L246" i="7"/>
  <c r="A247" i="7"/>
  <c r="L247" i="7"/>
  <c r="A248" i="7"/>
  <c r="L248" i="7"/>
  <c r="A249" i="7"/>
  <c r="L249" i="7"/>
  <c r="A250" i="7"/>
  <c r="L250" i="7"/>
  <c r="A251" i="7"/>
  <c r="L251" i="7"/>
  <c r="A252" i="7"/>
  <c r="L252" i="7"/>
  <c r="A253" i="7"/>
  <c r="L253" i="7"/>
  <c r="A254" i="7"/>
  <c r="L254" i="7"/>
  <c r="A255" i="7"/>
  <c r="L255" i="7"/>
  <c r="A256" i="7"/>
  <c r="L256" i="7"/>
  <c r="A257" i="7"/>
  <c r="L257" i="7"/>
  <c r="A258" i="7"/>
  <c r="L258" i="7"/>
  <c r="A259" i="7"/>
  <c r="L259" i="7"/>
  <c r="A260" i="7"/>
  <c r="L260" i="7"/>
  <c r="A261" i="7"/>
  <c r="L261" i="7"/>
  <c r="A262" i="7"/>
  <c r="L262" i="7"/>
  <c r="A263" i="7"/>
  <c r="L263" i="7"/>
  <c r="A264" i="7"/>
  <c r="L264" i="7"/>
  <c r="A265" i="7"/>
  <c r="L265" i="7"/>
  <c r="A266" i="7"/>
  <c r="L266" i="7"/>
  <c r="A267" i="7"/>
  <c r="L267" i="7"/>
  <c r="A268" i="7"/>
  <c r="L268" i="7"/>
  <c r="A269" i="7"/>
  <c r="L269" i="7"/>
  <c r="A270" i="7"/>
  <c r="L270" i="7"/>
  <c r="A271" i="7"/>
  <c r="L271" i="7"/>
  <c r="A272" i="7"/>
  <c r="L272" i="7"/>
  <c r="A273" i="7"/>
  <c r="L273" i="7"/>
  <c r="A274" i="7"/>
  <c r="L274" i="7"/>
  <c r="A275" i="7"/>
  <c r="L275" i="7"/>
  <c r="A276" i="7"/>
  <c r="L276" i="7"/>
  <c r="A277" i="7"/>
  <c r="L277" i="7"/>
  <c r="A278" i="7"/>
  <c r="L278" i="7"/>
  <c r="A279" i="7"/>
  <c r="L279" i="7"/>
  <c r="A280" i="7"/>
  <c r="L280" i="7"/>
  <c r="A281" i="7"/>
  <c r="L281" i="7"/>
  <c r="A282" i="7"/>
  <c r="L282" i="7"/>
  <c r="A283" i="7"/>
  <c r="L283" i="7"/>
  <c r="A284" i="7"/>
  <c r="L284" i="7"/>
  <c r="A285" i="7"/>
  <c r="L285" i="7"/>
  <c r="A286" i="7"/>
  <c r="L286" i="7"/>
  <c r="A287" i="7"/>
  <c r="L287" i="7"/>
  <c r="A288" i="7"/>
  <c r="L288" i="7"/>
  <c r="A289" i="7"/>
  <c r="L289" i="7"/>
  <c r="A290" i="7"/>
  <c r="L290" i="7"/>
  <c r="A291" i="7"/>
  <c r="L291" i="7"/>
  <c r="A292" i="7"/>
  <c r="L292" i="7"/>
  <c r="A293" i="7"/>
  <c r="L293" i="7"/>
  <c r="A294" i="7"/>
  <c r="L294" i="7"/>
  <c r="A295" i="7"/>
  <c r="L295" i="7"/>
  <c r="A296" i="7"/>
  <c r="L296" i="7"/>
  <c r="A297" i="7"/>
  <c r="L297" i="7"/>
  <c r="A298" i="7"/>
  <c r="L298" i="7"/>
  <c r="A299" i="7"/>
  <c r="L299" i="7"/>
  <c r="A300" i="7"/>
  <c r="L300" i="7"/>
  <c r="A301" i="7"/>
  <c r="L301" i="7"/>
  <c r="A302" i="7"/>
  <c r="L302" i="7"/>
  <c r="A303" i="7"/>
  <c r="L303" i="7"/>
  <c r="A304" i="7"/>
  <c r="L304" i="7"/>
  <c r="A305" i="7"/>
  <c r="L305" i="7"/>
  <c r="A306" i="7"/>
  <c r="L306" i="7"/>
  <c r="A307" i="7"/>
  <c r="L307" i="7"/>
  <c r="A308" i="7"/>
  <c r="L308" i="7"/>
  <c r="A309" i="7"/>
  <c r="L309" i="7"/>
  <c r="A310" i="7"/>
  <c r="L310" i="7"/>
  <c r="A311" i="7"/>
  <c r="L311" i="7"/>
  <c r="A312" i="7"/>
  <c r="L312" i="7"/>
  <c r="A313" i="7"/>
  <c r="L313" i="7"/>
  <c r="A314" i="7"/>
  <c r="L314" i="7"/>
  <c r="A315" i="7"/>
  <c r="L315" i="7"/>
  <c r="A316" i="7"/>
  <c r="L316" i="7"/>
  <c r="A317" i="7"/>
  <c r="L317" i="7"/>
  <c r="A318" i="7"/>
  <c r="L318" i="7"/>
  <c r="A319" i="7"/>
  <c r="L319" i="7"/>
  <c r="A320" i="7"/>
  <c r="L320" i="7"/>
  <c r="A321" i="7"/>
  <c r="L321" i="7"/>
  <c r="A322" i="7"/>
  <c r="L322" i="7"/>
  <c r="A323" i="7"/>
  <c r="L323" i="7"/>
  <c r="A324" i="7"/>
  <c r="L324" i="7"/>
  <c r="A325" i="7"/>
  <c r="L325" i="7"/>
  <c r="A326" i="7"/>
  <c r="L326" i="7"/>
  <c r="A327" i="7"/>
  <c r="L327" i="7"/>
  <c r="A328" i="7"/>
  <c r="L328" i="7"/>
  <c r="A329" i="7"/>
  <c r="L329" i="7"/>
  <c r="A330" i="7"/>
  <c r="L330" i="7"/>
  <c r="A331" i="7"/>
  <c r="L331" i="7"/>
  <c r="A332" i="7"/>
  <c r="L332" i="7"/>
  <c r="A333" i="7"/>
  <c r="L333" i="7"/>
  <c r="A334" i="7"/>
  <c r="L334" i="7"/>
  <c r="A335" i="7"/>
  <c r="L335" i="7"/>
  <c r="A336" i="7"/>
  <c r="L336" i="7"/>
  <c r="A337" i="7"/>
  <c r="L337" i="7"/>
  <c r="A338" i="7"/>
  <c r="L338" i="7"/>
  <c r="A339" i="7"/>
  <c r="L339" i="7"/>
  <c r="A340" i="7"/>
  <c r="L340" i="7"/>
  <c r="A341" i="7"/>
  <c r="L341" i="7"/>
  <c r="A342" i="7"/>
  <c r="L342" i="7"/>
  <c r="A343" i="7"/>
  <c r="L343" i="7"/>
  <c r="A344" i="7"/>
  <c r="L344" i="7"/>
  <c r="A345" i="7"/>
  <c r="L345" i="7"/>
  <c r="A346" i="7"/>
  <c r="L346" i="7"/>
  <c r="A347" i="7"/>
  <c r="L347" i="7"/>
  <c r="A348" i="7"/>
  <c r="L348" i="7"/>
  <c r="A349" i="7"/>
  <c r="L349" i="7"/>
  <c r="A350" i="7"/>
  <c r="L350" i="7"/>
  <c r="A351" i="7"/>
  <c r="L351" i="7"/>
  <c r="A352" i="7"/>
  <c r="L352" i="7"/>
  <c r="A353" i="7"/>
  <c r="L353" i="7"/>
  <c r="A354" i="7"/>
  <c r="L354" i="7"/>
  <c r="A355" i="7"/>
  <c r="L355" i="7"/>
  <c r="A356" i="7"/>
  <c r="L356" i="7"/>
  <c r="A357" i="7"/>
  <c r="L357" i="7"/>
  <c r="A358" i="7"/>
  <c r="L358" i="7"/>
  <c r="A359" i="7"/>
  <c r="L359" i="7"/>
  <c r="A360" i="7"/>
  <c r="L360" i="7"/>
  <c r="A361" i="7"/>
  <c r="L361" i="7"/>
  <c r="A362" i="7"/>
  <c r="L362" i="7"/>
  <c r="A363" i="7"/>
  <c r="L363" i="7"/>
  <c r="A364" i="7"/>
  <c r="L364" i="7"/>
  <c r="A365" i="7"/>
  <c r="L365" i="7"/>
  <c r="A366" i="7"/>
  <c r="L366" i="7"/>
  <c r="A367" i="7"/>
  <c r="L367" i="7"/>
  <c r="A368" i="7"/>
  <c r="L368" i="7"/>
  <c r="A369" i="7"/>
  <c r="L369" i="7"/>
  <c r="A370" i="7"/>
  <c r="L370" i="7"/>
  <c r="A371" i="7"/>
  <c r="L371" i="7"/>
  <c r="A372" i="7"/>
  <c r="L372" i="7"/>
  <c r="A373" i="7"/>
  <c r="L373" i="7"/>
  <c r="A374" i="7"/>
  <c r="L374" i="7"/>
  <c r="A375" i="7"/>
  <c r="L375" i="7"/>
  <c r="A376" i="7"/>
  <c r="L376" i="7"/>
  <c r="A377" i="7"/>
  <c r="L377" i="7"/>
  <c r="A378" i="7"/>
  <c r="L378" i="7"/>
  <c r="A379" i="7"/>
  <c r="L379" i="7"/>
  <c r="A380" i="7"/>
  <c r="L380" i="7"/>
  <c r="A381" i="7"/>
  <c r="L381" i="7"/>
  <c r="A382" i="7"/>
  <c r="L382" i="7"/>
  <c r="A383" i="7"/>
  <c r="L383" i="7"/>
  <c r="A384" i="7"/>
  <c r="L384" i="7"/>
  <c r="A385" i="7"/>
  <c r="L385" i="7"/>
  <c r="A386" i="7"/>
  <c r="L386" i="7"/>
  <c r="A387" i="7"/>
  <c r="L387" i="7"/>
  <c r="A388" i="7"/>
  <c r="L388" i="7"/>
  <c r="A389" i="7"/>
  <c r="L389" i="7"/>
  <c r="A390" i="7"/>
  <c r="L390" i="7"/>
  <c r="A391" i="7"/>
  <c r="L391" i="7"/>
  <c r="A392" i="7"/>
  <c r="L392" i="7"/>
  <c r="A393" i="7"/>
  <c r="L393" i="7"/>
  <c r="A394" i="7"/>
  <c r="L394" i="7"/>
  <c r="A395" i="7"/>
  <c r="L395" i="7"/>
  <c r="A396" i="7"/>
  <c r="L396" i="7"/>
  <c r="A397" i="7"/>
  <c r="L397" i="7"/>
  <c r="A398" i="7"/>
  <c r="L398" i="7"/>
  <c r="A399" i="7"/>
  <c r="L399" i="7"/>
  <c r="A400" i="7"/>
  <c r="L400" i="7"/>
  <c r="A401" i="7"/>
  <c r="L401" i="7"/>
  <c r="A402" i="7"/>
  <c r="L402" i="7"/>
  <c r="A403" i="7"/>
  <c r="L403" i="7"/>
  <c r="A404" i="7"/>
  <c r="L404" i="7"/>
  <c r="A405" i="7"/>
  <c r="L405" i="7"/>
  <c r="A406" i="7"/>
  <c r="L406" i="7"/>
  <c r="A407" i="7"/>
  <c r="L407" i="7"/>
  <c r="A408" i="7"/>
  <c r="L408" i="7"/>
  <c r="A409" i="7"/>
  <c r="L409" i="7"/>
  <c r="A410" i="7"/>
  <c r="L410" i="7"/>
  <c r="A411" i="7"/>
  <c r="L411" i="7"/>
  <c r="A412" i="7"/>
  <c r="L412" i="7"/>
  <c r="A413" i="7"/>
  <c r="L413" i="7"/>
  <c r="A414" i="7"/>
  <c r="L414" i="7"/>
  <c r="A415" i="7"/>
  <c r="L415" i="7"/>
  <c r="A416" i="7"/>
  <c r="L416" i="7"/>
  <c r="A417" i="7"/>
  <c r="L417" i="7"/>
  <c r="A418" i="7"/>
  <c r="L418" i="7"/>
  <c r="A419" i="7"/>
  <c r="L419" i="7"/>
  <c r="A420" i="7"/>
  <c r="L420" i="7"/>
  <c r="A421" i="7"/>
  <c r="L421" i="7"/>
  <c r="A422" i="7"/>
  <c r="L422" i="7"/>
  <c r="A423" i="7"/>
  <c r="L423" i="7"/>
  <c r="A424" i="7"/>
  <c r="L424" i="7"/>
  <c r="A425" i="7"/>
  <c r="L425" i="7"/>
  <c r="A426" i="7"/>
  <c r="L426" i="7"/>
  <c r="A427" i="7"/>
  <c r="L427" i="7"/>
  <c r="A428" i="7"/>
  <c r="L428" i="7"/>
  <c r="A429" i="7"/>
  <c r="L429" i="7"/>
  <c r="A430" i="7"/>
  <c r="L430" i="7"/>
  <c r="A431" i="7"/>
  <c r="L431" i="7"/>
  <c r="A432" i="7"/>
  <c r="L432" i="7"/>
  <c r="A433" i="7"/>
  <c r="L433" i="7"/>
  <c r="A434" i="7"/>
  <c r="L434" i="7"/>
  <c r="A435" i="7"/>
  <c r="L435" i="7"/>
  <c r="A436" i="7"/>
  <c r="L436" i="7"/>
  <c r="A437" i="7"/>
  <c r="L437" i="7"/>
  <c r="A438" i="7"/>
  <c r="L438" i="7"/>
  <c r="A439" i="7"/>
  <c r="L439" i="7"/>
  <c r="A440" i="7"/>
  <c r="L440" i="7"/>
  <c r="A441" i="7"/>
  <c r="L441" i="7"/>
  <c r="A442" i="7"/>
  <c r="L442" i="7"/>
  <c r="A443" i="7"/>
  <c r="L443" i="7"/>
  <c r="A444" i="7"/>
  <c r="L444" i="7"/>
  <c r="A445" i="7"/>
  <c r="L445" i="7"/>
  <c r="A446" i="7"/>
  <c r="L446" i="7"/>
  <c r="A447" i="7"/>
  <c r="L447" i="7"/>
  <c r="A448" i="7"/>
  <c r="L448" i="7"/>
  <c r="A449" i="7"/>
  <c r="L449" i="7"/>
  <c r="A450" i="7"/>
  <c r="L450" i="7"/>
  <c r="A451" i="7"/>
  <c r="L451" i="7"/>
  <c r="A452" i="7"/>
  <c r="L452" i="7"/>
  <c r="A453" i="7"/>
  <c r="L453" i="7"/>
  <c r="A454" i="7"/>
  <c r="L454" i="7"/>
  <c r="A455" i="7"/>
  <c r="L455" i="7"/>
  <c r="A456" i="7"/>
  <c r="L456" i="7"/>
  <c r="A457" i="7"/>
  <c r="L457" i="7"/>
  <c r="A458" i="7"/>
  <c r="L458" i="7"/>
  <c r="A459" i="7"/>
  <c r="L459" i="7"/>
  <c r="A460" i="7"/>
  <c r="L460" i="7"/>
  <c r="A461" i="7"/>
  <c r="L461" i="7"/>
  <c r="A462" i="7"/>
  <c r="L462" i="7"/>
  <c r="A463" i="7"/>
  <c r="L463" i="7"/>
  <c r="A464" i="7"/>
  <c r="L464" i="7"/>
  <c r="A465" i="7"/>
  <c r="L465" i="7"/>
  <c r="A466" i="7"/>
  <c r="L466" i="7"/>
  <c r="A467" i="7"/>
  <c r="L467" i="7"/>
  <c r="A468" i="7"/>
  <c r="L468" i="7"/>
  <c r="A469" i="7"/>
  <c r="L469" i="7"/>
  <c r="A470" i="7"/>
  <c r="L470" i="7"/>
  <c r="A471" i="7"/>
  <c r="L471" i="7"/>
  <c r="A472" i="7"/>
  <c r="L472" i="7"/>
  <c r="A473" i="7"/>
  <c r="L473" i="7"/>
  <c r="A474" i="7"/>
  <c r="L474" i="7"/>
  <c r="A475" i="7"/>
  <c r="L475" i="7"/>
  <c r="A476" i="7"/>
  <c r="L476" i="7"/>
  <c r="A477" i="7"/>
  <c r="L477" i="7"/>
  <c r="A478" i="7"/>
  <c r="L478" i="7"/>
  <c r="A479" i="7"/>
  <c r="L479" i="7"/>
  <c r="A480" i="7"/>
  <c r="L480" i="7"/>
  <c r="A481" i="7"/>
  <c r="L481" i="7"/>
  <c r="A482" i="7"/>
  <c r="L482" i="7"/>
  <c r="A483" i="7"/>
  <c r="L483" i="7"/>
  <c r="A484" i="7"/>
  <c r="L484" i="7"/>
  <c r="A485" i="7"/>
  <c r="L485" i="7"/>
  <c r="A486" i="7"/>
  <c r="L486" i="7"/>
  <c r="A487" i="7"/>
  <c r="L487" i="7"/>
  <c r="A488" i="7"/>
  <c r="L488" i="7"/>
  <c r="A489" i="7"/>
  <c r="L489" i="7"/>
  <c r="A490" i="7"/>
  <c r="L490" i="7"/>
  <c r="A491" i="7"/>
  <c r="L491" i="7"/>
  <c r="A492" i="7"/>
  <c r="L492" i="7"/>
  <c r="A493" i="7"/>
  <c r="L493" i="7"/>
  <c r="A494" i="7"/>
  <c r="L494" i="7"/>
  <c r="A495" i="7"/>
  <c r="L495" i="7"/>
  <c r="A496" i="7"/>
  <c r="L496" i="7"/>
  <c r="A497" i="7"/>
  <c r="L497" i="7"/>
  <c r="A498" i="7"/>
  <c r="L498" i="7"/>
  <c r="A499" i="7"/>
  <c r="L499" i="7"/>
  <c r="A500" i="7"/>
  <c r="L500" i="7"/>
  <c r="A501" i="7"/>
  <c r="L501" i="7"/>
  <c r="A502" i="7"/>
  <c r="L502" i="7"/>
  <c r="A503" i="7"/>
  <c r="L503" i="7"/>
  <c r="A504" i="7"/>
  <c r="L504" i="7"/>
  <c r="A505" i="7"/>
  <c r="L505" i="7"/>
  <c r="A506" i="7"/>
  <c r="L506" i="7"/>
  <c r="A507" i="7"/>
  <c r="L507" i="7"/>
  <c r="A508" i="7"/>
  <c r="L508" i="7"/>
  <c r="A509" i="7"/>
  <c r="L509" i="7"/>
  <c r="A510" i="7"/>
  <c r="L510" i="7"/>
  <c r="A511" i="7"/>
  <c r="L511" i="7"/>
  <c r="A512" i="7"/>
  <c r="L512" i="7"/>
  <c r="A513" i="7"/>
  <c r="L513" i="7"/>
  <c r="A514" i="7"/>
  <c r="L514" i="7"/>
  <c r="A515" i="7"/>
  <c r="L515" i="7"/>
  <c r="A516" i="7"/>
  <c r="L516" i="7"/>
  <c r="A517" i="7"/>
  <c r="L517" i="7"/>
  <c r="A518" i="7"/>
  <c r="L518" i="7"/>
  <c r="A519" i="7"/>
  <c r="L519" i="7"/>
  <c r="A520" i="7"/>
  <c r="L520" i="7"/>
  <c r="A521" i="7"/>
  <c r="L521" i="7"/>
  <c r="A522" i="7"/>
  <c r="L522" i="7"/>
  <c r="A523" i="7"/>
  <c r="L523" i="7"/>
  <c r="A524" i="7"/>
  <c r="L524" i="7"/>
  <c r="A525" i="7"/>
  <c r="L525" i="7"/>
  <c r="A526" i="7"/>
  <c r="L526" i="7"/>
  <c r="A527" i="7"/>
  <c r="L527" i="7"/>
  <c r="A528" i="7"/>
  <c r="L528" i="7"/>
  <c r="A529" i="7"/>
  <c r="L529" i="7"/>
  <c r="A530" i="7"/>
  <c r="L530" i="7"/>
  <c r="A531" i="7"/>
  <c r="L531" i="7"/>
  <c r="A532" i="7"/>
  <c r="L532" i="7"/>
  <c r="A533" i="7"/>
  <c r="L533" i="7"/>
  <c r="A534" i="7"/>
  <c r="L534" i="7"/>
  <c r="A535" i="7"/>
  <c r="L535" i="7"/>
  <c r="A536" i="7"/>
  <c r="L536" i="7"/>
  <c r="A537" i="7"/>
  <c r="L537" i="7"/>
  <c r="A538" i="7"/>
  <c r="L538" i="7"/>
  <c r="A539" i="7"/>
  <c r="L539" i="7"/>
  <c r="A540" i="7"/>
  <c r="L540" i="7"/>
  <c r="A541" i="7"/>
  <c r="L541" i="7"/>
  <c r="A542" i="7"/>
  <c r="L542" i="7"/>
  <c r="A543" i="7"/>
  <c r="L543" i="7"/>
  <c r="A544" i="7"/>
  <c r="L544" i="7"/>
  <c r="A545" i="7"/>
  <c r="L545" i="7"/>
  <c r="A546" i="7"/>
  <c r="L546" i="7"/>
  <c r="A547" i="7"/>
  <c r="L547" i="7"/>
  <c r="A548" i="7"/>
  <c r="L548" i="7"/>
  <c r="A549" i="7"/>
  <c r="L549" i="7"/>
  <c r="A550" i="7"/>
  <c r="L550" i="7"/>
  <c r="A551" i="7"/>
  <c r="L551" i="7"/>
  <c r="A552" i="7"/>
  <c r="L552" i="7"/>
  <c r="A553" i="7"/>
  <c r="L553" i="7"/>
  <c r="A554" i="7"/>
  <c r="L554" i="7"/>
  <c r="A555" i="7"/>
  <c r="L555" i="7"/>
  <c r="A556" i="7"/>
  <c r="L556" i="7"/>
  <c r="A557" i="7"/>
  <c r="L557" i="7"/>
  <c r="A558" i="7"/>
  <c r="L558" i="7"/>
  <c r="A559" i="7"/>
  <c r="L559" i="7"/>
  <c r="A560" i="7"/>
  <c r="L560" i="7"/>
  <c r="A561" i="7"/>
  <c r="L561" i="7"/>
  <c r="A562" i="7"/>
  <c r="L562" i="7"/>
  <c r="A563" i="7"/>
  <c r="L563" i="7"/>
  <c r="A564" i="7"/>
  <c r="L564" i="7"/>
  <c r="A565" i="7"/>
  <c r="L565" i="7"/>
  <c r="A566" i="7"/>
  <c r="L566" i="7"/>
  <c r="A567" i="7"/>
  <c r="L567" i="7"/>
  <c r="A568" i="7"/>
  <c r="L568" i="7"/>
  <c r="A569" i="7"/>
  <c r="L569" i="7"/>
  <c r="A570" i="7"/>
  <c r="L570" i="7"/>
  <c r="A571" i="7"/>
  <c r="L571" i="7"/>
  <c r="A572" i="7"/>
  <c r="L572" i="7"/>
  <c r="A573" i="7"/>
  <c r="L573" i="7"/>
  <c r="A574" i="7"/>
  <c r="L574" i="7"/>
  <c r="A575" i="7"/>
  <c r="L575" i="7"/>
  <c r="A576" i="7"/>
  <c r="L576" i="7"/>
  <c r="A577" i="7"/>
  <c r="L577" i="7"/>
  <c r="A578" i="7"/>
  <c r="L578" i="7"/>
  <c r="A579" i="7"/>
  <c r="L579" i="7"/>
  <c r="A580" i="7"/>
  <c r="L580" i="7"/>
  <c r="A581" i="7"/>
  <c r="L581" i="7"/>
  <c r="A582" i="7"/>
  <c r="L582" i="7"/>
  <c r="A583" i="7"/>
  <c r="L583" i="7"/>
  <c r="A584" i="7"/>
  <c r="L584" i="7"/>
  <c r="A585" i="7"/>
  <c r="L585" i="7"/>
  <c r="A586" i="7"/>
  <c r="L586" i="7"/>
  <c r="A587" i="7"/>
  <c r="L587" i="7"/>
  <c r="A588" i="7"/>
  <c r="L588" i="7"/>
  <c r="A589" i="7"/>
  <c r="L589" i="7"/>
  <c r="A590" i="7"/>
  <c r="L590" i="7"/>
  <c r="A591" i="7"/>
  <c r="L591" i="7"/>
  <c r="A592" i="7"/>
  <c r="L592" i="7"/>
  <c r="A593" i="7"/>
  <c r="L593" i="7"/>
  <c r="A594" i="7"/>
  <c r="L594" i="7"/>
  <c r="A595" i="7"/>
  <c r="L595" i="7"/>
  <c r="A596" i="7"/>
  <c r="L596" i="7"/>
  <c r="A597" i="7"/>
  <c r="L597" i="7"/>
  <c r="A598" i="7"/>
  <c r="L598" i="7"/>
  <c r="A599" i="7"/>
  <c r="L599" i="7"/>
  <c r="A600" i="7"/>
  <c r="L600" i="7"/>
  <c r="A601" i="7"/>
  <c r="L601" i="7"/>
  <c r="A602" i="7"/>
  <c r="L602" i="7"/>
  <c r="A603" i="7"/>
  <c r="L603" i="7"/>
  <c r="A604" i="7"/>
  <c r="L604" i="7"/>
  <c r="A605" i="7"/>
  <c r="L605" i="7"/>
  <c r="A606" i="7"/>
  <c r="L606" i="7"/>
  <c r="A607" i="7"/>
  <c r="L607" i="7"/>
  <c r="A608" i="7"/>
  <c r="L608" i="7"/>
  <c r="A609" i="7"/>
  <c r="L609" i="7"/>
  <c r="A610" i="7"/>
  <c r="L610" i="7"/>
  <c r="A611" i="7"/>
  <c r="L611" i="7"/>
  <c r="A612" i="7"/>
  <c r="L612" i="7"/>
  <c r="A613" i="7"/>
  <c r="L613" i="7"/>
  <c r="A614" i="7"/>
  <c r="L614" i="7"/>
  <c r="A615" i="7"/>
  <c r="L615" i="7"/>
  <c r="A616" i="7"/>
  <c r="L616" i="7"/>
  <c r="A617" i="7"/>
  <c r="L617" i="7"/>
  <c r="A618" i="7"/>
  <c r="L618" i="7"/>
  <c r="A619" i="7"/>
  <c r="L619" i="7"/>
  <c r="A620" i="7"/>
  <c r="L620" i="7"/>
  <c r="A621" i="7"/>
  <c r="L621" i="7"/>
  <c r="A622" i="7"/>
  <c r="L622" i="7"/>
  <c r="A623" i="7"/>
  <c r="L623" i="7"/>
  <c r="A624" i="7"/>
  <c r="L624" i="7"/>
  <c r="A625" i="7"/>
  <c r="L625" i="7"/>
  <c r="A626" i="7"/>
  <c r="L626" i="7"/>
  <c r="A627" i="7"/>
  <c r="L627" i="7"/>
  <c r="A628" i="7"/>
  <c r="L628" i="7"/>
  <c r="A629" i="7"/>
  <c r="L629" i="7"/>
  <c r="A630" i="7"/>
  <c r="L630" i="7"/>
  <c r="A631" i="7"/>
  <c r="L631" i="7"/>
  <c r="A632" i="7"/>
  <c r="L632" i="7"/>
  <c r="A633" i="7"/>
  <c r="L633" i="7"/>
  <c r="A634" i="7"/>
  <c r="L634" i="7"/>
  <c r="A635" i="7"/>
  <c r="L635" i="7"/>
  <c r="A636" i="7"/>
  <c r="L636" i="7"/>
  <c r="A637" i="7"/>
  <c r="L637" i="7"/>
  <c r="A638" i="7"/>
  <c r="L638" i="7"/>
  <c r="A639" i="7"/>
  <c r="L639" i="7"/>
  <c r="A640" i="7"/>
  <c r="L640" i="7"/>
  <c r="A641" i="7"/>
  <c r="L641" i="7"/>
  <c r="A642" i="7"/>
  <c r="L642" i="7"/>
  <c r="A643" i="7"/>
  <c r="L643" i="7"/>
  <c r="A644" i="7"/>
  <c r="L644" i="7"/>
  <c r="A645" i="7"/>
  <c r="L645" i="7"/>
  <c r="A646" i="7"/>
  <c r="L646" i="7"/>
  <c r="A647" i="7"/>
  <c r="L647" i="7"/>
  <c r="A648" i="7"/>
  <c r="L648" i="7"/>
  <c r="A649" i="7"/>
  <c r="L649" i="7"/>
  <c r="A650" i="7"/>
  <c r="L650" i="7"/>
  <c r="A651" i="7"/>
  <c r="L651" i="7"/>
  <c r="A652" i="7"/>
  <c r="L652" i="7"/>
  <c r="A653" i="7"/>
  <c r="L653" i="7"/>
  <c r="A654" i="7"/>
  <c r="L654" i="7"/>
  <c r="A655" i="7"/>
  <c r="L655" i="7"/>
  <c r="A656" i="7"/>
  <c r="L656" i="7"/>
  <c r="A657" i="7"/>
  <c r="L657" i="7"/>
  <c r="A658" i="7"/>
  <c r="L658" i="7"/>
  <c r="A659" i="7"/>
  <c r="L659" i="7"/>
  <c r="A660" i="7"/>
  <c r="L660" i="7"/>
  <c r="A661" i="7"/>
  <c r="L661" i="7"/>
  <c r="A662" i="7"/>
  <c r="L662" i="7"/>
  <c r="A663" i="7"/>
  <c r="L663" i="7"/>
  <c r="A664" i="7"/>
  <c r="L664" i="7"/>
  <c r="A665" i="7"/>
  <c r="L665" i="7"/>
  <c r="A666" i="7"/>
  <c r="L666" i="7"/>
  <c r="A667" i="7"/>
  <c r="L667" i="7"/>
  <c r="A668" i="7"/>
  <c r="L668" i="7"/>
  <c r="A669" i="7"/>
  <c r="L669" i="7"/>
  <c r="A670" i="7"/>
  <c r="L670" i="7"/>
  <c r="A671" i="7"/>
  <c r="L671" i="7"/>
  <c r="A672" i="7"/>
  <c r="L672" i="7"/>
  <c r="A673" i="7"/>
  <c r="L673" i="7"/>
  <c r="A674" i="7"/>
  <c r="L674" i="7"/>
  <c r="A675" i="7"/>
  <c r="L675" i="7"/>
  <c r="A676" i="7"/>
  <c r="L676" i="7"/>
  <c r="A677" i="7"/>
  <c r="L677" i="7"/>
  <c r="A678" i="7"/>
  <c r="L678" i="7"/>
  <c r="A679" i="7"/>
  <c r="L679" i="7"/>
  <c r="A680" i="7"/>
  <c r="L680" i="7"/>
  <c r="A681" i="7"/>
  <c r="L681" i="7"/>
  <c r="A682" i="7"/>
  <c r="L682" i="7"/>
  <c r="A683" i="7"/>
  <c r="L683" i="7"/>
  <c r="A684" i="7"/>
  <c r="L684" i="7"/>
  <c r="A685" i="7"/>
  <c r="L685" i="7"/>
  <c r="A686" i="7"/>
  <c r="L686" i="7"/>
  <c r="A687" i="7"/>
  <c r="L687" i="7"/>
  <c r="A688" i="7"/>
  <c r="L688" i="7"/>
  <c r="A689" i="7"/>
  <c r="L689" i="7"/>
  <c r="A690" i="7"/>
  <c r="L690" i="7"/>
  <c r="A691" i="7"/>
  <c r="L691" i="7"/>
  <c r="A692" i="7"/>
  <c r="L692" i="7"/>
  <c r="A693" i="7"/>
  <c r="L693" i="7"/>
  <c r="A694" i="7"/>
  <c r="L694" i="7"/>
  <c r="A695" i="7"/>
  <c r="L695" i="7"/>
  <c r="A696" i="7"/>
  <c r="L696" i="7"/>
  <c r="A697" i="7"/>
  <c r="L697" i="7"/>
  <c r="A698" i="7"/>
  <c r="L698" i="7"/>
  <c r="A699" i="7"/>
  <c r="L699" i="7"/>
  <c r="A700" i="7"/>
  <c r="L700" i="7"/>
  <c r="A701" i="7"/>
  <c r="L701" i="7"/>
  <c r="A702" i="7"/>
  <c r="L702" i="7"/>
  <c r="A703" i="7"/>
  <c r="L703" i="7"/>
  <c r="A704" i="7"/>
  <c r="L704" i="7"/>
  <c r="A705" i="7"/>
  <c r="L705" i="7"/>
  <c r="A706" i="7"/>
  <c r="L706" i="7"/>
  <c r="A707" i="7"/>
  <c r="L707" i="7"/>
  <c r="A708" i="7"/>
  <c r="L708" i="7"/>
  <c r="A709" i="7"/>
  <c r="L709" i="7"/>
  <c r="A710" i="7"/>
  <c r="L710" i="7"/>
  <c r="A711" i="7"/>
  <c r="L711" i="7"/>
  <c r="A712" i="7"/>
  <c r="L712" i="7"/>
  <c r="A713" i="7"/>
  <c r="L713" i="7"/>
  <c r="A714" i="7"/>
  <c r="L714" i="7"/>
  <c r="A715" i="7"/>
  <c r="L715" i="7"/>
  <c r="A716" i="7"/>
  <c r="L716" i="7"/>
  <c r="A717" i="7"/>
  <c r="L717" i="7"/>
  <c r="A718" i="7"/>
  <c r="L718" i="7"/>
  <c r="A719" i="7"/>
  <c r="L719" i="7"/>
  <c r="A720" i="7"/>
  <c r="L720" i="7"/>
  <c r="A721" i="7"/>
  <c r="L721" i="7"/>
  <c r="A722" i="7"/>
  <c r="L722" i="7"/>
  <c r="A723" i="7"/>
  <c r="L723" i="7"/>
  <c r="A724" i="7"/>
  <c r="L724" i="7"/>
  <c r="A725" i="7"/>
  <c r="L725" i="7"/>
  <c r="A726" i="7"/>
  <c r="L726" i="7"/>
  <c r="A727" i="7"/>
  <c r="L727" i="7"/>
  <c r="A728" i="7"/>
  <c r="L728" i="7"/>
  <c r="A729" i="7"/>
  <c r="L729" i="7"/>
  <c r="A730" i="7"/>
  <c r="L730" i="7"/>
  <c r="A731" i="7"/>
  <c r="L731" i="7"/>
  <c r="A732" i="7"/>
  <c r="L732" i="7"/>
  <c r="A733" i="7"/>
  <c r="L733" i="7"/>
  <c r="A734" i="7"/>
  <c r="L734" i="7"/>
  <c r="A735" i="7"/>
  <c r="L735" i="7"/>
  <c r="A736" i="7"/>
  <c r="L736" i="7"/>
  <c r="A737" i="7"/>
  <c r="L737" i="7"/>
  <c r="A738" i="7"/>
  <c r="L738" i="7"/>
  <c r="A739" i="7"/>
  <c r="L739" i="7"/>
  <c r="A740" i="7"/>
  <c r="L740" i="7"/>
  <c r="A741" i="7"/>
  <c r="L741" i="7"/>
  <c r="A742" i="7"/>
  <c r="L742" i="7"/>
  <c r="A743" i="7"/>
  <c r="L743" i="7"/>
  <c r="A744" i="7"/>
  <c r="L744" i="7"/>
  <c r="A745" i="7"/>
  <c r="L745" i="7"/>
  <c r="A746" i="7"/>
  <c r="L746" i="7"/>
  <c r="A747" i="7"/>
  <c r="L747" i="7"/>
  <c r="A748" i="7"/>
  <c r="L748" i="7"/>
  <c r="A749" i="7"/>
  <c r="L749" i="7"/>
  <c r="A750" i="7"/>
  <c r="L750" i="7"/>
  <c r="A751" i="7"/>
  <c r="L751" i="7"/>
  <c r="A752" i="7"/>
  <c r="L752" i="7"/>
  <c r="A753" i="7"/>
  <c r="L753" i="7"/>
  <c r="A754" i="7"/>
  <c r="L754" i="7"/>
  <c r="A755" i="7"/>
  <c r="L755" i="7"/>
  <c r="A756" i="7"/>
  <c r="L756" i="7"/>
  <c r="A757" i="7"/>
  <c r="L757" i="7"/>
  <c r="A758" i="7"/>
  <c r="L758" i="7"/>
  <c r="A759" i="7"/>
  <c r="L759" i="7"/>
  <c r="A760" i="7"/>
  <c r="L760" i="7"/>
  <c r="A761" i="7"/>
  <c r="L761" i="7"/>
  <c r="A762" i="7"/>
  <c r="L762" i="7"/>
  <c r="A763" i="7"/>
  <c r="L763" i="7"/>
  <c r="A764" i="7"/>
  <c r="L764" i="7"/>
  <c r="A765" i="7"/>
  <c r="L765" i="7"/>
  <c r="A766" i="7"/>
  <c r="L766" i="7"/>
  <c r="A767" i="7"/>
  <c r="L767" i="7"/>
  <c r="A768" i="7"/>
  <c r="L768" i="7"/>
  <c r="A769" i="7"/>
  <c r="L769" i="7"/>
  <c r="A770" i="7"/>
  <c r="L770" i="7"/>
  <c r="A771" i="7"/>
  <c r="L771" i="7"/>
  <c r="A772" i="7"/>
  <c r="L772" i="7"/>
  <c r="A773" i="7"/>
  <c r="L773" i="7"/>
  <c r="A774" i="7"/>
  <c r="L774" i="7"/>
  <c r="A775" i="7"/>
  <c r="L775" i="7"/>
  <c r="A776" i="7"/>
  <c r="L776" i="7"/>
  <c r="A777" i="7"/>
  <c r="L777" i="7"/>
  <c r="A778" i="7"/>
  <c r="L778" i="7"/>
  <c r="A779" i="7"/>
  <c r="L779" i="7"/>
  <c r="A780" i="7"/>
  <c r="L780" i="7"/>
  <c r="A781" i="7"/>
  <c r="L781" i="7"/>
  <c r="A782" i="7"/>
  <c r="L782" i="7"/>
  <c r="A783" i="7"/>
  <c r="L783" i="7"/>
  <c r="A784" i="7"/>
  <c r="L784" i="7"/>
  <c r="A785" i="7"/>
  <c r="L785" i="7"/>
  <c r="A786" i="7"/>
  <c r="L786" i="7"/>
  <c r="A787" i="7"/>
  <c r="L787" i="7"/>
  <c r="A788" i="7"/>
  <c r="L788" i="7"/>
  <c r="A789" i="7"/>
  <c r="L789" i="7"/>
  <c r="A790" i="7"/>
  <c r="L790" i="7"/>
  <c r="A791" i="7"/>
  <c r="L791" i="7"/>
  <c r="A792" i="7"/>
  <c r="L792" i="7"/>
  <c r="A793" i="7"/>
  <c r="L793" i="7"/>
  <c r="A794" i="7"/>
  <c r="L794" i="7"/>
  <c r="A795" i="7"/>
  <c r="L795" i="7"/>
  <c r="A796" i="7"/>
  <c r="L796" i="7"/>
  <c r="A797" i="7"/>
  <c r="L797" i="7"/>
  <c r="A798" i="7"/>
  <c r="L798" i="7"/>
  <c r="A799" i="7"/>
  <c r="L799" i="7"/>
  <c r="A800" i="7"/>
  <c r="L800" i="7"/>
  <c r="A801" i="7"/>
  <c r="L801" i="7"/>
  <c r="A802" i="7"/>
  <c r="L802" i="7"/>
  <c r="A803" i="7"/>
  <c r="L803" i="7"/>
  <c r="A804" i="7"/>
  <c r="L804" i="7"/>
  <c r="A805" i="7"/>
  <c r="L805" i="7"/>
  <c r="A806" i="7"/>
  <c r="L806" i="7"/>
  <c r="A807" i="7"/>
  <c r="L807" i="7"/>
  <c r="A808" i="7"/>
  <c r="L808" i="7"/>
  <c r="A809" i="7"/>
  <c r="L809" i="7"/>
  <c r="A810" i="7"/>
  <c r="L810" i="7"/>
  <c r="A811" i="7"/>
  <c r="L811" i="7"/>
  <c r="A812" i="7"/>
  <c r="L812" i="7"/>
  <c r="A813" i="7"/>
  <c r="L813" i="7"/>
  <c r="A814" i="7"/>
  <c r="L814" i="7"/>
  <c r="A815" i="7"/>
  <c r="L815" i="7"/>
  <c r="A816" i="7"/>
  <c r="L816" i="7"/>
  <c r="A817" i="7"/>
  <c r="L817" i="7"/>
  <c r="A818" i="7"/>
  <c r="L818" i="7"/>
  <c r="A819" i="7"/>
  <c r="L819" i="7"/>
  <c r="A820" i="7"/>
  <c r="L820" i="7"/>
  <c r="A821" i="7"/>
  <c r="L821" i="7"/>
  <c r="A822" i="7"/>
  <c r="L822" i="7"/>
  <c r="A823" i="7"/>
  <c r="L823" i="7"/>
  <c r="A824" i="7"/>
  <c r="L824" i="7"/>
  <c r="A825" i="7"/>
  <c r="L825" i="7"/>
  <c r="A826" i="7"/>
  <c r="L826" i="7"/>
  <c r="A827" i="7"/>
  <c r="L827" i="7"/>
  <c r="A828" i="7"/>
  <c r="L828" i="7"/>
  <c r="A829" i="7"/>
  <c r="L829" i="7"/>
  <c r="A830" i="7"/>
  <c r="L830" i="7"/>
  <c r="A831" i="7"/>
  <c r="L831" i="7"/>
  <c r="A832" i="7"/>
  <c r="L832" i="7"/>
  <c r="A833" i="7"/>
  <c r="L833" i="7"/>
  <c r="A834" i="7"/>
  <c r="L834" i="7"/>
  <c r="A835" i="7"/>
  <c r="L835" i="7"/>
  <c r="A836" i="7"/>
  <c r="L836" i="7"/>
  <c r="A837" i="7"/>
  <c r="L837" i="7"/>
  <c r="A838" i="7"/>
  <c r="L838" i="7"/>
  <c r="A839" i="7"/>
  <c r="L839" i="7"/>
  <c r="A840" i="7"/>
  <c r="L840" i="7"/>
  <c r="A841" i="7"/>
  <c r="L841" i="7"/>
  <c r="A842" i="7"/>
  <c r="L842" i="7"/>
  <c r="A843" i="7"/>
  <c r="L843" i="7"/>
  <c r="A844" i="7"/>
  <c r="L844" i="7"/>
  <c r="A845" i="7"/>
  <c r="L845" i="7"/>
  <c r="A846" i="7"/>
  <c r="L846" i="7"/>
  <c r="A847" i="7"/>
  <c r="L847" i="7"/>
  <c r="A848" i="7"/>
  <c r="L848" i="7"/>
  <c r="A849" i="7"/>
  <c r="L849" i="7"/>
  <c r="A850" i="7"/>
  <c r="L850" i="7"/>
  <c r="A851" i="7"/>
  <c r="L851" i="7"/>
  <c r="A852" i="7"/>
  <c r="L852" i="7"/>
  <c r="A853" i="7"/>
  <c r="L853" i="7"/>
  <c r="A854" i="7"/>
  <c r="L854" i="7"/>
  <c r="A855" i="7"/>
  <c r="L855" i="7"/>
  <c r="A856" i="7"/>
  <c r="L856" i="7"/>
  <c r="A857" i="7"/>
  <c r="L857" i="7"/>
  <c r="A858" i="7"/>
  <c r="L858" i="7"/>
  <c r="A859" i="7"/>
  <c r="L859" i="7"/>
  <c r="A860" i="7"/>
  <c r="L860" i="7"/>
  <c r="A861" i="7"/>
  <c r="L861" i="7"/>
  <c r="A862" i="7"/>
  <c r="L862" i="7"/>
  <c r="A863" i="7"/>
  <c r="L863" i="7"/>
  <c r="A864" i="7"/>
  <c r="L864" i="7"/>
  <c r="A865" i="7"/>
  <c r="L865" i="7"/>
  <c r="A866" i="7"/>
  <c r="L866" i="7"/>
  <c r="A867" i="7"/>
  <c r="L867" i="7"/>
  <c r="A868" i="7"/>
  <c r="L868" i="7"/>
  <c r="A869" i="7"/>
  <c r="L869" i="7"/>
  <c r="A870" i="7"/>
  <c r="L870" i="7"/>
  <c r="A871" i="7"/>
  <c r="L871" i="7"/>
  <c r="A872" i="7"/>
  <c r="L872" i="7"/>
  <c r="A873" i="7"/>
  <c r="L873" i="7"/>
  <c r="A874" i="7"/>
  <c r="L874" i="7"/>
  <c r="A875" i="7"/>
  <c r="L875" i="7"/>
  <c r="A876" i="7"/>
  <c r="L876" i="7"/>
  <c r="A877" i="7"/>
  <c r="L877" i="7"/>
  <c r="A878" i="7"/>
  <c r="L878" i="7"/>
  <c r="A879" i="7"/>
  <c r="L879" i="7"/>
  <c r="A880" i="7"/>
  <c r="L880" i="7"/>
  <c r="A881" i="7"/>
  <c r="L881" i="7"/>
  <c r="A882" i="7"/>
  <c r="L882" i="7"/>
  <c r="A883" i="7"/>
  <c r="L883" i="7"/>
  <c r="A884" i="7"/>
  <c r="L884" i="7"/>
  <c r="A885" i="7"/>
  <c r="L885" i="7"/>
  <c r="A886" i="7"/>
  <c r="L886" i="7"/>
  <c r="A887" i="7"/>
  <c r="L887" i="7"/>
  <c r="A888" i="7"/>
  <c r="L888" i="7"/>
  <c r="A889" i="7"/>
  <c r="L889" i="7"/>
  <c r="A890" i="7"/>
  <c r="L890" i="7"/>
  <c r="A891" i="7"/>
  <c r="L891" i="7"/>
  <c r="A892" i="7"/>
  <c r="L892" i="7"/>
  <c r="A893" i="7"/>
  <c r="L893" i="7"/>
  <c r="A894" i="7"/>
  <c r="L894" i="7"/>
  <c r="A895" i="7"/>
  <c r="L895" i="7"/>
  <c r="A896" i="7"/>
  <c r="L896" i="7"/>
  <c r="A897" i="7"/>
  <c r="L897" i="7"/>
  <c r="A898" i="7"/>
  <c r="L898" i="7"/>
  <c r="A899" i="7"/>
  <c r="L899" i="7"/>
  <c r="A900" i="7"/>
  <c r="L900" i="7"/>
  <c r="A901" i="7"/>
  <c r="L901" i="7"/>
  <c r="A902" i="7"/>
  <c r="L902" i="7"/>
  <c r="A903" i="7"/>
  <c r="L903" i="7"/>
  <c r="A904" i="7"/>
  <c r="L904" i="7"/>
  <c r="A905" i="7"/>
  <c r="L905" i="7"/>
  <c r="A906" i="7"/>
  <c r="L906" i="7"/>
  <c r="A907" i="7"/>
  <c r="L907" i="7"/>
  <c r="A908" i="7"/>
  <c r="L908" i="7"/>
  <c r="A909" i="7"/>
  <c r="L909" i="7"/>
  <c r="A910" i="7"/>
  <c r="L910" i="7"/>
  <c r="A911" i="7"/>
  <c r="L911" i="7"/>
  <c r="A912" i="7"/>
  <c r="L912" i="7"/>
  <c r="A913" i="7"/>
  <c r="L913" i="7"/>
  <c r="A914" i="7"/>
  <c r="L914" i="7"/>
  <c r="A915" i="7"/>
  <c r="L915" i="7"/>
  <c r="A916" i="7"/>
  <c r="L916" i="7"/>
  <c r="A917" i="7"/>
  <c r="L917" i="7"/>
  <c r="A918" i="7"/>
  <c r="L918" i="7"/>
  <c r="A919" i="7"/>
  <c r="L919" i="7"/>
  <c r="A920" i="7"/>
  <c r="L920" i="7"/>
  <c r="A921" i="7"/>
  <c r="L921" i="7"/>
  <c r="A922" i="7"/>
  <c r="L922" i="7"/>
  <c r="A923" i="7"/>
  <c r="L923" i="7"/>
  <c r="A924" i="7"/>
  <c r="L924" i="7"/>
  <c r="A925" i="7"/>
  <c r="L925" i="7"/>
  <c r="A926" i="7"/>
  <c r="L926" i="7"/>
  <c r="A927" i="7"/>
  <c r="L927" i="7"/>
  <c r="A928" i="7"/>
  <c r="L928" i="7"/>
  <c r="A929" i="7"/>
  <c r="L929" i="7"/>
  <c r="A930" i="7"/>
  <c r="L930" i="7"/>
  <c r="A931" i="7"/>
  <c r="L931" i="7"/>
  <c r="A932" i="7"/>
  <c r="L932" i="7"/>
  <c r="A933" i="7"/>
  <c r="L933" i="7"/>
  <c r="A934" i="7"/>
  <c r="L934" i="7"/>
  <c r="A935" i="7"/>
  <c r="L935" i="7"/>
  <c r="A936" i="7"/>
  <c r="L936" i="7"/>
  <c r="A937" i="7"/>
  <c r="L937" i="7"/>
  <c r="A938" i="7"/>
  <c r="L938" i="7"/>
  <c r="A939" i="7"/>
  <c r="L939" i="7"/>
  <c r="A940" i="7"/>
  <c r="L940" i="7"/>
  <c r="A941" i="7"/>
  <c r="L941" i="7"/>
  <c r="A942" i="7"/>
  <c r="L942" i="7"/>
  <c r="A943" i="7"/>
  <c r="L943" i="7"/>
  <c r="A944" i="7"/>
  <c r="L944" i="7"/>
  <c r="A945" i="7"/>
  <c r="L945" i="7"/>
  <c r="A946" i="7"/>
  <c r="L946" i="7"/>
  <c r="A947" i="7"/>
  <c r="L947" i="7"/>
  <c r="A948" i="7"/>
  <c r="L948" i="7"/>
  <c r="A949" i="7"/>
  <c r="L949" i="7"/>
  <c r="A950" i="7"/>
  <c r="L950" i="7"/>
  <c r="A951" i="7"/>
  <c r="L951" i="7"/>
  <c r="A952" i="7"/>
  <c r="L952" i="7"/>
  <c r="A953" i="7"/>
  <c r="L953" i="7"/>
  <c r="A954" i="7"/>
  <c r="L954" i="7"/>
  <c r="A955" i="7"/>
  <c r="L955" i="7"/>
  <c r="A956" i="7"/>
  <c r="L956" i="7"/>
  <c r="A957" i="7"/>
  <c r="L957" i="7"/>
  <c r="A958" i="7"/>
  <c r="L958" i="7"/>
  <c r="A959" i="7"/>
  <c r="L959" i="7"/>
  <c r="A960" i="7"/>
  <c r="L960" i="7"/>
  <c r="A961" i="7"/>
  <c r="L961" i="7"/>
  <c r="A962" i="7"/>
  <c r="L962" i="7"/>
  <c r="A963" i="7"/>
  <c r="L963" i="7"/>
  <c r="A964" i="7"/>
  <c r="L964" i="7"/>
  <c r="A965" i="7"/>
  <c r="L965" i="7"/>
  <c r="A966" i="7"/>
  <c r="L966" i="7"/>
  <c r="A967" i="7"/>
  <c r="L967" i="7"/>
  <c r="A968" i="7"/>
  <c r="L968" i="7"/>
  <c r="A969" i="7"/>
  <c r="L969" i="7"/>
  <c r="A970" i="7"/>
  <c r="L970" i="7"/>
  <c r="A971" i="7"/>
  <c r="L971" i="7"/>
  <c r="A972" i="7"/>
  <c r="L972" i="7"/>
  <c r="A973" i="7"/>
  <c r="L973" i="7"/>
  <c r="A974" i="7"/>
  <c r="L974" i="7"/>
  <c r="A975" i="7"/>
  <c r="L975" i="7"/>
  <c r="A976" i="7"/>
  <c r="L976" i="7"/>
  <c r="A977" i="7"/>
  <c r="L977" i="7"/>
  <c r="A978" i="7"/>
  <c r="L978" i="7"/>
  <c r="A979" i="7"/>
  <c r="L979" i="7"/>
  <c r="A980" i="7"/>
  <c r="L980" i="7"/>
  <c r="A981" i="7"/>
  <c r="L981" i="7"/>
  <c r="A982" i="7"/>
  <c r="L982" i="7"/>
  <c r="A983" i="7"/>
  <c r="L983" i="7"/>
  <c r="A984" i="7"/>
  <c r="L984" i="7"/>
  <c r="A985" i="7"/>
  <c r="L985" i="7"/>
  <c r="A986" i="7"/>
  <c r="L986" i="7"/>
  <c r="A987" i="7"/>
  <c r="L987" i="7"/>
  <c r="A988" i="7"/>
  <c r="L988" i="7"/>
  <c r="A989" i="7"/>
  <c r="L989" i="7"/>
  <c r="A990" i="7"/>
  <c r="L990" i="7"/>
  <c r="A991" i="7"/>
  <c r="L991" i="7"/>
  <c r="A992" i="7"/>
  <c r="L992" i="7"/>
  <c r="A993" i="7"/>
  <c r="L993" i="7"/>
  <c r="A994" i="7"/>
  <c r="L994" i="7"/>
  <c r="A995" i="7"/>
  <c r="L995" i="7"/>
  <c r="A996" i="7"/>
  <c r="L996" i="7"/>
  <c r="A997" i="7"/>
  <c r="L997" i="7"/>
  <c r="A998" i="7"/>
  <c r="L998" i="7"/>
  <c r="A999" i="7"/>
  <c r="L999" i="7"/>
  <c r="A1000" i="7"/>
  <c r="L1000" i="7"/>
  <c r="A1001" i="7"/>
  <c r="L1001" i="7"/>
  <c r="A1002" i="7"/>
  <c r="L1002" i="7"/>
  <c r="A1003" i="7"/>
  <c r="L1003" i="7"/>
  <c r="A1004" i="7"/>
  <c r="L1004" i="7"/>
  <c r="A1005" i="7"/>
  <c r="L1005" i="7"/>
  <c r="A1006" i="7"/>
  <c r="L1006" i="7"/>
  <c r="A1007" i="7"/>
  <c r="L1007" i="7"/>
  <c r="A1008" i="7"/>
  <c r="L1008" i="7"/>
  <c r="A1009" i="7"/>
  <c r="L1009" i="7"/>
  <c r="A1010" i="7"/>
  <c r="L1010" i="7"/>
  <c r="A1011" i="7"/>
  <c r="L1011" i="7"/>
  <c r="A1012" i="7"/>
  <c r="L1012" i="7"/>
  <c r="A1013" i="7"/>
  <c r="L1013" i="7"/>
  <c r="A1014" i="7"/>
  <c r="L1014" i="7"/>
  <c r="A1015" i="7"/>
  <c r="L1015" i="7"/>
  <c r="A1016" i="7"/>
  <c r="L1016" i="7"/>
  <c r="A1017" i="7"/>
  <c r="L1017" i="7"/>
  <c r="A1018" i="7"/>
  <c r="L1018" i="7"/>
  <c r="A1019" i="7"/>
  <c r="L1019" i="7"/>
  <c r="A1020" i="7"/>
  <c r="L1020" i="7"/>
  <c r="A1021" i="7"/>
  <c r="L1021" i="7"/>
  <c r="A1022" i="7"/>
  <c r="L1022" i="7"/>
  <c r="A1023" i="7"/>
  <c r="L1023" i="7"/>
  <c r="A1024" i="7"/>
  <c r="L1024" i="7"/>
  <c r="A1025" i="7"/>
  <c r="L1025" i="7"/>
  <c r="A1026" i="7"/>
  <c r="L1026" i="7"/>
  <c r="A1027" i="7"/>
  <c r="L1027" i="7"/>
  <c r="A1028" i="7"/>
  <c r="L1028" i="7"/>
  <c r="A1029" i="7"/>
  <c r="L1029" i="7"/>
  <c r="A1030" i="7"/>
  <c r="L1030" i="7"/>
  <c r="A1031" i="7"/>
  <c r="L1031" i="7"/>
  <c r="A1032" i="7"/>
  <c r="L1032" i="7"/>
  <c r="A1033" i="7"/>
  <c r="L1033" i="7"/>
  <c r="A1034" i="7"/>
  <c r="L1034" i="7"/>
  <c r="A1035" i="7"/>
  <c r="L1035" i="7"/>
  <c r="A1036" i="7"/>
  <c r="L1036" i="7"/>
  <c r="A1037" i="7"/>
  <c r="L1037" i="7"/>
  <c r="A1038" i="7"/>
  <c r="L1038" i="7"/>
  <c r="A1039" i="7"/>
  <c r="L1039" i="7"/>
  <c r="A1040" i="7"/>
  <c r="L1040" i="7"/>
  <c r="A1041" i="7"/>
  <c r="L1041" i="7"/>
  <c r="A1042" i="7"/>
  <c r="L1042" i="7"/>
  <c r="A1043" i="7"/>
  <c r="L1043" i="7"/>
  <c r="A1044" i="7"/>
  <c r="L1044" i="7"/>
  <c r="A1045" i="7"/>
  <c r="L1045" i="7"/>
  <c r="A1046" i="7"/>
  <c r="L1046" i="7"/>
  <c r="A1047" i="7"/>
  <c r="L1047" i="7"/>
  <c r="A1048" i="7"/>
  <c r="L1048" i="7"/>
  <c r="A1049" i="7"/>
  <c r="L1049" i="7"/>
  <c r="A1050" i="7"/>
  <c r="L1050" i="7"/>
  <c r="A1051" i="7"/>
  <c r="L1051" i="7"/>
  <c r="A1052" i="7"/>
  <c r="L1052" i="7"/>
  <c r="A1053" i="7"/>
  <c r="L1053" i="7"/>
  <c r="A1054" i="7"/>
  <c r="L1054" i="7"/>
  <c r="A1055" i="7"/>
  <c r="L1055" i="7"/>
  <c r="A1056" i="7"/>
  <c r="L1056" i="7"/>
  <c r="A1057" i="7"/>
  <c r="L1057" i="7"/>
  <c r="A1058" i="7"/>
  <c r="L1058" i="7"/>
  <c r="A1059" i="7"/>
  <c r="L1059" i="7"/>
  <c r="A1060" i="7"/>
  <c r="L1060" i="7"/>
  <c r="A1061" i="7"/>
  <c r="L1061" i="7"/>
  <c r="A1062" i="7"/>
  <c r="L1062" i="7"/>
  <c r="A1063" i="7"/>
  <c r="L1063" i="7"/>
  <c r="A1064" i="7"/>
  <c r="L1064" i="7"/>
  <c r="A1065" i="7"/>
  <c r="L1065" i="7"/>
  <c r="A1066" i="7"/>
  <c r="L1066" i="7"/>
  <c r="A1067" i="7"/>
  <c r="L1067" i="7"/>
  <c r="A1068" i="7"/>
  <c r="L1068" i="7"/>
  <c r="A1069" i="7"/>
  <c r="L1069" i="7"/>
  <c r="A1070" i="7"/>
  <c r="L1070" i="7"/>
  <c r="A1071" i="7"/>
  <c r="L1071" i="7"/>
  <c r="A1072" i="7"/>
  <c r="L1072" i="7"/>
  <c r="A1073" i="7"/>
  <c r="L1073" i="7"/>
  <c r="A1074" i="7"/>
  <c r="L1074" i="7"/>
  <c r="A1075" i="7"/>
  <c r="L1075" i="7"/>
  <c r="A1076" i="7"/>
  <c r="L1076" i="7"/>
  <c r="A1077" i="7"/>
  <c r="L1077" i="7"/>
  <c r="A1078" i="7"/>
  <c r="L1078" i="7"/>
  <c r="A1079" i="7"/>
  <c r="L1079" i="7"/>
  <c r="A1080" i="7"/>
  <c r="L1080" i="7"/>
  <c r="A1081" i="7"/>
  <c r="L1081" i="7"/>
  <c r="A1082" i="7"/>
  <c r="L1082" i="7"/>
  <c r="A1083" i="7"/>
  <c r="L1083" i="7"/>
  <c r="A1084" i="7"/>
  <c r="L1084" i="7"/>
  <c r="A1085" i="7"/>
  <c r="L1085" i="7"/>
  <c r="A1086" i="7"/>
  <c r="L1086" i="7"/>
  <c r="A1087" i="7"/>
  <c r="L1087" i="7"/>
  <c r="A1088" i="7"/>
  <c r="L1088" i="7"/>
  <c r="A1089" i="7"/>
  <c r="L1089" i="7"/>
  <c r="A1090" i="7"/>
  <c r="L1090" i="7"/>
  <c r="A1091" i="7"/>
  <c r="L1091" i="7"/>
  <c r="A1092" i="7"/>
  <c r="L1092" i="7"/>
  <c r="A1093" i="7"/>
  <c r="L1093" i="7"/>
  <c r="A1094" i="7"/>
  <c r="L1094" i="7"/>
  <c r="A1095" i="7"/>
  <c r="L1095" i="7"/>
  <c r="A1096" i="7"/>
  <c r="L1096" i="7"/>
  <c r="A1097" i="7"/>
  <c r="L1097" i="7"/>
  <c r="A1098" i="7"/>
  <c r="L1098" i="7"/>
  <c r="A1099" i="7"/>
  <c r="L1099" i="7"/>
  <c r="A1100" i="7"/>
  <c r="L1100" i="7"/>
  <c r="A1101" i="7"/>
  <c r="L1101" i="7"/>
  <c r="A1102" i="7"/>
  <c r="L1102" i="7"/>
  <c r="A1103" i="7"/>
  <c r="L1103" i="7"/>
  <c r="A1104" i="7"/>
  <c r="L1104" i="7"/>
  <c r="A1105" i="7"/>
  <c r="L1105" i="7"/>
  <c r="A1106" i="7"/>
  <c r="L1106" i="7"/>
  <c r="A1107" i="7"/>
  <c r="L1107" i="7"/>
  <c r="A1108" i="7"/>
  <c r="L1108" i="7"/>
  <c r="A1109" i="7"/>
  <c r="L1109" i="7"/>
  <c r="A1110" i="7"/>
  <c r="L1110" i="7"/>
  <c r="A1111" i="7"/>
  <c r="L1111" i="7"/>
  <c r="A1112" i="7"/>
  <c r="L1112" i="7"/>
  <c r="A1113" i="7"/>
  <c r="L1113" i="7"/>
  <c r="A1114" i="7"/>
  <c r="L1114" i="7"/>
  <c r="A1115" i="7"/>
  <c r="L1115" i="7"/>
  <c r="A1116" i="7"/>
  <c r="L1116" i="7"/>
  <c r="A1117" i="7"/>
  <c r="L1117" i="7"/>
  <c r="A1118" i="7"/>
  <c r="L1118" i="7"/>
  <c r="A1119" i="7"/>
  <c r="L1119" i="7"/>
  <c r="A1120" i="7"/>
  <c r="L1120" i="7"/>
  <c r="A1121" i="7"/>
  <c r="L1121" i="7"/>
  <c r="A1122" i="7"/>
  <c r="L1122" i="7"/>
  <c r="A1123" i="7"/>
  <c r="L1123" i="7"/>
  <c r="A1124" i="7"/>
  <c r="L1124" i="7"/>
  <c r="A1125" i="7"/>
  <c r="L1125" i="7"/>
  <c r="A1126" i="7"/>
  <c r="L1126" i="7"/>
  <c r="A1127" i="7"/>
  <c r="L1127" i="7"/>
  <c r="A1128" i="7"/>
  <c r="L1128" i="7"/>
  <c r="A1129" i="7"/>
  <c r="L1129" i="7"/>
  <c r="A1130" i="7"/>
  <c r="L1130" i="7"/>
  <c r="A1131" i="7"/>
  <c r="L1131" i="7"/>
  <c r="A1132" i="7"/>
  <c r="L1132" i="7"/>
  <c r="A1133" i="7"/>
  <c r="L1133" i="7"/>
  <c r="A1134" i="7"/>
  <c r="L1134" i="7"/>
  <c r="A1135" i="7"/>
  <c r="L1135" i="7"/>
  <c r="A1136" i="7"/>
  <c r="L1136" i="7"/>
  <c r="A1137" i="7"/>
  <c r="L1137" i="7"/>
  <c r="A1138" i="7"/>
  <c r="L1138" i="7"/>
  <c r="A1139" i="7"/>
  <c r="L1139" i="7"/>
  <c r="A1140" i="7"/>
  <c r="L1140" i="7"/>
  <c r="A1141" i="7"/>
  <c r="L1141" i="7"/>
  <c r="A1142" i="7"/>
  <c r="L1142" i="7"/>
  <c r="A1143" i="7"/>
  <c r="L1143" i="7"/>
  <c r="A1144" i="7"/>
  <c r="L1144" i="7"/>
  <c r="A1145" i="7"/>
  <c r="L1145" i="7"/>
  <c r="A1146" i="7"/>
  <c r="L1146" i="7"/>
  <c r="A1147" i="7"/>
  <c r="L1147" i="7"/>
  <c r="A1148" i="7"/>
  <c r="L1148" i="7"/>
  <c r="A1149" i="7"/>
  <c r="L1149" i="7"/>
  <c r="A1150" i="7"/>
  <c r="L1150" i="7"/>
  <c r="A1151" i="7"/>
  <c r="L1151" i="7"/>
  <c r="A1152" i="7"/>
  <c r="L1152" i="7"/>
  <c r="A1153" i="7"/>
  <c r="L1153" i="7"/>
  <c r="A1154" i="7"/>
  <c r="L1154" i="7"/>
  <c r="A1155" i="7"/>
  <c r="L1155" i="7"/>
  <c r="A1156" i="7"/>
  <c r="L1156" i="7"/>
  <c r="A1157" i="7"/>
  <c r="L1157" i="7"/>
  <c r="A1158" i="7"/>
  <c r="L1158" i="7"/>
  <c r="A1159" i="7"/>
  <c r="L1159" i="7"/>
  <c r="A1160" i="7"/>
  <c r="L1160" i="7"/>
  <c r="A1161" i="7"/>
  <c r="L1161" i="7"/>
  <c r="A1162" i="7"/>
  <c r="L1162" i="7"/>
  <c r="A1163" i="7"/>
  <c r="L1163" i="7"/>
  <c r="A1164" i="7"/>
  <c r="L1164" i="7"/>
  <c r="A1165" i="7"/>
  <c r="L1165" i="7"/>
  <c r="A1166" i="7"/>
  <c r="L1166" i="7"/>
  <c r="A1167" i="7"/>
  <c r="L1167" i="7"/>
  <c r="A1168" i="7"/>
  <c r="L1168" i="7"/>
  <c r="A1169" i="7"/>
  <c r="L1169" i="7"/>
  <c r="A1170" i="7"/>
  <c r="L1170" i="7"/>
  <c r="A1171" i="7"/>
  <c r="L1171" i="7"/>
  <c r="A1172" i="7"/>
  <c r="L1172" i="7"/>
  <c r="A1173" i="7"/>
  <c r="L1173" i="7"/>
  <c r="A1174" i="7"/>
  <c r="L1174" i="7"/>
  <c r="A1175" i="7"/>
  <c r="L1175" i="7"/>
  <c r="A1176" i="7"/>
  <c r="L1176" i="7"/>
  <c r="A1177" i="7"/>
  <c r="L1177" i="7"/>
  <c r="A1178" i="7"/>
  <c r="L1178" i="7"/>
  <c r="A1179" i="7"/>
  <c r="L1179" i="7"/>
  <c r="A1180" i="7"/>
  <c r="L1180" i="7"/>
  <c r="A1181" i="7"/>
  <c r="L1181" i="7"/>
  <c r="A1182" i="7"/>
  <c r="L1182" i="7"/>
  <c r="A1183" i="7"/>
  <c r="L1183" i="7"/>
  <c r="A1184" i="7"/>
  <c r="L1184" i="7"/>
  <c r="A1185" i="7"/>
  <c r="L1185" i="7"/>
  <c r="A1186" i="7"/>
  <c r="L1186" i="7"/>
  <c r="A1187" i="7"/>
  <c r="L1187" i="7"/>
  <c r="A1188" i="7"/>
  <c r="L1188" i="7"/>
  <c r="A1189" i="7"/>
  <c r="L1189" i="7"/>
  <c r="A1190" i="7"/>
  <c r="L1190" i="7"/>
  <c r="A1191" i="7"/>
  <c r="L1191" i="7"/>
  <c r="A1192" i="7"/>
  <c r="L1192" i="7"/>
  <c r="A1193" i="7"/>
  <c r="L1193" i="7"/>
  <c r="A1194" i="7"/>
  <c r="L1194" i="7"/>
  <c r="A1195" i="7"/>
  <c r="L1195" i="7"/>
  <c r="A1196" i="7"/>
  <c r="L1196" i="7"/>
  <c r="A1197" i="7"/>
  <c r="L1197" i="7"/>
  <c r="A1198" i="7"/>
  <c r="L1198" i="7"/>
  <c r="A1199" i="7"/>
  <c r="L1199" i="7"/>
  <c r="A1200" i="7"/>
  <c r="L1200" i="7"/>
  <c r="A1201" i="7"/>
  <c r="L1201" i="7"/>
  <c r="A1202" i="7"/>
  <c r="L1202" i="7"/>
  <c r="A1203" i="7"/>
  <c r="L1203" i="7"/>
  <c r="A1204" i="7"/>
  <c r="L1204" i="7"/>
  <c r="A1205" i="7"/>
  <c r="L1205" i="7"/>
  <c r="A1206" i="7"/>
  <c r="L1206" i="7"/>
  <c r="A1207" i="7"/>
  <c r="L1207" i="7"/>
  <c r="A1208" i="7"/>
  <c r="L1208" i="7"/>
  <c r="A1209" i="7"/>
  <c r="L1209" i="7"/>
  <c r="A1210" i="7"/>
  <c r="L1210" i="7"/>
  <c r="A1211" i="7"/>
  <c r="L1211" i="7"/>
  <c r="A1212" i="7"/>
  <c r="L1212" i="7"/>
  <c r="A1213" i="7"/>
  <c r="L1213" i="7"/>
  <c r="A1214" i="7"/>
  <c r="L1214" i="7"/>
  <c r="A1215" i="7"/>
  <c r="L1215" i="7"/>
  <c r="A1216" i="7"/>
  <c r="L1216" i="7"/>
  <c r="A1217" i="7"/>
  <c r="L1217" i="7"/>
  <c r="A1218" i="7"/>
  <c r="L1218" i="7"/>
  <c r="A1219" i="7"/>
  <c r="L1219" i="7"/>
  <c r="A1220" i="7"/>
  <c r="L1220" i="7"/>
  <c r="A1221" i="7"/>
  <c r="L1221" i="7"/>
  <c r="A1222" i="7"/>
  <c r="L1222" i="7"/>
  <c r="A1223" i="7"/>
  <c r="L1223" i="7"/>
  <c r="G2" i="7"/>
  <c r="H2" i="7"/>
  <c r="I2" i="7"/>
  <c r="J2" i="7"/>
  <c r="G3" i="7"/>
  <c r="H3" i="7"/>
  <c r="I3" i="7"/>
  <c r="J3" i="7"/>
  <c r="G4" i="7"/>
  <c r="H4" i="7"/>
  <c r="I4" i="7"/>
  <c r="J4" i="7"/>
  <c r="G5" i="7"/>
  <c r="H5" i="7"/>
  <c r="I5" i="7"/>
  <c r="J5" i="7"/>
  <c r="G6" i="7"/>
  <c r="H6" i="7"/>
  <c r="I6" i="7"/>
  <c r="J6" i="7"/>
  <c r="G7" i="7"/>
  <c r="H7" i="7"/>
  <c r="I7" i="7"/>
  <c r="J7" i="7"/>
  <c r="G8" i="7"/>
  <c r="H8" i="7"/>
  <c r="I8" i="7"/>
  <c r="J8" i="7"/>
  <c r="G9" i="7"/>
  <c r="H9" i="7"/>
  <c r="I9" i="7"/>
  <c r="J9" i="7"/>
  <c r="G10" i="7"/>
  <c r="H10" i="7"/>
  <c r="I10" i="7"/>
  <c r="J10" i="7"/>
  <c r="G11" i="7"/>
  <c r="H11" i="7"/>
  <c r="I11" i="7"/>
  <c r="J11" i="7"/>
  <c r="G12" i="7"/>
  <c r="H12" i="7"/>
  <c r="I12" i="7"/>
  <c r="J12" i="7"/>
  <c r="G13" i="7"/>
  <c r="H13" i="7"/>
  <c r="I13" i="7"/>
  <c r="J13" i="7"/>
  <c r="G14" i="7"/>
  <c r="H14" i="7"/>
  <c r="I14" i="7"/>
  <c r="J14" i="7"/>
  <c r="G15" i="7"/>
  <c r="H15" i="7"/>
  <c r="I15" i="7"/>
  <c r="J15" i="7"/>
  <c r="G16" i="7"/>
  <c r="H16" i="7"/>
  <c r="I16" i="7"/>
  <c r="J16" i="7"/>
  <c r="G17" i="7"/>
  <c r="H17" i="7"/>
  <c r="I17" i="7"/>
  <c r="J17" i="7"/>
  <c r="G18" i="7"/>
  <c r="H18" i="7"/>
  <c r="I18" i="7"/>
  <c r="J18" i="7"/>
  <c r="G19" i="7"/>
  <c r="H19" i="7"/>
  <c r="I19" i="7"/>
  <c r="J19" i="7"/>
  <c r="G20" i="7"/>
  <c r="H20" i="7"/>
  <c r="I20" i="7"/>
  <c r="J20" i="7"/>
  <c r="G21" i="7"/>
  <c r="H21" i="7"/>
  <c r="I21" i="7"/>
  <c r="J21" i="7"/>
  <c r="G22" i="7"/>
  <c r="H22" i="7"/>
  <c r="I22" i="7"/>
  <c r="J22" i="7"/>
  <c r="G23" i="7"/>
  <c r="H23" i="7"/>
  <c r="I23" i="7"/>
  <c r="J23" i="7"/>
  <c r="G24" i="7"/>
  <c r="H24" i="7"/>
  <c r="I24" i="7"/>
  <c r="J24" i="7"/>
  <c r="G25" i="7"/>
  <c r="H25" i="7"/>
  <c r="I25" i="7"/>
  <c r="J25" i="7"/>
  <c r="G26" i="7"/>
  <c r="H26" i="7"/>
  <c r="I26" i="7"/>
  <c r="J26" i="7"/>
  <c r="G27" i="7"/>
  <c r="H27" i="7"/>
  <c r="I27" i="7"/>
  <c r="J27" i="7"/>
  <c r="G28" i="7"/>
  <c r="H28" i="7"/>
  <c r="I28" i="7"/>
  <c r="J28" i="7"/>
  <c r="G29" i="7"/>
  <c r="H29" i="7"/>
  <c r="I29" i="7"/>
  <c r="J29" i="7"/>
  <c r="G30" i="7"/>
  <c r="H30" i="7"/>
  <c r="I30" i="7"/>
  <c r="J30" i="7"/>
  <c r="G31" i="7"/>
  <c r="H31" i="7"/>
  <c r="I31" i="7"/>
  <c r="J31" i="7"/>
  <c r="G32" i="7"/>
  <c r="H32" i="7"/>
  <c r="I32" i="7"/>
  <c r="J32" i="7"/>
  <c r="G33" i="7"/>
  <c r="H33" i="7"/>
  <c r="I33" i="7"/>
  <c r="J33" i="7"/>
  <c r="G34" i="7"/>
  <c r="H34" i="7"/>
  <c r="I34" i="7"/>
  <c r="J34" i="7"/>
  <c r="G35" i="7"/>
  <c r="H35" i="7"/>
  <c r="I35" i="7"/>
  <c r="J35" i="7"/>
  <c r="G36" i="7"/>
  <c r="H36" i="7"/>
  <c r="I36" i="7"/>
  <c r="J36" i="7"/>
  <c r="G37" i="7"/>
  <c r="H37" i="7"/>
  <c r="I37" i="7"/>
  <c r="J37" i="7"/>
  <c r="G38" i="7"/>
  <c r="H38" i="7"/>
  <c r="I38" i="7"/>
  <c r="J38" i="7"/>
  <c r="G39" i="7"/>
  <c r="H39" i="7"/>
  <c r="I39" i="7"/>
  <c r="J39" i="7"/>
  <c r="G40" i="7"/>
  <c r="H40" i="7"/>
  <c r="I40" i="7"/>
  <c r="J40" i="7"/>
  <c r="G41" i="7"/>
  <c r="H41" i="7"/>
  <c r="I41" i="7"/>
  <c r="J41" i="7"/>
  <c r="G42" i="7"/>
  <c r="H42" i="7"/>
  <c r="I42" i="7"/>
  <c r="J42" i="7"/>
  <c r="G43" i="7"/>
  <c r="H43" i="7"/>
  <c r="I43" i="7"/>
  <c r="J43" i="7"/>
  <c r="G44" i="7"/>
  <c r="H44" i="7"/>
  <c r="I44" i="7"/>
  <c r="J44" i="7"/>
  <c r="G45" i="7"/>
  <c r="H45" i="7"/>
  <c r="I45" i="7"/>
  <c r="J45" i="7"/>
  <c r="G46" i="7"/>
  <c r="H46" i="7"/>
  <c r="I46" i="7"/>
  <c r="J46" i="7"/>
  <c r="G47" i="7"/>
  <c r="H47" i="7"/>
  <c r="I47" i="7"/>
  <c r="J47" i="7"/>
  <c r="G48" i="7"/>
  <c r="H48" i="7"/>
  <c r="I48" i="7"/>
  <c r="J48" i="7"/>
  <c r="G49" i="7"/>
  <c r="H49" i="7"/>
  <c r="I49" i="7"/>
  <c r="J49" i="7"/>
  <c r="G50" i="7"/>
  <c r="H50" i="7"/>
  <c r="I50" i="7"/>
  <c r="J50" i="7"/>
  <c r="G51" i="7"/>
  <c r="H51" i="7"/>
  <c r="I51" i="7"/>
  <c r="J51" i="7"/>
  <c r="G52" i="7"/>
  <c r="H52" i="7"/>
  <c r="I52" i="7"/>
  <c r="J52" i="7"/>
  <c r="G53" i="7"/>
  <c r="H53" i="7"/>
  <c r="I53" i="7"/>
  <c r="J53" i="7"/>
  <c r="G54" i="7"/>
  <c r="H54" i="7"/>
  <c r="I54" i="7"/>
  <c r="J54" i="7"/>
  <c r="G55" i="7"/>
  <c r="H55" i="7"/>
  <c r="I55" i="7"/>
  <c r="J55" i="7"/>
  <c r="G56" i="7"/>
  <c r="H56" i="7"/>
  <c r="I56" i="7"/>
  <c r="J56" i="7"/>
  <c r="G57" i="7"/>
  <c r="H57" i="7"/>
  <c r="I57" i="7"/>
  <c r="J57" i="7"/>
  <c r="G58" i="7"/>
  <c r="H58" i="7"/>
  <c r="I58" i="7"/>
  <c r="J58" i="7"/>
  <c r="G59" i="7"/>
  <c r="H59" i="7"/>
  <c r="I59" i="7"/>
  <c r="J59" i="7"/>
  <c r="G60" i="7"/>
  <c r="H60" i="7"/>
  <c r="I60" i="7"/>
  <c r="J60" i="7"/>
  <c r="G61" i="7"/>
  <c r="H61" i="7"/>
  <c r="I61" i="7"/>
  <c r="J61" i="7"/>
  <c r="G62" i="7"/>
  <c r="H62" i="7"/>
  <c r="I62" i="7"/>
  <c r="J62" i="7"/>
  <c r="G63" i="7"/>
  <c r="H63" i="7"/>
  <c r="I63" i="7"/>
  <c r="J63" i="7"/>
  <c r="G64" i="7"/>
  <c r="H64" i="7"/>
  <c r="I64" i="7"/>
  <c r="J64" i="7"/>
  <c r="G65" i="7"/>
  <c r="H65" i="7"/>
  <c r="I65" i="7"/>
  <c r="J65" i="7"/>
  <c r="G66" i="7"/>
  <c r="H66" i="7"/>
  <c r="I66" i="7"/>
  <c r="J66" i="7"/>
  <c r="G67" i="7"/>
  <c r="H67" i="7"/>
  <c r="I67" i="7"/>
  <c r="J67" i="7"/>
  <c r="G68" i="7"/>
  <c r="H68" i="7"/>
  <c r="I68" i="7"/>
  <c r="J68" i="7"/>
  <c r="G69" i="7"/>
  <c r="H69" i="7"/>
  <c r="I69" i="7"/>
  <c r="J69" i="7"/>
  <c r="G70" i="7"/>
  <c r="H70" i="7"/>
  <c r="I70" i="7"/>
  <c r="J70" i="7"/>
  <c r="G71" i="7"/>
  <c r="H71" i="7"/>
  <c r="I71" i="7"/>
  <c r="J71" i="7"/>
  <c r="G72" i="7"/>
  <c r="H72" i="7"/>
  <c r="I72" i="7"/>
  <c r="J72" i="7"/>
  <c r="G73" i="7"/>
  <c r="H73" i="7"/>
  <c r="I73" i="7"/>
  <c r="J73" i="7"/>
  <c r="G74" i="7"/>
  <c r="H74" i="7"/>
  <c r="I74" i="7"/>
  <c r="J74" i="7"/>
  <c r="G75" i="7"/>
  <c r="H75" i="7"/>
  <c r="I75" i="7"/>
  <c r="J75" i="7"/>
  <c r="G76" i="7"/>
  <c r="H76" i="7"/>
  <c r="I76" i="7"/>
  <c r="J76" i="7"/>
  <c r="G77" i="7"/>
  <c r="H77" i="7"/>
  <c r="I77" i="7"/>
  <c r="J77" i="7"/>
  <c r="G78" i="7"/>
  <c r="H78" i="7"/>
  <c r="I78" i="7"/>
  <c r="J78" i="7"/>
  <c r="G79" i="7"/>
  <c r="H79" i="7"/>
  <c r="I79" i="7"/>
  <c r="J79" i="7"/>
  <c r="G80" i="7"/>
  <c r="H80" i="7"/>
  <c r="I80" i="7"/>
  <c r="J80" i="7"/>
  <c r="G81" i="7"/>
  <c r="H81" i="7"/>
  <c r="I81" i="7"/>
  <c r="J81" i="7"/>
  <c r="G82" i="7"/>
  <c r="H82" i="7"/>
  <c r="I82" i="7"/>
  <c r="J82" i="7"/>
  <c r="G83" i="7"/>
  <c r="H83" i="7"/>
  <c r="I83" i="7"/>
  <c r="J83" i="7"/>
  <c r="G84" i="7"/>
  <c r="H84" i="7"/>
  <c r="I84" i="7"/>
  <c r="J84" i="7"/>
  <c r="G85" i="7"/>
  <c r="H85" i="7"/>
  <c r="I85" i="7"/>
  <c r="J85" i="7"/>
  <c r="G86" i="7"/>
  <c r="H86" i="7"/>
  <c r="I86" i="7"/>
  <c r="J86" i="7"/>
  <c r="G87" i="7"/>
  <c r="H87" i="7"/>
  <c r="I87" i="7"/>
  <c r="J87" i="7"/>
  <c r="G88" i="7"/>
  <c r="H88" i="7"/>
  <c r="I88" i="7"/>
  <c r="J88" i="7"/>
  <c r="G89" i="7"/>
  <c r="H89" i="7"/>
  <c r="I89" i="7"/>
  <c r="J89" i="7"/>
  <c r="G90" i="7"/>
  <c r="H90" i="7"/>
  <c r="I90" i="7"/>
  <c r="J90" i="7"/>
  <c r="G91" i="7"/>
  <c r="H91" i="7"/>
  <c r="I91" i="7"/>
  <c r="J91" i="7"/>
  <c r="G92" i="7"/>
  <c r="H92" i="7"/>
  <c r="I92" i="7"/>
  <c r="J92" i="7"/>
  <c r="G93" i="7"/>
  <c r="H93" i="7"/>
  <c r="I93" i="7"/>
  <c r="J93" i="7"/>
  <c r="G94" i="7"/>
  <c r="H94" i="7"/>
  <c r="I94" i="7"/>
  <c r="J94" i="7"/>
  <c r="G95" i="7"/>
  <c r="H95" i="7"/>
  <c r="I95" i="7"/>
  <c r="J95" i="7"/>
  <c r="G96" i="7"/>
  <c r="H96" i="7"/>
  <c r="I96" i="7"/>
  <c r="J96" i="7"/>
  <c r="G97" i="7"/>
  <c r="H97" i="7"/>
  <c r="I97" i="7"/>
  <c r="J97" i="7"/>
  <c r="G98" i="7"/>
  <c r="H98" i="7"/>
  <c r="I98" i="7"/>
  <c r="J98" i="7"/>
  <c r="G99" i="7"/>
  <c r="H99" i="7"/>
  <c r="I99" i="7"/>
  <c r="J99" i="7"/>
  <c r="G100" i="7"/>
  <c r="H100" i="7"/>
  <c r="I100" i="7"/>
  <c r="J100" i="7"/>
  <c r="G101" i="7"/>
  <c r="H101" i="7"/>
  <c r="I101" i="7"/>
  <c r="J101" i="7"/>
  <c r="G102" i="7"/>
  <c r="H102" i="7"/>
  <c r="I102" i="7"/>
  <c r="J102" i="7"/>
  <c r="G103" i="7"/>
  <c r="H103" i="7"/>
  <c r="I103" i="7"/>
  <c r="J103" i="7"/>
  <c r="G104" i="7"/>
  <c r="H104" i="7"/>
  <c r="I104" i="7"/>
  <c r="J104" i="7"/>
  <c r="G105" i="7"/>
  <c r="H105" i="7"/>
  <c r="I105" i="7"/>
  <c r="J105" i="7"/>
  <c r="G106" i="7"/>
  <c r="H106" i="7"/>
  <c r="I106" i="7"/>
  <c r="J106" i="7"/>
  <c r="G107" i="7"/>
  <c r="H107" i="7"/>
  <c r="I107" i="7"/>
  <c r="J107" i="7"/>
  <c r="G108" i="7"/>
  <c r="H108" i="7"/>
  <c r="I108" i="7"/>
  <c r="J108" i="7"/>
  <c r="G109" i="7"/>
  <c r="H109" i="7"/>
  <c r="I109" i="7"/>
  <c r="J109" i="7"/>
  <c r="G110" i="7"/>
  <c r="H110" i="7"/>
  <c r="I110" i="7"/>
  <c r="J110" i="7"/>
  <c r="G111" i="7"/>
  <c r="H111" i="7"/>
  <c r="I111" i="7"/>
  <c r="J111" i="7"/>
  <c r="G112" i="7"/>
  <c r="H112" i="7"/>
  <c r="I112" i="7"/>
  <c r="J112" i="7"/>
  <c r="G113" i="7"/>
  <c r="H113" i="7"/>
  <c r="I113" i="7"/>
  <c r="J113" i="7"/>
  <c r="G114" i="7"/>
  <c r="H114" i="7"/>
  <c r="I114" i="7"/>
  <c r="J114" i="7"/>
  <c r="G115" i="7"/>
  <c r="H115" i="7"/>
  <c r="I115" i="7"/>
  <c r="J115" i="7"/>
  <c r="G116" i="7"/>
  <c r="H116" i="7"/>
  <c r="I116" i="7"/>
  <c r="J116" i="7"/>
  <c r="G117" i="7"/>
  <c r="H117" i="7"/>
  <c r="I117" i="7"/>
  <c r="J117" i="7"/>
  <c r="G118" i="7"/>
  <c r="H118" i="7"/>
  <c r="I118" i="7"/>
  <c r="J118" i="7"/>
  <c r="G119" i="7"/>
  <c r="H119" i="7"/>
  <c r="I119" i="7"/>
  <c r="J119" i="7"/>
  <c r="G120" i="7"/>
  <c r="H120" i="7"/>
  <c r="I120" i="7"/>
  <c r="J120" i="7"/>
  <c r="G121" i="7"/>
  <c r="H121" i="7"/>
  <c r="I121" i="7"/>
  <c r="J121" i="7"/>
  <c r="G122" i="7"/>
  <c r="H122" i="7"/>
  <c r="I122" i="7"/>
  <c r="J122" i="7"/>
  <c r="G123" i="7"/>
  <c r="H123" i="7"/>
  <c r="I123" i="7"/>
  <c r="J123" i="7"/>
  <c r="G124" i="7"/>
  <c r="H124" i="7"/>
  <c r="I124" i="7"/>
  <c r="J124" i="7"/>
  <c r="G125" i="7"/>
  <c r="H125" i="7"/>
  <c r="I125" i="7"/>
  <c r="J125" i="7"/>
  <c r="G126" i="7"/>
  <c r="H126" i="7"/>
  <c r="I126" i="7"/>
  <c r="J126" i="7"/>
  <c r="G127" i="7"/>
  <c r="H127" i="7"/>
  <c r="I127" i="7"/>
  <c r="J127" i="7"/>
  <c r="G128" i="7"/>
  <c r="H128" i="7"/>
  <c r="I128" i="7"/>
  <c r="J128" i="7"/>
  <c r="G129" i="7"/>
  <c r="H129" i="7"/>
  <c r="I129" i="7"/>
  <c r="J129" i="7"/>
  <c r="G130" i="7"/>
  <c r="H130" i="7"/>
  <c r="I130" i="7"/>
  <c r="J130" i="7"/>
  <c r="G131" i="7"/>
  <c r="H131" i="7"/>
  <c r="I131" i="7"/>
  <c r="J131" i="7"/>
  <c r="G132" i="7"/>
  <c r="H132" i="7"/>
  <c r="I132" i="7"/>
  <c r="J132" i="7"/>
  <c r="G133" i="7"/>
  <c r="H133" i="7"/>
  <c r="I133" i="7"/>
  <c r="J133" i="7"/>
  <c r="G134" i="7"/>
  <c r="H134" i="7"/>
  <c r="I134" i="7"/>
  <c r="J134" i="7"/>
  <c r="G135" i="7"/>
  <c r="H135" i="7"/>
  <c r="I135" i="7"/>
  <c r="J135" i="7"/>
  <c r="G136" i="7"/>
  <c r="H136" i="7"/>
  <c r="I136" i="7"/>
  <c r="J136" i="7"/>
  <c r="G137" i="7"/>
  <c r="H137" i="7"/>
  <c r="I137" i="7"/>
  <c r="J137" i="7"/>
  <c r="G138" i="7"/>
  <c r="H138" i="7"/>
  <c r="I138" i="7"/>
  <c r="J138" i="7"/>
  <c r="G139" i="7"/>
  <c r="H139" i="7"/>
  <c r="I139" i="7"/>
  <c r="J139" i="7"/>
  <c r="G140" i="7"/>
  <c r="H140" i="7"/>
  <c r="I140" i="7"/>
  <c r="J140" i="7"/>
  <c r="G141" i="7"/>
  <c r="H141" i="7"/>
  <c r="I141" i="7"/>
  <c r="J141" i="7"/>
  <c r="G142" i="7"/>
  <c r="H142" i="7"/>
  <c r="I142" i="7"/>
  <c r="J142" i="7"/>
  <c r="G143" i="7"/>
  <c r="H143" i="7"/>
  <c r="I143" i="7"/>
  <c r="J143" i="7"/>
  <c r="G144" i="7"/>
  <c r="H144" i="7"/>
  <c r="I144" i="7"/>
  <c r="J144" i="7"/>
  <c r="G145" i="7"/>
  <c r="H145" i="7"/>
  <c r="I145" i="7"/>
  <c r="J145" i="7"/>
  <c r="G146" i="7"/>
  <c r="H146" i="7"/>
  <c r="I146" i="7"/>
  <c r="J146" i="7"/>
  <c r="G147" i="7"/>
  <c r="H147" i="7"/>
  <c r="I147" i="7"/>
  <c r="J147" i="7"/>
  <c r="G148" i="7"/>
  <c r="H148" i="7"/>
  <c r="I148" i="7"/>
  <c r="J148" i="7"/>
  <c r="G149" i="7"/>
  <c r="H149" i="7"/>
  <c r="I149" i="7"/>
  <c r="J149" i="7"/>
  <c r="G150" i="7"/>
  <c r="H150" i="7"/>
  <c r="I150" i="7"/>
  <c r="J150" i="7"/>
  <c r="G151" i="7"/>
  <c r="H151" i="7"/>
  <c r="I151" i="7"/>
  <c r="J151" i="7"/>
  <c r="G152" i="7"/>
  <c r="H152" i="7"/>
  <c r="I152" i="7"/>
  <c r="J152" i="7"/>
  <c r="G153" i="7"/>
  <c r="H153" i="7"/>
  <c r="I153" i="7"/>
  <c r="J153" i="7"/>
  <c r="G154" i="7"/>
  <c r="H154" i="7"/>
  <c r="I154" i="7"/>
  <c r="J154" i="7"/>
  <c r="G155" i="7"/>
  <c r="H155" i="7"/>
  <c r="I155" i="7"/>
  <c r="J155" i="7"/>
  <c r="G156" i="7"/>
  <c r="H156" i="7"/>
  <c r="I156" i="7"/>
  <c r="J156" i="7"/>
  <c r="G157" i="7"/>
  <c r="H157" i="7"/>
  <c r="I157" i="7"/>
  <c r="J157" i="7"/>
  <c r="G158" i="7"/>
  <c r="H158" i="7"/>
  <c r="I158" i="7"/>
  <c r="J158" i="7"/>
  <c r="G159" i="7"/>
  <c r="H159" i="7"/>
  <c r="I159" i="7"/>
  <c r="J159" i="7"/>
  <c r="G160" i="7"/>
  <c r="H160" i="7"/>
  <c r="I160" i="7"/>
  <c r="J160" i="7"/>
  <c r="G161" i="7"/>
  <c r="H161" i="7"/>
  <c r="I161" i="7"/>
  <c r="J161" i="7"/>
  <c r="G162" i="7"/>
  <c r="H162" i="7"/>
  <c r="I162" i="7"/>
  <c r="J162" i="7"/>
  <c r="G163" i="7"/>
  <c r="H163" i="7"/>
  <c r="I163" i="7"/>
  <c r="J163" i="7"/>
  <c r="G164" i="7"/>
  <c r="H164" i="7"/>
  <c r="I164" i="7"/>
  <c r="J164" i="7"/>
  <c r="G165" i="7"/>
  <c r="H165" i="7"/>
  <c r="I165" i="7"/>
  <c r="J165" i="7"/>
  <c r="G166" i="7"/>
  <c r="H166" i="7"/>
  <c r="I166" i="7"/>
  <c r="J166" i="7"/>
  <c r="G167" i="7"/>
  <c r="H167" i="7"/>
  <c r="I167" i="7"/>
  <c r="J167" i="7"/>
  <c r="G168" i="7"/>
  <c r="H168" i="7"/>
  <c r="I168" i="7"/>
  <c r="J168" i="7"/>
  <c r="G169" i="7"/>
  <c r="H169" i="7"/>
  <c r="I169" i="7"/>
  <c r="J169" i="7"/>
  <c r="G170" i="7"/>
  <c r="H170" i="7"/>
  <c r="I170" i="7"/>
  <c r="J170" i="7"/>
  <c r="G171" i="7"/>
  <c r="H171" i="7"/>
  <c r="I171" i="7"/>
  <c r="J171" i="7"/>
  <c r="G172" i="7"/>
  <c r="H172" i="7"/>
  <c r="I172" i="7"/>
  <c r="J172" i="7"/>
  <c r="G173" i="7"/>
  <c r="H173" i="7"/>
  <c r="I173" i="7"/>
  <c r="J173" i="7"/>
  <c r="G174" i="7"/>
  <c r="H174" i="7"/>
  <c r="I174" i="7"/>
  <c r="J174" i="7"/>
  <c r="G175" i="7"/>
  <c r="H175" i="7"/>
  <c r="I175" i="7"/>
  <c r="J175" i="7"/>
  <c r="G176" i="7"/>
  <c r="H176" i="7"/>
  <c r="I176" i="7"/>
  <c r="J176" i="7"/>
  <c r="G177" i="7"/>
  <c r="H177" i="7"/>
  <c r="I177" i="7"/>
  <c r="J177" i="7"/>
  <c r="G178" i="7"/>
  <c r="H178" i="7"/>
  <c r="I178" i="7"/>
  <c r="J178" i="7"/>
  <c r="G179" i="7"/>
  <c r="H179" i="7"/>
  <c r="I179" i="7"/>
  <c r="J179" i="7"/>
  <c r="G180" i="7"/>
  <c r="H180" i="7"/>
  <c r="I180" i="7"/>
  <c r="J180" i="7"/>
  <c r="G181" i="7"/>
  <c r="H181" i="7"/>
  <c r="I181" i="7"/>
  <c r="J181" i="7"/>
  <c r="G182" i="7"/>
  <c r="H182" i="7"/>
  <c r="I182" i="7"/>
  <c r="J182" i="7"/>
  <c r="G183" i="7"/>
  <c r="H183" i="7"/>
  <c r="I183" i="7"/>
  <c r="J183" i="7"/>
  <c r="G184" i="7"/>
  <c r="H184" i="7"/>
  <c r="I184" i="7"/>
  <c r="J184" i="7"/>
  <c r="G185" i="7"/>
  <c r="H185" i="7"/>
  <c r="I185" i="7"/>
  <c r="J185" i="7"/>
  <c r="G186" i="7"/>
  <c r="H186" i="7"/>
  <c r="I186" i="7"/>
  <c r="J186" i="7"/>
  <c r="G187" i="7"/>
  <c r="H187" i="7"/>
  <c r="I187" i="7"/>
  <c r="J187" i="7"/>
  <c r="G188" i="7"/>
  <c r="H188" i="7"/>
  <c r="I188" i="7"/>
  <c r="J188" i="7"/>
  <c r="G189" i="7"/>
  <c r="H189" i="7"/>
  <c r="I189" i="7"/>
  <c r="J189" i="7"/>
  <c r="G190" i="7"/>
  <c r="H190" i="7"/>
  <c r="I190" i="7"/>
  <c r="J190" i="7"/>
  <c r="G191" i="7"/>
  <c r="H191" i="7"/>
  <c r="I191" i="7"/>
  <c r="J191" i="7"/>
  <c r="G192" i="7"/>
  <c r="H192" i="7"/>
  <c r="I192" i="7"/>
  <c r="J192" i="7"/>
  <c r="G193" i="7"/>
  <c r="H193" i="7"/>
  <c r="I193" i="7"/>
  <c r="J193" i="7"/>
  <c r="G194" i="7"/>
  <c r="H194" i="7"/>
  <c r="I194" i="7"/>
  <c r="J194" i="7"/>
  <c r="G195" i="7"/>
  <c r="H195" i="7"/>
  <c r="I195" i="7"/>
  <c r="J195" i="7"/>
  <c r="G196" i="7"/>
  <c r="H196" i="7"/>
  <c r="I196" i="7"/>
  <c r="J196" i="7"/>
  <c r="G197" i="7"/>
  <c r="H197" i="7"/>
  <c r="I197" i="7"/>
  <c r="J197" i="7"/>
  <c r="G198" i="7"/>
  <c r="H198" i="7"/>
  <c r="I198" i="7"/>
  <c r="J198" i="7"/>
  <c r="G199" i="7"/>
  <c r="H199" i="7"/>
  <c r="I199" i="7"/>
  <c r="J199" i="7"/>
  <c r="G200" i="7"/>
  <c r="H200" i="7"/>
  <c r="I200" i="7"/>
  <c r="J200" i="7"/>
  <c r="G201" i="7"/>
  <c r="H201" i="7"/>
  <c r="I201" i="7"/>
  <c r="J201" i="7"/>
  <c r="G202" i="7"/>
  <c r="H202" i="7"/>
  <c r="I202" i="7"/>
  <c r="J202" i="7"/>
  <c r="G203" i="7"/>
  <c r="H203" i="7"/>
  <c r="I203" i="7"/>
  <c r="J203" i="7"/>
  <c r="G204" i="7"/>
  <c r="H204" i="7"/>
  <c r="I204" i="7"/>
  <c r="J204" i="7"/>
  <c r="G205" i="7"/>
  <c r="H205" i="7"/>
  <c r="I205" i="7"/>
  <c r="J205" i="7"/>
  <c r="G206" i="7"/>
  <c r="H206" i="7"/>
  <c r="I206" i="7"/>
  <c r="J206" i="7"/>
  <c r="G207" i="7"/>
  <c r="H207" i="7"/>
  <c r="I207" i="7"/>
  <c r="J207" i="7"/>
  <c r="G208" i="7"/>
  <c r="H208" i="7"/>
  <c r="I208" i="7"/>
  <c r="J208" i="7"/>
  <c r="G209" i="7"/>
  <c r="H209" i="7"/>
  <c r="I209" i="7"/>
  <c r="J209" i="7"/>
  <c r="G210" i="7"/>
  <c r="H210" i="7"/>
  <c r="I210" i="7"/>
  <c r="J210" i="7"/>
  <c r="G211" i="7"/>
  <c r="H211" i="7"/>
  <c r="I211" i="7"/>
  <c r="J211" i="7"/>
  <c r="G212" i="7"/>
  <c r="H212" i="7"/>
  <c r="I212" i="7"/>
  <c r="J212" i="7"/>
  <c r="G213" i="7"/>
  <c r="H213" i="7"/>
  <c r="I213" i="7"/>
  <c r="J213" i="7"/>
  <c r="G214" i="7"/>
  <c r="H214" i="7"/>
  <c r="I214" i="7"/>
  <c r="J214" i="7"/>
  <c r="G215" i="7"/>
  <c r="H215" i="7"/>
  <c r="I215" i="7"/>
  <c r="J215" i="7"/>
  <c r="G216" i="7"/>
  <c r="H216" i="7"/>
  <c r="I216" i="7"/>
  <c r="J216" i="7"/>
  <c r="G217" i="7"/>
  <c r="H217" i="7"/>
  <c r="I217" i="7"/>
  <c r="J217" i="7"/>
  <c r="G218" i="7"/>
  <c r="H218" i="7"/>
  <c r="I218" i="7"/>
  <c r="J218" i="7"/>
  <c r="G219" i="7"/>
  <c r="H219" i="7"/>
  <c r="I219" i="7"/>
  <c r="J219" i="7"/>
  <c r="G220" i="7"/>
  <c r="H220" i="7"/>
  <c r="I220" i="7"/>
  <c r="J220" i="7"/>
  <c r="G221" i="7"/>
  <c r="H221" i="7"/>
  <c r="I221" i="7"/>
  <c r="J221" i="7"/>
  <c r="G222" i="7"/>
  <c r="H222" i="7"/>
  <c r="I222" i="7"/>
  <c r="J222" i="7"/>
  <c r="G223" i="7"/>
  <c r="H223" i="7"/>
  <c r="I223" i="7"/>
  <c r="J223" i="7"/>
  <c r="G224" i="7"/>
  <c r="H224" i="7"/>
  <c r="I224" i="7"/>
  <c r="J224" i="7"/>
  <c r="G225" i="7"/>
  <c r="H225" i="7"/>
  <c r="I225" i="7"/>
  <c r="J225" i="7"/>
  <c r="G226" i="7"/>
  <c r="H226" i="7"/>
  <c r="I226" i="7"/>
  <c r="J226" i="7"/>
  <c r="G227" i="7"/>
  <c r="H227" i="7"/>
  <c r="I227" i="7"/>
  <c r="J227" i="7"/>
  <c r="G228" i="7"/>
  <c r="H228" i="7"/>
  <c r="I228" i="7"/>
  <c r="J228" i="7"/>
  <c r="G229" i="7"/>
  <c r="H229" i="7"/>
  <c r="I229" i="7"/>
  <c r="J229" i="7"/>
  <c r="G230" i="7"/>
  <c r="H230" i="7"/>
  <c r="I230" i="7"/>
  <c r="J230" i="7"/>
  <c r="G231" i="7"/>
  <c r="H231" i="7"/>
  <c r="I231" i="7"/>
  <c r="J231" i="7"/>
  <c r="G232" i="7"/>
  <c r="H232" i="7"/>
  <c r="I232" i="7"/>
  <c r="J232" i="7"/>
  <c r="G233" i="7"/>
  <c r="H233" i="7"/>
  <c r="I233" i="7"/>
  <c r="J233" i="7"/>
  <c r="G234" i="7"/>
  <c r="H234" i="7"/>
  <c r="I234" i="7"/>
  <c r="J234" i="7"/>
  <c r="G235" i="7"/>
  <c r="H235" i="7"/>
  <c r="I235" i="7"/>
  <c r="J235" i="7"/>
  <c r="G236" i="7"/>
  <c r="H236" i="7"/>
  <c r="I236" i="7"/>
  <c r="J236" i="7"/>
  <c r="G237" i="7"/>
  <c r="H237" i="7"/>
  <c r="I237" i="7"/>
  <c r="J237" i="7"/>
  <c r="G238" i="7"/>
  <c r="H238" i="7"/>
  <c r="I238" i="7"/>
  <c r="J238" i="7"/>
  <c r="G239" i="7"/>
  <c r="H239" i="7"/>
  <c r="I239" i="7"/>
  <c r="J239" i="7"/>
  <c r="G240" i="7"/>
  <c r="H240" i="7"/>
  <c r="I240" i="7"/>
  <c r="J240" i="7"/>
  <c r="G241" i="7"/>
  <c r="H241" i="7"/>
  <c r="I241" i="7"/>
  <c r="J241" i="7"/>
  <c r="G242" i="7"/>
  <c r="H242" i="7"/>
  <c r="I242" i="7"/>
  <c r="J242" i="7"/>
  <c r="G243" i="7"/>
  <c r="H243" i="7"/>
  <c r="I243" i="7"/>
  <c r="J243" i="7"/>
  <c r="G244" i="7"/>
  <c r="H244" i="7"/>
  <c r="I244" i="7"/>
  <c r="J244" i="7"/>
  <c r="G245" i="7"/>
  <c r="H245" i="7"/>
  <c r="I245" i="7"/>
  <c r="J245" i="7"/>
  <c r="G246" i="7"/>
  <c r="H246" i="7"/>
  <c r="I246" i="7"/>
  <c r="J246" i="7"/>
  <c r="G247" i="7"/>
  <c r="H247" i="7"/>
  <c r="I247" i="7"/>
  <c r="J247" i="7"/>
  <c r="G248" i="7"/>
  <c r="H248" i="7"/>
  <c r="I248" i="7"/>
  <c r="J248" i="7"/>
  <c r="G249" i="7"/>
  <c r="H249" i="7"/>
  <c r="I249" i="7"/>
  <c r="J249" i="7"/>
  <c r="G250" i="7"/>
  <c r="H250" i="7"/>
  <c r="I250" i="7"/>
  <c r="J250" i="7"/>
  <c r="G251" i="7"/>
  <c r="H251" i="7"/>
  <c r="I251" i="7"/>
  <c r="J251" i="7"/>
  <c r="G252" i="7"/>
  <c r="H252" i="7"/>
  <c r="I252" i="7"/>
  <c r="J252" i="7"/>
  <c r="G253" i="7"/>
  <c r="H253" i="7"/>
  <c r="I253" i="7"/>
  <c r="J253" i="7"/>
  <c r="G254" i="7"/>
  <c r="H254" i="7"/>
  <c r="I254" i="7"/>
  <c r="J254" i="7"/>
  <c r="G255" i="7"/>
  <c r="H255" i="7"/>
  <c r="I255" i="7"/>
  <c r="J255" i="7"/>
  <c r="G256" i="7"/>
  <c r="H256" i="7"/>
  <c r="I256" i="7"/>
  <c r="J256" i="7"/>
  <c r="G257" i="7"/>
  <c r="H257" i="7"/>
  <c r="I257" i="7"/>
  <c r="J257" i="7"/>
  <c r="G258" i="7"/>
  <c r="H258" i="7"/>
  <c r="I258" i="7"/>
  <c r="J258" i="7"/>
  <c r="G259" i="7"/>
  <c r="H259" i="7"/>
  <c r="I259" i="7"/>
  <c r="J259" i="7"/>
  <c r="G260" i="7"/>
  <c r="H260" i="7"/>
  <c r="I260" i="7"/>
  <c r="J260" i="7"/>
  <c r="G261" i="7"/>
  <c r="H261" i="7"/>
  <c r="I261" i="7"/>
  <c r="J261" i="7"/>
  <c r="G262" i="7"/>
  <c r="H262" i="7"/>
  <c r="I262" i="7"/>
  <c r="J262" i="7"/>
  <c r="G263" i="7"/>
  <c r="H263" i="7"/>
  <c r="I263" i="7"/>
  <c r="J263" i="7"/>
  <c r="G264" i="7"/>
  <c r="H264" i="7"/>
  <c r="I264" i="7"/>
  <c r="J264" i="7"/>
  <c r="G265" i="7"/>
  <c r="H265" i="7"/>
  <c r="I265" i="7"/>
  <c r="J265" i="7"/>
  <c r="G266" i="7"/>
  <c r="H266" i="7"/>
  <c r="I266" i="7"/>
  <c r="J266" i="7"/>
  <c r="G267" i="7"/>
  <c r="H267" i="7"/>
  <c r="I267" i="7"/>
  <c r="J267" i="7"/>
  <c r="G268" i="7"/>
  <c r="H268" i="7"/>
  <c r="I268" i="7"/>
  <c r="J268" i="7"/>
  <c r="G269" i="7"/>
  <c r="H269" i="7"/>
  <c r="I269" i="7"/>
  <c r="J269" i="7"/>
  <c r="G270" i="7"/>
  <c r="H270" i="7"/>
  <c r="I270" i="7"/>
  <c r="J270" i="7"/>
  <c r="G271" i="7"/>
  <c r="H271" i="7"/>
  <c r="I271" i="7"/>
  <c r="J271" i="7"/>
  <c r="G272" i="7"/>
  <c r="H272" i="7"/>
  <c r="I272" i="7"/>
  <c r="J272" i="7"/>
  <c r="G273" i="7"/>
  <c r="H273" i="7"/>
  <c r="I273" i="7"/>
  <c r="J273" i="7"/>
  <c r="G274" i="7"/>
  <c r="H274" i="7"/>
  <c r="I274" i="7"/>
  <c r="J274" i="7"/>
  <c r="G275" i="7"/>
  <c r="H275" i="7"/>
  <c r="I275" i="7"/>
  <c r="J275" i="7"/>
  <c r="G276" i="7"/>
  <c r="H276" i="7"/>
  <c r="I276" i="7"/>
  <c r="J276" i="7"/>
  <c r="G277" i="7"/>
  <c r="H277" i="7"/>
  <c r="I277" i="7"/>
  <c r="J277" i="7"/>
  <c r="G278" i="7"/>
  <c r="H278" i="7"/>
  <c r="I278" i="7"/>
  <c r="J278" i="7"/>
  <c r="G279" i="7"/>
  <c r="H279" i="7"/>
  <c r="I279" i="7"/>
  <c r="J279" i="7"/>
  <c r="G280" i="7"/>
  <c r="H280" i="7"/>
  <c r="I280" i="7"/>
  <c r="J280" i="7"/>
  <c r="G281" i="7"/>
  <c r="H281" i="7"/>
  <c r="I281" i="7"/>
  <c r="J281" i="7"/>
  <c r="G282" i="7"/>
  <c r="H282" i="7"/>
  <c r="I282" i="7"/>
  <c r="J282" i="7"/>
  <c r="G283" i="7"/>
  <c r="H283" i="7"/>
  <c r="I283" i="7"/>
  <c r="J283" i="7"/>
  <c r="G284" i="7"/>
  <c r="H284" i="7"/>
  <c r="I284" i="7"/>
  <c r="J284" i="7"/>
  <c r="G285" i="7"/>
  <c r="H285" i="7"/>
  <c r="I285" i="7"/>
  <c r="J285" i="7"/>
  <c r="G286" i="7"/>
  <c r="H286" i="7"/>
  <c r="I286" i="7"/>
  <c r="J286" i="7"/>
  <c r="G287" i="7"/>
  <c r="H287" i="7"/>
  <c r="I287" i="7"/>
  <c r="J287" i="7"/>
  <c r="G288" i="7"/>
  <c r="H288" i="7"/>
  <c r="I288" i="7"/>
  <c r="J288" i="7"/>
  <c r="G289" i="7"/>
  <c r="H289" i="7"/>
  <c r="I289" i="7"/>
  <c r="J289" i="7"/>
  <c r="G290" i="7"/>
  <c r="H290" i="7"/>
  <c r="I290" i="7"/>
  <c r="J290" i="7"/>
  <c r="G291" i="7"/>
  <c r="H291" i="7"/>
  <c r="I291" i="7"/>
  <c r="J291" i="7"/>
  <c r="G292" i="7"/>
  <c r="H292" i="7"/>
  <c r="I292" i="7"/>
  <c r="J292" i="7"/>
  <c r="G293" i="7"/>
  <c r="H293" i="7"/>
  <c r="I293" i="7"/>
  <c r="J293" i="7"/>
  <c r="G294" i="7"/>
  <c r="H294" i="7"/>
  <c r="I294" i="7"/>
  <c r="J294" i="7"/>
  <c r="G295" i="7"/>
  <c r="H295" i="7"/>
  <c r="I295" i="7"/>
  <c r="J295" i="7"/>
  <c r="G296" i="7"/>
  <c r="H296" i="7"/>
  <c r="I296" i="7"/>
  <c r="J296" i="7"/>
  <c r="G297" i="7"/>
  <c r="H297" i="7"/>
  <c r="I297" i="7"/>
  <c r="J297" i="7"/>
  <c r="G298" i="7"/>
  <c r="H298" i="7"/>
  <c r="I298" i="7"/>
  <c r="J298" i="7"/>
  <c r="G299" i="7"/>
  <c r="H299" i="7"/>
  <c r="I299" i="7"/>
  <c r="J299" i="7"/>
  <c r="G300" i="7"/>
  <c r="H300" i="7"/>
  <c r="I300" i="7"/>
  <c r="J300" i="7"/>
  <c r="G301" i="7"/>
  <c r="H301" i="7"/>
  <c r="I301" i="7"/>
  <c r="J301" i="7"/>
  <c r="G302" i="7"/>
  <c r="H302" i="7"/>
  <c r="I302" i="7"/>
  <c r="J302" i="7"/>
  <c r="G303" i="7"/>
  <c r="H303" i="7"/>
  <c r="I303" i="7"/>
  <c r="J303" i="7"/>
  <c r="G304" i="7"/>
  <c r="H304" i="7"/>
  <c r="I304" i="7"/>
  <c r="J304" i="7"/>
  <c r="G305" i="7"/>
  <c r="H305" i="7"/>
  <c r="I305" i="7"/>
  <c r="J305" i="7"/>
  <c r="G306" i="7"/>
  <c r="H306" i="7"/>
  <c r="I306" i="7"/>
  <c r="J306" i="7"/>
  <c r="G307" i="7"/>
  <c r="H307" i="7"/>
  <c r="I307" i="7"/>
  <c r="J307" i="7"/>
  <c r="G308" i="7"/>
  <c r="H308" i="7"/>
  <c r="I308" i="7"/>
  <c r="J308" i="7"/>
  <c r="G309" i="7"/>
  <c r="H309" i="7"/>
  <c r="I309" i="7"/>
  <c r="J309" i="7"/>
  <c r="G310" i="7"/>
  <c r="H310" i="7"/>
  <c r="I310" i="7"/>
  <c r="J310" i="7"/>
  <c r="G311" i="7"/>
  <c r="H311" i="7"/>
  <c r="I311" i="7"/>
  <c r="J311" i="7"/>
  <c r="G312" i="7"/>
  <c r="H312" i="7"/>
  <c r="I312" i="7"/>
  <c r="J312" i="7"/>
  <c r="G313" i="7"/>
  <c r="H313" i="7"/>
  <c r="I313" i="7"/>
  <c r="J313" i="7"/>
  <c r="G314" i="7"/>
  <c r="H314" i="7"/>
  <c r="I314" i="7"/>
  <c r="J314" i="7"/>
  <c r="G315" i="7"/>
  <c r="H315" i="7"/>
  <c r="I315" i="7"/>
  <c r="J315" i="7"/>
  <c r="G316" i="7"/>
  <c r="H316" i="7"/>
  <c r="I316" i="7"/>
  <c r="J316" i="7"/>
  <c r="G317" i="7"/>
  <c r="H317" i="7"/>
  <c r="I317" i="7"/>
  <c r="J317" i="7"/>
  <c r="G318" i="7"/>
  <c r="H318" i="7"/>
  <c r="I318" i="7"/>
  <c r="J318" i="7"/>
  <c r="G319" i="7"/>
  <c r="H319" i="7"/>
  <c r="I319" i="7"/>
  <c r="J319" i="7"/>
  <c r="G320" i="7"/>
  <c r="H320" i="7"/>
  <c r="I320" i="7"/>
  <c r="J320" i="7"/>
  <c r="G321" i="7"/>
  <c r="H321" i="7"/>
  <c r="I321" i="7"/>
  <c r="J321" i="7"/>
  <c r="G322" i="7"/>
  <c r="H322" i="7"/>
  <c r="I322" i="7"/>
  <c r="J322" i="7"/>
  <c r="G323" i="7"/>
  <c r="H323" i="7"/>
  <c r="I323" i="7"/>
  <c r="J323" i="7"/>
  <c r="G324" i="7"/>
  <c r="H324" i="7"/>
  <c r="I324" i="7"/>
  <c r="J324" i="7"/>
  <c r="G325" i="7"/>
  <c r="H325" i="7"/>
  <c r="I325" i="7"/>
  <c r="J325" i="7"/>
  <c r="G326" i="7"/>
  <c r="H326" i="7"/>
  <c r="I326" i="7"/>
  <c r="J326" i="7"/>
  <c r="G327" i="7"/>
  <c r="H327" i="7"/>
  <c r="I327" i="7"/>
  <c r="J327" i="7"/>
  <c r="G328" i="7"/>
  <c r="H328" i="7"/>
  <c r="I328" i="7"/>
  <c r="J328" i="7"/>
  <c r="G329" i="7"/>
  <c r="H329" i="7"/>
  <c r="I329" i="7"/>
  <c r="J329" i="7"/>
  <c r="G330" i="7"/>
  <c r="H330" i="7"/>
  <c r="I330" i="7"/>
  <c r="J330" i="7"/>
  <c r="G331" i="7"/>
  <c r="H331" i="7"/>
  <c r="I331" i="7"/>
  <c r="J331" i="7"/>
  <c r="G332" i="7"/>
  <c r="H332" i="7"/>
  <c r="I332" i="7"/>
  <c r="J332" i="7"/>
  <c r="G333" i="7"/>
  <c r="H333" i="7"/>
  <c r="I333" i="7"/>
  <c r="J333" i="7"/>
  <c r="G334" i="7"/>
  <c r="H334" i="7"/>
  <c r="I334" i="7"/>
  <c r="J334" i="7"/>
  <c r="G335" i="7"/>
  <c r="H335" i="7"/>
  <c r="I335" i="7"/>
  <c r="J335" i="7"/>
  <c r="G336" i="7"/>
  <c r="H336" i="7"/>
  <c r="I336" i="7"/>
  <c r="J336" i="7"/>
  <c r="G337" i="7"/>
  <c r="H337" i="7"/>
  <c r="I337" i="7"/>
  <c r="J337" i="7"/>
  <c r="G338" i="7"/>
  <c r="H338" i="7"/>
  <c r="I338" i="7"/>
  <c r="J338" i="7"/>
  <c r="G339" i="7"/>
  <c r="H339" i="7"/>
  <c r="I339" i="7"/>
  <c r="J339" i="7"/>
  <c r="G340" i="7"/>
  <c r="H340" i="7"/>
  <c r="I340" i="7"/>
  <c r="J340" i="7"/>
  <c r="G341" i="7"/>
  <c r="H341" i="7"/>
  <c r="I341" i="7"/>
  <c r="J341" i="7"/>
  <c r="G342" i="7"/>
  <c r="H342" i="7"/>
  <c r="I342" i="7"/>
  <c r="J342" i="7"/>
  <c r="G343" i="7"/>
  <c r="H343" i="7"/>
  <c r="I343" i="7"/>
  <c r="J343" i="7"/>
  <c r="G344" i="7"/>
  <c r="H344" i="7"/>
  <c r="I344" i="7"/>
  <c r="J344" i="7"/>
  <c r="G345" i="7"/>
  <c r="H345" i="7"/>
  <c r="I345" i="7"/>
  <c r="J345" i="7"/>
  <c r="G346" i="7"/>
  <c r="H346" i="7"/>
  <c r="I346" i="7"/>
  <c r="J346" i="7"/>
  <c r="G347" i="7"/>
  <c r="H347" i="7"/>
  <c r="I347" i="7"/>
  <c r="J347" i="7"/>
  <c r="G348" i="7"/>
  <c r="H348" i="7"/>
  <c r="I348" i="7"/>
  <c r="J348" i="7"/>
  <c r="G349" i="7"/>
  <c r="H349" i="7"/>
  <c r="I349" i="7"/>
  <c r="J349" i="7"/>
  <c r="G350" i="7"/>
  <c r="H350" i="7"/>
  <c r="I350" i="7"/>
  <c r="J350" i="7"/>
  <c r="G351" i="7"/>
  <c r="H351" i="7"/>
  <c r="I351" i="7"/>
  <c r="J351" i="7"/>
  <c r="G352" i="7"/>
  <c r="H352" i="7"/>
  <c r="I352" i="7"/>
  <c r="J352" i="7"/>
  <c r="G353" i="7"/>
  <c r="H353" i="7"/>
  <c r="I353" i="7"/>
  <c r="J353" i="7"/>
  <c r="G354" i="7"/>
  <c r="H354" i="7"/>
  <c r="I354" i="7"/>
  <c r="J354" i="7"/>
  <c r="G355" i="7"/>
  <c r="H355" i="7"/>
  <c r="I355" i="7"/>
  <c r="J355" i="7"/>
  <c r="G356" i="7"/>
  <c r="H356" i="7"/>
  <c r="I356" i="7"/>
  <c r="J356" i="7"/>
  <c r="G357" i="7"/>
  <c r="H357" i="7"/>
  <c r="I357" i="7"/>
  <c r="J357" i="7"/>
  <c r="G358" i="7"/>
  <c r="H358" i="7"/>
  <c r="I358" i="7"/>
  <c r="J358" i="7"/>
  <c r="G359" i="7"/>
  <c r="H359" i="7"/>
  <c r="I359" i="7"/>
  <c r="J359" i="7"/>
  <c r="G360" i="7"/>
  <c r="H360" i="7"/>
  <c r="I360" i="7"/>
  <c r="J360" i="7"/>
  <c r="G361" i="7"/>
  <c r="H361" i="7"/>
  <c r="I361" i="7"/>
  <c r="J361" i="7"/>
  <c r="G362" i="7"/>
  <c r="H362" i="7"/>
  <c r="I362" i="7"/>
  <c r="J362" i="7"/>
  <c r="G363" i="7"/>
  <c r="H363" i="7"/>
  <c r="I363" i="7"/>
  <c r="J363" i="7"/>
  <c r="G364" i="7"/>
  <c r="H364" i="7"/>
  <c r="I364" i="7"/>
  <c r="J364" i="7"/>
  <c r="G365" i="7"/>
  <c r="H365" i="7"/>
  <c r="I365" i="7"/>
  <c r="J365" i="7"/>
  <c r="G366" i="7"/>
  <c r="H366" i="7"/>
  <c r="I366" i="7"/>
  <c r="J366" i="7"/>
  <c r="G367" i="7"/>
  <c r="H367" i="7"/>
  <c r="I367" i="7"/>
  <c r="J367" i="7"/>
  <c r="G368" i="7"/>
  <c r="H368" i="7"/>
  <c r="I368" i="7"/>
  <c r="J368" i="7"/>
  <c r="G369" i="7"/>
  <c r="H369" i="7"/>
  <c r="I369" i="7"/>
  <c r="J369" i="7"/>
  <c r="G370" i="7"/>
  <c r="H370" i="7"/>
  <c r="I370" i="7"/>
  <c r="J370" i="7"/>
  <c r="G371" i="7"/>
  <c r="H371" i="7"/>
  <c r="I371" i="7"/>
  <c r="J371" i="7"/>
  <c r="G372" i="7"/>
  <c r="H372" i="7"/>
  <c r="I372" i="7"/>
  <c r="J372" i="7"/>
  <c r="G373" i="7"/>
  <c r="H373" i="7"/>
  <c r="I373" i="7"/>
  <c r="J373" i="7"/>
  <c r="G374" i="7"/>
  <c r="H374" i="7"/>
  <c r="I374" i="7"/>
  <c r="J374" i="7"/>
  <c r="G375" i="7"/>
  <c r="H375" i="7"/>
  <c r="I375" i="7"/>
  <c r="J375" i="7"/>
  <c r="G376" i="7"/>
  <c r="H376" i="7"/>
  <c r="I376" i="7"/>
  <c r="J376" i="7"/>
  <c r="G377" i="7"/>
  <c r="H377" i="7"/>
  <c r="I377" i="7"/>
  <c r="J377" i="7"/>
  <c r="G378" i="7"/>
  <c r="H378" i="7"/>
  <c r="I378" i="7"/>
  <c r="J378" i="7"/>
  <c r="G379" i="7"/>
  <c r="H379" i="7"/>
  <c r="I379" i="7"/>
  <c r="J379" i="7"/>
  <c r="G380" i="7"/>
  <c r="H380" i="7"/>
  <c r="I380" i="7"/>
  <c r="J380" i="7"/>
  <c r="G381" i="7"/>
  <c r="H381" i="7"/>
  <c r="I381" i="7"/>
  <c r="J381" i="7"/>
  <c r="G382" i="7"/>
  <c r="H382" i="7"/>
  <c r="I382" i="7"/>
  <c r="J382" i="7"/>
  <c r="G383" i="7"/>
  <c r="H383" i="7"/>
  <c r="I383" i="7"/>
  <c r="J383" i="7"/>
  <c r="G384" i="7"/>
  <c r="H384" i="7"/>
  <c r="I384" i="7"/>
  <c r="J384" i="7"/>
  <c r="G385" i="7"/>
  <c r="H385" i="7"/>
  <c r="I385" i="7"/>
  <c r="J385" i="7"/>
  <c r="G386" i="7"/>
  <c r="H386" i="7"/>
  <c r="I386" i="7"/>
  <c r="J386" i="7"/>
  <c r="G387" i="7"/>
  <c r="H387" i="7"/>
  <c r="I387" i="7"/>
  <c r="J387" i="7"/>
  <c r="G388" i="7"/>
  <c r="H388" i="7"/>
  <c r="I388" i="7"/>
  <c r="J388" i="7"/>
  <c r="G389" i="7"/>
  <c r="H389" i="7"/>
  <c r="I389" i="7"/>
  <c r="J389" i="7"/>
  <c r="G390" i="7"/>
  <c r="H390" i="7"/>
  <c r="I390" i="7"/>
  <c r="J390" i="7"/>
  <c r="G391" i="7"/>
  <c r="H391" i="7"/>
  <c r="I391" i="7"/>
  <c r="J391" i="7"/>
  <c r="G392" i="7"/>
  <c r="H392" i="7"/>
  <c r="I392" i="7"/>
  <c r="J392" i="7"/>
  <c r="G393" i="7"/>
  <c r="H393" i="7"/>
  <c r="I393" i="7"/>
  <c r="J393" i="7"/>
  <c r="G394" i="7"/>
  <c r="H394" i="7"/>
  <c r="I394" i="7"/>
  <c r="J394" i="7"/>
  <c r="G395" i="7"/>
  <c r="H395" i="7"/>
  <c r="I395" i="7"/>
  <c r="J395" i="7"/>
  <c r="G396" i="7"/>
  <c r="H396" i="7"/>
  <c r="I396" i="7"/>
  <c r="J396" i="7"/>
  <c r="G397" i="7"/>
  <c r="H397" i="7"/>
  <c r="I397" i="7"/>
  <c r="J397" i="7"/>
  <c r="G398" i="7"/>
  <c r="H398" i="7"/>
  <c r="I398" i="7"/>
  <c r="J398" i="7"/>
  <c r="G399" i="7"/>
  <c r="H399" i="7"/>
  <c r="I399" i="7"/>
  <c r="J399" i="7"/>
  <c r="G400" i="7"/>
  <c r="H400" i="7"/>
  <c r="I400" i="7"/>
  <c r="J400" i="7"/>
  <c r="G401" i="7"/>
  <c r="H401" i="7"/>
  <c r="I401" i="7"/>
  <c r="J401" i="7"/>
  <c r="G402" i="7"/>
  <c r="H402" i="7"/>
  <c r="I402" i="7"/>
  <c r="J402" i="7"/>
  <c r="G403" i="7"/>
  <c r="H403" i="7"/>
  <c r="I403" i="7"/>
  <c r="J403" i="7"/>
  <c r="G404" i="7"/>
  <c r="H404" i="7"/>
  <c r="I404" i="7"/>
  <c r="J404" i="7"/>
  <c r="G405" i="7"/>
  <c r="H405" i="7"/>
  <c r="I405" i="7"/>
  <c r="J405" i="7"/>
  <c r="G406" i="7"/>
  <c r="H406" i="7"/>
  <c r="I406" i="7"/>
  <c r="J406" i="7"/>
  <c r="G407" i="7"/>
  <c r="H407" i="7"/>
  <c r="I407" i="7"/>
  <c r="J407" i="7"/>
  <c r="G408" i="7"/>
  <c r="H408" i="7"/>
  <c r="I408" i="7"/>
  <c r="J408" i="7"/>
  <c r="G409" i="7"/>
  <c r="H409" i="7"/>
  <c r="I409" i="7"/>
  <c r="J409" i="7"/>
  <c r="G410" i="7"/>
  <c r="H410" i="7"/>
  <c r="I410" i="7"/>
  <c r="J410" i="7"/>
  <c r="G411" i="7"/>
  <c r="H411" i="7"/>
  <c r="I411" i="7"/>
  <c r="J411" i="7"/>
  <c r="G412" i="7"/>
  <c r="H412" i="7"/>
  <c r="I412" i="7"/>
  <c r="J412" i="7"/>
  <c r="G413" i="7"/>
  <c r="H413" i="7"/>
  <c r="I413" i="7"/>
  <c r="J413" i="7"/>
  <c r="G414" i="7"/>
  <c r="H414" i="7"/>
  <c r="I414" i="7"/>
  <c r="J414" i="7"/>
  <c r="G415" i="7"/>
  <c r="H415" i="7"/>
  <c r="I415" i="7"/>
  <c r="J415" i="7"/>
  <c r="G416" i="7"/>
  <c r="H416" i="7"/>
  <c r="I416" i="7"/>
  <c r="J416" i="7"/>
  <c r="G417" i="7"/>
  <c r="H417" i="7"/>
  <c r="I417" i="7"/>
  <c r="J417" i="7"/>
  <c r="G418" i="7"/>
  <c r="H418" i="7"/>
  <c r="I418" i="7"/>
  <c r="J418" i="7"/>
  <c r="G419" i="7"/>
  <c r="H419" i="7"/>
  <c r="I419" i="7"/>
  <c r="J419" i="7"/>
  <c r="G420" i="7"/>
  <c r="H420" i="7"/>
  <c r="I420" i="7"/>
  <c r="J420" i="7"/>
  <c r="G421" i="7"/>
  <c r="H421" i="7"/>
  <c r="I421" i="7"/>
  <c r="J421" i="7"/>
  <c r="G422" i="7"/>
  <c r="H422" i="7"/>
  <c r="I422" i="7"/>
  <c r="J422" i="7"/>
  <c r="G423" i="7"/>
  <c r="H423" i="7"/>
  <c r="I423" i="7"/>
  <c r="J423" i="7"/>
  <c r="G424" i="7"/>
  <c r="H424" i="7"/>
  <c r="I424" i="7"/>
  <c r="J424" i="7"/>
  <c r="G425" i="7"/>
  <c r="H425" i="7"/>
  <c r="I425" i="7"/>
  <c r="J425" i="7"/>
  <c r="G426" i="7"/>
  <c r="H426" i="7"/>
  <c r="I426" i="7"/>
  <c r="J426" i="7"/>
  <c r="G427" i="7"/>
  <c r="H427" i="7"/>
  <c r="I427" i="7"/>
  <c r="J427" i="7"/>
  <c r="G428" i="7"/>
  <c r="H428" i="7"/>
  <c r="I428" i="7"/>
  <c r="J428" i="7"/>
  <c r="G429" i="7"/>
  <c r="H429" i="7"/>
  <c r="I429" i="7"/>
  <c r="J429" i="7"/>
  <c r="G430" i="7"/>
  <c r="H430" i="7"/>
  <c r="I430" i="7"/>
  <c r="J430" i="7"/>
  <c r="G431" i="7"/>
  <c r="H431" i="7"/>
  <c r="I431" i="7"/>
  <c r="J431" i="7"/>
  <c r="G432" i="7"/>
  <c r="H432" i="7"/>
  <c r="I432" i="7"/>
  <c r="J432" i="7"/>
  <c r="G433" i="7"/>
  <c r="H433" i="7"/>
  <c r="I433" i="7"/>
  <c r="J433" i="7"/>
  <c r="G434" i="7"/>
  <c r="H434" i="7"/>
  <c r="I434" i="7"/>
  <c r="J434" i="7"/>
  <c r="G435" i="7"/>
  <c r="H435" i="7"/>
  <c r="I435" i="7"/>
  <c r="J435" i="7"/>
  <c r="G436" i="7"/>
  <c r="H436" i="7"/>
  <c r="I436" i="7"/>
  <c r="J436" i="7"/>
  <c r="G437" i="7"/>
  <c r="H437" i="7"/>
  <c r="I437" i="7"/>
  <c r="J437" i="7"/>
  <c r="G438" i="7"/>
  <c r="H438" i="7"/>
  <c r="I438" i="7"/>
  <c r="J438" i="7"/>
  <c r="G439" i="7"/>
  <c r="H439" i="7"/>
  <c r="I439" i="7"/>
  <c r="J439" i="7"/>
  <c r="G440" i="7"/>
  <c r="H440" i="7"/>
  <c r="I440" i="7"/>
  <c r="J440" i="7"/>
  <c r="G441" i="7"/>
  <c r="H441" i="7"/>
  <c r="I441" i="7"/>
  <c r="J441" i="7"/>
  <c r="G442" i="7"/>
  <c r="H442" i="7"/>
  <c r="I442" i="7"/>
  <c r="J442" i="7"/>
  <c r="G443" i="7"/>
  <c r="H443" i="7"/>
  <c r="I443" i="7"/>
  <c r="J443" i="7"/>
  <c r="G444" i="7"/>
  <c r="H444" i="7"/>
  <c r="I444" i="7"/>
  <c r="J444" i="7"/>
  <c r="G445" i="7"/>
  <c r="H445" i="7"/>
  <c r="I445" i="7"/>
  <c r="J445" i="7"/>
  <c r="G446" i="7"/>
  <c r="H446" i="7"/>
  <c r="I446" i="7"/>
  <c r="J446" i="7"/>
  <c r="G447" i="7"/>
  <c r="H447" i="7"/>
  <c r="I447" i="7"/>
  <c r="J447" i="7"/>
  <c r="G448" i="7"/>
  <c r="H448" i="7"/>
  <c r="I448" i="7"/>
  <c r="J448" i="7"/>
  <c r="G449" i="7"/>
  <c r="H449" i="7"/>
  <c r="I449" i="7"/>
  <c r="J449" i="7"/>
  <c r="G450" i="7"/>
  <c r="H450" i="7"/>
  <c r="I450" i="7"/>
  <c r="J450" i="7"/>
  <c r="G451" i="7"/>
  <c r="H451" i="7"/>
  <c r="I451" i="7"/>
  <c r="J451" i="7"/>
  <c r="G452" i="7"/>
  <c r="H452" i="7"/>
  <c r="I452" i="7"/>
  <c r="J452" i="7"/>
  <c r="G453" i="7"/>
  <c r="H453" i="7"/>
  <c r="I453" i="7"/>
  <c r="J453" i="7"/>
  <c r="G454" i="7"/>
  <c r="H454" i="7"/>
  <c r="I454" i="7"/>
  <c r="J454" i="7"/>
  <c r="G455" i="7"/>
  <c r="H455" i="7"/>
  <c r="I455" i="7"/>
  <c r="J455" i="7"/>
  <c r="G456" i="7"/>
  <c r="H456" i="7"/>
  <c r="I456" i="7"/>
  <c r="J456" i="7"/>
  <c r="G457" i="7"/>
  <c r="H457" i="7"/>
  <c r="I457" i="7"/>
  <c r="J457" i="7"/>
  <c r="G458" i="7"/>
  <c r="H458" i="7"/>
  <c r="I458" i="7"/>
  <c r="J458" i="7"/>
  <c r="G459" i="7"/>
  <c r="H459" i="7"/>
  <c r="I459" i="7"/>
  <c r="J459" i="7"/>
  <c r="G460" i="7"/>
  <c r="H460" i="7"/>
  <c r="I460" i="7"/>
  <c r="J460" i="7"/>
  <c r="G461" i="7"/>
  <c r="H461" i="7"/>
  <c r="I461" i="7"/>
  <c r="J461" i="7"/>
  <c r="G462" i="7"/>
  <c r="H462" i="7"/>
  <c r="I462" i="7"/>
  <c r="J462" i="7"/>
  <c r="G463" i="7"/>
  <c r="H463" i="7"/>
  <c r="I463" i="7"/>
  <c r="J463" i="7"/>
  <c r="G464" i="7"/>
  <c r="H464" i="7"/>
  <c r="I464" i="7"/>
  <c r="J464" i="7"/>
  <c r="G465" i="7"/>
  <c r="H465" i="7"/>
  <c r="I465" i="7"/>
  <c r="J465" i="7"/>
  <c r="G466" i="7"/>
  <c r="H466" i="7"/>
  <c r="I466" i="7"/>
  <c r="J466" i="7"/>
  <c r="G467" i="7"/>
  <c r="H467" i="7"/>
  <c r="I467" i="7"/>
  <c r="J467" i="7"/>
  <c r="G468" i="7"/>
  <c r="H468" i="7"/>
  <c r="I468" i="7"/>
  <c r="J468" i="7"/>
  <c r="G469" i="7"/>
  <c r="H469" i="7"/>
  <c r="I469" i="7"/>
  <c r="J469" i="7"/>
  <c r="G470" i="7"/>
  <c r="H470" i="7"/>
  <c r="I470" i="7"/>
  <c r="J470" i="7"/>
  <c r="G471" i="7"/>
  <c r="H471" i="7"/>
  <c r="I471" i="7"/>
  <c r="J471" i="7"/>
  <c r="G472" i="7"/>
  <c r="H472" i="7"/>
  <c r="I472" i="7"/>
  <c r="J472" i="7"/>
  <c r="G473" i="7"/>
  <c r="H473" i="7"/>
  <c r="I473" i="7"/>
  <c r="J473" i="7"/>
  <c r="G474" i="7"/>
  <c r="H474" i="7"/>
  <c r="I474" i="7"/>
  <c r="J474" i="7"/>
  <c r="G475" i="7"/>
  <c r="H475" i="7"/>
  <c r="I475" i="7"/>
  <c r="J475" i="7"/>
  <c r="G476" i="7"/>
  <c r="H476" i="7"/>
  <c r="I476" i="7"/>
  <c r="J476" i="7"/>
  <c r="G477" i="7"/>
  <c r="H477" i="7"/>
  <c r="I477" i="7"/>
  <c r="J477" i="7"/>
  <c r="G478" i="7"/>
  <c r="H478" i="7"/>
  <c r="I478" i="7"/>
  <c r="J478" i="7"/>
  <c r="G479" i="7"/>
  <c r="H479" i="7"/>
  <c r="I479" i="7"/>
  <c r="J479" i="7"/>
  <c r="G480" i="7"/>
  <c r="H480" i="7"/>
  <c r="I480" i="7"/>
  <c r="J480" i="7"/>
  <c r="G481" i="7"/>
  <c r="H481" i="7"/>
  <c r="I481" i="7"/>
  <c r="J481" i="7"/>
  <c r="G482" i="7"/>
  <c r="H482" i="7"/>
  <c r="I482" i="7"/>
  <c r="J482" i="7"/>
  <c r="G483" i="7"/>
  <c r="H483" i="7"/>
  <c r="I483" i="7"/>
  <c r="J483" i="7"/>
  <c r="G484" i="7"/>
  <c r="H484" i="7"/>
  <c r="I484" i="7"/>
  <c r="J484" i="7"/>
  <c r="G485" i="7"/>
  <c r="H485" i="7"/>
  <c r="I485" i="7"/>
  <c r="J485" i="7"/>
  <c r="G486" i="7"/>
  <c r="H486" i="7"/>
  <c r="I486" i="7"/>
  <c r="J486" i="7"/>
  <c r="G487" i="7"/>
  <c r="H487" i="7"/>
  <c r="I487" i="7"/>
  <c r="J487" i="7"/>
  <c r="G488" i="7"/>
  <c r="H488" i="7"/>
  <c r="I488" i="7"/>
  <c r="J488" i="7"/>
  <c r="G489" i="7"/>
  <c r="H489" i="7"/>
  <c r="I489" i="7"/>
  <c r="J489" i="7"/>
  <c r="G490" i="7"/>
  <c r="H490" i="7"/>
  <c r="I490" i="7"/>
  <c r="J490" i="7"/>
  <c r="G491" i="7"/>
  <c r="H491" i="7"/>
  <c r="I491" i="7"/>
  <c r="J491" i="7"/>
  <c r="G492" i="7"/>
  <c r="H492" i="7"/>
  <c r="I492" i="7"/>
  <c r="J492" i="7"/>
  <c r="G493" i="7"/>
  <c r="H493" i="7"/>
  <c r="I493" i="7"/>
  <c r="J493" i="7"/>
  <c r="G494" i="7"/>
  <c r="H494" i="7"/>
  <c r="I494" i="7"/>
  <c r="J494" i="7"/>
  <c r="G495" i="7"/>
  <c r="H495" i="7"/>
  <c r="I495" i="7"/>
  <c r="J495" i="7"/>
  <c r="G496" i="7"/>
  <c r="H496" i="7"/>
  <c r="I496" i="7"/>
  <c r="J496" i="7"/>
  <c r="G497" i="7"/>
  <c r="H497" i="7"/>
  <c r="I497" i="7"/>
  <c r="J497" i="7"/>
  <c r="G498" i="7"/>
  <c r="H498" i="7"/>
  <c r="I498" i="7"/>
  <c r="J498" i="7"/>
  <c r="G499" i="7"/>
  <c r="H499" i="7"/>
  <c r="I499" i="7"/>
  <c r="J499" i="7"/>
  <c r="G500" i="7"/>
  <c r="H500" i="7"/>
  <c r="I500" i="7"/>
  <c r="J500" i="7"/>
  <c r="G501" i="7"/>
  <c r="H501" i="7"/>
  <c r="I501" i="7"/>
  <c r="J501" i="7"/>
  <c r="G502" i="7"/>
  <c r="H502" i="7"/>
  <c r="I502" i="7"/>
  <c r="J502" i="7"/>
  <c r="G503" i="7"/>
  <c r="H503" i="7"/>
  <c r="I503" i="7"/>
  <c r="J503" i="7"/>
  <c r="G504" i="7"/>
  <c r="H504" i="7"/>
  <c r="I504" i="7"/>
  <c r="J504" i="7"/>
  <c r="G505" i="7"/>
  <c r="H505" i="7"/>
  <c r="I505" i="7"/>
  <c r="J505" i="7"/>
  <c r="G506" i="7"/>
  <c r="H506" i="7"/>
  <c r="I506" i="7"/>
  <c r="J506" i="7"/>
  <c r="G507" i="7"/>
  <c r="H507" i="7"/>
  <c r="I507" i="7"/>
  <c r="J507" i="7"/>
  <c r="G508" i="7"/>
  <c r="H508" i="7"/>
  <c r="I508" i="7"/>
  <c r="J508" i="7"/>
  <c r="G509" i="7"/>
  <c r="H509" i="7"/>
  <c r="I509" i="7"/>
  <c r="J509" i="7"/>
  <c r="G510" i="7"/>
  <c r="H510" i="7"/>
  <c r="I510" i="7"/>
  <c r="J510" i="7"/>
  <c r="G511" i="7"/>
  <c r="H511" i="7"/>
  <c r="I511" i="7"/>
  <c r="J511" i="7"/>
  <c r="G512" i="7"/>
  <c r="H512" i="7"/>
  <c r="I512" i="7"/>
  <c r="J512" i="7"/>
  <c r="G513" i="7"/>
  <c r="H513" i="7"/>
  <c r="I513" i="7"/>
  <c r="J513" i="7"/>
  <c r="G514" i="7"/>
  <c r="H514" i="7"/>
  <c r="I514" i="7"/>
  <c r="J514" i="7"/>
  <c r="G515" i="7"/>
  <c r="H515" i="7"/>
  <c r="I515" i="7"/>
  <c r="J515" i="7"/>
  <c r="G516" i="7"/>
  <c r="H516" i="7"/>
  <c r="I516" i="7"/>
  <c r="J516" i="7"/>
  <c r="G517" i="7"/>
  <c r="H517" i="7"/>
  <c r="I517" i="7"/>
  <c r="J517" i="7"/>
  <c r="G518" i="7"/>
  <c r="H518" i="7"/>
  <c r="I518" i="7"/>
  <c r="J518" i="7"/>
  <c r="G519" i="7"/>
  <c r="H519" i="7"/>
  <c r="I519" i="7"/>
  <c r="J519" i="7"/>
  <c r="G520" i="7"/>
  <c r="H520" i="7"/>
  <c r="I520" i="7"/>
  <c r="J520" i="7"/>
  <c r="G521" i="7"/>
  <c r="H521" i="7"/>
  <c r="I521" i="7"/>
  <c r="J521" i="7"/>
  <c r="G522" i="7"/>
  <c r="H522" i="7"/>
  <c r="I522" i="7"/>
  <c r="J522" i="7"/>
  <c r="G523" i="7"/>
  <c r="H523" i="7"/>
  <c r="I523" i="7"/>
  <c r="J523" i="7"/>
  <c r="G524" i="7"/>
  <c r="H524" i="7"/>
  <c r="I524" i="7"/>
  <c r="J524" i="7"/>
  <c r="G525" i="7"/>
  <c r="H525" i="7"/>
  <c r="I525" i="7"/>
  <c r="J525" i="7"/>
  <c r="G526" i="7"/>
  <c r="H526" i="7"/>
  <c r="I526" i="7"/>
  <c r="J526" i="7"/>
  <c r="G527" i="7"/>
  <c r="H527" i="7"/>
  <c r="I527" i="7"/>
  <c r="J527" i="7"/>
  <c r="G528" i="7"/>
  <c r="H528" i="7"/>
  <c r="I528" i="7"/>
  <c r="J528" i="7"/>
  <c r="G529" i="7"/>
  <c r="H529" i="7"/>
  <c r="I529" i="7"/>
  <c r="J529" i="7"/>
  <c r="G530" i="7"/>
  <c r="H530" i="7"/>
  <c r="I530" i="7"/>
  <c r="J530" i="7"/>
  <c r="G531" i="7"/>
  <c r="H531" i="7"/>
  <c r="I531" i="7"/>
  <c r="J531" i="7"/>
  <c r="G532" i="7"/>
  <c r="H532" i="7"/>
  <c r="I532" i="7"/>
  <c r="J532" i="7"/>
  <c r="G533" i="7"/>
  <c r="H533" i="7"/>
  <c r="I533" i="7"/>
  <c r="J533" i="7"/>
  <c r="G534" i="7"/>
  <c r="H534" i="7"/>
  <c r="I534" i="7"/>
  <c r="J534" i="7"/>
  <c r="G535" i="7"/>
  <c r="H535" i="7"/>
  <c r="I535" i="7"/>
  <c r="J535" i="7"/>
  <c r="G536" i="7"/>
  <c r="H536" i="7"/>
  <c r="I536" i="7"/>
  <c r="J536" i="7"/>
  <c r="G537" i="7"/>
  <c r="H537" i="7"/>
  <c r="I537" i="7"/>
  <c r="J537" i="7"/>
  <c r="G538" i="7"/>
  <c r="H538" i="7"/>
  <c r="I538" i="7"/>
  <c r="J538" i="7"/>
  <c r="G539" i="7"/>
  <c r="H539" i="7"/>
  <c r="I539" i="7"/>
  <c r="J539" i="7"/>
  <c r="G540" i="7"/>
  <c r="H540" i="7"/>
  <c r="I540" i="7"/>
  <c r="J540" i="7"/>
  <c r="G541" i="7"/>
  <c r="H541" i="7"/>
  <c r="I541" i="7"/>
  <c r="J541" i="7"/>
  <c r="G542" i="7"/>
  <c r="H542" i="7"/>
  <c r="I542" i="7"/>
  <c r="J542" i="7"/>
  <c r="G543" i="7"/>
  <c r="H543" i="7"/>
  <c r="I543" i="7"/>
  <c r="J543" i="7"/>
  <c r="G544" i="7"/>
  <c r="H544" i="7"/>
  <c r="I544" i="7"/>
  <c r="J544" i="7"/>
  <c r="G545" i="7"/>
  <c r="H545" i="7"/>
  <c r="I545" i="7"/>
  <c r="J545" i="7"/>
  <c r="G546" i="7"/>
  <c r="H546" i="7"/>
  <c r="I546" i="7"/>
  <c r="J546" i="7"/>
  <c r="G547" i="7"/>
  <c r="H547" i="7"/>
  <c r="I547" i="7"/>
  <c r="J547" i="7"/>
  <c r="G548" i="7"/>
  <c r="H548" i="7"/>
  <c r="I548" i="7"/>
  <c r="J548" i="7"/>
  <c r="G549" i="7"/>
  <c r="H549" i="7"/>
  <c r="I549" i="7"/>
  <c r="J549" i="7"/>
  <c r="G550" i="7"/>
  <c r="H550" i="7"/>
  <c r="I550" i="7"/>
  <c r="J550" i="7"/>
  <c r="G551" i="7"/>
  <c r="H551" i="7"/>
  <c r="I551" i="7"/>
  <c r="J551" i="7"/>
  <c r="G552" i="7"/>
  <c r="H552" i="7"/>
  <c r="I552" i="7"/>
  <c r="J552" i="7"/>
  <c r="G553" i="7"/>
  <c r="H553" i="7"/>
  <c r="I553" i="7"/>
  <c r="J553" i="7"/>
  <c r="G554" i="7"/>
  <c r="H554" i="7"/>
  <c r="I554" i="7"/>
  <c r="J554" i="7"/>
  <c r="G555" i="7"/>
  <c r="H555" i="7"/>
  <c r="I555" i="7"/>
  <c r="J555" i="7"/>
  <c r="G556" i="7"/>
  <c r="H556" i="7"/>
  <c r="I556" i="7"/>
  <c r="J556" i="7"/>
  <c r="G557" i="7"/>
  <c r="H557" i="7"/>
  <c r="I557" i="7"/>
  <c r="J557" i="7"/>
  <c r="G558" i="7"/>
  <c r="H558" i="7"/>
  <c r="I558" i="7"/>
  <c r="J558" i="7"/>
  <c r="G559" i="7"/>
  <c r="H559" i="7"/>
  <c r="I559" i="7"/>
  <c r="J559" i="7"/>
  <c r="G560" i="7"/>
  <c r="H560" i="7"/>
  <c r="I560" i="7"/>
  <c r="J560" i="7"/>
  <c r="G561" i="7"/>
  <c r="H561" i="7"/>
  <c r="I561" i="7"/>
  <c r="J561" i="7"/>
  <c r="G562" i="7"/>
  <c r="H562" i="7"/>
  <c r="I562" i="7"/>
  <c r="J562" i="7"/>
  <c r="G563" i="7"/>
  <c r="H563" i="7"/>
  <c r="I563" i="7"/>
  <c r="J563" i="7"/>
  <c r="G564" i="7"/>
  <c r="H564" i="7"/>
  <c r="I564" i="7"/>
  <c r="J564" i="7"/>
  <c r="G565" i="7"/>
  <c r="H565" i="7"/>
  <c r="I565" i="7"/>
  <c r="J565" i="7"/>
  <c r="G566" i="7"/>
  <c r="H566" i="7"/>
  <c r="I566" i="7"/>
  <c r="J566" i="7"/>
  <c r="G567" i="7"/>
  <c r="H567" i="7"/>
  <c r="I567" i="7"/>
  <c r="J567" i="7"/>
  <c r="G568" i="7"/>
  <c r="H568" i="7"/>
  <c r="I568" i="7"/>
  <c r="J568" i="7"/>
  <c r="G569" i="7"/>
  <c r="H569" i="7"/>
  <c r="I569" i="7"/>
  <c r="J569" i="7"/>
  <c r="G570" i="7"/>
  <c r="H570" i="7"/>
  <c r="I570" i="7"/>
  <c r="J570" i="7"/>
  <c r="G571" i="7"/>
  <c r="H571" i="7"/>
  <c r="I571" i="7"/>
  <c r="J571" i="7"/>
  <c r="G572" i="7"/>
  <c r="H572" i="7"/>
  <c r="I572" i="7"/>
  <c r="J572" i="7"/>
  <c r="G573" i="7"/>
  <c r="H573" i="7"/>
  <c r="I573" i="7"/>
  <c r="J573" i="7"/>
  <c r="G574" i="7"/>
  <c r="H574" i="7"/>
  <c r="I574" i="7"/>
  <c r="J574" i="7"/>
  <c r="G575" i="7"/>
  <c r="H575" i="7"/>
  <c r="I575" i="7"/>
  <c r="J575" i="7"/>
  <c r="G576" i="7"/>
  <c r="H576" i="7"/>
  <c r="I576" i="7"/>
  <c r="J576" i="7"/>
  <c r="G577" i="7"/>
  <c r="H577" i="7"/>
  <c r="I577" i="7"/>
  <c r="J577" i="7"/>
  <c r="G578" i="7"/>
  <c r="H578" i="7"/>
  <c r="I578" i="7"/>
  <c r="J578" i="7"/>
  <c r="G579" i="7"/>
  <c r="H579" i="7"/>
  <c r="I579" i="7"/>
  <c r="J579" i="7"/>
  <c r="G580" i="7"/>
  <c r="H580" i="7"/>
  <c r="I580" i="7"/>
  <c r="J580" i="7"/>
  <c r="G581" i="7"/>
  <c r="H581" i="7"/>
  <c r="I581" i="7"/>
  <c r="J581" i="7"/>
  <c r="G582" i="7"/>
  <c r="H582" i="7"/>
  <c r="I582" i="7"/>
  <c r="J582" i="7"/>
  <c r="G583" i="7"/>
  <c r="H583" i="7"/>
  <c r="I583" i="7"/>
  <c r="J583" i="7"/>
  <c r="G584" i="7"/>
  <c r="H584" i="7"/>
  <c r="I584" i="7"/>
  <c r="J584" i="7"/>
  <c r="G585" i="7"/>
  <c r="H585" i="7"/>
  <c r="I585" i="7"/>
  <c r="J585" i="7"/>
  <c r="G586" i="7"/>
  <c r="H586" i="7"/>
  <c r="I586" i="7"/>
  <c r="J586" i="7"/>
  <c r="G587" i="7"/>
  <c r="H587" i="7"/>
  <c r="I587" i="7"/>
  <c r="J587" i="7"/>
  <c r="G588" i="7"/>
  <c r="H588" i="7"/>
  <c r="I588" i="7"/>
  <c r="J588" i="7"/>
  <c r="G589" i="7"/>
  <c r="H589" i="7"/>
  <c r="I589" i="7"/>
  <c r="J589" i="7"/>
  <c r="G590" i="7"/>
  <c r="H590" i="7"/>
  <c r="I590" i="7"/>
  <c r="J590" i="7"/>
  <c r="G591" i="7"/>
  <c r="H591" i="7"/>
  <c r="I591" i="7"/>
  <c r="J591" i="7"/>
  <c r="G592" i="7"/>
  <c r="H592" i="7"/>
  <c r="I592" i="7"/>
  <c r="J592" i="7"/>
  <c r="G593" i="7"/>
  <c r="H593" i="7"/>
  <c r="I593" i="7"/>
  <c r="J593" i="7"/>
  <c r="G594" i="7"/>
  <c r="H594" i="7"/>
  <c r="I594" i="7"/>
  <c r="J594" i="7"/>
  <c r="G595" i="7"/>
  <c r="H595" i="7"/>
  <c r="I595" i="7"/>
  <c r="J595" i="7"/>
  <c r="G596" i="7"/>
  <c r="H596" i="7"/>
  <c r="I596" i="7"/>
  <c r="J596" i="7"/>
  <c r="G597" i="7"/>
  <c r="H597" i="7"/>
  <c r="I597" i="7"/>
  <c r="J597" i="7"/>
  <c r="G598" i="7"/>
  <c r="H598" i="7"/>
  <c r="I598" i="7"/>
  <c r="J598" i="7"/>
  <c r="G599" i="7"/>
  <c r="H599" i="7"/>
  <c r="I599" i="7"/>
  <c r="J599" i="7"/>
  <c r="G600" i="7"/>
  <c r="H600" i="7"/>
  <c r="I600" i="7"/>
  <c r="J600" i="7"/>
  <c r="G601" i="7"/>
  <c r="H601" i="7"/>
  <c r="I601" i="7"/>
  <c r="J601" i="7"/>
  <c r="G602" i="7"/>
  <c r="H602" i="7"/>
  <c r="I602" i="7"/>
  <c r="J602" i="7"/>
  <c r="G603" i="7"/>
  <c r="H603" i="7"/>
  <c r="I603" i="7"/>
  <c r="J603" i="7"/>
  <c r="G604" i="7"/>
  <c r="H604" i="7"/>
  <c r="I604" i="7"/>
  <c r="J604" i="7"/>
  <c r="G605" i="7"/>
  <c r="H605" i="7"/>
  <c r="I605" i="7"/>
  <c r="J605" i="7"/>
  <c r="G606" i="7"/>
  <c r="H606" i="7"/>
  <c r="I606" i="7"/>
  <c r="J606" i="7"/>
  <c r="G607" i="7"/>
  <c r="H607" i="7"/>
  <c r="I607" i="7"/>
  <c r="J607" i="7"/>
  <c r="G608" i="7"/>
  <c r="H608" i="7"/>
  <c r="I608" i="7"/>
  <c r="J608" i="7"/>
  <c r="G609" i="7"/>
  <c r="H609" i="7"/>
  <c r="I609" i="7"/>
  <c r="J609" i="7"/>
  <c r="G610" i="7"/>
  <c r="H610" i="7"/>
  <c r="I610" i="7"/>
  <c r="J610" i="7"/>
  <c r="G611" i="7"/>
  <c r="H611" i="7"/>
  <c r="I611" i="7"/>
  <c r="J611" i="7"/>
  <c r="G612" i="7"/>
  <c r="H612" i="7"/>
  <c r="I612" i="7"/>
  <c r="J612" i="7"/>
  <c r="G613" i="7"/>
  <c r="H613" i="7"/>
  <c r="I613" i="7"/>
  <c r="J613" i="7"/>
  <c r="G614" i="7"/>
  <c r="H614" i="7"/>
  <c r="I614" i="7"/>
  <c r="J614" i="7"/>
  <c r="G615" i="7"/>
  <c r="H615" i="7"/>
  <c r="I615" i="7"/>
  <c r="J615" i="7"/>
  <c r="G616" i="7"/>
  <c r="H616" i="7"/>
  <c r="I616" i="7"/>
  <c r="J616" i="7"/>
  <c r="G617" i="7"/>
  <c r="H617" i="7"/>
  <c r="I617" i="7"/>
  <c r="J617" i="7"/>
  <c r="G618" i="7"/>
  <c r="H618" i="7"/>
  <c r="I618" i="7"/>
  <c r="J618" i="7"/>
  <c r="G619" i="7"/>
  <c r="H619" i="7"/>
  <c r="I619" i="7"/>
  <c r="J619" i="7"/>
  <c r="G620" i="7"/>
  <c r="H620" i="7"/>
  <c r="I620" i="7"/>
  <c r="J620" i="7"/>
  <c r="G621" i="7"/>
  <c r="H621" i="7"/>
  <c r="I621" i="7"/>
  <c r="J621" i="7"/>
  <c r="G622" i="7"/>
  <c r="H622" i="7"/>
  <c r="I622" i="7"/>
  <c r="J622" i="7"/>
  <c r="G623" i="7"/>
  <c r="H623" i="7"/>
  <c r="I623" i="7"/>
  <c r="J623" i="7"/>
  <c r="G624" i="7"/>
  <c r="H624" i="7"/>
  <c r="I624" i="7"/>
  <c r="J624" i="7"/>
  <c r="G625" i="7"/>
  <c r="H625" i="7"/>
  <c r="I625" i="7"/>
  <c r="J625" i="7"/>
  <c r="G626" i="7"/>
  <c r="H626" i="7"/>
  <c r="I626" i="7"/>
  <c r="J626" i="7"/>
  <c r="G627" i="7"/>
  <c r="H627" i="7"/>
  <c r="I627" i="7"/>
  <c r="J627" i="7"/>
  <c r="G628" i="7"/>
  <c r="H628" i="7"/>
  <c r="I628" i="7"/>
  <c r="J628" i="7"/>
  <c r="G629" i="7"/>
  <c r="H629" i="7"/>
  <c r="I629" i="7"/>
  <c r="J629" i="7"/>
  <c r="G630" i="7"/>
  <c r="H630" i="7"/>
  <c r="I630" i="7"/>
  <c r="J630" i="7"/>
  <c r="G631" i="7"/>
  <c r="H631" i="7"/>
  <c r="I631" i="7"/>
  <c r="J631" i="7"/>
  <c r="G632" i="7"/>
  <c r="H632" i="7"/>
  <c r="I632" i="7"/>
  <c r="J632" i="7"/>
  <c r="G633" i="7"/>
  <c r="H633" i="7"/>
  <c r="I633" i="7"/>
  <c r="J633" i="7"/>
  <c r="G634" i="7"/>
  <c r="H634" i="7"/>
  <c r="I634" i="7"/>
  <c r="J634" i="7"/>
  <c r="G635" i="7"/>
  <c r="H635" i="7"/>
  <c r="I635" i="7"/>
  <c r="J635" i="7"/>
  <c r="G636" i="7"/>
  <c r="H636" i="7"/>
  <c r="I636" i="7"/>
  <c r="J636" i="7"/>
  <c r="G637" i="7"/>
  <c r="H637" i="7"/>
  <c r="I637" i="7"/>
  <c r="J637" i="7"/>
  <c r="G638" i="7"/>
  <c r="H638" i="7"/>
  <c r="I638" i="7"/>
  <c r="J638" i="7"/>
  <c r="G639" i="7"/>
  <c r="H639" i="7"/>
  <c r="I639" i="7"/>
  <c r="J639" i="7"/>
  <c r="G640" i="7"/>
  <c r="H640" i="7"/>
  <c r="I640" i="7"/>
  <c r="J640" i="7"/>
  <c r="G641" i="7"/>
  <c r="H641" i="7"/>
  <c r="I641" i="7"/>
  <c r="J641" i="7"/>
  <c r="G642" i="7"/>
  <c r="H642" i="7"/>
  <c r="I642" i="7"/>
  <c r="J642" i="7"/>
  <c r="G643" i="7"/>
  <c r="H643" i="7"/>
  <c r="I643" i="7"/>
  <c r="J643" i="7"/>
  <c r="G644" i="7"/>
  <c r="H644" i="7"/>
  <c r="I644" i="7"/>
  <c r="J644" i="7"/>
  <c r="G645" i="7"/>
  <c r="H645" i="7"/>
  <c r="I645" i="7"/>
  <c r="J645" i="7"/>
  <c r="G646" i="7"/>
  <c r="H646" i="7"/>
  <c r="I646" i="7"/>
  <c r="J646" i="7"/>
  <c r="G647" i="7"/>
  <c r="H647" i="7"/>
  <c r="I647" i="7"/>
  <c r="J647" i="7"/>
  <c r="G648" i="7"/>
  <c r="H648" i="7"/>
  <c r="I648" i="7"/>
  <c r="J648" i="7"/>
  <c r="G649" i="7"/>
  <c r="H649" i="7"/>
  <c r="I649" i="7"/>
  <c r="J649" i="7"/>
  <c r="G650" i="7"/>
  <c r="H650" i="7"/>
  <c r="I650" i="7"/>
  <c r="J650" i="7"/>
  <c r="G651" i="7"/>
  <c r="H651" i="7"/>
  <c r="I651" i="7"/>
  <c r="J651" i="7"/>
  <c r="G652" i="7"/>
  <c r="H652" i="7"/>
  <c r="I652" i="7"/>
  <c r="J652" i="7"/>
  <c r="G653" i="7"/>
  <c r="H653" i="7"/>
  <c r="I653" i="7"/>
  <c r="J653" i="7"/>
  <c r="G654" i="7"/>
  <c r="H654" i="7"/>
  <c r="I654" i="7"/>
  <c r="J654" i="7"/>
  <c r="G655" i="7"/>
  <c r="H655" i="7"/>
  <c r="I655" i="7"/>
  <c r="J655" i="7"/>
  <c r="G656" i="7"/>
  <c r="H656" i="7"/>
  <c r="I656" i="7"/>
  <c r="J656" i="7"/>
  <c r="G657" i="7"/>
  <c r="H657" i="7"/>
  <c r="I657" i="7"/>
  <c r="J657" i="7"/>
  <c r="G658" i="7"/>
  <c r="H658" i="7"/>
  <c r="I658" i="7"/>
  <c r="J658" i="7"/>
  <c r="G659" i="7"/>
  <c r="H659" i="7"/>
  <c r="I659" i="7"/>
  <c r="J659" i="7"/>
  <c r="G660" i="7"/>
  <c r="H660" i="7"/>
  <c r="I660" i="7"/>
  <c r="J660" i="7"/>
  <c r="G661" i="7"/>
  <c r="H661" i="7"/>
  <c r="I661" i="7"/>
  <c r="J661" i="7"/>
  <c r="G662" i="7"/>
  <c r="H662" i="7"/>
  <c r="I662" i="7"/>
  <c r="J662" i="7"/>
  <c r="G663" i="7"/>
  <c r="H663" i="7"/>
  <c r="I663" i="7"/>
  <c r="J663" i="7"/>
  <c r="G664" i="7"/>
  <c r="H664" i="7"/>
  <c r="I664" i="7"/>
  <c r="J664" i="7"/>
  <c r="G665" i="7"/>
  <c r="H665" i="7"/>
  <c r="I665" i="7"/>
  <c r="J665" i="7"/>
  <c r="G666" i="7"/>
  <c r="H666" i="7"/>
  <c r="I666" i="7"/>
  <c r="J666" i="7"/>
  <c r="G667" i="7"/>
  <c r="H667" i="7"/>
  <c r="I667" i="7"/>
  <c r="J667" i="7"/>
  <c r="G668" i="7"/>
  <c r="H668" i="7"/>
  <c r="I668" i="7"/>
  <c r="J668" i="7"/>
  <c r="G669" i="7"/>
  <c r="H669" i="7"/>
  <c r="I669" i="7"/>
  <c r="J669" i="7"/>
  <c r="G670" i="7"/>
  <c r="H670" i="7"/>
  <c r="I670" i="7"/>
  <c r="J670" i="7"/>
  <c r="G671" i="7"/>
  <c r="H671" i="7"/>
  <c r="I671" i="7"/>
  <c r="J671" i="7"/>
  <c r="G672" i="7"/>
  <c r="H672" i="7"/>
  <c r="I672" i="7"/>
  <c r="J672" i="7"/>
  <c r="G673" i="7"/>
  <c r="H673" i="7"/>
  <c r="I673" i="7"/>
  <c r="J673" i="7"/>
  <c r="G674" i="7"/>
  <c r="H674" i="7"/>
  <c r="I674" i="7"/>
  <c r="J674" i="7"/>
  <c r="G675" i="7"/>
  <c r="H675" i="7"/>
  <c r="I675" i="7"/>
  <c r="J675" i="7"/>
  <c r="G676" i="7"/>
  <c r="H676" i="7"/>
  <c r="I676" i="7"/>
  <c r="J676" i="7"/>
  <c r="G677" i="7"/>
  <c r="H677" i="7"/>
  <c r="I677" i="7"/>
  <c r="J677" i="7"/>
  <c r="G678" i="7"/>
  <c r="H678" i="7"/>
  <c r="I678" i="7"/>
  <c r="J678" i="7"/>
  <c r="G679" i="7"/>
  <c r="H679" i="7"/>
  <c r="I679" i="7"/>
  <c r="J679" i="7"/>
  <c r="G680" i="7"/>
  <c r="H680" i="7"/>
  <c r="I680" i="7"/>
  <c r="J680" i="7"/>
  <c r="G681" i="7"/>
  <c r="H681" i="7"/>
  <c r="I681" i="7"/>
  <c r="J681" i="7"/>
  <c r="G682" i="7"/>
  <c r="H682" i="7"/>
  <c r="I682" i="7"/>
  <c r="J682" i="7"/>
  <c r="G683" i="7"/>
  <c r="H683" i="7"/>
  <c r="I683" i="7"/>
  <c r="J683" i="7"/>
  <c r="G684" i="7"/>
  <c r="H684" i="7"/>
  <c r="I684" i="7"/>
  <c r="J684" i="7"/>
  <c r="G685" i="7"/>
  <c r="H685" i="7"/>
  <c r="I685" i="7"/>
  <c r="J685" i="7"/>
  <c r="G686" i="7"/>
  <c r="H686" i="7"/>
  <c r="I686" i="7"/>
  <c r="J686" i="7"/>
  <c r="G687" i="7"/>
  <c r="H687" i="7"/>
  <c r="I687" i="7"/>
  <c r="J687" i="7"/>
  <c r="G688" i="7"/>
  <c r="H688" i="7"/>
  <c r="I688" i="7"/>
  <c r="J688" i="7"/>
  <c r="G689" i="7"/>
  <c r="H689" i="7"/>
  <c r="I689" i="7"/>
  <c r="J689" i="7"/>
  <c r="G690" i="7"/>
  <c r="H690" i="7"/>
  <c r="I690" i="7"/>
  <c r="J690" i="7"/>
  <c r="G691" i="7"/>
  <c r="H691" i="7"/>
  <c r="I691" i="7"/>
  <c r="J691" i="7"/>
  <c r="G692" i="7"/>
  <c r="H692" i="7"/>
  <c r="I692" i="7"/>
  <c r="J692" i="7"/>
  <c r="G693" i="7"/>
  <c r="H693" i="7"/>
  <c r="I693" i="7"/>
  <c r="J693" i="7"/>
  <c r="G694" i="7"/>
  <c r="H694" i="7"/>
  <c r="I694" i="7"/>
  <c r="J694" i="7"/>
  <c r="G695" i="7"/>
  <c r="H695" i="7"/>
  <c r="I695" i="7"/>
  <c r="J695" i="7"/>
  <c r="G696" i="7"/>
  <c r="H696" i="7"/>
  <c r="I696" i="7"/>
  <c r="J696" i="7"/>
  <c r="G697" i="7"/>
  <c r="H697" i="7"/>
  <c r="I697" i="7"/>
  <c r="J697" i="7"/>
  <c r="G698" i="7"/>
  <c r="H698" i="7"/>
  <c r="I698" i="7"/>
  <c r="J698" i="7"/>
  <c r="G699" i="7"/>
  <c r="H699" i="7"/>
  <c r="I699" i="7"/>
  <c r="J699" i="7"/>
  <c r="G700" i="7"/>
  <c r="H700" i="7"/>
  <c r="I700" i="7"/>
  <c r="J700" i="7"/>
  <c r="G701" i="7"/>
  <c r="H701" i="7"/>
  <c r="I701" i="7"/>
  <c r="J701" i="7"/>
  <c r="G702" i="7"/>
  <c r="H702" i="7"/>
  <c r="I702" i="7"/>
  <c r="J702" i="7"/>
  <c r="G703" i="7"/>
  <c r="H703" i="7"/>
  <c r="I703" i="7"/>
  <c r="J703" i="7"/>
  <c r="G704" i="7"/>
  <c r="H704" i="7"/>
  <c r="I704" i="7"/>
  <c r="J704" i="7"/>
  <c r="G705" i="7"/>
  <c r="H705" i="7"/>
  <c r="I705" i="7"/>
  <c r="J705" i="7"/>
  <c r="G706" i="7"/>
  <c r="H706" i="7"/>
  <c r="I706" i="7"/>
  <c r="J706" i="7"/>
  <c r="G707" i="7"/>
  <c r="H707" i="7"/>
  <c r="I707" i="7"/>
  <c r="J707" i="7"/>
  <c r="G708" i="7"/>
  <c r="H708" i="7"/>
  <c r="I708" i="7"/>
  <c r="J708" i="7"/>
  <c r="G709" i="7"/>
  <c r="H709" i="7"/>
  <c r="I709" i="7"/>
  <c r="J709" i="7"/>
  <c r="G710" i="7"/>
  <c r="H710" i="7"/>
  <c r="I710" i="7"/>
  <c r="J710" i="7"/>
  <c r="G711" i="7"/>
  <c r="H711" i="7"/>
  <c r="I711" i="7"/>
  <c r="J711" i="7"/>
  <c r="G712" i="7"/>
  <c r="H712" i="7"/>
  <c r="I712" i="7"/>
  <c r="J712" i="7"/>
  <c r="G713" i="7"/>
  <c r="H713" i="7"/>
  <c r="I713" i="7"/>
  <c r="J713" i="7"/>
  <c r="G714" i="7"/>
  <c r="H714" i="7"/>
  <c r="I714" i="7"/>
  <c r="J714" i="7"/>
  <c r="G715" i="7"/>
  <c r="H715" i="7"/>
  <c r="I715" i="7"/>
  <c r="J715" i="7"/>
  <c r="G716" i="7"/>
  <c r="H716" i="7"/>
  <c r="I716" i="7"/>
  <c r="J716" i="7"/>
  <c r="G717" i="7"/>
  <c r="H717" i="7"/>
  <c r="I717" i="7"/>
  <c r="J717" i="7"/>
  <c r="G718" i="7"/>
  <c r="H718" i="7"/>
  <c r="I718" i="7"/>
  <c r="J718" i="7"/>
  <c r="G719" i="7"/>
  <c r="H719" i="7"/>
  <c r="I719" i="7"/>
  <c r="J719" i="7"/>
  <c r="G720" i="7"/>
  <c r="H720" i="7"/>
  <c r="I720" i="7"/>
  <c r="J720" i="7"/>
  <c r="G721" i="7"/>
  <c r="H721" i="7"/>
  <c r="I721" i="7"/>
  <c r="J721" i="7"/>
  <c r="G722" i="7"/>
  <c r="H722" i="7"/>
  <c r="I722" i="7"/>
  <c r="J722" i="7"/>
  <c r="G723" i="7"/>
  <c r="H723" i="7"/>
  <c r="I723" i="7"/>
  <c r="J723" i="7"/>
  <c r="G724" i="7"/>
  <c r="H724" i="7"/>
  <c r="I724" i="7"/>
  <c r="J724" i="7"/>
  <c r="G725" i="7"/>
  <c r="H725" i="7"/>
  <c r="I725" i="7"/>
  <c r="J725" i="7"/>
  <c r="G726" i="7"/>
  <c r="H726" i="7"/>
  <c r="I726" i="7"/>
  <c r="J726" i="7"/>
  <c r="G727" i="7"/>
  <c r="H727" i="7"/>
  <c r="I727" i="7"/>
  <c r="J727" i="7"/>
  <c r="G728" i="7"/>
  <c r="H728" i="7"/>
  <c r="I728" i="7"/>
  <c r="J728" i="7"/>
  <c r="G729" i="7"/>
  <c r="H729" i="7"/>
  <c r="I729" i="7"/>
  <c r="J729" i="7"/>
  <c r="G730" i="7"/>
  <c r="H730" i="7"/>
  <c r="I730" i="7"/>
  <c r="J730" i="7"/>
  <c r="G731" i="7"/>
  <c r="H731" i="7"/>
  <c r="I731" i="7"/>
  <c r="J731" i="7"/>
  <c r="G732" i="7"/>
  <c r="H732" i="7"/>
  <c r="I732" i="7"/>
  <c r="J732" i="7"/>
  <c r="G733" i="7"/>
  <c r="H733" i="7"/>
  <c r="I733" i="7"/>
  <c r="J733" i="7"/>
  <c r="G734" i="7"/>
  <c r="H734" i="7"/>
  <c r="I734" i="7"/>
  <c r="J734" i="7"/>
  <c r="G735" i="7"/>
  <c r="H735" i="7"/>
  <c r="I735" i="7"/>
  <c r="J735" i="7"/>
  <c r="G736" i="7"/>
  <c r="H736" i="7"/>
  <c r="I736" i="7"/>
  <c r="J736" i="7"/>
  <c r="G737" i="7"/>
  <c r="H737" i="7"/>
  <c r="I737" i="7"/>
  <c r="J737" i="7"/>
  <c r="G738" i="7"/>
  <c r="H738" i="7"/>
  <c r="I738" i="7"/>
  <c r="J738" i="7"/>
  <c r="G739" i="7"/>
  <c r="H739" i="7"/>
  <c r="I739" i="7"/>
  <c r="J739" i="7"/>
  <c r="G740" i="7"/>
  <c r="H740" i="7"/>
  <c r="I740" i="7"/>
  <c r="J740" i="7"/>
  <c r="G741" i="7"/>
  <c r="H741" i="7"/>
  <c r="I741" i="7"/>
  <c r="J741" i="7"/>
  <c r="G742" i="7"/>
  <c r="H742" i="7"/>
  <c r="I742" i="7"/>
  <c r="J742" i="7"/>
  <c r="G743" i="7"/>
  <c r="H743" i="7"/>
  <c r="I743" i="7"/>
  <c r="J743" i="7"/>
  <c r="G744" i="7"/>
  <c r="H744" i="7"/>
  <c r="I744" i="7"/>
  <c r="J744" i="7"/>
  <c r="G745" i="7"/>
  <c r="H745" i="7"/>
  <c r="I745" i="7"/>
  <c r="J745" i="7"/>
  <c r="G746" i="7"/>
  <c r="H746" i="7"/>
  <c r="I746" i="7"/>
  <c r="J746" i="7"/>
  <c r="G747" i="7"/>
  <c r="H747" i="7"/>
  <c r="I747" i="7"/>
  <c r="J747" i="7"/>
  <c r="G748" i="7"/>
  <c r="H748" i="7"/>
  <c r="I748" i="7"/>
  <c r="J748" i="7"/>
  <c r="G749" i="7"/>
  <c r="H749" i="7"/>
  <c r="I749" i="7"/>
  <c r="J749" i="7"/>
  <c r="G750" i="7"/>
  <c r="H750" i="7"/>
  <c r="I750" i="7"/>
  <c r="J750" i="7"/>
  <c r="G751" i="7"/>
  <c r="H751" i="7"/>
  <c r="I751" i="7"/>
  <c r="J751" i="7"/>
  <c r="G752" i="7"/>
  <c r="H752" i="7"/>
  <c r="I752" i="7"/>
  <c r="J752" i="7"/>
  <c r="G753" i="7"/>
  <c r="H753" i="7"/>
  <c r="I753" i="7"/>
  <c r="J753" i="7"/>
  <c r="G754" i="7"/>
  <c r="H754" i="7"/>
  <c r="I754" i="7"/>
  <c r="J754" i="7"/>
  <c r="G755" i="7"/>
  <c r="H755" i="7"/>
  <c r="I755" i="7"/>
  <c r="J755" i="7"/>
  <c r="G756" i="7"/>
  <c r="H756" i="7"/>
  <c r="I756" i="7"/>
  <c r="J756" i="7"/>
  <c r="G757" i="7"/>
  <c r="H757" i="7"/>
  <c r="I757" i="7"/>
  <c r="J757" i="7"/>
  <c r="G758" i="7"/>
  <c r="H758" i="7"/>
  <c r="I758" i="7"/>
  <c r="J758" i="7"/>
  <c r="G759" i="7"/>
  <c r="H759" i="7"/>
  <c r="I759" i="7"/>
  <c r="J759" i="7"/>
  <c r="G760" i="7"/>
  <c r="H760" i="7"/>
  <c r="I760" i="7"/>
  <c r="J760" i="7"/>
  <c r="G761" i="7"/>
  <c r="H761" i="7"/>
  <c r="I761" i="7"/>
  <c r="J761" i="7"/>
  <c r="G762" i="7"/>
  <c r="H762" i="7"/>
  <c r="I762" i="7"/>
  <c r="J762" i="7"/>
  <c r="G763" i="7"/>
  <c r="H763" i="7"/>
  <c r="I763" i="7"/>
  <c r="J763" i="7"/>
  <c r="G764" i="7"/>
  <c r="H764" i="7"/>
  <c r="I764" i="7"/>
  <c r="J764" i="7"/>
  <c r="G765" i="7"/>
  <c r="H765" i="7"/>
  <c r="I765" i="7"/>
  <c r="J765" i="7"/>
  <c r="G766" i="7"/>
  <c r="H766" i="7"/>
  <c r="I766" i="7"/>
  <c r="J766" i="7"/>
  <c r="G767" i="7"/>
  <c r="H767" i="7"/>
  <c r="I767" i="7"/>
  <c r="J767" i="7"/>
  <c r="G768" i="7"/>
  <c r="H768" i="7"/>
  <c r="I768" i="7"/>
  <c r="J768" i="7"/>
  <c r="G769" i="7"/>
  <c r="H769" i="7"/>
  <c r="I769" i="7"/>
  <c r="J769" i="7"/>
  <c r="G770" i="7"/>
  <c r="H770" i="7"/>
  <c r="I770" i="7"/>
  <c r="J770" i="7"/>
  <c r="G771" i="7"/>
  <c r="H771" i="7"/>
  <c r="I771" i="7"/>
  <c r="J771" i="7"/>
  <c r="G772" i="7"/>
  <c r="H772" i="7"/>
  <c r="I772" i="7"/>
  <c r="J772" i="7"/>
  <c r="G773" i="7"/>
  <c r="H773" i="7"/>
  <c r="I773" i="7"/>
  <c r="J773" i="7"/>
  <c r="G774" i="7"/>
  <c r="H774" i="7"/>
  <c r="I774" i="7"/>
  <c r="J774" i="7"/>
  <c r="G775" i="7"/>
  <c r="H775" i="7"/>
  <c r="I775" i="7"/>
  <c r="J775" i="7"/>
  <c r="G776" i="7"/>
  <c r="H776" i="7"/>
  <c r="I776" i="7"/>
  <c r="J776" i="7"/>
  <c r="G777" i="7"/>
  <c r="H777" i="7"/>
  <c r="I777" i="7"/>
  <c r="J777" i="7"/>
  <c r="G778" i="7"/>
  <c r="H778" i="7"/>
  <c r="I778" i="7"/>
  <c r="J778" i="7"/>
  <c r="G779" i="7"/>
  <c r="H779" i="7"/>
  <c r="I779" i="7"/>
  <c r="J779" i="7"/>
  <c r="G780" i="7"/>
  <c r="H780" i="7"/>
  <c r="I780" i="7"/>
  <c r="J780" i="7"/>
  <c r="G781" i="7"/>
  <c r="H781" i="7"/>
  <c r="I781" i="7"/>
  <c r="J781" i="7"/>
  <c r="G782" i="7"/>
  <c r="H782" i="7"/>
  <c r="I782" i="7"/>
  <c r="J782" i="7"/>
  <c r="G783" i="7"/>
  <c r="H783" i="7"/>
  <c r="I783" i="7"/>
  <c r="J783" i="7"/>
  <c r="G784" i="7"/>
  <c r="H784" i="7"/>
  <c r="I784" i="7"/>
  <c r="J784" i="7"/>
  <c r="G785" i="7"/>
  <c r="H785" i="7"/>
  <c r="I785" i="7"/>
  <c r="J785" i="7"/>
  <c r="G786" i="7"/>
  <c r="H786" i="7"/>
  <c r="I786" i="7"/>
  <c r="J786" i="7"/>
  <c r="G787" i="7"/>
  <c r="H787" i="7"/>
  <c r="I787" i="7"/>
  <c r="J787" i="7"/>
  <c r="G788" i="7"/>
  <c r="H788" i="7"/>
  <c r="I788" i="7"/>
  <c r="J788" i="7"/>
  <c r="G789" i="7"/>
  <c r="H789" i="7"/>
  <c r="I789" i="7"/>
  <c r="J789" i="7"/>
  <c r="G790" i="7"/>
  <c r="H790" i="7"/>
  <c r="I790" i="7"/>
  <c r="J790" i="7"/>
  <c r="G791" i="7"/>
  <c r="H791" i="7"/>
  <c r="I791" i="7"/>
  <c r="J791" i="7"/>
  <c r="G792" i="7"/>
  <c r="H792" i="7"/>
  <c r="I792" i="7"/>
  <c r="J792" i="7"/>
  <c r="G793" i="7"/>
  <c r="H793" i="7"/>
  <c r="I793" i="7"/>
  <c r="J793" i="7"/>
  <c r="G794" i="7"/>
  <c r="H794" i="7"/>
  <c r="I794" i="7"/>
  <c r="J794" i="7"/>
  <c r="G795" i="7"/>
  <c r="H795" i="7"/>
  <c r="I795" i="7"/>
  <c r="J795" i="7"/>
  <c r="G796" i="7"/>
  <c r="H796" i="7"/>
  <c r="I796" i="7"/>
  <c r="J796" i="7"/>
  <c r="G797" i="7"/>
  <c r="H797" i="7"/>
  <c r="I797" i="7"/>
  <c r="J797" i="7"/>
  <c r="G798" i="7"/>
  <c r="H798" i="7"/>
  <c r="I798" i="7"/>
  <c r="J798" i="7"/>
  <c r="G799" i="7"/>
  <c r="H799" i="7"/>
  <c r="I799" i="7"/>
  <c r="J799" i="7"/>
  <c r="G800" i="7"/>
  <c r="H800" i="7"/>
  <c r="I800" i="7"/>
  <c r="J800" i="7"/>
  <c r="G801" i="7"/>
  <c r="H801" i="7"/>
  <c r="I801" i="7"/>
  <c r="J801" i="7"/>
  <c r="G802" i="7"/>
  <c r="H802" i="7"/>
  <c r="I802" i="7"/>
  <c r="J802" i="7"/>
  <c r="G803" i="7"/>
  <c r="H803" i="7"/>
  <c r="I803" i="7"/>
  <c r="J803" i="7"/>
  <c r="G804" i="7"/>
  <c r="H804" i="7"/>
  <c r="I804" i="7"/>
  <c r="J804" i="7"/>
  <c r="G805" i="7"/>
  <c r="H805" i="7"/>
  <c r="I805" i="7"/>
  <c r="J805" i="7"/>
  <c r="G806" i="7"/>
  <c r="H806" i="7"/>
  <c r="I806" i="7"/>
  <c r="J806" i="7"/>
  <c r="G807" i="7"/>
  <c r="H807" i="7"/>
  <c r="I807" i="7"/>
  <c r="J807" i="7"/>
  <c r="G808" i="7"/>
  <c r="H808" i="7"/>
  <c r="I808" i="7"/>
  <c r="J808" i="7"/>
  <c r="G809" i="7"/>
  <c r="H809" i="7"/>
  <c r="I809" i="7"/>
  <c r="J809" i="7"/>
  <c r="G810" i="7"/>
  <c r="H810" i="7"/>
  <c r="I810" i="7"/>
  <c r="J810" i="7"/>
  <c r="G811" i="7"/>
  <c r="H811" i="7"/>
  <c r="I811" i="7"/>
  <c r="J811" i="7"/>
  <c r="G812" i="7"/>
  <c r="H812" i="7"/>
  <c r="I812" i="7"/>
  <c r="J812" i="7"/>
  <c r="G813" i="7"/>
  <c r="H813" i="7"/>
  <c r="I813" i="7"/>
  <c r="J813" i="7"/>
  <c r="G814" i="7"/>
  <c r="H814" i="7"/>
  <c r="I814" i="7"/>
  <c r="J814" i="7"/>
  <c r="G815" i="7"/>
  <c r="H815" i="7"/>
  <c r="I815" i="7"/>
  <c r="J815" i="7"/>
  <c r="G816" i="7"/>
  <c r="H816" i="7"/>
  <c r="I816" i="7"/>
  <c r="J816" i="7"/>
  <c r="G817" i="7"/>
  <c r="H817" i="7"/>
  <c r="I817" i="7"/>
  <c r="J817" i="7"/>
  <c r="G818" i="7"/>
  <c r="H818" i="7"/>
  <c r="I818" i="7"/>
  <c r="J818" i="7"/>
  <c r="G819" i="7"/>
  <c r="H819" i="7"/>
  <c r="I819" i="7"/>
  <c r="J819" i="7"/>
  <c r="G820" i="7"/>
  <c r="H820" i="7"/>
  <c r="I820" i="7"/>
  <c r="J820" i="7"/>
  <c r="G821" i="7"/>
  <c r="H821" i="7"/>
  <c r="I821" i="7"/>
  <c r="J821" i="7"/>
  <c r="G822" i="7"/>
  <c r="H822" i="7"/>
  <c r="I822" i="7"/>
  <c r="J822" i="7"/>
  <c r="G823" i="7"/>
  <c r="H823" i="7"/>
  <c r="I823" i="7"/>
  <c r="J823" i="7"/>
  <c r="G824" i="7"/>
  <c r="H824" i="7"/>
  <c r="I824" i="7"/>
  <c r="J824" i="7"/>
  <c r="G825" i="7"/>
  <c r="H825" i="7"/>
  <c r="I825" i="7"/>
  <c r="J825" i="7"/>
  <c r="G826" i="7"/>
  <c r="H826" i="7"/>
  <c r="I826" i="7"/>
  <c r="J826" i="7"/>
  <c r="G827" i="7"/>
  <c r="H827" i="7"/>
  <c r="I827" i="7"/>
  <c r="J827" i="7"/>
  <c r="G828" i="7"/>
  <c r="H828" i="7"/>
  <c r="I828" i="7"/>
  <c r="J828" i="7"/>
  <c r="G829" i="7"/>
  <c r="H829" i="7"/>
  <c r="I829" i="7"/>
  <c r="J829" i="7"/>
  <c r="G830" i="7"/>
  <c r="H830" i="7"/>
  <c r="I830" i="7"/>
  <c r="J830" i="7"/>
  <c r="G831" i="7"/>
  <c r="H831" i="7"/>
  <c r="I831" i="7"/>
  <c r="J831" i="7"/>
  <c r="G832" i="7"/>
  <c r="H832" i="7"/>
  <c r="I832" i="7"/>
  <c r="J832" i="7"/>
  <c r="G833" i="7"/>
  <c r="H833" i="7"/>
  <c r="I833" i="7"/>
  <c r="J833" i="7"/>
  <c r="G834" i="7"/>
  <c r="H834" i="7"/>
  <c r="I834" i="7"/>
  <c r="J834" i="7"/>
  <c r="G835" i="7"/>
  <c r="H835" i="7"/>
  <c r="I835" i="7"/>
  <c r="J835" i="7"/>
  <c r="G836" i="7"/>
  <c r="H836" i="7"/>
  <c r="I836" i="7"/>
  <c r="J836" i="7"/>
  <c r="G837" i="7"/>
  <c r="H837" i="7"/>
  <c r="I837" i="7"/>
  <c r="J837" i="7"/>
  <c r="G838" i="7"/>
  <c r="H838" i="7"/>
  <c r="I838" i="7"/>
  <c r="J838" i="7"/>
  <c r="G839" i="7"/>
  <c r="H839" i="7"/>
  <c r="I839" i="7"/>
  <c r="J839" i="7"/>
  <c r="G840" i="7"/>
  <c r="H840" i="7"/>
  <c r="I840" i="7"/>
  <c r="J840" i="7"/>
  <c r="G841" i="7"/>
  <c r="H841" i="7"/>
  <c r="I841" i="7"/>
  <c r="J841" i="7"/>
  <c r="G842" i="7"/>
  <c r="H842" i="7"/>
  <c r="I842" i="7"/>
  <c r="J842" i="7"/>
  <c r="G843" i="7"/>
  <c r="H843" i="7"/>
  <c r="I843" i="7"/>
  <c r="J843" i="7"/>
  <c r="G844" i="7"/>
  <c r="H844" i="7"/>
  <c r="I844" i="7"/>
  <c r="J844" i="7"/>
  <c r="G845" i="7"/>
  <c r="H845" i="7"/>
  <c r="I845" i="7"/>
  <c r="J845" i="7"/>
  <c r="G846" i="7"/>
  <c r="H846" i="7"/>
  <c r="I846" i="7"/>
  <c r="J846" i="7"/>
  <c r="G847" i="7"/>
  <c r="H847" i="7"/>
  <c r="I847" i="7"/>
  <c r="J847" i="7"/>
  <c r="G848" i="7"/>
  <c r="H848" i="7"/>
  <c r="I848" i="7"/>
  <c r="J848" i="7"/>
  <c r="G849" i="7"/>
  <c r="H849" i="7"/>
  <c r="I849" i="7"/>
  <c r="J849" i="7"/>
  <c r="G850" i="7"/>
  <c r="H850" i="7"/>
  <c r="I850" i="7"/>
  <c r="J850" i="7"/>
  <c r="G851" i="7"/>
  <c r="H851" i="7"/>
  <c r="I851" i="7"/>
  <c r="J851" i="7"/>
  <c r="G852" i="7"/>
  <c r="H852" i="7"/>
  <c r="I852" i="7"/>
  <c r="J852" i="7"/>
  <c r="G853" i="7"/>
  <c r="H853" i="7"/>
  <c r="I853" i="7"/>
  <c r="J853" i="7"/>
  <c r="G854" i="7"/>
  <c r="H854" i="7"/>
  <c r="I854" i="7"/>
  <c r="J854" i="7"/>
  <c r="G855" i="7"/>
  <c r="H855" i="7"/>
  <c r="I855" i="7"/>
  <c r="J855" i="7"/>
  <c r="G856" i="7"/>
  <c r="H856" i="7"/>
  <c r="I856" i="7"/>
  <c r="J856" i="7"/>
  <c r="G857" i="7"/>
  <c r="H857" i="7"/>
  <c r="I857" i="7"/>
  <c r="J857" i="7"/>
  <c r="G858" i="7"/>
  <c r="H858" i="7"/>
  <c r="I858" i="7"/>
  <c r="J858" i="7"/>
  <c r="G859" i="7"/>
  <c r="H859" i="7"/>
  <c r="I859" i="7"/>
  <c r="J859" i="7"/>
  <c r="G860" i="7"/>
  <c r="H860" i="7"/>
  <c r="I860" i="7"/>
  <c r="J860" i="7"/>
  <c r="G861" i="7"/>
  <c r="H861" i="7"/>
  <c r="I861" i="7"/>
  <c r="J861" i="7"/>
  <c r="G862" i="7"/>
  <c r="H862" i="7"/>
  <c r="I862" i="7"/>
  <c r="J862" i="7"/>
  <c r="G863" i="7"/>
  <c r="H863" i="7"/>
  <c r="I863" i="7"/>
  <c r="J863" i="7"/>
  <c r="G864" i="7"/>
  <c r="H864" i="7"/>
  <c r="I864" i="7"/>
  <c r="J864" i="7"/>
  <c r="G865" i="7"/>
  <c r="H865" i="7"/>
  <c r="I865" i="7"/>
  <c r="J865" i="7"/>
  <c r="G866" i="7"/>
  <c r="H866" i="7"/>
  <c r="I866" i="7"/>
  <c r="J866" i="7"/>
  <c r="G867" i="7"/>
  <c r="H867" i="7"/>
  <c r="I867" i="7"/>
  <c r="J867" i="7"/>
  <c r="G868" i="7"/>
  <c r="H868" i="7"/>
  <c r="I868" i="7"/>
  <c r="J868" i="7"/>
  <c r="G869" i="7"/>
  <c r="H869" i="7"/>
  <c r="I869" i="7"/>
  <c r="J869" i="7"/>
  <c r="G870" i="7"/>
  <c r="H870" i="7"/>
  <c r="I870" i="7"/>
  <c r="J870" i="7"/>
  <c r="G871" i="7"/>
  <c r="H871" i="7"/>
  <c r="I871" i="7"/>
  <c r="J871" i="7"/>
  <c r="G872" i="7"/>
  <c r="H872" i="7"/>
  <c r="I872" i="7"/>
  <c r="J872" i="7"/>
  <c r="G873" i="7"/>
  <c r="H873" i="7"/>
  <c r="I873" i="7"/>
  <c r="J873" i="7"/>
  <c r="G874" i="7"/>
  <c r="H874" i="7"/>
  <c r="I874" i="7"/>
  <c r="J874" i="7"/>
  <c r="G875" i="7"/>
  <c r="H875" i="7"/>
  <c r="I875" i="7"/>
  <c r="J875" i="7"/>
  <c r="G876" i="7"/>
  <c r="H876" i="7"/>
  <c r="I876" i="7"/>
  <c r="J876" i="7"/>
  <c r="G877" i="7"/>
  <c r="H877" i="7"/>
  <c r="I877" i="7"/>
  <c r="J877" i="7"/>
  <c r="G878" i="7"/>
  <c r="H878" i="7"/>
  <c r="I878" i="7"/>
  <c r="J878" i="7"/>
  <c r="G879" i="7"/>
  <c r="H879" i="7"/>
  <c r="I879" i="7"/>
  <c r="J879" i="7"/>
  <c r="G880" i="7"/>
  <c r="H880" i="7"/>
  <c r="I880" i="7"/>
  <c r="J880" i="7"/>
  <c r="G881" i="7"/>
  <c r="H881" i="7"/>
  <c r="I881" i="7"/>
  <c r="J881" i="7"/>
  <c r="G882" i="7"/>
  <c r="H882" i="7"/>
  <c r="I882" i="7"/>
  <c r="J882" i="7"/>
  <c r="G883" i="7"/>
  <c r="H883" i="7"/>
  <c r="I883" i="7"/>
  <c r="J883" i="7"/>
  <c r="G884" i="7"/>
  <c r="H884" i="7"/>
  <c r="I884" i="7"/>
  <c r="J884" i="7"/>
  <c r="G885" i="7"/>
  <c r="H885" i="7"/>
  <c r="I885" i="7"/>
  <c r="J885" i="7"/>
  <c r="G886" i="7"/>
  <c r="H886" i="7"/>
  <c r="I886" i="7"/>
  <c r="J886" i="7"/>
  <c r="G887" i="7"/>
  <c r="H887" i="7"/>
  <c r="I887" i="7"/>
  <c r="J887" i="7"/>
  <c r="G888" i="7"/>
  <c r="H888" i="7"/>
  <c r="I888" i="7"/>
  <c r="J888" i="7"/>
  <c r="G889" i="7"/>
  <c r="H889" i="7"/>
  <c r="I889" i="7"/>
  <c r="J889" i="7"/>
  <c r="G890" i="7"/>
  <c r="H890" i="7"/>
  <c r="I890" i="7"/>
  <c r="J890" i="7"/>
  <c r="G891" i="7"/>
  <c r="H891" i="7"/>
  <c r="I891" i="7"/>
  <c r="J891" i="7"/>
  <c r="G892" i="7"/>
  <c r="H892" i="7"/>
  <c r="I892" i="7"/>
  <c r="J892" i="7"/>
  <c r="G893" i="7"/>
  <c r="H893" i="7"/>
  <c r="I893" i="7"/>
  <c r="J893" i="7"/>
  <c r="G894" i="7"/>
  <c r="H894" i="7"/>
  <c r="I894" i="7"/>
  <c r="J894" i="7"/>
  <c r="G895" i="7"/>
  <c r="H895" i="7"/>
  <c r="I895" i="7"/>
  <c r="J895" i="7"/>
  <c r="G896" i="7"/>
  <c r="H896" i="7"/>
  <c r="I896" i="7"/>
  <c r="J896" i="7"/>
  <c r="G897" i="7"/>
  <c r="H897" i="7"/>
  <c r="I897" i="7"/>
  <c r="J897" i="7"/>
  <c r="G898" i="7"/>
  <c r="H898" i="7"/>
  <c r="I898" i="7"/>
  <c r="J898" i="7"/>
  <c r="G899" i="7"/>
  <c r="H899" i="7"/>
  <c r="I899" i="7"/>
  <c r="J899" i="7"/>
  <c r="G900" i="7"/>
  <c r="H900" i="7"/>
  <c r="I900" i="7"/>
  <c r="J900" i="7"/>
  <c r="G901" i="7"/>
  <c r="H901" i="7"/>
  <c r="I901" i="7"/>
  <c r="J901" i="7"/>
  <c r="G902" i="7"/>
  <c r="H902" i="7"/>
  <c r="I902" i="7"/>
  <c r="J902" i="7"/>
  <c r="G903" i="7"/>
  <c r="H903" i="7"/>
  <c r="I903" i="7"/>
  <c r="J903" i="7"/>
  <c r="G904" i="7"/>
  <c r="H904" i="7"/>
  <c r="I904" i="7"/>
  <c r="J904" i="7"/>
  <c r="G905" i="7"/>
  <c r="H905" i="7"/>
  <c r="I905" i="7"/>
  <c r="J905" i="7"/>
  <c r="G906" i="7"/>
  <c r="H906" i="7"/>
  <c r="I906" i="7"/>
  <c r="J906" i="7"/>
  <c r="G907" i="7"/>
  <c r="H907" i="7"/>
  <c r="I907" i="7"/>
  <c r="J907" i="7"/>
  <c r="G908" i="7"/>
  <c r="H908" i="7"/>
  <c r="I908" i="7"/>
  <c r="J908" i="7"/>
  <c r="G909" i="7"/>
  <c r="H909" i="7"/>
  <c r="I909" i="7"/>
  <c r="J909" i="7"/>
  <c r="G910" i="7"/>
  <c r="H910" i="7"/>
  <c r="I910" i="7"/>
  <c r="J910" i="7"/>
  <c r="G911" i="7"/>
  <c r="H911" i="7"/>
  <c r="I911" i="7"/>
  <c r="J911" i="7"/>
  <c r="G912" i="7"/>
  <c r="H912" i="7"/>
  <c r="I912" i="7"/>
  <c r="J912" i="7"/>
  <c r="G913" i="7"/>
  <c r="H913" i="7"/>
  <c r="I913" i="7"/>
  <c r="J913" i="7"/>
  <c r="G914" i="7"/>
  <c r="H914" i="7"/>
  <c r="I914" i="7"/>
  <c r="J914" i="7"/>
  <c r="G915" i="7"/>
  <c r="H915" i="7"/>
  <c r="I915" i="7"/>
  <c r="J915" i="7"/>
  <c r="G916" i="7"/>
  <c r="H916" i="7"/>
  <c r="I916" i="7"/>
  <c r="J916" i="7"/>
  <c r="G917" i="7"/>
  <c r="H917" i="7"/>
  <c r="I917" i="7"/>
  <c r="J917" i="7"/>
  <c r="G918" i="7"/>
  <c r="H918" i="7"/>
  <c r="I918" i="7"/>
  <c r="J918" i="7"/>
  <c r="G919" i="7"/>
  <c r="H919" i="7"/>
  <c r="I919" i="7"/>
  <c r="J919" i="7"/>
  <c r="G920" i="7"/>
  <c r="H920" i="7"/>
  <c r="I920" i="7"/>
  <c r="J920" i="7"/>
  <c r="G921" i="7"/>
  <c r="H921" i="7"/>
  <c r="I921" i="7"/>
  <c r="J921" i="7"/>
  <c r="G922" i="7"/>
  <c r="H922" i="7"/>
  <c r="I922" i="7"/>
  <c r="J922" i="7"/>
  <c r="G923" i="7"/>
  <c r="H923" i="7"/>
  <c r="I923" i="7"/>
  <c r="J923" i="7"/>
  <c r="G924" i="7"/>
  <c r="H924" i="7"/>
  <c r="I924" i="7"/>
  <c r="J924" i="7"/>
  <c r="G925" i="7"/>
  <c r="H925" i="7"/>
  <c r="I925" i="7"/>
  <c r="J925" i="7"/>
  <c r="G926" i="7"/>
  <c r="H926" i="7"/>
  <c r="I926" i="7"/>
  <c r="J926" i="7"/>
  <c r="G927" i="7"/>
  <c r="H927" i="7"/>
  <c r="I927" i="7"/>
  <c r="J927" i="7"/>
  <c r="G928" i="7"/>
  <c r="H928" i="7"/>
  <c r="I928" i="7"/>
  <c r="J928" i="7"/>
  <c r="G929" i="7"/>
  <c r="H929" i="7"/>
  <c r="I929" i="7"/>
  <c r="J929" i="7"/>
  <c r="G930" i="7"/>
  <c r="H930" i="7"/>
  <c r="I930" i="7"/>
  <c r="J930" i="7"/>
  <c r="G931" i="7"/>
  <c r="H931" i="7"/>
  <c r="I931" i="7"/>
  <c r="J931" i="7"/>
  <c r="G932" i="7"/>
  <c r="H932" i="7"/>
  <c r="I932" i="7"/>
  <c r="J932" i="7"/>
  <c r="G933" i="7"/>
  <c r="H933" i="7"/>
  <c r="I933" i="7"/>
  <c r="J933" i="7"/>
  <c r="G934" i="7"/>
  <c r="H934" i="7"/>
  <c r="I934" i="7"/>
  <c r="J934" i="7"/>
  <c r="G935" i="7"/>
  <c r="H935" i="7"/>
  <c r="I935" i="7"/>
  <c r="J935" i="7"/>
  <c r="G936" i="7"/>
  <c r="H936" i="7"/>
  <c r="I936" i="7"/>
  <c r="J936" i="7"/>
  <c r="G937" i="7"/>
  <c r="H937" i="7"/>
  <c r="I937" i="7"/>
  <c r="J937" i="7"/>
  <c r="G938" i="7"/>
  <c r="H938" i="7"/>
  <c r="I938" i="7"/>
  <c r="J938" i="7"/>
  <c r="G939" i="7"/>
  <c r="H939" i="7"/>
  <c r="I939" i="7"/>
  <c r="J939" i="7"/>
  <c r="G940" i="7"/>
  <c r="H940" i="7"/>
  <c r="I940" i="7"/>
  <c r="J940" i="7"/>
  <c r="G941" i="7"/>
  <c r="H941" i="7"/>
  <c r="I941" i="7"/>
  <c r="J941" i="7"/>
  <c r="G942" i="7"/>
  <c r="H942" i="7"/>
  <c r="I942" i="7"/>
  <c r="J942" i="7"/>
  <c r="G943" i="7"/>
  <c r="H943" i="7"/>
  <c r="I943" i="7"/>
  <c r="J943" i="7"/>
  <c r="G944" i="7"/>
  <c r="H944" i="7"/>
  <c r="I944" i="7"/>
  <c r="J944" i="7"/>
  <c r="G945" i="7"/>
  <c r="H945" i="7"/>
  <c r="I945" i="7"/>
  <c r="J945" i="7"/>
  <c r="G946" i="7"/>
  <c r="H946" i="7"/>
  <c r="I946" i="7"/>
  <c r="J946" i="7"/>
  <c r="G947" i="7"/>
  <c r="H947" i="7"/>
  <c r="I947" i="7"/>
  <c r="J947" i="7"/>
  <c r="G948" i="7"/>
  <c r="H948" i="7"/>
  <c r="I948" i="7"/>
  <c r="J948" i="7"/>
  <c r="G949" i="7"/>
  <c r="H949" i="7"/>
  <c r="I949" i="7"/>
  <c r="J949" i="7"/>
  <c r="G950" i="7"/>
  <c r="H950" i="7"/>
  <c r="I950" i="7"/>
  <c r="J950" i="7"/>
  <c r="G951" i="7"/>
  <c r="H951" i="7"/>
  <c r="I951" i="7"/>
  <c r="J951" i="7"/>
  <c r="G952" i="7"/>
  <c r="H952" i="7"/>
  <c r="I952" i="7"/>
  <c r="J952" i="7"/>
  <c r="G953" i="7"/>
  <c r="H953" i="7"/>
  <c r="I953" i="7"/>
  <c r="J953" i="7"/>
  <c r="G954" i="7"/>
  <c r="H954" i="7"/>
  <c r="I954" i="7"/>
  <c r="J954" i="7"/>
  <c r="G955" i="7"/>
  <c r="H955" i="7"/>
  <c r="I955" i="7"/>
  <c r="J955" i="7"/>
  <c r="G956" i="7"/>
  <c r="H956" i="7"/>
  <c r="I956" i="7"/>
  <c r="J956" i="7"/>
  <c r="G957" i="7"/>
  <c r="H957" i="7"/>
  <c r="I957" i="7"/>
  <c r="J957" i="7"/>
  <c r="G958" i="7"/>
  <c r="H958" i="7"/>
  <c r="I958" i="7"/>
  <c r="J958" i="7"/>
  <c r="G959" i="7"/>
  <c r="H959" i="7"/>
  <c r="I959" i="7"/>
  <c r="J959" i="7"/>
  <c r="G960" i="7"/>
  <c r="H960" i="7"/>
  <c r="I960" i="7"/>
  <c r="J960" i="7"/>
  <c r="G961" i="7"/>
  <c r="H961" i="7"/>
  <c r="I961" i="7"/>
  <c r="J961" i="7"/>
  <c r="G962" i="7"/>
  <c r="H962" i="7"/>
  <c r="I962" i="7"/>
  <c r="J962" i="7"/>
  <c r="G963" i="7"/>
  <c r="H963" i="7"/>
  <c r="I963" i="7"/>
  <c r="J963" i="7"/>
  <c r="G964" i="7"/>
  <c r="H964" i="7"/>
  <c r="I964" i="7"/>
  <c r="J964" i="7"/>
  <c r="G965" i="7"/>
  <c r="H965" i="7"/>
  <c r="I965" i="7"/>
  <c r="J965" i="7"/>
  <c r="G966" i="7"/>
  <c r="H966" i="7"/>
  <c r="I966" i="7"/>
  <c r="J966" i="7"/>
  <c r="G967" i="7"/>
  <c r="H967" i="7"/>
  <c r="I967" i="7"/>
  <c r="J967" i="7"/>
  <c r="G968" i="7"/>
  <c r="H968" i="7"/>
  <c r="I968" i="7"/>
  <c r="J968" i="7"/>
  <c r="G969" i="7"/>
  <c r="H969" i="7"/>
  <c r="I969" i="7"/>
  <c r="J969" i="7"/>
  <c r="G970" i="7"/>
  <c r="H970" i="7"/>
  <c r="I970" i="7"/>
  <c r="J970" i="7"/>
  <c r="G971" i="7"/>
  <c r="H971" i="7"/>
  <c r="I971" i="7"/>
  <c r="J971" i="7"/>
  <c r="G972" i="7"/>
  <c r="H972" i="7"/>
  <c r="I972" i="7"/>
  <c r="J972" i="7"/>
  <c r="G973" i="7"/>
  <c r="H973" i="7"/>
  <c r="I973" i="7"/>
  <c r="J973" i="7"/>
  <c r="G974" i="7"/>
  <c r="H974" i="7"/>
  <c r="I974" i="7"/>
  <c r="J974" i="7"/>
  <c r="G975" i="7"/>
  <c r="H975" i="7"/>
  <c r="I975" i="7"/>
  <c r="J975" i="7"/>
  <c r="G976" i="7"/>
  <c r="H976" i="7"/>
  <c r="I976" i="7"/>
  <c r="J976" i="7"/>
  <c r="G977" i="7"/>
  <c r="H977" i="7"/>
  <c r="I977" i="7"/>
  <c r="J977" i="7"/>
  <c r="G978" i="7"/>
  <c r="H978" i="7"/>
  <c r="I978" i="7"/>
  <c r="J978" i="7"/>
  <c r="G979" i="7"/>
  <c r="H979" i="7"/>
  <c r="I979" i="7"/>
  <c r="J979" i="7"/>
  <c r="G980" i="7"/>
  <c r="H980" i="7"/>
  <c r="I980" i="7"/>
  <c r="J980" i="7"/>
  <c r="G981" i="7"/>
  <c r="H981" i="7"/>
  <c r="I981" i="7"/>
  <c r="J981" i="7"/>
  <c r="G982" i="7"/>
  <c r="H982" i="7"/>
  <c r="I982" i="7"/>
  <c r="J982" i="7"/>
  <c r="G983" i="7"/>
  <c r="H983" i="7"/>
  <c r="I983" i="7"/>
  <c r="J983" i="7"/>
  <c r="G984" i="7"/>
  <c r="H984" i="7"/>
  <c r="I984" i="7"/>
  <c r="J984" i="7"/>
  <c r="G985" i="7"/>
  <c r="H985" i="7"/>
  <c r="I985" i="7"/>
  <c r="J985" i="7"/>
  <c r="G986" i="7"/>
  <c r="H986" i="7"/>
  <c r="I986" i="7"/>
  <c r="J986" i="7"/>
  <c r="G987" i="7"/>
  <c r="H987" i="7"/>
  <c r="I987" i="7"/>
  <c r="J987" i="7"/>
  <c r="G988" i="7"/>
  <c r="H988" i="7"/>
  <c r="I988" i="7"/>
  <c r="J988" i="7"/>
  <c r="G989" i="7"/>
  <c r="H989" i="7"/>
  <c r="I989" i="7"/>
  <c r="J989" i="7"/>
  <c r="G990" i="7"/>
  <c r="H990" i="7"/>
  <c r="I990" i="7"/>
  <c r="J990" i="7"/>
  <c r="G991" i="7"/>
  <c r="H991" i="7"/>
  <c r="I991" i="7"/>
  <c r="J991" i="7"/>
  <c r="G992" i="7"/>
  <c r="H992" i="7"/>
  <c r="I992" i="7"/>
  <c r="J992" i="7"/>
  <c r="G993" i="7"/>
  <c r="H993" i="7"/>
  <c r="I993" i="7"/>
  <c r="J993" i="7"/>
  <c r="G994" i="7"/>
  <c r="H994" i="7"/>
  <c r="I994" i="7"/>
  <c r="J994" i="7"/>
  <c r="G995" i="7"/>
  <c r="H995" i="7"/>
  <c r="I995" i="7"/>
  <c r="J995" i="7"/>
  <c r="G996" i="7"/>
  <c r="H996" i="7"/>
  <c r="I996" i="7"/>
  <c r="J996" i="7"/>
  <c r="G997" i="7"/>
  <c r="H997" i="7"/>
  <c r="I997" i="7"/>
  <c r="J997" i="7"/>
  <c r="G998" i="7"/>
  <c r="H998" i="7"/>
  <c r="I998" i="7"/>
  <c r="J998" i="7"/>
  <c r="G999" i="7"/>
  <c r="H999" i="7"/>
  <c r="I999" i="7"/>
  <c r="J999" i="7"/>
  <c r="G1000" i="7"/>
  <c r="H1000" i="7"/>
  <c r="I1000" i="7"/>
  <c r="J1000" i="7"/>
  <c r="G1001" i="7"/>
  <c r="H1001" i="7"/>
  <c r="I1001" i="7"/>
  <c r="J1001" i="7"/>
  <c r="G1002" i="7"/>
  <c r="H1002" i="7"/>
  <c r="I1002" i="7"/>
  <c r="J1002" i="7"/>
  <c r="G1003" i="7"/>
  <c r="H1003" i="7"/>
  <c r="I1003" i="7"/>
  <c r="J1003" i="7"/>
  <c r="G1004" i="7"/>
  <c r="H1004" i="7"/>
  <c r="I1004" i="7"/>
  <c r="J1004" i="7"/>
  <c r="G1005" i="7"/>
  <c r="H1005" i="7"/>
  <c r="I1005" i="7"/>
  <c r="J1005" i="7"/>
  <c r="G1006" i="7"/>
  <c r="H1006" i="7"/>
  <c r="I1006" i="7"/>
  <c r="J1006" i="7"/>
  <c r="G1007" i="7"/>
  <c r="H1007" i="7"/>
  <c r="I1007" i="7"/>
  <c r="J1007" i="7"/>
  <c r="G1008" i="7"/>
  <c r="H1008" i="7"/>
  <c r="I1008" i="7"/>
  <c r="J1008" i="7"/>
  <c r="G1009" i="7"/>
  <c r="H1009" i="7"/>
  <c r="I1009" i="7"/>
  <c r="J1009" i="7"/>
  <c r="G1010" i="7"/>
  <c r="H1010" i="7"/>
  <c r="I1010" i="7"/>
  <c r="J1010" i="7"/>
  <c r="G1011" i="7"/>
  <c r="H1011" i="7"/>
  <c r="I1011" i="7"/>
  <c r="J1011" i="7"/>
  <c r="G1012" i="7"/>
  <c r="H1012" i="7"/>
  <c r="I1012" i="7"/>
  <c r="J1012" i="7"/>
  <c r="G1013" i="7"/>
  <c r="H1013" i="7"/>
  <c r="I1013" i="7"/>
  <c r="J1013" i="7"/>
  <c r="G1014" i="7"/>
  <c r="H1014" i="7"/>
  <c r="I1014" i="7"/>
  <c r="J1014" i="7"/>
  <c r="G1015" i="7"/>
  <c r="H1015" i="7"/>
  <c r="I1015" i="7"/>
  <c r="J1015" i="7"/>
  <c r="G1016" i="7"/>
  <c r="H1016" i="7"/>
  <c r="I1016" i="7"/>
  <c r="J1016" i="7"/>
  <c r="G1017" i="7"/>
  <c r="H1017" i="7"/>
  <c r="I1017" i="7"/>
  <c r="J1017" i="7"/>
  <c r="G1018" i="7"/>
  <c r="H1018" i="7"/>
  <c r="I1018" i="7"/>
  <c r="J1018" i="7"/>
  <c r="G1019" i="7"/>
  <c r="H1019" i="7"/>
  <c r="I1019" i="7"/>
  <c r="J1019" i="7"/>
  <c r="G1020" i="7"/>
  <c r="H1020" i="7"/>
  <c r="I1020" i="7"/>
  <c r="J1020" i="7"/>
  <c r="G1021" i="7"/>
  <c r="H1021" i="7"/>
  <c r="I1021" i="7"/>
  <c r="J1021" i="7"/>
  <c r="G1022" i="7"/>
  <c r="H1022" i="7"/>
  <c r="I1022" i="7"/>
  <c r="J1022" i="7"/>
  <c r="G1023" i="7"/>
  <c r="H1023" i="7"/>
  <c r="I1023" i="7"/>
  <c r="J1023" i="7"/>
  <c r="G1024" i="7"/>
  <c r="H1024" i="7"/>
  <c r="I1024" i="7"/>
  <c r="J1024" i="7"/>
  <c r="G1025" i="7"/>
  <c r="H1025" i="7"/>
  <c r="I1025" i="7"/>
  <c r="J1025" i="7"/>
  <c r="G1026" i="7"/>
  <c r="H1026" i="7"/>
  <c r="I1026" i="7"/>
  <c r="J1026" i="7"/>
  <c r="G1027" i="7"/>
  <c r="H1027" i="7"/>
  <c r="I1027" i="7"/>
  <c r="J1027" i="7"/>
  <c r="G1028" i="7"/>
  <c r="H1028" i="7"/>
  <c r="I1028" i="7"/>
  <c r="J1028" i="7"/>
  <c r="G1029" i="7"/>
  <c r="H1029" i="7"/>
  <c r="I1029" i="7"/>
  <c r="J1029" i="7"/>
  <c r="G1030" i="7"/>
  <c r="H1030" i="7"/>
  <c r="I1030" i="7"/>
  <c r="J1030" i="7"/>
  <c r="G1031" i="7"/>
  <c r="H1031" i="7"/>
  <c r="I1031" i="7"/>
  <c r="J1031" i="7"/>
  <c r="G1032" i="7"/>
  <c r="H1032" i="7"/>
  <c r="I1032" i="7"/>
  <c r="J1032" i="7"/>
  <c r="G1033" i="7"/>
  <c r="H1033" i="7"/>
  <c r="I1033" i="7"/>
  <c r="J1033" i="7"/>
  <c r="G1034" i="7"/>
  <c r="H1034" i="7"/>
  <c r="I1034" i="7"/>
  <c r="J1034" i="7"/>
  <c r="G1035" i="7"/>
  <c r="H1035" i="7"/>
  <c r="I1035" i="7"/>
  <c r="J1035" i="7"/>
  <c r="G1036" i="7"/>
  <c r="H1036" i="7"/>
  <c r="I1036" i="7"/>
  <c r="J1036" i="7"/>
  <c r="G1037" i="7"/>
  <c r="H1037" i="7"/>
  <c r="I1037" i="7"/>
  <c r="J1037" i="7"/>
  <c r="G1038" i="7"/>
  <c r="H1038" i="7"/>
  <c r="I1038" i="7"/>
  <c r="J1038" i="7"/>
  <c r="G1039" i="7"/>
  <c r="H1039" i="7"/>
  <c r="I1039" i="7"/>
  <c r="J1039" i="7"/>
  <c r="G1040" i="7"/>
  <c r="H1040" i="7"/>
  <c r="I1040" i="7"/>
  <c r="J1040" i="7"/>
  <c r="G1041" i="7"/>
  <c r="H1041" i="7"/>
  <c r="I1041" i="7"/>
  <c r="J1041" i="7"/>
  <c r="G1042" i="7"/>
  <c r="H1042" i="7"/>
  <c r="I1042" i="7"/>
  <c r="J1042" i="7"/>
  <c r="G1043" i="7"/>
  <c r="H1043" i="7"/>
  <c r="I1043" i="7"/>
  <c r="J1043" i="7"/>
  <c r="G1044" i="7"/>
  <c r="H1044" i="7"/>
  <c r="I1044" i="7"/>
  <c r="J1044" i="7"/>
  <c r="G1045" i="7"/>
  <c r="H1045" i="7"/>
  <c r="I1045" i="7"/>
  <c r="J1045" i="7"/>
  <c r="G1046" i="7"/>
  <c r="H1046" i="7"/>
  <c r="I1046" i="7"/>
  <c r="J1046" i="7"/>
  <c r="G1047" i="7"/>
  <c r="H1047" i="7"/>
  <c r="I1047" i="7"/>
  <c r="J1047" i="7"/>
  <c r="G1048" i="7"/>
  <c r="H1048" i="7"/>
  <c r="I1048" i="7"/>
  <c r="J1048" i="7"/>
  <c r="G1049" i="7"/>
  <c r="H1049" i="7"/>
  <c r="I1049" i="7"/>
  <c r="J1049" i="7"/>
  <c r="G1050" i="7"/>
  <c r="H1050" i="7"/>
  <c r="I1050" i="7"/>
  <c r="J1050" i="7"/>
  <c r="G1051" i="7"/>
  <c r="H1051" i="7"/>
  <c r="I1051" i="7"/>
  <c r="J1051" i="7"/>
  <c r="G1052" i="7"/>
  <c r="H1052" i="7"/>
  <c r="I1052" i="7"/>
  <c r="J1052" i="7"/>
  <c r="G1053" i="7"/>
  <c r="H1053" i="7"/>
  <c r="I1053" i="7"/>
  <c r="J1053" i="7"/>
  <c r="G1054" i="7"/>
  <c r="H1054" i="7"/>
  <c r="I1054" i="7"/>
  <c r="J1054" i="7"/>
  <c r="G1055" i="7"/>
  <c r="H1055" i="7"/>
  <c r="I1055" i="7"/>
  <c r="J1055" i="7"/>
  <c r="G1056" i="7"/>
  <c r="H1056" i="7"/>
  <c r="I1056" i="7"/>
  <c r="J1056" i="7"/>
  <c r="G1057" i="7"/>
  <c r="H1057" i="7"/>
  <c r="I1057" i="7"/>
  <c r="J1057" i="7"/>
  <c r="G1058" i="7"/>
  <c r="H1058" i="7"/>
  <c r="I1058" i="7"/>
  <c r="J1058" i="7"/>
  <c r="G1059" i="7"/>
  <c r="H1059" i="7"/>
  <c r="I1059" i="7"/>
  <c r="J1059" i="7"/>
  <c r="G1060" i="7"/>
  <c r="H1060" i="7"/>
  <c r="I1060" i="7"/>
  <c r="J1060" i="7"/>
  <c r="G1061" i="7"/>
  <c r="H1061" i="7"/>
  <c r="I1061" i="7"/>
  <c r="J1061" i="7"/>
  <c r="G1062" i="7"/>
  <c r="H1062" i="7"/>
  <c r="I1062" i="7"/>
  <c r="J1062" i="7"/>
  <c r="G1063" i="7"/>
  <c r="H1063" i="7"/>
  <c r="I1063" i="7"/>
  <c r="J1063" i="7"/>
  <c r="G1064" i="7"/>
  <c r="H1064" i="7"/>
  <c r="I1064" i="7"/>
  <c r="J1064" i="7"/>
  <c r="G1065" i="7"/>
  <c r="H1065" i="7"/>
  <c r="I1065" i="7"/>
  <c r="J1065" i="7"/>
  <c r="G1066" i="7"/>
  <c r="H1066" i="7"/>
  <c r="I1066" i="7"/>
  <c r="J1066" i="7"/>
  <c r="G1067" i="7"/>
  <c r="H1067" i="7"/>
  <c r="I1067" i="7"/>
  <c r="J1067" i="7"/>
  <c r="G1068" i="7"/>
  <c r="H1068" i="7"/>
  <c r="I1068" i="7"/>
  <c r="J1068" i="7"/>
  <c r="G1069" i="7"/>
  <c r="H1069" i="7"/>
  <c r="I1069" i="7"/>
  <c r="J1069" i="7"/>
  <c r="G1070" i="7"/>
  <c r="H1070" i="7"/>
  <c r="I1070" i="7"/>
  <c r="J1070" i="7"/>
  <c r="G1071" i="7"/>
  <c r="H1071" i="7"/>
  <c r="I1071" i="7"/>
  <c r="J1071" i="7"/>
  <c r="G1072" i="7"/>
  <c r="H1072" i="7"/>
  <c r="I1072" i="7"/>
  <c r="J1072" i="7"/>
  <c r="G1073" i="7"/>
  <c r="H1073" i="7"/>
  <c r="I1073" i="7"/>
  <c r="J1073" i="7"/>
  <c r="G1074" i="7"/>
  <c r="H1074" i="7"/>
  <c r="I1074" i="7"/>
  <c r="J1074" i="7"/>
  <c r="G1075" i="7"/>
  <c r="H1075" i="7"/>
  <c r="I1075" i="7"/>
  <c r="J1075" i="7"/>
  <c r="G1076" i="7"/>
  <c r="H1076" i="7"/>
  <c r="I1076" i="7"/>
  <c r="J1076" i="7"/>
  <c r="G1077" i="7"/>
  <c r="H1077" i="7"/>
  <c r="I1077" i="7"/>
  <c r="J1077" i="7"/>
  <c r="G1078" i="7"/>
  <c r="H1078" i="7"/>
  <c r="I1078" i="7"/>
  <c r="J1078" i="7"/>
  <c r="G1079" i="7"/>
  <c r="H1079" i="7"/>
  <c r="I1079" i="7"/>
  <c r="J1079" i="7"/>
  <c r="G1080" i="7"/>
  <c r="H1080" i="7"/>
  <c r="I1080" i="7"/>
  <c r="J1080" i="7"/>
  <c r="G1081" i="7"/>
  <c r="H1081" i="7"/>
  <c r="I1081" i="7"/>
  <c r="J1081" i="7"/>
  <c r="G1082" i="7"/>
  <c r="H1082" i="7"/>
  <c r="I1082" i="7"/>
  <c r="J1082" i="7"/>
  <c r="G1083" i="7"/>
  <c r="H1083" i="7"/>
  <c r="I1083" i="7"/>
  <c r="J1083" i="7"/>
  <c r="G1084" i="7"/>
  <c r="H1084" i="7"/>
  <c r="I1084" i="7"/>
  <c r="J1084" i="7"/>
  <c r="G1085" i="7"/>
  <c r="H1085" i="7"/>
  <c r="I1085" i="7"/>
  <c r="J1085" i="7"/>
  <c r="G1086" i="7"/>
  <c r="H1086" i="7"/>
  <c r="I1086" i="7"/>
  <c r="J1086" i="7"/>
  <c r="G1087" i="7"/>
  <c r="H1087" i="7"/>
  <c r="I1087" i="7"/>
  <c r="J1087" i="7"/>
  <c r="G1088" i="7"/>
  <c r="H1088" i="7"/>
  <c r="I1088" i="7"/>
  <c r="J1088" i="7"/>
  <c r="G1089" i="7"/>
  <c r="H1089" i="7"/>
  <c r="I1089" i="7"/>
  <c r="J1089" i="7"/>
  <c r="G1090" i="7"/>
  <c r="H1090" i="7"/>
  <c r="I1090" i="7"/>
  <c r="J1090" i="7"/>
  <c r="G1091" i="7"/>
  <c r="H1091" i="7"/>
  <c r="I1091" i="7"/>
  <c r="J1091" i="7"/>
  <c r="G1092" i="7"/>
  <c r="H1092" i="7"/>
  <c r="I1092" i="7"/>
  <c r="J1092" i="7"/>
  <c r="G1093" i="7"/>
  <c r="H1093" i="7"/>
  <c r="I1093" i="7"/>
  <c r="J1093" i="7"/>
  <c r="G1094" i="7"/>
  <c r="H1094" i="7"/>
  <c r="I1094" i="7"/>
  <c r="J1094" i="7"/>
  <c r="G1095" i="7"/>
  <c r="H1095" i="7"/>
  <c r="I1095" i="7"/>
  <c r="J1095" i="7"/>
  <c r="G1096" i="7"/>
  <c r="H1096" i="7"/>
  <c r="I1096" i="7"/>
  <c r="J1096" i="7"/>
  <c r="G1097" i="7"/>
  <c r="H1097" i="7"/>
  <c r="I1097" i="7"/>
  <c r="J1097" i="7"/>
  <c r="G1098" i="7"/>
  <c r="H1098" i="7"/>
  <c r="I1098" i="7"/>
  <c r="J1098" i="7"/>
  <c r="G1099" i="7"/>
  <c r="H1099" i="7"/>
  <c r="I1099" i="7"/>
  <c r="J1099" i="7"/>
  <c r="G1100" i="7"/>
  <c r="H1100" i="7"/>
  <c r="I1100" i="7"/>
  <c r="J1100" i="7"/>
  <c r="G1101" i="7"/>
  <c r="H1101" i="7"/>
  <c r="I1101" i="7"/>
  <c r="J1101" i="7"/>
  <c r="G1102" i="7"/>
  <c r="H1102" i="7"/>
  <c r="I1102" i="7"/>
  <c r="J1102" i="7"/>
  <c r="G1103" i="7"/>
  <c r="H1103" i="7"/>
  <c r="I1103" i="7"/>
  <c r="J1103" i="7"/>
  <c r="G1104" i="7"/>
  <c r="H1104" i="7"/>
  <c r="I1104" i="7"/>
  <c r="J1104" i="7"/>
  <c r="G1105" i="7"/>
  <c r="H1105" i="7"/>
  <c r="I1105" i="7"/>
  <c r="J1105" i="7"/>
  <c r="G1106" i="7"/>
  <c r="H1106" i="7"/>
  <c r="I1106" i="7"/>
  <c r="J1106" i="7"/>
  <c r="G1107" i="7"/>
  <c r="H1107" i="7"/>
  <c r="I1107" i="7"/>
  <c r="J1107" i="7"/>
  <c r="G1108" i="7"/>
  <c r="H1108" i="7"/>
  <c r="I1108" i="7"/>
  <c r="J1108" i="7"/>
  <c r="G1109" i="7"/>
  <c r="H1109" i="7"/>
  <c r="I1109" i="7"/>
  <c r="J1109" i="7"/>
  <c r="G1110" i="7"/>
  <c r="H1110" i="7"/>
  <c r="I1110" i="7"/>
  <c r="J1110" i="7"/>
  <c r="G1111" i="7"/>
  <c r="H1111" i="7"/>
  <c r="I1111" i="7"/>
  <c r="J1111" i="7"/>
  <c r="G1112" i="7"/>
  <c r="H1112" i="7"/>
  <c r="I1112" i="7"/>
  <c r="J1112" i="7"/>
  <c r="G1113" i="7"/>
  <c r="H1113" i="7"/>
  <c r="I1113" i="7"/>
  <c r="J1113" i="7"/>
  <c r="G1114" i="7"/>
  <c r="H1114" i="7"/>
  <c r="I1114" i="7"/>
  <c r="J1114" i="7"/>
  <c r="G1115" i="7"/>
  <c r="H1115" i="7"/>
  <c r="I1115" i="7"/>
  <c r="J1115" i="7"/>
  <c r="G1116" i="7"/>
  <c r="H1116" i="7"/>
  <c r="I1116" i="7"/>
  <c r="J1116" i="7"/>
  <c r="G1117" i="7"/>
  <c r="H1117" i="7"/>
  <c r="I1117" i="7"/>
  <c r="J1117" i="7"/>
  <c r="G1118" i="7"/>
  <c r="H1118" i="7"/>
  <c r="I1118" i="7"/>
  <c r="J1118" i="7"/>
  <c r="G1119" i="7"/>
  <c r="H1119" i="7"/>
  <c r="I1119" i="7"/>
  <c r="J1119" i="7"/>
  <c r="G1120" i="7"/>
  <c r="H1120" i="7"/>
  <c r="I1120" i="7"/>
  <c r="J1120" i="7"/>
  <c r="G1121" i="7"/>
  <c r="H1121" i="7"/>
  <c r="I1121" i="7"/>
  <c r="J1121" i="7"/>
  <c r="G1122" i="7"/>
  <c r="H1122" i="7"/>
  <c r="I1122" i="7"/>
  <c r="J1122" i="7"/>
  <c r="G1123" i="7"/>
  <c r="H1123" i="7"/>
  <c r="I1123" i="7"/>
  <c r="J1123" i="7"/>
  <c r="G1124" i="7"/>
  <c r="H1124" i="7"/>
  <c r="I1124" i="7"/>
  <c r="J1124" i="7"/>
  <c r="G1125" i="7"/>
  <c r="H1125" i="7"/>
  <c r="I1125" i="7"/>
  <c r="J1125" i="7"/>
  <c r="G1126" i="7"/>
  <c r="H1126" i="7"/>
  <c r="I1126" i="7"/>
  <c r="J1126" i="7"/>
  <c r="G1127" i="7"/>
  <c r="H1127" i="7"/>
  <c r="I1127" i="7"/>
  <c r="J1127" i="7"/>
  <c r="G1128" i="7"/>
  <c r="H1128" i="7"/>
  <c r="I1128" i="7"/>
  <c r="J1128" i="7"/>
  <c r="G1129" i="7"/>
  <c r="H1129" i="7"/>
  <c r="I1129" i="7"/>
  <c r="J1129" i="7"/>
  <c r="G1130" i="7"/>
  <c r="H1130" i="7"/>
  <c r="I1130" i="7"/>
  <c r="J1130" i="7"/>
  <c r="G1131" i="7"/>
  <c r="H1131" i="7"/>
  <c r="I1131" i="7"/>
  <c r="J1131" i="7"/>
  <c r="G1132" i="7"/>
  <c r="H1132" i="7"/>
  <c r="I1132" i="7"/>
  <c r="J1132" i="7"/>
  <c r="G1133" i="7"/>
  <c r="H1133" i="7"/>
  <c r="I1133" i="7"/>
  <c r="J1133" i="7"/>
  <c r="G1134" i="7"/>
  <c r="H1134" i="7"/>
  <c r="I1134" i="7"/>
  <c r="J1134" i="7"/>
  <c r="G1135" i="7"/>
  <c r="H1135" i="7"/>
  <c r="I1135" i="7"/>
  <c r="J1135" i="7"/>
  <c r="G1136" i="7"/>
  <c r="H1136" i="7"/>
  <c r="I1136" i="7"/>
  <c r="J1136" i="7"/>
  <c r="G1137" i="7"/>
  <c r="H1137" i="7"/>
  <c r="I1137" i="7"/>
  <c r="J1137" i="7"/>
  <c r="G1138" i="7"/>
  <c r="H1138" i="7"/>
  <c r="I1138" i="7"/>
  <c r="J1138" i="7"/>
  <c r="G1139" i="7"/>
  <c r="H1139" i="7"/>
  <c r="I1139" i="7"/>
  <c r="J1139" i="7"/>
  <c r="G1140" i="7"/>
  <c r="H1140" i="7"/>
  <c r="I1140" i="7"/>
  <c r="J1140" i="7"/>
  <c r="G1141" i="7"/>
  <c r="H1141" i="7"/>
  <c r="I1141" i="7"/>
  <c r="J1141" i="7"/>
  <c r="G1142" i="7"/>
  <c r="H1142" i="7"/>
  <c r="I1142" i="7"/>
  <c r="J1142" i="7"/>
  <c r="G1143" i="7"/>
  <c r="H1143" i="7"/>
  <c r="I1143" i="7"/>
  <c r="J1143" i="7"/>
  <c r="G1144" i="7"/>
  <c r="H1144" i="7"/>
  <c r="I1144" i="7"/>
  <c r="J1144" i="7"/>
  <c r="G1145" i="7"/>
  <c r="H1145" i="7"/>
  <c r="I1145" i="7"/>
  <c r="J1145" i="7"/>
  <c r="G1146" i="7"/>
  <c r="H1146" i="7"/>
  <c r="I1146" i="7"/>
  <c r="J1146" i="7"/>
  <c r="G1147" i="7"/>
  <c r="H1147" i="7"/>
  <c r="I1147" i="7"/>
  <c r="J1147" i="7"/>
  <c r="G1148" i="7"/>
  <c r="H1148" i="7"/>
  <c r="I1148" i="7"/>
  <c r="J1148" i="7"/>
  <c r="G1149" i="7"/>
  <c r="H1149" i="7"/>
  <c r="I1149" i="7"/>
  <c r="J1149" i="7"/>
  <c r="G1150" i="7"/>
  <c r="H1150" i="7"/>
  <c r="I1150" i="7"/>
  <c r="J1150" i="7"/>
  <c r="G1151" i="7"/>
  <c r="H1151" i="7"/>
  <c r="I1151" i="7"/>
  <c r="J1151" i="7"/>
  <c r="G1152" i="7"/>
  <c r="H1152" i="7"/>
  <c r="I1152" i="7"/>
  <c r="J1152" i="7"/>
  <c r="G1153" i="7"/>
  <c r="H1153" i="7"/>
  <c r="I1153" i="7"/>
  <c r="J1153" i="7"/>
  <c r="G1154" i="7"/>
  <c r="H1154" i="7"/>
  <c r="I1154" i="7"/>
  <c r="J1154" i="7"/>
  <c r="G1155" i="7"/>
  <c r="H1155" i="7"/>
  <c r="I1155" i="7"/>
  <c r="J1155" i="7"/>
  <c r="G1156" i="7"/>
  <c r="H1156" i="7"/>
  <c r="I1156" i="7"/>
  <c r="J1156" i="7"/>
  <c r="G1157" i="7"/>
  <c r="H1157" i="7"/>
  <c r="I1157" i="7"/>
  <c r="J1157" i="7"/>
  <c r="G1158" i="7"/>
  <c r="H1158" i="7"/>
  <c r="I1158" i="7"/>
  <c r="J1158" i="7"/>
  <c r="G1159" i="7"/>
  <c r="H1159" i="7"/>
  <c r="I1159" i="7"/>
  <c r="J1159" i="7"/>
  <c r="G1160" i="7"/>
  <c r="H1160" i="7"/>
  <c r="I1160" i="7"/>
  <c r="J1160" i="7"/>
  <c r="G1161" i="7"/>
  <c r="H1161" i="7"/>
  <c r="I1161" i="7"/>
  <c r="J1161" i="7"/>
  <c r="G1162" i="7"/>
  <c r="H1162" i="7"/>
  <c r="I1162" i="7"/>
  <c r="J1162" i="7"/>
  <c r="G1163" i="7"/>
  <c r="H1163" i="7"/>
  <c r="I1163" i="7"/>
  <c r="J1163" i="7"/>
  <c r="G1164" i="7"/>
  <c r="H1164" i="7"/>
  <c r="I1164" i="7"/>
  <c r="J1164" i="7"/>
  <c r="G1165" i="7"/>
  <c r="H1165" i="7"/>
  <c r="I1165" i="7"/>
  <c r="J1165" i="7"/>
  <c r="G1166" i="7"/>
  <c r="H1166" i="7"/>
  <c r="I1166" i="7"/>
  <c r="J1166" i="7"/>
  <c r="G1167" i="7"/>
  <c r="H1167" i="7"/>
  <c r="I1167" i="7"/>
  <c r="J1167" i="7"/>
  <c r="G1168" i="7"/>
  <c r="H1168" i="7"/>
  <c r="I1168" i="7"/>
  <c r="J1168" i="7"/>
  <c r="G1169" i="7"/>
  <c r="H1169" i="7"/>
  <c r="I1169" i="7"/>
  <c r="J1169" i="7"/>
  <c r="G1170" i="7"/>
  <c r="H1170" i="7"/>
  <c r="I1170" i="7"/>
  <c r="J1170" i="7"/>
  <c r="G1171" i="7"/>
  <c r="H1171" i="7"/>
  <c r="I1171" i="7"/>
  <c r="J1171" i="7"/>
  <c r="G1172" i="7"/>
  <c r="H1172" i="7"/>
  <c r="I1172" i="7"/>
  <c r="J1172" i="7"/>
  <c r="G1173" i="7"/>
  <c r="H1173" i="7"/>
  <c r="I1173" i="7"/>
  <c r="J1173" i="7"/>
  <c r="G1174" i="7"/>
  <c r="H1174" i="7"/>
  <c r="I1174" i="7"/>
  <c r="J1174" i="7"/>
  <c r="G1175" i="7"/>
  <c r="H1175" i="7"/>
  <c r="I1175" i="7"/>
  <c r="J1175" i="7"/>
  <c r="G1176" i="7"/>
  <c r="H1176" i="7"/>
  <c r="I1176" i="7"/>
  <c r="J1176" i="7"/>
  <c r="G1177" i="7"/>
  <c r="H1177" i="7"/>
  <c r="I1177" i="7"/>
  <c r="J1177" i="7"/>
  <c r="G1178" i="7"/>
  <c r="H1178" i="7"/>
  <c r="I1178" i="7"/>
  <c r="J1178" i="7"/>
  <c r="G1179" i="7"/>
  <c r="H1179" i="7"/>
  <c r="I1179" i="7"/>
  <c r="J1179" i="7"/>
  <c r="G1180" i="7"/>
  <c r="H1180" i="7"/>
  <c r="I1180" i="7"/>
  <c r="J1180" i="7"/>
  <c r="G1181" i="7"/>
  <c r="H1181" i="7"/>
  <c r="I1181" i="7"/>
  <c r="J1181" i="7"/>
  <c r="G1182" i="7"/>
  <c r="H1182" i="7"/>
  <c r="I1182" i="7"/>
  <c r="J1182" i="7"/>
  <c r="G1183" i="7"/>
  <c r="H1183" i="7"/>
  <c r="I1183" i="7"/>
  <c r="J1183" i="7"/>
  <c r="G1184" i="7"/>
  <c r="H1184" i="7"/>
  <c r="I1184" i="7"/>
  <c r="J1184" i="7"/>
  <c r="G1185" i="7"/>
  <c r="H1185" i="7"/>
  <c r="I1185" i="7"/>
  <c r="J1185" i="7"/>
  <c r="G1186" i="7"/>
  <c r="H1186" i="7"/>
  <c r="I1186" i="7"/>
  <c r="J1186" i="7"/>
  <c r="G1187" i="7"/>
  <c r="H1187" i="7"/>
  <c r="I1187" i="7"/>
  <c r="J1187" i="7"/>
  <c r="G1188" i="7"/>
  <c r="H1188" i="7"/>
  <c r="I1188" i="7"/>
  <c r="J1188" i="7"/>
  <c r="G1189" i="7"/>
  <c r="H1189" i="7"/>
  <c r="I1189" i="7"/>
  <c r="J1189" i="7"/>
  <c r="G1190" i="7"/>
  <c r="H1190" i="7"/>
  <c r="I1190" i="7"/>
  <c r="J1190" i="7"/>
  <c r="G1191" i="7"/>
  <c r="H1191" i="7"/>
  <c r="I1191" i="7"/>
  <c r="J1191" i="7"/>
  <c r="G1192" i="7"/>
  <c r="H1192" i="7"/>
  <c r="I1192" i="7"/>
  <c r="J1192" i="7"/>
  <c r="G1193" i="7"/>
  <c r="H1193" i="7"/>
  <c r="I1193" i="7"/>
  <c r="J1193" i="7"/>
  <c r="G1194" i="7"/>
  <c r="H1194" i="7"/>
  <c r="I1194" i="7"/>
  <c r="J1194" i="7"/>
  <c r="G1195" i="7"/>
  <c r="H1195" i="7"/>
  <c r="I1195" i="7"/>
  <c r="J1195" i="7"/>
  <c r="G1196" i="7"/>
  <c r="H1196" i="7"/>
  <c r="I1196" i="7"/>
  <c r="J1196" i="7"/>
  <c r="G1197" i="7"/>
  <c r="H1197" i="7"/>
  <c r="I1197" i="7"/>
  <c r="J1197" i="7"/>
  <c r="G1198" i="7"/>
  <c r="H1198" i="7"/>
  <c r="I1198" i="7"/>
  <c r="J1198" i="7"/>
  <c r="G1199" i="7"/>
  <c r="H1199" i="7"/>
  <c r="I1199" i="7"/>
  <c r="J1199" i="7"/>
  <c r="G1200" i="7"/>
  <c r="H1200" i="7"/>
  <c r="I1200" i="7"/>
  <c r="J1200" i="7"/>
  <c r="G1201" i="7"/>
  <c r="H1201" i="7"/>
  <c r="I1201" i="7"/>
  <c r="J1201" i="7"/>
  <c r="G1202" i="7"/>
  <c r="H1202" i="7"/>
  <c r="I1202" i="7"/>
  <c r="J1202" i="7"/>
  <c r="G1203" i="7"/>
  <c r="H1203" i="7"/>
  <c r="I1203" i="7"/>
  <c r="J1203" i="7"/>
  <c r="G1204" i="7"/>
  <c r="H1204" i="7"/>
  <c r="I1204" i="7"/>
  <c r="J1204" i="7"/>
  <c r="G1205" i="7"/>
  <c r="H1205" i="7"/>
  <c r="I1205" i="7"/>
  <c r="J1205" i="7"/>
  <c r="G1206" i="7"/>
  <c r="H1206" i="7"/>
  <c r="I1206" i="7"/>
  <c r="J1206" i="7"/>
  <c r="G1207" i="7"/>
  <c r="H1207" i="7"/>
  <c r="I1207" i="7"/>
  <c r="J1207" i="7"/>
  <c r="G1208" i="7"/>
  <c r="H1208" i="7"/>
  <c r="I1208" i="7"/>
  <c r="J1208" i="7"/>
  <c r="G1209" i="7"/>
  <c r="H1209" i="7"/>
  <c r="I1209" i="7"/>
  <c r="J1209" i="7"/>
  <c r="G1210" i="7"/>
  <c r="H1210" i="7"/>
  <c r="I1210" i="7"/>
  <c r="J1210" i="7"/>
  <c r="G1211" i="7"/>
  <c r="H1211" i="7"/>
  <c r="I1211" i="7"/>
  <c r="J1211" i="7"/>
  <c r="G1212" i="7"/>
  <c r="H1212" i="7"/>
  <c r="I1212" i="7"/>
  <c r="J1212" i="7"/>
  <c r="G1213" i="7"/>
  <c r="H1213" i="7"/>
  <c r="I1213" i="7"/>
  <c r="J1213" i="7"/>
  <c r="G1214" i="7"/>
  <c r="H1214" i="7"/>
  <c r="I1214" i="7"/>
  <c r="J1214" i="7"/>
  <c r="G1215" i="7"/>
  <c r="H1215" i="7"/>
  <c r="I1215" i="7"/>
  <c r="J1215" i="7"/>
  <c r="G1216" i="7"/>
  <c r="H1216" i="7"/>
  <c r="I1216" i="7"/>
  <c r="J1216" i="7"/>
  <c r="G1217" i="7"/>
  <c r="H1217" i="7"/>
  <c r="I1217" i="7"/>
  <c r="J1217" i="7"/>
  <c r="G1218" i="7"/>
  <c r="H1218" i="7"/>
  <c r="I1218" i="7"/>
  <c r="J1218" i="7"/>
  <c r="G1219" i="7"/>
  <c r="H1219" i="7"/>
  <c r="I1219" i="7"/>
  <c r="J1219" i="7"/>
  <c r="G1220" i="7"/>
  <c r="H1220" i="7"/>
  <c r="I1220" i="7"/>
  <c r="J1220" i="7"/>
  <c r="G1221" i="7"/>
  <c r="H1221" i="7"/>
  <c r="I1221" i="7"/>
  <c r="J1221" i="7"/>
  <c r="G1222" i="7"/>
  <c r="H1222" i="7"/>
  <c r="I1222" i="7"/>
  <c r="J1222" i="7"/>
  <c r="G1223" i="7"/>
  <c r="H1223" i="7"/>
  <c r="I1223" i="7"/>
  <c r="J1223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" i="7"/>
  <c r="J1" i="7"/>
  <c r="I1" i="7"/>
  <c r="G1" i="7"/>
  <c r="H1" i="7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1031" i="11"/>
  <c r="A1032" i="11"/>
  <c r="A1033" i="11"/>
  <c r="A1034" i="11"/>
  <c r="A1035" i="11"/>
  <c r="A1036" i="11"/>
  <c r="A1037" i="11"/>
  <c r="A1038" i="11"/>
  <c r="A1039" i="11"/>
  <c r="A1040" i="11"/>
  <c r="A1041" i="11"/>
  <c r="A1042" i="11"/>
  <c r="A1043" i="11"/>
  <c r="A1044" i="11"/>
  <c r="A1045" i="11"/>
  <c r="A1046" i="11"/>
  <c r="A1047" i="11"/>
  <c r="A1048" i="11"/>
  <c r="A1049" i="11"/>
  <c r="A1050" i="11"/>
  <c r="A1051" i="11"/>
  <c r="A1052" i="11"/>
  <c r="A1053" i="11"/>
  <c r="A1054" i="11"/>
  <c r="A1055" i="11"/>
  <c r="A1056" i="11"/>
  <c r="A1057" i="11"/>
  <c r="A1058" i="11"/>
  <c r="A1059" i="11"/>
  <c r="A1060" i="11"/>
  <c r="A1061" i="11"/>
  <c r="A1062" i="11"/>
  <c r="A1063" i="11"/>
  <c r="A1064" i="11"/>
  <c r="A1065" i="11"/>
  <c r="A1066" i="11"/>
  <c r="A1067" i="11"/>
  <c r="A1068" i="11"/>
  <c r="A1069" i="11"/>
  <c r="A1070" i="11"/>
  <c r="A1071" i="11"/>
  <c r="A1072" i="11"/>
  <c r="A1073" i="11"/>
  <c r="A1074" i="11"/>
  <c r="A1075" i="11"/>
  <c r="A1076" i="11"/>
  <c r="A1077" i="11"/>
  <c r="A1078" i="11"/>
  <c r="A1079" i="11"/>
  <c r="A1080" i="11"/>
  <c r="A1081" i="11"/>
  <c r="A1082" i="11"/>
  <c r="A1083" i="11"/>
  <c r="A1084" i="11"/>
  <c r="A1085" i="11"/>
  <c r="A1086" i="11"/>
  <c r="A1087" i="11"/>
  <c r="A1088" i="11"/>
  <c r="A1089" i="11"/>
  <c r="A1090" i="11"/>
  <c r="A1091" i="11"/>
  <c r="A1092" i="11"/>
  <c r="A1093" i="11"/>
  <c r="A1094" i="11"/>
  <c r="A1095" i="11"/>
  <c r="A1096" i="11"/>
  <c r="A1097" i="11"/>
  <c r="A1098" i="11"/>
  <c r="A1099" i="11"/>
  <c r="A1100" i="11"/>
  <c r="A1101" i="11"/>
  <c r="A1102" i="11"/>
  <c r="A1103" i="11"/>
  <c r="A1104" i="11"/>
  <c r="A1105" i="11"/>
  <c r="A1106" i="11"/>
  <c r="A1107" i="11"/>
  <c r="A1108" i="11"/>
  <c r="A1109" i="11"/>
  <c r="A1110" i="11"/>
  <c r="A1111" i="11"/>
  <c r="A1112" i="11"/>
  <c r="A1113" i="11"/>
  <c r="A1114" i="11"/>
  <c r="A1115" i="11"/>
  <c r="A1116" i="11"/>
  <c r="A1117" i="11"/>
  <c r="A1118" i="11"/>
  <c r="A1119" i="11"/>
  <c r="A1120" i="11"/>
  <c r="A1121" i="11"/>
  <c r="A1122" i="11"/>
  <c r="A1123" i="11"/>
  <c r="A1124" i="11"/>
  <c r="A1125" i="11"/>
  <c r="A1126" i="11"/>
  <c r="A1127" i="11"/>
  <c r="A1128" i="11"/>
  <c r="A1129" i="11"/>
  <c r="A1130" i="11"/>
  <c r="A1131" i="11"/>
  <c r="A1132" i="11"/>
  <c r="A1133" i="11"/>
  <c r="A1134" i="11"/>
  <c r="A1135" i="11"/>
  <c r="A1136" i="11"/>
  <c r="A1137" i="11"/>
  <c r="A1138" i="11"/>
  <c r="A1139" i="11"/>
  <c r="A1140" i="11"/>
  <c r="A1141" i="11"/>
  <c r="A1142" i="11"/>
  <c r="A1143" i="11"/>
  <c r="A1144" i="11"/>
  <c r="A1145" i="11"/>
  <c r="A1146" i="11"/>
  <c r="A1147" i="11"/>
  <c r="A1148" i="11"/>
  <c r="A1149" i="11"/>
  <c r="A1150" i="11"/>
  <c r="A1151" i="11"/>
  <c r="A1152" i="11"/>
  <c r="A1153" i="11"/>
  <c r="A1154" i="11"/>
  <c r="A1155" i="11"/>
  <c r="A1156" i="11"/>
  <c r="A1157" i="11"/>
  <c r="A1158" i="11"/>
  <c r="A1159" i="11"/>
  <c r="A1160" i="11"/>
  <c r="A1161" i="11"/>
  <c r="A1162" i="11"/>
  <c r="A1163" i="11"/>
  <c r="A1164" i="11"/>
  <c r="A1165" i="11"/>
  <c r="A1166" i="11"/>
  <c r="A1167" i="11"/>
  <c r="A1168" i="11"/>
  <c r="A1169" i="11"/>
  <c r="A1170" i="11"/>
  <c r="A1171" i="11"/>
  <c r="A1172" i="11"/>
  <c r="A1173" i="11"/>
  <c r="A1174" i="11"/>
  <c r="A1175" i="11"/>
  <c r="A1176" i="11"/>
  <c r="A1177" i="11"/>
  <c r="A1178" i="11"/>
  <c r="A1179" i="11"/>
  <c r="A1180" i="11"/>
  <c r="A1181" i="11"/>
  <c r="A1182" i="11"/>
  <c r="A1183" i="11"/>
  <c r="A1184" i="11"/>
  <c r="A1185" i="11"/>
  <c r="A1186" i="11"/>
  <c r="A1187" i="11"/>
  <c r="A1188" i="11"/>
  <c r="A1189" i="11"/>
  <c r="A1190" i="11"/>
  <c r="A1191" i="11"/>
  <c r="A1192" i="11"/>
  <c r="A1193" i="11"/>
  <c r="A1194" i="11"/>
  <c r="A1195" i="11"/>
  <c r="A1196" i="11"/>
  <c r="A1197" i="11"/>
  <c r="A1198" i="11"/>
  <c r="A1199" i="11"/>
  <c r="A1200" i="11"/>
  <c r="A1201" i="11"/>
  <c r="A1202" i="11"/>
  <c r="A1203" i="11"/>
  <c r="A1204" i="11"/>
  <c r="A1205" i="11"/>
  <c r="A1206" i="11"/>
  <c r="A1207" i="11"/>
  <c r="A1208" i="11"/>
  <c r="A1209" i="11"/>
  <c r="A1210" i="11"/>
  <c r="A1211" i="11"/>
  <c r="A1212" i="11"/>
  <c r="A1213" i="11"/>
  <c r="A1214" i="11"/>
  <c r="A1215" i="11"/>
  <c r="A1216" i="11"/>
  <c r="A1217" i="11"/>
  <c r="A1218" i="11"/>
  <c r="A1219" i="11"/>
  <c r="A1220" i="11"/>
  <c r="A1221" i="11"/>
  <c r="A1222" i="11"/>
  <c r="A1223" i="11"/>
  <c r="A1224" i="11"/>
  <c r="A1225" i="11"/>
  <c r="A3" i="11"/>
  <c r="C2" i="9"/>
  <c r="C3" i="9"/>
  <c r="C1" i="9"/>
  <c r="D3" i="9"/>
  <c r="D2" i="9"/>
  <c r="D1" i="9"/>
  <c r="B1" i="9"/>
  <c r="S367" i="11"/>
  <c r="S369" i="11"/>
  <c r="S371" i="11"/>
  <c r="S373" i="11"/>
  <c r="S375" i="11"/>
  <c r="S377" i="11"/>
  <c r="S1226" i="11"/>
  <c r="R476" i="12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S476" i="12"/>
  <c r="R477" i="12"/>
  <c r="S477" i="12"/>
  <c r="R478" i="12"/>
  <c r="S478" i="12"/>
  <c r="R479" i="12"/>
  <c r="S479" i="12"/>
  <c r="R480" i="12"/>
  <c r="S480" i="12"/>
  <c r="R481" i="12"/>
  <c r="S481" i="12"/>
  <c r="R482" i="12"/>
  <c r="S482" i="12"/>
  <c r="R484" i="12"/>
  <c r="S484" i="12"/>
  <c r="R485" i="12"/>
  <c r="S485" i="12"/>
  <c r="R486" i="12"/>
  <c r="S486" i="12"/>
  <c r="R487" i="12"/>
  <c r="S487" i="12"/>
  <c r="R488" i="12"/>
  <c r="S488" i="12"/>
  <c r="R489" i="12"/>
  <c r="S489" i="12"/>
  <c r="R158" i="12"/>
  <c r="S158" i="12"/>
  <c r="R491" i="12"/>
  <c r="S491" i="12"/>
  <c r="R492" i="12"/>
  <c r="S492" i="12"/>
  <c r="R493" i="12"/>
  <c r="S493" i="12"/>
  <c r="R494" i="12"/>
  <c r="S494" i="12"/>
  <c r="R495" i="12"/>
  <c r="S495" i="12"/>
  <c r="R496" i="12"/>
  <c r="S496" i="12"/>
  <c r="R497" i="12"/>
  <c r="S497" i="12"/>
  <c r="R498" i="12"/>
  <c r="S498" i="12"/>
  <c r="R499" i="12"/>
  <c r="S499" i="12"/>
  <c r="R500" i="12"/>
  <c r="S500" i="12"/>
  <c r="R501" i="12"/>
  <c r="S501" i="12"/>
  <c r="R502" i="12"/>
  <c r="S502" i="12"/>
  <c r="R503" i="12"/>
  <c r="S503" i="12"/>
  <c r="R504" i="12"/>
  <c r="S504" i="12"/>
  <c r="R505" i="12"/>
  <c r="S505" i="12"/>
  <c r="R506" i="12"/>
  <c r="S506" i="12"/>
  <c r="R507" i="12"/>
  <c r="S507" i="12"/>
  <c r="R508" i="12"/>
  <c r="S508" i="12"/>
  <c r="R509" i="12"/>
  <c r="S509" i="12"/>
  <c r="R510" i="12"/>
  <c r="S510" i="12"/>
  <c r="R511" i="12"/>
  <c r="S511" i="12"/>
  <c r="R512" i="12"/>
  <c r="S512" i="12"/>
  <c r="R513" i="12"/>
  <c r="S513" i="12"/>
  <c r="R514" i="12"/>
  <c r="S514" i="12"/>
  <c r="R515" i="12"/>
  <c r="S515" i="12"/>
  <c r="R516" i="12"/>
  <c r="S516" i="12"/>
  <c r="R517" i="12"/>
  <c r="S517" i="12"/>
  <c r="R518" i="12"/>
  <c r="S518" i="12"/>
  <c r="R519" i="12"/>
  <c r="S519" i="12"/>
  <c r="R520" i="12"/>
  <c r="S520" i="12"/>
  <c r="R521" i="12"/>
  <c r="S521" i="12"/>
  <c r="R522" i="12"/>
  <c r="S522" i="12"/>
  <c r="R523" i="12"/>
  <c r="S523" i="12"/>
  <c r="R524" i="12"/>
  <c r="S524" i="12"/>
  <c r="R525" i="12"/>
  <c r="S525" i="12"/>
  <c r="R526" i="12"/>
  <c r="S526" i="12"/>
  <c r="R527" i="12"/>
  <c r="S527" i="12"/>
  <c r="R528" i="12"/>
  <c r="S528" i="12"/>
  <c r="R529" i="12"/>
  <c r="S529" i="12"/>
  <c r="R530" i="12"/>
  <c r="S530" i="12"/>
  <c r="R531" i="12"/>
  <c r="S531" i="12"/>
  <c r="R532" i="12"/>
  <c r="S532" i="12"/>
  <c r="R132" i="12"/>
  <c r="S132" i="12"/>
  <c r="R534" i="12"/>
  <c r="S534" i="12"/>
  <c r="R535" i="12"/>
  <c r="S535" i="12"/>
  <c r="R536" i="12"/>
  <c r="S536" i="12"/>
  <c r="R537" i="12"/>
  <c r="S537" i="12"/>
  <c r="R538" i="12"/>
  <c r="S538" i="12"/>
  <c r="R539" i="12"/>
  <c r="S539" i="12"/>
  <c r="R540" i="12"/>
  <c r="S540" i="12"/>
  <c r="R541" i="12"/>
  <c r="S541" i="12"/>
  <c r="R542" i="12"/>
  <c r="S542" i="12"/>
  <c r="R543" i="12"/>
  <c r="S543" i="12"/>
  <c r="R544" i="12"/>
  <c r="S544" i="12"/>
  <c r="R545" i="12"/>
  <c r="S545" i="12"/>
  <c r="R546" i="12"/>
  <c r="S546" i="12"/>
  <c r="R547" i="12"/>
  <c r="S547" i="12"/>
  <c r="R548" i="12"/>
  <c r="S548" i="12"/>
  <c r="R549" i="12"/>
  <c r="S549" i="12"/>
  <c r="R550" i="12"/>
  <c r="S550" i="12"/>
  <c r="R551" i="12"/>
  <c r="S551" i="12"/>
  <c r="R552" i="12"/>
  <c r="S552" i="12"/>
  <c r="R553" i="12"/>
  <c r="S553" i="12"/>
  <c r="R554" i="12"/>
  <c r="S554" i="12"/>
  <c r="R555" i="12"/>
  <c r="S555" i="12"/>
  <c r="R556" i="12"/>
  <c r="S556" i="12"/>
  <c r="R557" i="12"/>
  <c r="S557" i="12"/>
  <c r="R558" i="12"/>
  <c r="S558" i="12"/>
  <c r="R559" i="12"/>
  <c r="S559" i="12"/>
  <c r="R192" i="12"/>
  <c r="S192" i="12"/>
  <c r="R561" i="12"/>
  <c r="S561" i="12"/>
  <c r="R562" i="12"/>
  <c r="S562" i="12"/>
  <c r="R563" i="12"/>
  <c r="S563" i="12"/>
  <c r="R565" i="12"/>
  <c r="S565" i="12"/>
  <c r="R566" i="12"/>
  <c r="S566" i="12"/>
  <c r="R567" i="12"/>
  <c r="S567" i="12"/>
  <c r="R568" i="12"/>
  <c r="S568" i="12"/>
  <c r="R569" i="12"/>
  <c r="S569" i="12"/>
  <c r="R570" i="12"/>
  <c r="S570" i="12"/>
  <c r="R571" i="12"/>
  <c r="S571" i="12"/>
  <c r="R572" i="12"/>
  <c r="S572" i="12"/>
  <c r="R573" i="12"/>
  <c r="S573" i="12"/>
  <c r="R574" i="12"/>
  <c r="S574" i="12"/>
  <c r="R575" i="12"/>
  <c r="S575" i="12"/>
  <c r="R576" i="12"/>
  <c r="S576" i="12"/>
  <c r="R577" i="12"/>
  <c r="S577" i="12"/>
  <c r="R578" i="12"/>
  <c r="S578" i="12"/>
  <c r="R579" i="12"/>
  <c r="S579" i="12"/>
  <c r="R580" i="12"/>
  <c r="S580" i="12"/>
  <c r="R581" i="12"/>
  <c r="S581" i="12"/>
  <c r="R582" i="12"/>
  <c r="S582" i="12"/>
  <c r="R583" i="12"/>
  <c r="S583" i="12"/>
  <c r="R584" i="12"/>
  <c r="S584" i="12"/>
  <c r="R585" i="12"/>
  <c r="S585" i="12"/>
  <c r="R586" i="12"/>
  <c r="S586" i="12"/>
  <c r="R587" i="12"/>
  <c r="S587" i="12"/>
  <c r="R588" i="12"/>
  <c r="S588" i="12"/>
  <c r="R589" i="12"/>
  <c r="S589" i="12"/>
  <c r="R590" i="12"/>
  <c r="S590" i="12"/>
  <c r="R591" i="12"/>
  <c r="S591" i="12"/>
  <c r="R592" i="12"/>
  <c r="S592" i="12"/>
  <c r="R593" i="12"/>
  <c r="S593" i="12"/>
  <c r="R594" i="12"/>
  <c r="S594" i="12"/>
  <c r="R595" i="12"/>
  <c r="S595" i="12"/>
  <c r="R596" i="12"/>
  <c r="S596" i="12"/>
  <c r="R597" i="12"/>
  <c r="S597" i="12"/>
  <c r="R599" i="12"/>
  <c r="S599" i="12"/>
  <c r="R600" i="12"/>
  <c r="S600" i="12"/>
  <c r="R601" i="12"/>
  <c r="S601" i="12"/>
  <c r="R602" i="12"/>
  <c r="S602" i="12"/>
  <c r="R603" i="12"/>
  <c r="S603" i="12"/>
  <c r="R604" i="12"/>
  <c r="S604" i="12"/>
  <c r="R605" i="12"/>
  <c r="S605" i="12"/>
  <c r="R606" i="12"/>
  <c r="S606" i="12"/>
  <c r="R607" i="12"/>
  <c r="S607" i="12"/>
  <c r="R608" i="12"/>
  <c r="S608" i="12"/>
  <c r="R483" i="12"/>
  <c r="S483" i="12"/>
  <c r="R490" i="12"/>
  <c r="S490" i="12"/>
  <c r="R533" i="12"/>
  <c r="S533" i="12"/>
  <c r="R560" i="12"/>
  <c r="S560" i="12"/>
  <c r="R564" i="12"/>
  <c r="S564" i="12"/>
  <c r="R598" i="12"/>
  <c r="S598" i="12"/>
  <c r="M269" i="12"/>
  <c r="N269" i="12"/>
  <c r="M268" i="12"/>
  <c r="N268" i="12"/>
  <c r="M267" i="12"/>
  <c r="N267" i="12"/>
  <c r="M266" i="12"/>
  <c r="N266" i="12"/>
  <c r="M265" i="12"/>
  <c r="N265" i="12"/>
  <c r="M264" i="12"/>
  <c r="N264" i="12"/>
  <c r="M263" i="12"/>
  <c r="N263" i="12"/>
  <c r="M262" i="12"/>
  <c r="N262" i="12"/>
  <c r="M261" i="12"/>
  <c r="N261" i="12"/>
  <c r="M260" i="12"/>
  <c r="N260" i="12"/>
  <c r="M259" i="12"/>
  <c r="N259" i="12"/>
  <c r="M258" i="12"/>
  <c r="N258" i="12"/>
  <c r="M257" i="12"/>
  <c r="N257" i="12"/>
  <c r="M256" i="12"/>
  <c r="N256" i="12"/>
  <c r="M255" i="12"/>
  <c r="N255" i="12"/>
  <c r="M254" i="12"/>
  <c r="N254" i="12"/>
  <c r="M253" i="12"/>
  <c r="N253" i="12"/>
  <c r="M252" i="12"/>
  <c r="N252" i="12"/>
  <c r="M251" i="12"/>
  <c r="N251" i="12"/>
  <c r="M250" i="12"/>
  <c r="N250" i="12"/>
  <c r="M249" i="12"/>
  <c r="N249" i="12"/>
  <c r="M248" i="12"/>
  <c r="N248" i="12"/>
  <c r="M247" i="12"/>
  <c r="N247" i="12"/>
  <c r="M246" i="12"/>
  <c r="N246" i="12"/>
  <c r="M245" i="12"/>
  <c r="N245" i="12"/>
  <c r="M244" i="12"/>
  <c r="N244" i="12"/>
  <c r="M243" i="12"/>
  <c r="N243" i="12"/>
  <c r="M242" i="12"/>
  <c r="N242" i="12"/>
  <c r="M241" i="12"/>
  <c r="N241" i="12"/>
  <c r="M240" i="12"/>
  <c r="N240" i="12"/>
  <c r="M239" i="12"/>
  <c r="N239" i="12"/>
  <c r="M238" i="12"/>
  <c r="N238" i="12"/>
  <c r="M237" i="12"/>
  <c r="N237" i="12"/>
  <c r="M236" i="12"/>
  <c r="N236" i="12"/>
  <c r="M235" i="12"/>
  <c r="N235" i="12"/>
  <c r="M234" i="12"/>
  <c r="N234" i="12"/>
  <c r="M233" i="12"/>
  <c r="N233" i="12"/>
  <c r="M232" i="12"/>
  <c r="N232" i="12"/>
  <c r="M231" i="12"/>
  <c r="N231" i="12"/>
  <c r="M230" i="12"/>
  <c r="N230" i="12"/>
  <c r="M229" i="12"/>
  <c r="N229" i="12"/>
  <c r="M228" i="12"/>
  <c r="N228" i="12"/>
  <c r="M227" i="12"/>
  <c r="N227" i="12"/>
  <c r="M226" i="12"/>
  <c r="N226" i="12"/>
  <c r="M220" i="12"/>
  <c r="N220" i="12"/>
  <c r="M219" i="12"/>
  <c r="N219" i="12"/>
  <c r="M217" i="12"/>
  <c r="N217" i="12"/>
  <c r="M211" i="12"/>
  <c r="N211" i="12"/>
  <c r="M209" i="12"/>
  <c r="N209" i="12"/>
  <c r="M208" i="12"/>
  <c r="N208" i="12"/>
  <c r="M200" i="12"/>
  <c r="N200" i="12"/>
  <c r="M199" i="12"/>
  <c r="N199" i="12"/>
  <c r="M196" i="12"/>
  <c r="N196" i="12"/>
  <c r="M183" i="12"/>
  <c r="N183" i="12"/>
  <c r="M175" i="12"/>
  <c r="N175" i="12"/>
  <c r="M174" i="12"/>
  <c r="N174" i="12"/>
  <c r="M169" i="12"/>
  <c r="N169" i="12"/>
  <c r="M158" i="12"/>
  <c r="N158" i="12"/>
  <c r="M137" i="12"/>
  <c r="N137" i="12"/>
  <c r="M131" i="12"/>
  <c r="N131" i="12"/>
  <c r="M115" i="12"/>
  <c r="N115" i="12"/>
  <c r="M113" i="12"/>
  <c r="N113" i="12"/>
  <c r="M112" i="12"/>
  <c r="N112" i="12"/>
  <c r="M107" i="12"/>
  <c r="N107" i="12"/>
  <c r="M90" i="12"/>
  <c r="N90" i="12"/>
  <c r="M82" i="12"/>
  <c r="N82" i="12"/>
  <c r="M79" i="12"/>
  <c r="N79" i="12"/>
  <c r="M75" i="12"/>
  <c r="N75" i="12"/>
  <c r="M65" i="12"/>
  <c r="N65" i="12"/>
  <c r="M64" i="12"/>
  <c r="N64" i="12"/>
  <c r="M62" i="12"/>
  <c r="N62" i="12"/>
  <c r="M50" i="12"/>
  <c r="N50" i="12"/>
  <c r="N2" i="12"/>
  <c r="L3" i="12"/>
  <c r="M3" i="12"/>
  <c r="N3" i="12"/>
  <c r="L4" i="12"/>
  <c r="M4" i="12"/>
  <c r="N4" i="12"/>
  <c r="L5" i="12"/>
  <c r="M5" i="12"/>
  <c r="N5" i="12"/>
  <c r="L6" i="12"/>
  <c r="M6" i="12"/>
  <c r="N6" i="12"/>
  <c r="L7" i="12"/>
  <c r="M7" i="12"/>
  <c r="N7" i="12"/>
  <c r="L8" i="12"/>
  <c r="M8" i="12"/>
  <c r="N8" i="12"/>
  <c r="L9" i="12"/>
  <c r="M9" i="12"/>
  <c r="N9" i="12"/>
  <c r="L10" i="12"/>
  <c r="M10" i="12"/>
  <c r="N10" i="12"/>
  <c r="L11" i="12"/>
  <c r="M11" i="12"/>
  <c r="N11" i="12"/>
  <c r="L12" i="12"/>
  <c r="M12" i="12"/>
  <c r="N12" i="12"/>
  <c r="L13" i="12"/>
  <c r="M13" i="12"/>
  <c r="N13" i="12"/>
  <c r="L14" i="12"/>
  <c r="M14" i="12"/>
  <c r="N14" i="12"/>
  <c r="L15" i="12"/>
  <c r="M15" i="12"/>
  <c r="N15" i="12"/>
  <c r="L16" i="12"/>
  <c r="M16" i="12"/>
  <c r="N16" i="12"/>
  <c r="L17" i="12"/>
  <c r="M17" i="12"/>
  <c r="N17" i="12"/>
  <c r="L18" i="12"/>
  <c r="M18" i="12"/>
  <c r="N18" i="12"/>
  <c r="L19" i="12"/>
  <c r="M19" i="12"/>
  <c r="N19" i="12"/>
  <c r="L20" i="12"/>
  <c r="M20" i="12"/>
  <c r="N20" i="12"/>
  <c r="L21" i="12"/>
  <c r="M21" i="12"/>
  <c r="N21" i="12"/>
  <c r="L22" i="12"/>
  <c r="M22" i="12"/>
  <c r="N22" i="12"/>
  <c r="L23" i="12"/>
  <c r="M23" i="12"/>
  <c r="N23" i="12"/>
  <c r="L24" i="12"/>
  <c r="M24" i="12"/>
  <c r="N24" i="12"/>
  <c r="L25" i="12"/>
  <c r="M25" i="12"/>
  <c r="N25" i="12"/>
  <c r="L26" i="12"/>
  <c r="M26" i="12"/>
  <c r="N26" i="12"/>
  <c r="L27" i="12"/>
  <c r="M27" i="12"/>
  <c r="N27" i="12"/>
  <c r="L28" i="12"/>
  <c r="M28" i="12"/>
  <c r="N28" i="12"/>
  <c r="L29" i="12"/>
  <c r="M29" i="12"/>
  <c r="N29" i="12"/>
  <c r="L30" i="12"/>
  <c r="M30" i="12"/>
  <c r="N30" i="12"/>
  <c r="L31" i="12"/>
  <c r="M31" i="12"/>
  <c r="N31" i="12"/>
  <c r="L32" i="12"/>
  <c r="M32" i="12"/>
  <c r="N32" i="12"/>
  <c r="L33" i="12"/>
  <c r="M33" i="12"/>
  <c r="N33" i="12"/>
  <c r="L34" i="12"/>
  <c r="M34" i="12"/>
  <c r="N34" i="12"/>
  <c r="L35" i="12"/>
  <c r="M35" i="12"/>
  <c r="N35" i="12"/>
  <c r="L36" i="12"/>
  <c r="M36" i="12"/>
  <c r="N36" i="12"/>
  <c r="L37" i="12"/>
  <c r="M37" i="12"/>
  <c r="N37" i="12"/>
  <c r="L38" i="12"/>
  <c r="M38" i="12"/>
  <c r="N38" i="12"/>
  <c r="L39" i="12"/>
  <c r="M39" i="12"/>
  <c r="N39" i="12"/>
  <c r="L40" i="12"/>
  <c r="M40" i="12"/>
  <c r="N40" i="12"/>
  <c r="L41" i="12"/>
  <c r="M41" i="12"/>
  <c r="N41" i="12"/>
  <c r="L42" i="12"/>
  <c r="M42" i="12"/>
  <c r="N42" i="12"/>
  <c r="L43" i="12"/>
  <c r="M43" i="12"/>
  <c r="N43" i="12"/>
  <c r="L44" i="12"/>
  <c r="M44" i="12"/>
  <c r="N44" i="12"/>
  <c r="L45" i="12"/>
  <c r="M45" i="12"/>
  <c r="N45" i="12"/>
  <c r="L46" i="12"/>
  <c r="M46" i="12"/>
  <c r="N46" i="12"/>
  <c r="L47" i="12"/>
  <c r="M47" i="12"/>
  <c r="N47" i="12"/>
  <c r="L48" i="12"/>
  <c r="M48" i="12"/>
  <c r="N48" i="12"/>
  <c r="L49" i="12"/>
  <c r="M49" i="12"/>
  <c r="N49" i="12"/>
  <c r="L50" i="12"/>
  <c r="L51" i="12"/>
  <c r="M51" i="12"/>
  <c r="N51" i="12"/>
  <c r="L52" i="12"/>
  <c r="M52" i="12"/>
  <c r="N52" i="12"/>
  <c r="L53" i="12"/>
  <c r="M53" i="12"/>
  <c r="N53" i="12"/>
  <c r="L54" i="12"/>
  <c r="M54" i="12"/>
  <c r="N54" i="12"/>
  <c r="L55" i="12"/>
  <c r="M55" i="12"/>
  <c r="N55" i="12"/>
  <c r="L56" i="12"/>
  <c r="M56" i="12"/>
  <c r="N56" i="12"/>
  <c r="L57" i="12"/>
  <c r="M57" i="12"/>
  <c r="N57" i="12"/>
  <c r="L58" i="12"/>
  <c r="M58" i="12"/>
  <c r="N58" i="12"/>
  <c r="L59" i="12"/>
  <c r="M59" i="12"/>
  <c r="N59" i="12"/>
  <c r="L60" i="12"/>
  <c r="M60" i="12"/>
  <c r="N60" i="12"/>
  <c r="L61" i="12"/>
  <c r="M61" i="12"/>
  <c r="N61" i="12"/>
  <c r="L62" i="12"/>
  <c r="L63" i="12"/>
  <c r="M63" i="12"/>
  <c r="N63" i="12"/>
  <c r="L64" i="12"/>
  <c r="L65" i="12"/>
  <c r="L66" i="12"/>
  <c r="M66" i="12"/>
  <c r="N66" i="12"/>
  <c r="L67" i="12"/>
  <c r="M67" i="12"/>
  <c r="N67" i="12"/>
  <c r="L68" i="12"/>
  <c r="M68" i="12"/>
  <c r="N68" i="12"/>
  <c r="L69" i="12"/>
  <c r="M69" i="12"/>
  <c r="N69" i="12"/>
  <c r="L70" i="12"/>
  <c r="M70" i="12"/>
  <c r="N70" i="12"/>
  <c r="L71" i="12"/>
  <c r="M71" i="12"/>
  <c r="N71" i="12"/>
  <c r="L72" i="12"/>
  <c r="M72" i="12"/>
  <c r="N72" i="12"/>
  <c r="L73" i="12"/>
  <c r="M73" i="12"/>
  <c r="N73" i="12"/>
  <c r="L74" i="12"/>
  <c r="M74" i="12"/>
  <c r="N74" i="12"/>
  <c r="L75" i="12"/>
  <c r="L76" i="12"/>
  <c r="M76" i="12"/>
  <c r="N76" i="12"/>
  <c r="L77" i="12"/>
  <c r="M77" i="12"/>
  <c r="N77" i="12"/>
  <c r="L78" i="12"/>
  <c r="M78" i="12"/>
  <c r="N78" i="12"/>
  <c r="L79" i="12"/>
  <c r="L80" i="12"/>
  <c r="M80" i="12"/>
  <c r="N80" i="12"/>
  <c r="L81" i="12"/>
  <c r="M81" i="12"/>
  <c r="N81" i="12"/>
  <c r="L82" i="12"/>
  <c r="L83" i="12"/>
  <c r="M83" i="12"/>
  <c r="N83" i="12"/>
  <c r="L84" i="12"/>
  <c r="M84" i="12"/>
  <c r="N84" i="12"/>
  <c r="L85" i="12"/>
  <c r="M85" i="12"/>
  <c r="N85" i="12"/>
  <c r="L86" i="12"/>
  <c r="M86" i="12"/>
  <c r="N86" i="12"/>
  <c r="L87" i="12"/>
  <c r="M87" i="12"/>
  <c r="N87" i="12"/>
  <c r="L88" i="12"/>
  <c r="M88" i="12"/>
  <c r="N88" i="12"/>
  <c r="L89" i="12"/>
  <c r="M89" i="12"/>
  <c r="N89" i="12"/>
  <c r="L90" i="12"/>
  <c r="L91" i="12"/>
  <c r="M91" i="12"/>
  <c r="N91" i="12"/>
  <c r="L92" i="12"/>
  <c r="M92" i="12"/>
  <c r="N92" i="12"/>
  <c r="L93" i="12"/>
  <c r="M93" i="12"/>
  <c r="N93" i="12"/>
  <c r="L94" i="12"/>
  <c r="M94" i="12"/>
  <c r="N94" i="12"/>
  <c r="L95" i="12"/>
  <c r="M95" i="12"/>
  <c r="N95" i="12"/>
  <c r="L96" i="12"/>
  <c r="M96" i="12"/>
  <c r="N96" i="12"/>
  <c r="L97" i="12"/>
  <c r="M97" i="12"/>
  <c r="N97" i="12"/>
  <c r="L98" i="12"/>
  <c r="M98" i="12"/>
  <c r="N98" i="12"/>
  <c r="L99" i="12"/>
  <c r="M99" i="12"/>
  <c r="N99" i="12"/>
  <c r="L100" i="12"/>
  <c r="M100" i="12"/>
  <c r="N100" i="12"/>
  <c r="L101" i="12"/>
  <c r="M101" i="12"/>
  <c r="N101" i="12"/>
  <c r="L102" i="12"/>
  <c r="M102" i="12"/>
  <c r="N102" i="12"/>
  <c r="L103" i="12"/>
  <c r="M103" i="12"/>
  <c r="N103" i="12"/>
  <c r="L104" i="12"/>
  <c r="M104" i="12"/>
  <c r="N104" i="12"/>
  <c r="L105" i="12"/>
  <c r="M105" i="12"/>
  <c r="N105" i="12"/>
  <c r="L106" i="12"/>
  <c r="M106" i="12"/>
  <c r="N106" i="12"/>
  <c r="L107" i="12"/>
  <c r="L108" i="12"/>
  <c r="M108" i="12"/>
  <c r="N108" i="12"/>
  <c r="L109" i="12"/>
  <c r="M109" i="12"/>
  <c r="N109" i="12"/>
  <c r="L110" i="12"/>
  <c r="M110" i="12"/>
  <c r="N110" i="12"/>
  <c r="L111" i="12"/>
  <c r="M111" i="12"/>
  <c r="N111" i="12"/>
  <c r="L112" i="12"/>
  <c r="L113" i="12"/>
  <c r="L114" i="12"/>
  <c r="M114" i="12"/>
  <c r="N114" i="12"/>
  <c r="L115" i="12"/>
  <c r="L116" i="12"/>
  <c r="M116" i="12"/>
  <c r="N116" i="12"/>
  <c r="L117" i="12"/>
  <c r="M117" i="12"/>
  <c r="N117" i="12"/>
  <c r="L118" i="12"/>
  <c r="M118" i="12"/>
  <c r="N118" i="12"/>
  <c r="L119" i="12"/>
  <c r="M119" i="12"/>
  <c r="N119" i="12"/>
  <c r="L120" i="12"/>
  <c r="M120" i="12"/>
  <c r="N120" i="12"/>
  <c r="L121" i="12"/>
  <c r="M121" i="12"/>
  <c r="N121" i="12"/>
  <c r="L122" i="12"/>
  <c r="M122" i="12"/>
  <c r="N122" i="12"/>
  <c r="L123" i="12"/>
  <c r="M123" i="12"/>
  <c r="N123" i="12"/>
  <c r="L124" i="12"/>
  <c r="M124" i="12"/>
  <c r="N124" i="12"/>
  <c r="L125" i="12"/>
  <c r="M125" i="12"/>
  <c r="N125" i="12"/>
  <c r="L126" i="12"/>
  <c r="M126" i="12"/>
  <c r="N126" i="12"/>
  <c r="L127" i="12"/>
  <c r="M127" i="12"/>
  <c r="N127" i="12"/>
  <c r="L128" i="12"/>
  <c r="M128" i="12"/>
  <c r="N128" i="12"/>
  <c r="L129" i="12"/>
  <c r="M129" i="12"/>
  <c r="N129" i="12"/>
  <c r="L130" i="12"/>
  <c r="M130" i="12"/>
  <c r="N130" i="12"/>
  <c r="L131" i="12"/>
  <c r="L132" i="12"/>
  <c r="M132" i="12"/>
  <c r="N132" i="12"/>
  <c r="L133" i="12"/>
  <c r="M133" i="12"/>
  <c r="N133" i="12"/>
  <c r="L134" i="12"/>
  <c r="M134" i="12"/>
  <c r="N134" i="12"/>
  <c r="L135" i="12"/>
  <c r="M135" i="12"/>
  <c r="N135" i="12"/>
  <c r="L136" i="12"/>
  <c r="M136" i="12"/>
  <c r="N136" i="12"/>
  <c r="L137" i="12"/>
  <c r="L138" i="12"/>
  <c r="M138" i="12"/>
  <c r="N138" i="12"/>
  <c r="L139" i="12"/>
  <c r="M139" i="12"/>
  <c r="N139" i="12"/>
  <c r="L140" i="12"/>
  <c r="M140" i="12"/>
  <c r="N140" i="12"/>
  <c r="L141" i="12"/>
  <c r="M141" i="12"/>
  <c r="N141" i="12"/>
  <c r="L142" i="12"/>
  <c r="M142" i="12"/>
  <c r="N142" i="12"/>
  <c r="L143" i="12"/>
  <c r="M143" i="12"/>
  <c r="N143" i="12"/>
  <c r="L144" i="12"/>
  <c r="M144" i="12"/>
  <c r="N144" i="12"/>
  <c r="L145" i="12"/>
  <c r="M145" i="12"/>
  <c r="N145" i="12"/>
  <c r="L146" i="12"/>
  <c r="M146" i="12"/>
  <c r="N146" i="12"/>
  <c r="L147" i="12"/>
  <c r="M147" i="12"/>
  <c r="N147" i="12"/>
  <c r="L148" i="12"/>
  <c r="M148" i="12"/>
  <c r="N148" i="12"/>
  <c r="L149" i="12"/>
  <c r="M149" i="12"/>
  <c r="N149" i="12"/>
  <c r="L150" i="12"/>
  <c r="M150" i="12"/>
  <c r="N150" i="12"/>
  <c r="L151" i="12"/>
  <c r="M151" i="12"/>
  <c r="N151" i="12"/>
  <c r="L152" i="12"/>
  <c r="M152" i="12"/>
  <c r="N152" i="12"/>
  <c r="L153" i="12"/>
  <c r="M153" i="12"/>
  <c r="N153" i="12"/>
  <c r="L154" i="12"/>
  <c r="M154" i="12"/>
  <c r="N154" i="12"/>
  <c r="L155" i="12"/>
  <c r="M155" i="12"/>
  <c r="N155" i="12"/>
  <c r="L156" i="12"/>
  <c r="M156" i="12"/>
  <c r="N156" i="12"/>
  <c r="L157" i="12"/>
  <c r="M157" i="12"/>
  <c r="N157" i="12"/>
  <c r="L158" i="12"/>
  <c r="L159" i="12"/>
  <c r="M159" i="12"/>
  <c r="N159" i="12"/>
  <c r="L160" i="12"/>
  <c r="M160" i="12"/>
  <c r="N160" i="12"/>
  <c r="L161" i="12"/>
  <c r="M161" i="12"/>
  <c r="N161" i="12"/>
  <c r="L162" i="12"/>
  <c r="M162" i="12"/>
  <c r="N162" i="12"/>
  <c r="L163" i="12"/>
  <c r="M163" i="12"/>
  <c r="N163" i="12"/>
  <c r="L164" i="12"/>
  <c r="M164" i="12"/>
  <c r="N164" i="12"/>
  <c r="L165" i="12"/>
  <c r="M165" i="12"/>
  <c r="N165" i="12"/>
  <c r="L166" i="12"/>
  <c r="M166" i="12"/>
  <c r="N166" i="12"/>
  <c r="L167" i="12"/>
  <c r="M167" i="12"/>
  <c r="N167" i="12"/>
  <c r="L168" i="12"/>
  <c r="M168" i="12"/>
  <c r="N168" i="12"/>
  <c r="L169" i="12"/>
  <c r="L170" i="12"/>
  <c r="M170" i="12"/>
  <c r="N170" i="12"/>
  <c r="L171" i="12"/>
  <c r="M171" i="12"/>
  <c r="N171" i="12"/>
  <c r="L172" i="12"/>
  <c r="M172" i="12"/>
  <c r="N172" i="12"/>
  <c r="L173" i="12"/>
  <c r="M173" i="12"/>
  <c r="N173" i="12"/>
  <c r="L174" i="12"/>
  <c r="L175" i="12"/>
  <c r="L176" i="12"/>
  <c r="M176" i="12"/>
  <c r="N176" i="12"/>
  <c r="L177" i="12"/>
  <c r="M177" i="12"/>
  <c r="N177" i="12"/>
  <c r="L178" i="12"/>
  <c r="M178" i="12"/>
  <c r="N178" i="12"/>
  <c r="L179" i="12"/>
  <c r="M179" i="12"/>
  <c r="N179" i="12"/>
  <c r="L180" i="12"/>
  <c r="M180" i="12"/>
  <c r="N180" i="12"/>
  <c r="L181" i="12"/>
  <c r="M181" i="12"/>
  <c r="N181" i="12"/>
  <c r="L182" i="12"/>
  <c r="M182" i="12"/>
  <c r="N182" i="12"/>
  <c r="L183" i="12"/>
  <c r="L184" i="12"/>
  <c r="M184" i="12"/>
  <c r="N184" i="12"/>
  <c r="L185" i="12"/>
  <c r="M185" i="12"/>
  <c r="N185" i="12"/>
  <c r="L186" i="12"/>
  <c r="M186" i="12"/>
  <c r="N186" i="12"/>
  <c r="L187" i="12"/>
  <c r="M187" i="12"/>
  <c r="N187" i="12"/>
  <c r="L188" i="12"/>
  <c r="M188" i="12"/>
  <c r="N188" i="12"/>
  <c r="L189" i="12"/>
  <c r="M189" i="12"/>
  <c r="N189" i="12"/>
  <c r="L190" i="12"/>
  <c r="M190" i="12"/>
  <c r="N190" i="12"/>
  <c r="L191" i="12"/>
  <c r="M191" i="12"/>
  <c r="N191" i="12"/>
  <c r="L192" i="12"/>
  <c r="M192" i="12"/>
  <c r="N192" i="12"/>
  <c r="L193" i="12"/>
  <c r="M193" i="12"/>
  <c r="N193" i="12"/>
  <c r="L194" i="12"/>
  <c r="M194" i="12"/>
  <c r="N194" i="12"/>
  <c r="L195" i="12"/>
  <c r="M195" i="12"/>
  <c r="N195" i="12"/>
  <c r="L196" i="12"/>
  <c r="L197" i="12"/>
  <c r="M197" i="12"/>
  <c r="N197" i="12"/>
  <c r="L198" i="12"/>
  <c r="M198" i="12"/>
  <c r="N198" i="12"/>
  <c r="L199" i="12"/>
  <c r="L200" i="12"/>
  <c r="L201" i="12"/>
  <c r="M201" i="12"/>
  <c r="N201" i="12"/>
  <c r="L202" i="12"/>
  <c r="M202" i="12"/>
  <c r="N202" i="12"/>
  <c r="L203" i="12"/>
  <c r="M203" i="12"/>
  <c r="N203" i="12"/>
  <c r="L204" i="12"/>
  <c r="M204" i="12"/>
  <c r="N204" i="12"/>
  <c r="L205" i="12"/>
  <c r="M205" i="12"/>
  <c r="N205" i="12"/>
  <c r="L206" i="12"/>
  <c r="M206" i="12"/>
  <c r="N206" i="12"/>
  <c r="L207" i="12"/>
  <c r="M207" i="12"/>
  <c r="N207" i="12"/>
  <c r="L208" i="12"/>
  <c r="L209" i="12"/>
  <c r="L210" i="12"/>
  <c r="M210" i="12"/>
  <c r="N210" i="12"/>
  <c r="L211" i="12"/>
  <c r="L212" i="12"/>
  <c r="M212" i="12"/>
  <c r="N212" i="12"/>
  <c r="L213" i="12"/>
  <c r="M213" i="12"/>
  <c r="N213" i="12"/>
  <c r="L214" i="12"/>
  <c r="M214" i="12"/>
  <c r="N214" i="12"/>
  <c r="L215" i="12"/>
  <c r="M215" i="12"/>
  <c r="N215" i="12"/>
  <c r="L216" i="12"/>
  <c r="M216" i="12"/>
  <c r="N216" i="12"/>
  <c r="L217" i="12"/>
  <c r="L218" i="12"/>
  <c r="M218" i="12"/>
  <c r="N218" i="12"/>
  <c r="L219" i="12"/>
  <c r="L220" i="12"/>
  <c r="L221" i="12"/>
  <c r="M221" i="12"/>
  <c r="N221" i="12"/>
  <c r="L222" i="12"/>
  <c r="M222" i="12"/>
  <c r="N222" i="12"/>
  <c r="L223" i="12"/>
  <c r="M223" i="12"/>
  <c r="N223" i="12"/>
  <c r="L224" i="12"/>
  <c r="M224" i="12"/>
  <c r="N224" i="12"/>
  <c r="L225" i="12"/>
  <c r="M225" i="12"/>
  <c r="N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M270" i="12"/>
  <c r="N270" i="12"/>
  <c r="L271" i="12"/>
  <c r="M271" i="12"/>
  <c r="N271" i="12"/>
  <c r="L272" i="12"/>
  <c r="M272" i="12"/>
  <c r="N272" i="12"/>
  <c r="L273" i="12"/>
  <c r="M273" i="12"/>
  <c r="N273" i="12"/>
  <c r="L274" i="12"/>
  <c r="M274" i="12"/>
  <c r="N274" i="12"/>
  <c r="L275" i="12"/>
  <c r="M275" i="12"/>
  <c r="N275" i="12"/>
  <c r="L276" i="12"/>
  <c r="M276" i="12"/>
  <c r="N276" i="12"/>
  <c r="L277" i="12"/>
  <c r="M277" i="12"/>
  <c r="N277" i="12"/>
  <c r="L278" i="12"/>
  <c r="M278" i="12"/>
  <c r="N278" i="12"/>
  <c r="L279" i="12"/>
  <c r="M279" i="12"/>
  <c r="N279" i="12"/>
  <c r="L280" i="12"/>
  <c r="M280" i="12"/>
  <c r="N280" i="12"/>
  <c r="L281" i="12"/>
  <c r="M281" i="12"/>
  <c r="N281" i="12"/>
  <c r="L282" i="12"/>
  <c r="M282" i="12"/>
  <c r="N282" i="12"/>
  <c r="L283" i="12"/>
  <c r="M283" i="12"/>
  <c r="N283" i="12"/>
  <c r="L284" i="12"/>
  <c r="M284" i="12"/>
  <c r="N284" i="12"/>
  <c r="L285" i="12"/>
  <c r="M285" i="12"/>
  <c r="N285" i="12"/>
  <c r="L286" i="12"/>
  <c r="M286" i="12"/>
  <c r="N286" i="12"/>
  <c r="L287" i="12"/>
  <c r="M287" i="12"/>
  <c r="N287" i="12"/>
  <c r="L288" i="12"/>
  <c r="M288" i="12"/>
  <c r="N288" i="12"/>
  <c r="L289" i="12"/>
  <c r="M289" i="12"/>
  <c r="N289" i="12"/>
  <c r="L290" i="12"/>
  <c r="M290" i="12"/>
  <c r="N290" i="12"/>
  <c r="L291" i="12"/>
  <c r="M291" i="12"/>
  <c r="N291" i="12"/>
  <c r="L292" i="12"/>
  <c r="M292" i="12"/>
  <c r="N292" i="12"/>
  <c r="L293" i="12"/>
  <c r="M293" i="12"/>
  <c r="N293" i="12"/>
  <c r="L294" i="12"/>
  <c r="M294" i="12"/>
  <c r="N294" i="12"/>
  <c r="L295" i="12"/>
  <c r="M295" i="12"/>
  <c r="N295" i="12"/>
  <c r="L296" i="12"/>
  <c r="M296" i="12"/>
  <c r="N296" i="12"/>
  <c r="L297" i="12"/>
  <c r="M297" i="12"/>
  <c r="N297" i="12"/>
  <c r="L298" i="12"/>
  <c r="M298" i="12"/>
  <c r="N298" i="12"/>
  <c r="L299" i="12"/>
  <c r="M299" i="12"/>
  <c r="N299" i="12"/>
  <c r="L300" i="12"/>
  <c r="M300" i="12"/>
  <c r="N300" i="12"/>
  <c r="L301" i="12"/>
  <c r="M301" i="12"/>
  <c r="N301" i="12"/>
  <c r="L302" i="12"/>
  <c r="M302" i="12"/>
  <c r="N302" i="12"/>
  <c r="L303" i="12"/>
  <c r="M303" i="12"/>
  <c r="N303" i="12"/>
  <c r="L304" i="12"/>
  <c r="M304" i="12"/>
  <c r="N304" i="12"/>
  <c r="L305" i="12"/>
  <c r="M305" i="12"/>
  <c r="N305" i="12"/>
  <c r="L306" i="12"/>
  <c r="M306" i="12"/>
  <c r="N306" i="12"/>
  <c r="L307" i="12"/>
  <c r="M307" i="12"/>
  <c r="N307" i="12"/>
  <c r="L308" i="12"/>
  <c r="M308" i="12"/>
  <c r="N308" i="12"/>
  <c r="L309" i="12"/>
  <c r="M309" i="12"/>
  <c r="N309" i="12"/>
  <c r="L310" i="12"/>
  <c r="M310" i="12"/>
  <c r="N310" i="12"/>
  <c r="L311" i="12"/>
  <c r="M311" i="12"/>
  <c r="N311" i="12"/>
  <c r="L312" i="12"/>
  <c r="M312" i="12"/>
  <c r="N312" i="12"/>
  <c r="L313" i="12"/>
  <c r="M313" i="12"/>
  <c r="N313" i="12"/>
  <c r="L314" i="12"/>
  <c r="M314" i="12"/>
  <c r="N314" i="12"/>
  <c r="L315" i="12"/>
  <c r="M315" i="12"/>
  <c r="N315" i="12"/>
  <c r="L316" i="12"/>
  <c r="M316" i="12"/>
  <c r="N316" i="12"/>
  <c r="L317" i="12"/>
  <c r="M317" i="12"/>
  <c r="N317" i="12"/>
  <c r="L318" i="12"/>
  <c r="M318" i="12"/>
  <c r="N318" i="12"/>
  <c r="L319" i="12"/>
  <c r="M319" i="12"/>
  <c r="N319" i="12"/>
  <c r="L320" i="12"/>
  <c r="M320" i="12"/>
  <c r="N320" i="12"/>
  <c r="L321" i="12"/>
  <c r="M321" i="12"/>
  <c r="N321" i="12"/>
  <c r="L322" i="12"/>
  <c r="M322" i="12"/>
  <c r="N322" i="12"/>
  <c r="L323" i="12"/>
  <c r="M323" i="12"/>
  <c r="N323" i="12"/>
  <c r="L324" i="12"/>
  <c r="M324" i="12"/>
  <c r="N324" i="12"/>
  <c r="L325" i="12"/>
  <c r="M325" i="12"/>
  <c r="N325" i="12"/>
  <c r="L326" i="12"/>
  <c r="M326" i="12"/>
  <c r="N326" i="12"/>
  <c r="L327" i="12"/>
  <c r="M327" i="12"/>
  <c r="N327" i="12"/>
  <c r="L328" i="12"/>
  <c r="M328" i="12"/>
  <c r="N328" i="12"/>
  <c r="L329" i="12"/>
  <c r="M329" i="12"/>
  <c r="N329" i="12"/>
  <c r="L330" i="12"/>
  <c r="M330" i="12"/>
  <c r="N330" i="12"/>
  <c r="L331" i="12"/>
  <c r="M331" i="12"/>
  <c r="N331" i="12"/>
  <c r="L332" i="12"/>
  <c r="M332" i="12"/>
  <c r="N332" i="12"/>
  <c r="L333" i="12"/>
  <c r="M333" i="12"/>
  <c r="N333" i="12"/>
  <c r="L334" i="12"/>
  <c r="M334" i="12"/>
  <c r="N334" i="12"/>
  <c r="L335" i="12"/>
  <c r="M335" i="12"/>
  <c r="N335" i="12"/>
  <c r="L336" i="12"/>
  <c r="M336" i="12"/>
  <c r="N336" i="12"/>
  <c r="L337" i="12"/>
  <c r="M337" i="12"/>
  <c r="N337" i="12"/>
  <c r="L338" i="12"/>
  <c r="M338" i="12"/>
  <c r="N338" i="12"/>
  <c r="L339" i="12"/>
  <c r="M339" i="12"/>
  <c r="N339" i="12"/>
  <c r="L340" i="12"/>
  <c r="M340" i="12"/>
  <c r="N340" i="12"/>
  <c r="L341" i="12"/>
  <c r="M341" i="12"/>
  <c r="N341" i="12"/>
  <c r="L342" i="12"/>
  <c r="M342" i="12"/>
  <c r="N342" i="12"/>
  <c r="L343" i="12"/>
  <c r="M343" i="12"/>
  <c r="N343" i="12"/>
  <c r="L344" i="12"/>
  <c r="M344" i="12"/>
  <c r="N344" i="12"/>
  <c r="L345" i="12"/>
  <c r="M345" i="12"/>
  <c r="N345" i="12"/>
  <c r="L346" i="12"/>
  <c r="M346" i="12"/>
  <c r="N346" i="12"/>
  <c r="L347" i="12"/>
  <c r="M347" i="12"/>
  <c r="N347" i="12"/>
  <c r="L348" i="12"/>
  <c r="M348" i="12"/>
  <c r="N348" i="12"/>
  <c r="L349" i="12"/>
  <c r="M349" i="12"/>
  <c r="N349" i="12"/>
  <c r="L350" i="12"/>
  <c r="M350" i="12"/>
  <c r="N350" i="12"/>
  <c r="L351" i="12"/>
  <c r="M351" i="12"/>
  <c r="N351" i="12"/>
  <c r="L352" i="12"/>
  <c r="M352" i="12"/>
  <c r="N352" i="12"/>
  <c r="L353" i="12"/>
  <c r="M353" i="12"/>
  <c r="N353" i="12"/>
  <c r="L354" i="12"/>
  <c r="M354" i="12"/>
  <c r="N354" i="12"/>
  <c r="L355" i="12"/>
  <c r="M355" i="12"/>
  <c r="N355" i="12"/>
  <c r="L356" i="12"/>
  <c r="M356" i="12"/>
  <c r="N356" i="12"/>
  <c r="L357" i="12"/>
  <c r="M357" i="12"/>
  <c r="N357" i="12"/>
  <c r="L358" i="12"/>
  <c r="M358" i="12"/>
  <c r="N358" i="12"/>
  <c r="L359" i="12"/>
  <c r="M359" i="12"/>
  <c r="N359" i="12"/>
  <c r="L360" i="12"/>
  <c r="M360" i="12"/>
  <c r="N360" i="12"/>
  <c r="L361" i="12"/>
  <c r="M361" i="12"/>
  <c r="N361" i="12"/>
  <c r="L362" i="12"/>
  <c r="M362" i="12"/>
  <c r="N362" i="12"/>
  <c r="L363" i="12"/>
  <c r="M363" i="12"/>
  <c r="N363" i="12"/>
  <c r="L364" i="12"/>
  <c r="M364" i="12"/>
  <c r="N364" i="12"/>
  <c r="L365" i="12"/>
  <c r="M365" i="12"/>
  <c r="N365" i="12"/>
  <c r="L366" i="12"/>
  <c r="M366" i="12"/>
  <c r="N366" i="12"/>
  <c r="L367" i="12"/>
  <c r="M367" i="12"/>
  <c r="N367" i="12"/>
  <c r="L368" i="12"/>
  <c r="M368" i="12"/>
  <c r="N368" i="12"/>
  <c r="L369" i="12"/>
  <c r="M369" i="12"/>
  <c r="N369" i="12"/>
  <c r="L370" i="12"/>
  <c r="M370" i="12"/>
  <c r="N370" i="12"/>
  <c r="L371" i="12"/>
  <c r="M371" i="12"/>
  <c r="N371" i="12"/>
  <c r="L372" i="12"/>
  <c r="M372" i="12"/>
  <c r="N372" i="12"/>
  <c r="L373" i="12"/>
  <c r="M373" i="12"/>
  <c r="N373" i="12"/>
  <c r="L374" i="12"/>
  <c r="M374" i="12"/>
  <c r="N374" i="12"/>
  <c r="L375" i="12"/>
  <c r="M375" i="12"/>
  <c r="N375" i="12"/>
  <c r="L376" i="12"/>
  <c r="M376" i="12"/>
  <c r="N376" i="12"/>
  <c r="L377" i="12"/>
  <c r="M377" i="12"/>
  <c r="N377" i="12"/>
  <c r="L378" i="12"/>
  <c r="M378" i="12"/>
  <c r="N378" i="12"/>
  <c r="L379" i="12"/>
  <c r="M379" i="12"/>
  <c r="N379" i="12"/>
  <c r="L380" i="12"/>
  <c r="M380" i="12"/>
  <c r="N380" i="12"/>
  <c r="L381" i="12"/>
  <c r="M381" i="12"/>
  <c r="N381" i="12"/>
  <c r="L382" i="12"/>
  <c r="M382" i="12"/>
  <c r="N382" i="12"/>
  <c r="L383" i="12"/>
  <c r="M383" i="12"/>
  <c r="N383" i="12"/>
  <c r="L384" i="12"/>
  <c r="M384" i="12"/>
  <c r="N384" i="12"/>
  <c r="L385" i="12"/>
  <c r="M385" i="12"/>
  <c r="N385" i="12"/>
  <c r="L386" i="12"/>
  <c r="M386" i="12"/>
  <c r="N386" i="12"/>
  <c r="L387" i="12"/>
  <c r="M387" i="12"/>
  <c r="N387" i="12"/>
  <c r="L388" i="12"/>
  <c r="M388" i="12"/>
  <c r="N388" i="12"/>
  <c r="L389" i="12"/>
  <c r="M389" i="12"/>
  <c r="N389" i="12"/>
  <c r="L390" i="12"/>
  <c r="M390" i="12"/>
  <c r="N390" i="12"/>
  <c r="L391" i="12"/>
  <c r="M391" i="12"/>
  <c r="N391" i="12"/>
  <c r="L392" i="12"/>
  <c r="M392" i="12"/>
  <c r="N392" i="12"/>
  <c r="L393" i="12"/>
  <c r="M393" i="12"/>
  <c r="N393" i="12"/>
  <c r="L394" i="12"/>
  <c r="M394" i="12"/>
  <c r="N394" i="12"/>
  <c r="L395" i="12"/>
  <c r="M395" i="12"/>
  <c r="N395" i="12"/>
  <c r="L396" i="12"/>
  <c r="M396" i="12"/>
  <c r="N396" i="12"/>
  <c r="L397" i="12"/>
  <c r="M397" i="12"/>
  <c r="N397" i="12"/>
  <c r="L398" i="12"/>
  <c r="M398" i="12"/>
  <c r="N398" i="12"/>
  <c r="L399" i="12"/>
  <c r="M399" i="12"/>
  <c r="N399" i="12"/>
  <c r="L400" i="12"/>
  <c r="M400" i="12"/>
  <c r="N400" i="12"/>
  <c r="L401" i="12"/>
  <c r="M401" i="12"/>
  <c r="N401" i="12"/>
  <c r="L402" i="12"/>
  <c r="M402" i="12"/>
  <c r="N402" i="12"/>
  <c r="L403" i="12"/>
  <c r="M403" i="12"/>
  <c r="N403" i="12"/>
  <c r="L404" i="12"/>
  <c r="M404" i="12"/>
  <c r="N404" i="12"/>
  <c r="L405" i="12"/>
  <c r="M405" i="12"/>
  <c r="N405" i="12"/>
  <c r="L406" i="12"/>
  <c r="M406" i="12"/>
  <c r="N406" i="12"/>
  <c r="L407" i="12"/>
  <c r="M407" i="12"/>
  <c r="N407" i="12"/>
  <c r="L408" i="12"/>
  <c r="M408" i="12"/>
  <c r="N408" i="12"/>
  <c r="L409" i="12"/>
  <c r="M409" i="12"/>
  <c r="N409" i="12"/>
  <c r="L410" i="12"/>
  <c r="M410" i="12"/>
  <c r="N410" i="12"/>
  <c r="L411" i="12"/>
  <c r="M411" i="12"/>
  <c r="N411" i="12"/>
  <c r="L412" i="12"/>
  <c r="M412" i="12"/>
  <c r="N412" i="12"/>
  <c r="L413" i="12"/>
  <c r="M413" i="12"/>
  <c r="N413" i="12"/>
  <c r="L414" i="12"/>
  <c r="M414" i="12"/>
  <c r="N414" i="12"/>
  <c r="L415" i="12"/>
  <c r="M415" i="12"/>
  <c r="N415" i="12"/>
  <c r="L416" i="12"/>
  <c r="M416" i="12"/>
  <c r="N416" i="12"/>
  <c r="L417" i="12"/>
  <c r="M417" i="12"/>
  <c r="N417" i="12"/>
  <c r="L418" i="12"/>
  <c r="M418" i="12"/>
  <c r="N418" i="12"/>
  <c r="L419" i="12"/>
  <c r="M419" i="12"/>
  <c r="N419" i="12"/>
  <c r="L420" i="12"/>
  <c r="M420" i="12"/>
  <c r="N420" i="12"/>
  <c r="L421" i="12"/>
  <c r="M421" i="12"/>
  <c r="N421" i="12"/>
  <c r="L422" i="12"/>
  <c r="M422" i="12"/>
  <c r="N422" i="12"/>
  <c r="L423" i="12"/>
  <c r="M423" i="12"/>
  <c r="N423" i="12"/>
  <c r="L424" i="12"/>
  <c r="M424" i="12"/>
  <c r="N424" i="12"/>
  <c r="L425" i="12"/>
  <c r="M425" i="12"/>
  <c r="N425" i="12"/>
  <c r="L426" i="12"/>
  <c r="M426" i="12"/>
  <c r="N426" i="12"/>
  <c r="L427" i="12"/>
  <c r="M427" i="12"/>
  <c r="N427" i="12"/>
  <c r="L428" i="12"/>
  <c r="M428" i="12"/>
  <c r="N428" i="12"/>
  <c r="L429" i="12"/>
  <c r="M429" i="12"/>
  <c r="N429" i="12"/>
  <c r="L430" i="12"/>
  <c r="M430" i="12"/>
  <c r="N430" i="12"/>
  <c r="L431" i="12"/>
  <c r="M431" i="12"/>
  <c r="N431" i="12"/>
  <c r="L432" i="12"/>
  <c r="M432" i="12"/>
  <c r="N432" i="12"/>
  <c r="L433" i="12"/>
  <c r="M433" i="12"/>
  <c r="N433" i="12"/>
  <c r="L434" i="12"/>
  <c r="M434" i="12"/>
  <c r="N434" i="12"/>
  <c r="L435" i="12"/>
  <c r="M435" i="12"/>
  <c r="N435" i="12"/>
  <c r="L436" i="12"/>
  <c r="M436" i="12"/>
  <c r="N436" i="12"/>
  <c r="L437" i="12"/>
  <c r="M437" i="12"/>
  <c r="N437" i="12"/>
  <c r="L438" i="12"/>
  <c r="M438" i="12"/>
  <c r="N438" i="12"/>
  <c r="L439" i="12"/>
  <c r="M439" i="12"/>
  <c r="N439" i="12"/>
  <c r="L440" i="12"/>
  <c r="M440" i="12"/>
  <c r="N440" i="12"/>
  <c r="L441" i="12"/>
  <c r="M441" i="12"/>
  <c r="N441" i="12"/>
  <c r="L442" i="12"/>
  <c r="M442" i="12"/>
  <c r="N442" i="12"/>
  <c r="L443" i="12"/>
  <c r="M443" i="12"/>
  <c r="N443" i="12"/>
  <c r="L444" i="12"/>
  <c r="M444" i="12"/>
  <c r="N444" i="12"/>
  <c r="L445" i="12"/>
  <c r="M445" i="12"/>
  <c r="N445" i="12"/>
  <c r="L446" i="12"/>
  <c r="M446" i="12"/>
  <c r="N446" i="12"/>
  <c r="L447" i="12"/>
  <c r="M447" i="12"/>
  <c r="N447" i="12"/>
  <c r="L448" i="12"/>
  <c r="M448" i="12"/>
  <c r="N448" i="12"/>
  <c r="L449" i="12"/>
  <c r="M449" i="12"/>
  <c r="N449" i="12"/>
  <c r="L450" i="12"/>
  <c r="M450" i="12"/>
  <c r="N450" i="12"/>
  <c r="L451" i="12"/>
  <c r="M451" i="12"/>
  <c r="N451" i="12"/>
  <c r="L452" i="12"/>
  <c r="M452" i="12"/>
  <c r="N452" i="12"/>
  <c r="L453" i="12"/>
  <c r="M453" i="12"/>
  <c r="N453" i="12"/>
  <c r="L454" i="12"/>
  <c r="M454" i="12"/>
  <c r="N454" i="12"/>
  <c r="L455" i="12"/>
  <c r="M455" i="12"/>
  <c r="N455" i="12"/>
  <c r="L456" i="12"/>
  <c r="M456" i="12"/>
  <c r="N456" i="12"/>
  <c r="L457" i="12"/>
  <c r="M457" i="12"/>
  <c r="N457" i="12"/>
  <c r="L458" i="12"/>
  <c r="M458" i="12"/>
  <c r="N458" i="12"/>
  <c r="L459" i="12"/>
  <c r="M459" i="12"/>
  <c r="N459" i="12"/>
  <c r="L460" i="12"/>
  <c r="M460" i="12"/>
  <c r="N460" i="12"/>
  <c r="L461" i="12"/>
  <c r="M461" i="12"/>
  <c r="N461" i="12"/>
  <c r="L462" i="12"/>
  <c r="M462" i="12"/>
  <c r="N462" i="12"/>
  <c r="L463" i="12"/>
  <c r="M463" i="12"/>
  <c r="N463" i="12"/>
  <c r="L464" i="12"/>
  <c r="M464" i="12"/>
  <c r="N464" i="12"/>
  <c r="L465" i="12"/>
  <c r="M465" i="12"/>
  <c r="N465" i="12"/>
  <c r="L466" i="12"/>
  <c r="M466" i="12"/>
  <c r="N466" i="12"/>
  <c r="L467" i="12"/>
  <c r="M467" i="12"/>
  <c r="N467" i="12"/>
  <c r="L468" i="12"/>
  <c r="M468" i="12"/>
  <c r="N468" i="12"/>
  <c r="L469" i="12"/>
  <c r="M469" i="12"/>
  <c r="N469" i="12"/>
  <c r="L470" i="12"/>
  <c r="M470" i="12"/>
  <c r="N470" i="12"/>
  <c r="L471" i="12"/>
  <c r="M471" i="12"/>
  <c r="N471" i="12"/>
  <c r="L472" i="12"/>
  <c r="M472" i="12"/>
  <c r="N472" i="12"/>
  <c r="L473" i="12"/>
  <c r="M473" i="12"/>
  <c r="N473" i="12"/>
  <c r="L474" i="12"/>
  <c r="M474" i="12"/>
  <c r="N474" i="12"/>
  <c r="L475" i="12"/>
  <c r="M475" i="12"/>
  <c r="N475" i="12"/>
  <c r="L476" i="12"/>
  <c r="M476" i="12"/>
  <c r="N476" i="12"/>
  <c r="L477" i="12"/>
  <c r="M477" i="12"/>
  <c r="N477" i="12"/>
  <c r="L478" i="12"/>
  <c r="M478" i="12"/>
  <c r="N478" i="12"/>
  <c r="L479" i="12"/>
  <c r="M479" i="12"/>
  <c r="N479" i="12"/>
  <c r="L480" i="12"/>
  <c r="M480" i="12"/>
  <c r="N480" i="12"/>
  <c r="L481" i="12"/>
  <c r="M481" i="12"/>
  <c r="N481" i="12"/>
  <c r="L482" i="12"/>
  <c r="M482" i="12"/>
  <c r="N482" i="12"/>
  <c r="L483" i="12"/>
  <c r="M483" i="12"/>
  <c r="N483" i="12"/>
  <c r="L484" i="12"/>
  <c r="M484" i="12"/>
  <c r="N484" i="12"/>
  <c r="L485" i="12"/>
  <c r="M485" i="12"/>
  <c r="N485" i="12"/>
  <c r="L486" i="12"/>
  <c r="M486" i="12"/>
  <c r="N486" i="12"/>
  <c r="L487" i="12"/>
  <c r="M487" i="12"/>
  <c r="N487" i="12"/>
  <c r="L488" i="12"/>
  <c r="M488" i="12"/>
  <c r="N488" i="12"/>
  <c r="L489" i="12"/>
  <c r="M489" i="12"/>
  <c r="N489" i="12"/>
  <c r="L490" i="12"/>
  <c r="M490" i="12"/>
  <c r="N490" i="12"/>
  <c r="L491" i="12"/>
  <c r="M491" i="12"/>
  <c r="N491" i="12"/>
  <c r="L492" i="12"/>
  <c r="M492" i="12"/>
  <c r="N492" i="12"/>
  <c r="L493" i="12"/>
  <c r="M493" i="12"/>
  <c r="N493" i="12"/>
  <c r="L494" i="12"/>
  <c r="M494" i="12"/>
  <c r="N494" i="12"/>
  <c r="L495" i="12"/>
  <c r="M495" i="12"/>
  <c r="N495" i="12"/>
  <c r="L496" i="12"/>
  <c r="M496" i="12"/>
  <c r="N496" i="12"/>
  <c r="L497" i="12"/>
  <c r="M497" i="12"/>
  <c r="N497" i="12"/>
  <c r="L498" i="12"/>
  <c r="M498" i="12"/>
  <c r="N498" i="12"/>
  <c r="L499" i="12"/>
  <c r="M499" i="12"/>
  <c r="N499" i="12"/>
  <c r="L500" i="12"/>
  <c r="M500" i="12"/>
  <c r="N500" i="12"/>
  <c r="L501" i="12"/>
  <c r="M501" i="12"/>
  <c r="N501" i="12"/>
  <c r="L502" i="12"/>
  <c r="M502" i="12"/>
  <c r="N502" i="12"/>
  <c r="L503" i="12"/>
  <c r="M503" i="12"/>
  <c r="N503" i="12"/>
  <c r="L504" i="12"/>
  <c r="M504" i="12"/>
  <c r="N504" i="12"/>
  <c r="L505" i="12"/>
  <c r="M505" i="12"/>
  <c r="N505" i="12"/>
  <c r="L506" i="12"/>
  <c r="M506" i="12"/>
  <c r="N506" i="12"/>
  <c r="L507" i="12"/>
  <c r="M507" i="12"/>
  <c r="N507" i="12"/>
  <c r="L508" i="12"/>
  <c r="M508" i="12"/>
  <c r="N508" i="12"/>
  <c r="L509" i="12"/>
  <c r="M509" i="12"/>
  <c r="N509" i="12"/>
  <c r="L510" i="12"/>
  <c r="M510" i="12"/>
  <c r="N510" i="12"/>
  <c r="L511" i="12"/>
  <c r="M511" i="12"/>
  <c r="N511" i="12"/>
  <c r="L512" i="12"/>
  <c r="M512" i="12"/>
  <c r="N512" i="12"/>
  <c r="L513" i="12"/>
  <c r="M513" i="12"/>
  <c r="N513" i="12"/>
  <c r="L514" i="12"/>
  <c r="M514" i="12"/>
  <c r="N514" i="12"/>
  <c r="L515" i="12"/>
  <c r="M515" i="12"/>
  <c r="N515" i="12"/>
  <c r="L516" i="12"/>
  <c r="M516" i="12"/>
  <c r="N516" i="12"/>
  <c r="L517" i="12"/>
  <c r="M517" i="12"/>
  <c r="N517" i="12"/>
  <c r="L518" i="12"/>
  <c r="M518" i="12"/>
  <c r="N518" i="12"/>
  <c r="L519" i="12"/>
  <c r="M519" i="12"/>
  <c r="N519" i="12"/>
  <c r="L520" i="12"/>
  <c r="M520" i="12"/>
  <c r="N520" i="12"/>
  <c r="L521" i="12"/>
  <c r="M521" i="12"/>
  <c r="N521" i="12"/>
  <c r="L522" i="12"/>
  <c r="M522" i="12"/>
  <c r="N522" i="12"/>
  <c r="L523" i="12"/>
  <c r="M523" i="12"/>
  <c r="N523" i="12"/>
  <c r="L524" i="12"/>
  <c r="M524" i="12"/>
  <c r="N524" i="12"/>
  <c r="L525" i="12"/>
  <c r="M525" i="12"/>
  <c r="N525" i="12"/>
  <c r="L526" i="12"/>
  <c r="M526" i="12"/>
  <c r="N526" i="12"/>
  <c r="L527" i="12"/>
  <c r="M527" i="12"/>
  <c r="N527" i="12"/>
  <c r="L528" i="12"/>
  <c r="M528" i="12"/>
  <c r="N528" i="12"/>
  <c r="L529" i="12"/>
  <c r="M529" i="12"/>
  <c r="N529" i="12"/>
  <c r="L530" i="12"/>
  <c r="M530" i="12"/>
  <c r="N530" i="12"/>
  <c r="L531" i="12"/>
  <c r="M531" i="12"/>
  <c r="N531" i="12"/>
  <c r="L532" i="12"/>
  <c r="M532" i="12"/>
  <c r="N532" i="12"/>
  <c r="L533" i="12"/>
  <c r="M533" i="12"/>
  <c r="N533" i="12"/>
  <c r="L534" i="12"/>
  <c r="M534" i="12"/>
  <c r="N534" i="12"/>
  <c r="L535" i="12"/>
  <c r="M535" i="12"/>
  <c r="N535" i="12"/>
  <c r="L536" i="12"/>
  <c r="M536" i="12"/>
  <c r="N536" i="12"/>
  <c r="L537" i="12"/>
  <c r="M537" i="12"/>
  <c r="N537" i="12"/>
  <c r="L538" i="12"/>
  <c r="M538" i="12"/>
  <c r="N538" i="12"/>
  <c r="L539" i="12"/>
  <c r="M539" i="12"/>
  <c r="N539" i="12"/>
  <c r="L540" i="12"/>
  <c r="M540" i="12"/>
  <c r="N540" i="12"/>
  <c r="L541" i="12"/>
  <c r="M541" i="12"/>
  <c r="N541" i="12"/>
  <c r="L542" i="12"/>
  <c r="M542" i="12"/>
  <c r="N542" i="12"/>
  <c r="L543" i="12"/>
  <c r="M543" i="12"/>
  <c r="N543" i="12"/>
  <c r="L544" i="12"/>
  <c r="M544" i="12"/>
  <c r="N544" i="12"/>
  <c r="L545" i="12"/>
  <c r="M545" i="12"/>
  <c r="N545" i="12"/>
  <c r="L546" i="12"/>
  <c r="M546" i="12"/>
  <c r="N546" i="12"/>
  <c r="L547" i="12"/>
  <c r="M547" i="12"/>
  <c r="N547" i="12"/>
  <c r="L548" i="12"/>
  <c r="M548" i="12"/>
  <c r="N548" i="12"/>
  <c r="L549" i="12"/>
  <c r="M549" i="12"/>
  <c r="N549" i="12"/>
  <c r="L550" i="12"/>
  <c r="M550" i="12"/>
  <c r="N550" i="12"/>
  <c r="L551" i="12"/>
  <c r="M551" i="12"/>
  <c r="N551" i="12"/>
  <c r="L552" i="12"/>
  <c r="M552" i="12"/>
  <c r="N552" i="12"/>
  <c r="L553" i="12"/>
  <c r="M553" i="12"/>
  <c r="N553" i="12"/>
  <c r="L554" i="12"/>
  <c r="M554" i="12"/>
  <c r="N554" i="12"/>
  <c r="L555" i="12"/>
  <c r="M555" i="12"/>
  <c r="N555" i="12"/>
  <c r="L556" i="12"/>
  <c r="M556" i="12"/>
  <c r="N556" i="12"/>
  <c r="L557" i="12"/>
  <c r="M557" i="12"/>
  <c r="N557" i="12"/>
  <c r="L558" i="12"/>
  <c r="M558" i="12"/>
  <c r="N558" i="12"/>
  <c r="L559" i="12"/>
  <c r="M559" i="12"/>
  <c r="N559" i="12"/>
  <c r="L560" i="12"/>
  <c r="M560" i="12"/>
  <c r="N560" i="12"/>
  <c r="L561" i="12"/>
  <c r="M561" i="12"/>
  <c r="N561" i="12"/>
  <c r="L562" i="12"/>
  <c r="M562" i="12"/>
  <c r="N562" i="12"/>
  <c r="L563" i="12"/>
  <c r="M563" i="12"/>
  <c r="N563" i="12"/>
  <c r="L564" i="12"/>
  <c r="M564" i="12"/>
  <c r="N564" i="12"/>
  <c r="L565" i="12"/>
  <c r="M565" i="12"/>
  <c r="N565" i="12"/>
  <c r="L566" i="12"/>
  <c r="M566" i="12"/>
  <c r="N566" i="12"/>
  <c r="L567" i="12"/>
  <c r="M567" i="12"/>
  <c r="N567" i="12"/>
  <c r="L568" i="12"/>
  <c r="M568" i="12"/>
  <c r="N568" i="12"/>
  <c r="L569" i="12"/>
  <c r="M569" i="12"/>
  <c r="N569" i="12"/>
  <c r="L570" i="12"/>
  <c r="M570" i="12"/>
  <c r="N570" i="12"/>
  <c r="L571" i="12"/>
  <c r="M571" i="12"/>
  <c r="N571" i="12"/>
  <c r="L572" i="12"/>
  <c r="M572" i="12"/>
  <c r="N572" i="12"/>
  <c r="L573" i="12"/>
  <c r="M573" i="12"/>
  <c r="N573" i="12"/>
  <c r="L574" i="12"/>
  <c r="M574" i="12"/>
  <c r="N574" i="12"/>
  <c r="L575" i="12"/>
  <c r="M575" i="12"/>
  <c r="N575" i="12"/>
  <c r="L576" i="12"/>
  <c r="M576" i="12"/>
  <c r="N576" i="12"/>
  <c r="L577" i="12"/>
  <c r="M577" i="12"/>
  <c r="N577" i="12"/>
  <c r="L578" i="12"/>
  <c r="M578" i="12"/>
  <c r="N578" i="12"/>
  <c r="L579" i="12"/>
  <c r="M579" i="12"/>
  <c r="N579" i="12"/>
  <c r="L580" i="12"/>
  <c r="M580" i="12"/>
  <c r="N580" i="12"/>
  <c r="L581" i="12"/>
  <c r="M581" i="12"/>
  <c r="N581" i="12"/>
  <c r="L582" i="12"/>
  <c r="M582" i="12"/>
  <c r="N582" i="12"/>
  <c r="L583" i="12"/>
  <c r="M583" i="12"/>
  <c r="N583" i="12"/>
  <c r="L584" i="12"/>
  <c r="M584" i="12"/>
  <c r="N584" i="12"/>
  <c r="L585" i="12"/>
  <c r="M585" i="12"/>
  <c r="N585" i="12"/>
  <c r="L586" i="12"/>
  <c r="M586" i="12"/>
  <c r="N586" i="12"/>
  <c r="L587" i="12"/>
  <c r="M587" i="12"/>
  <c r="N587" i="12"/>
  <c r="L588" i="12"/>
  <c r="M588" i="12"/>
  <c r="N588" i="12"/>
  <c r="L589" i="12"/>
  <c r="M589" i="12"/>
  <c r="N589" i="12"/>
  <c r="L590" i="12"/>
  <c r="M590" i="12"/>
  <c r="N590" i="12"/>
  <c r="L591" i="12"/>
  <c r="M591" i="12"/>
  <c r="N591" i="12"/>
  <c r="L592" i="12"/>
  <c r="M592" i="12"/>
  <c r="N592" i="12"/>
  <c r="L593" i="12"/>
  <c r="M593" i="12"/>
  <c r="N593" i="12"/>
  <c r="L594" i="12"/>
  <c r="M594" i="12"/>
  <c r="N594" i="12"/>
  <c r="L595" i="12"/>
  <c r="M595" i="12"/>
  <c r="N595" i="12"/>
  <c r="L596" i="12"/>
  <c r="M596" i="12"/>
  <c r="N596" i="12"/>
  <c r="L597" i="12"/>
  <c r="M597" i="12"/>
  <c r="N597" i="12"/>
  <c r="L598" i="12"/>
  <c r="M598" i="12"/>
  <c r="N598" i="12"/>
  <c r="L599" i="12"/>
  <c r="M599" i="12"/>
  <c r="N599" i="12"/>
  <c r="L600" i="12"/>
  <c r="M600" i="12"/>
  <c r="N600" i="12"/>
  <c r="L601" i="12"/>
  <c r="M601" i="12"/>
  <c r="N601" i="12"/>
  <c r="L602" i="12"/>
  <c r="M602" i="12"/>
  <c r="N602" i="12"/>
  <c r="L603" i="12"/>
  <c r="M603" i="12"/>
  <c r="N603" i="12"/>
  <c r="L604" i="12"/>
  <c r="M604" i="12"/>
  <c r="N604" i="12"/>
  <c r="L605" i="12"/>
  <c r="M605" i="12"/>
  <c r="N605" i="12"/>
  <c r="L606" i="12"/>
  <c r="M606" i="12"/>
  <c r="N606" i="12"/>
  <c r="L607" i="12"/>
  <c r="M607" i="12"/>
  <c r="N607" i="12"/>
  <c r="L608" i="12"/>
  <c r="M608" i="12"/>
  <c r="N608" i="12"/>
  <c r="L2" i="12"/>
  <c r="M2" i="12"/>
  <c r="R5" i="12"/>
  <c r="S5" i="12"/>
  <c r="R3" i="12"/>
  <c r="S3" i="12"/>
  <c r="R6" i="12"/>
  <c r="S6" i="12"/>
  <c r="R4" i="12"/>
  <c r="S4" i="12"/>
  <c r="R7" i="12"/>
  <c r="S7" i="12"/>
  <c r="R8" i="12"/>
  <c r="S8" i="12"/>
  <c r="R9" i="12"/>
  <c r="S9" i="12"/>
  <c r="R10" i="12"/>
  <c r="S10" i="12"/>
  <c r="R11" i="12"/>
  <c r="S11" i="12"/>
  <c r="R12" i="12"/>
  <c r="S12" i="12"/>
  <c r="R13" i="12"/>
  <c r="S13" i="12"/>
  <c r="R14" i="12"/>
  <c r="S14" i="12"/>
  <c r="R15" i="12"/>
  <c r="S15" i="12"/>
  <c r="R16" i="12"/>
  <c r="S16" i="12"/>
  <c r="R17" i="12"/>
  <c r="S17" i="12"/>
  <c r="R18" i="12"/>
  <c r="S18" i="12"/>
  <c r="R19" i="12"/>
  <c r="S19" i="12"/>
  <c r="R20" i="12"/>
  <c r="S20" i="12"/>
  <c r="R21" i="12"/>
  <c r="S21" i="12"/>
  <c r="R22" i="12"/>
  <c r="S22" i="12"/>
  <c r="R23" i="12"/>
  <c r="S23" i="12"/>
  <c r="R24" i="12"/>
  <c r="S24" i="12"/>
  <c r="R25" i="12"/>
  <c r="S25" i="12"/>
  <c r="R26" i="12"/>
  <c r="S26" i="12"/>
  <c r="R27" i="12"/>
  <c r="S27" i="12"/>
  <c r="R28" i="12"/>
  <c r="S28" i="12"/>
  <c r="R29" i="12"/>
  <c r="S29" i="12"/>
  <c r="R30" i="12"/>
  <c r="S30" i="12"/>
  <c r="R31" i="12"/>
  <c r="S31" i="12"/>
  <c r="R32" i="12"/>
  <c r="S32" i="12"/>
  <c r="R33" i="12"/>
  <c r="S33" i="12"/>
  <c r="R34" i="12"/>
  <c r="S34" i="12"/>
  <c r="R35" i="12"/>
  <c r="S35" i="12"/>
  <c r="R36" i="12"/>
  <c r="S36" i="12"/>
  <c r="R37" i="12"/>
  <c r="S37" i="12"/>
  <c r="R38" i="12"/>
  <c r="S38" i="12"/>
  <c r="R39" i="12"/>
  <c r="S39" i="12"/>
  <c r="R40" i="12"/>
  <c r="S40" i="12"/>
  <c r="R41" i="12"/>
  <c r="S41" i="12"/>
  <c r="R42" i="12"/>
  <c r="S42" i="12"/>
  <c r="R43" i="12"/>
  <c r="S43" i="12"/>
  <c r="R44" i="12"/>
  <c r="S44" i="12"/>
  <c r="R45" i="12"/>
  <c r="S45" i="12"/>
  <c r="R46" i="12"/>
  <c r="S46" i="12"/>
  <c r="R47" i="12"/>
  <c r="S47" i="12"/>
  <c r="R48" i="12"/>
  <c r="S48" i="12"/>
  <c r="R49" i="12"/>
  <c r="S49" i="12"/>
  <c r="R50" i="12"/>
  <c r="S50" i="12"/>
  <c r="R51" i="12"/>
  <c r="S51" i="12"/>
  <c r="R52" i="12"/>
  <c r="S52" i="12"/>
  <c r="R53" i="12"/>
  <c r="S53" i="12"/>
  <c r="R54" i="12"/>
  <c r="S54" i="12"/>
  <c r="R55" i="12"/>
  <c r="S55" i="12"/>
  <c r="R56" i="12"/>
  <c r="S56" i="12"/>
  <c r="R57" i="12"/>
  <c r="S57" i="12"/>
  <c r="R58" i="12"/>
  <c r="S58" i="12"/>
  <c r="R59" i="12"/>
  <c r="S59" i="12"/>
  <c r="R60" i="12"/>
  <c r="S60" i="12"/>
  <c r="R61" i="12"/>
  <c r="S61" i="12"/>
  <c r="R62" i="12"/>
  <c r="S62" i="12"/>
  <c r="R63" i="12"/>
  <c r="S63" i="12"/>
  <c r="R64" i="12"/>
  <c r="S64" i="12"/>
  <c r="R65" i="12"/>
  <c r="S65" i="12"/>
  <c r="R66" i="12"/>
  <c r="S66" i="12"/>
  <c r="R67" i="12"/>
  <c r="S67" i="12"/>
  <c r="R68" i="12"/>
  <c r="S68" i="12"/>
  <c r="R69" i="12"/>
  <c r="S69" i="12"/>
  <c r="R70" i="12"/>
  <c r="S70" i="12"/>
  <c r="R71" i="12"/>
  <c r="S71" i="12"/>
  <c r="R72" i="12"/>
  <c r="S72" i="12"/>
  <c r="R73" i="12"/>
  <c r="S73" i="12"/>
  <c r="R74" i="12"/>
  <c r="S74" i="12"/>
  <c r="R75" i="12"/>
  <c r="S75" i="12"/>
  <c r="R76" i="12"/>
  <c r="S76" i="12"/>
  <c r="R77" i="12"/>
  <c r="S77" i="12"/>
  <c r="R78" i="12"/>
  <c r="S78" i="12"/>
  <c r="R79" i="12"/>
  <c r="S79" i="12"/>
  <c r="R80" i="12"/>
  <c r="S80" i="12"/>
  <c r="R81" i="12"/>
  <c r="S81" i="12"/>
  <c r="R82" i="12"/>
  <c r="S82" i="12"/>
  <c r="R83" i="12"/>
  <c r="S83" i="12"/>
  <c r="R84" i="12"/>
  <c r="S84" i="12"/>
  <c r="R85" i="12"/>
  <c r="S85" i="12"/>
  <c r="R86" i="12"/>
  <c r="S86" i="12"/>
  <c r="R87" i="12"/>
  <c r="S87" i="12"/>
  <c r="R88" i="12"/>
  <c r="S88" i="12"/>
  <c r="R89" i="12"/>
  <c r="S89" i="12"/>
  <c r="R90" i="12"/>
  <c r="S90" i="12"/>
  <c r="R91" i="12"/>
  <c r="S91" i="12"/>
  <c r="R92" i="12"/>
  <c r="S92" i="12"/>
  <c r="R93" i="12"/>
  <c r="S93" i="12"/>
  <c r="R94" i="12"/>
  <c r="S94" i="12"/>
  <c r="R95" i="12"/>
  <c r="S95" i="12"/>
  <c r="R96" i="12"/>
  <c r="S96" i="12"/>
  <c r="R97" i="12"/>
  <c r="S97" i="12"/>
  <c r="R98" i="12"/>
  <c r="S98" i="12"/>
  <c r="R99" i="12"/>
  <c r="S99" i="12"/>
  <c r="R100" i="12"/>
  <c r="S100" i="12"/>
  <c r="R101" i="12"/>
  <c r="S101" i="12"/>
  <c r="R102" i="12"/>
  <c r="S102" i="12"/>
  <c r="R103" i="12"/>
  <c r="S103" i="12"/>
  <c r="R104" i="12"/>
  <c r="S104" i="12"/>
  <c r="R105" i="12"/>
  <c r="S105" i="12"/>
  <c r="R106" i="12"/>
  <c r="S106" i="12"/>
  <c r="R107" i="12"/>
  <c r="S107" i="12"/>
  <c r="R108" i="12"/>
  <c r="S108" i="12"/>
  <c r="R109" i="12"/>
  <c r="S109" i="12"/>
  <c r="R110" i="12"/>
  <c r="S110" i="12"/>
  <c r="R111" i="12"/>
  <c r="S111" i="12"/>
  <c r="R112" i="12"/>
  <c r="S112" i="12"/>
  <c r="R113" i="12"/>
  <c r="S113" i="12"/>
  <c r="R114" i="12"/>
  <c r="S114" i="12"/>
  <c r="R115" i="12"/>
  <c r="S115" i="12"/>
  <c r="R116" i="12"/>
  <c r="S116" i="12"/>
  <c r="R117" i="12"/>
  <c r="S117" i="12"/>
  <c r="R118" i="12"/>
  <c r="S118" i="12"/>
  <c r="R119" i="12"/>
  <c r="S119" i="12"/>
  <c r="R120" i="12"/>
  <c r="S120" i="12"/>
  <c r="R121" i="12"/>
  <c r="S121" i="12"/>
  <c r="R122" i="12"/>
  <c r="S122" i="12"/>
  <c r="R123" i="12"/>
  <c r="S123" i="12"/>
  <c r="R124" i="12"/>
  <c r="S124" i="12"/>
  <c r="R125" i="12"/>
  <c r="S125" i="12"/>
  <c r="R126" i="12"/>
  <c r="S126" i="12"/>
  <c r="R128" i="12"/>
  <c r="S128" i="12"/>
  <c r="R129" i="12"/>
  <c r="S129" i="12"/>
  <c r="R127" i="12"/>
  <c r="S127" i="12"/>
  <c r="R130" i="12"/>
  <c r="S130" i="12"/>
  <c r="R131" i="12"/>
  <c r="S131" i="12"/>
  <c r="R133" i="12"/>
  <c r="S133" i="12"/>
  <c r="R134" i="12"/>
  <c r="S134" i="12"/>
  <c r="R135" i="12"/>
  <c r="S135" i="12"/>
  <c r="R136" i="12"/>
  <c r="S136" i="12"/>
  <c r="R137" i="12"/>
  <c r="S137" i="12"/>
  <c r="R138" i="12"/>
  <c r="S138" i="12"/>
  <c r="R139" i="12"/>
  <c r="S139" i="12"/>
  <c r="R140" i="12"/>
  <c r="S140" i="12"/>
  <c r="R141" i="12"/>
  <c r="S141" i="12"/>
  <c r="R142" i="12"/>
  <c r="S142" i="12"/>
  <c r="R143" i="12"/>
  <c r="S143" i="12"/>
  <c r="R144" i="12"/>
  <c r="S144" i="12"/>
  <c r="R145" i="12"/>
  <c r="S145" i="12"/>
  <c r="R146" i="12"/>
  <c r="S146" i="12"/>
  <c r="R147" i="12"/>
  <c r="S147" i="12"/>
  <c r="R148" i="12"/>
  <c r="S148" i="12"/>
  <c r="R149" i="12"/>
  <c r="S149" i="12"/>
  <c r="R150" i="12"/>
  <c r="S150" i="12"/>
  <c r="R151" i="12"/>
  <c r="S151" i="12"/>
  <c r="R152" i="12"/>
  <c r="S152" i="12"/>
  <c r="R153" i="12"/>
  <c r="S153" i="12"/>
  <c r="R154" i="12"/>
  <c r="S154" i="12"/>
  <c r="R155" i="12"/>
  <c r="S155" i="12"/>
  <c r="R156" i="12"/>
  <c r="S156" i="12"/>
  <c r="R157" i="12"/>
  <c r="S157" i="12"/>
  <c r="R159" i="12"/>
  <c r="S159" i="12"/>
  <c r="R160" i="12"/>
  <c r="S160" i="12"/>
  <c r="R161" i="12"/>
  <c r="S161" i="12"/>
  <c r="R162" i="12"/>
  <c r="S162" i="12"/>
  <c r="R163" i="12"/>
  <c r="S163" i="12"/>
  <c r="R164" i="12"/>
  <c r="S164" i="12"/>
  <c r="R165" i="12"/>
  <c r="S165" i="12"/>
  <c r="R166" i="12"/>
  <c r="S166" i="12"/>
  <c r="R167" i="12"/>
  <c r="S167" i="12"/>
  <c r="R168" i="12"/>
  <c r="S168" i="12"/>
  <c r="R169" i="12"/>
  <c r="S169" i="12"/>
  <c r="R170" i="12"/>
  <c r="S170" i="12"/>
  <c r="R171" i="12"/>
  <c r="S171" i="12"/>
  <c r="R172" i="12"/>
  <c r="S172" i="12"/>
  <c r="R173" i="12"/>
  <c r="S173" i="12"/>
  <c r="R174" i="12"/>
  <c r="S174" i="12"/>
  <c r="R175" i="12"/>
  <c r="S175" i="12"/>
  <c r="R2" i="12"/>
  <c r="S2" i="12"/>
  <c r="R176" i="12"/>
  <c r="S176" i="12"/>
  <c r="R177" i="12"/>
  <c r="S177" i="12"/>
  <c r="R178" i="12"/>
  <c r="S178" i="12"/>
  <c r="R179" i="12"/>
  <c r="S179" i="12"/>
  <c r="R180" i="12"/>
  <c r="S180" i="12"/>
  <c r="R181" i="12"/>
  <c r="S181" i="12"/>
  <c r="R182" i="12"/>
  <c r="S182" i="12"/>
  <c r="R183" i="12"/>
  <c r="S183" i="12"/>
  <c r="R184" i="12"/>
  <c r="S184" i="12"/>
  <c r="R185" i="12"/>
  <c r="S185" i="12"/>
  <c r="R186" i="12"/>
  <c r="S186" i="12"/>
  <c r="R187" i="12"/>
  <c r="S187" i="12"/>
  <c r="R188" i="12"/>
  <c r="S188" i="12"/>
  <c r="R189" i="12"/>
  <c r="S189" i="12"/>
  <c r="R190" i="12"/>
  <c r="S190" i="12"/>
  <c r="R191" i="12"/>
  <c r="S191" i="12"/>
  <c r="R193" i="12"/>
  <c r="S193" i="12"/>
  <c r="R194" i="12"/>
  <c r="S194" i="12"/>
  <c r="R195" i="12"/>
  <c r="S195" i="12"/>
  <c r="R196" i="12"/>
  <c r="S196" i="12"/>
  <c r="R197" i="12"/>
  <c r="S197" i="12"/>
  <c r="R198" i="12"/>
  <c r="S198" i="12"/>
  <c r="R199" i="12"/>
  <c r="S199" i="12"/>
  <c r="R200" i="12"/>
  <c r="S200" i="12"/>
  <c r="R201" i="12"/>
  <c r="S201" i="12"/>
  <c r="R202" i="12"/>
  <c r="S202" i="12"/>
  <c r="R203" i="12"/>
  <c r="S203" i="12"/>
  <c r="R204" i="12"/>
  <c r="S204" i="12"/>
  <c r="R205" i="12"/>
  <c r="S205" i="12"/>
  <c r="R206" i="12"/>
  <c r="S206" i="12"/>
  <c r="R207" i="12"/>
  <c r="S207" i="12"/>
  <c r="R208" i="12"/>
  <c r="S208" i="12"/>
  <c r="R209" i="12"/>
  <c r="S209" i="12"/>
  <c r="R210" i="12"/>
  <c r="S210" i="12"/>
  <c r="R211" i="12"/>
  <c r="S211" i="12"/>
  <c r="R212" i="12"/>
  <c r="S212" i="12"/>
  <c r="R213" i="12"/>
  <c r="S213" i="12"/>
  <c r="R214" i="12"/>
  <c r="S214" i="12"/>
  <c r="R215" i="12"/>
  <c r="S215" i="12"/>
  <c r="R216" i="12"/>
  <c r="S216" i="12"/>
  <c r="R217" i="12"/>
  <c r="S217" i="12"/>
  <c r="R218" i="12"/>
  <c r="S218" i="12"/>
  <c r="R219" i="12"/>
  <c r="S219" i="12"/>
  <c r="R220" i="12"/>
  <c r="S220" i="12"/>
  <c r="R221" i="12"/>
  <c r="S221" i="12"/>
  <c r="R222" i="12"/>
  <c r="S222" i="12"/>
  <c r="R223" i="12"/>
  <c r="S223" i="12"/>
  <c r="R224" i="12"/>
  <c r="S224" i="12"/>
  <c r="R225" i="12"/>
  <c r="S225" i="12"/>
  <c r="R226" i="12"/>
  <c r="S226" i="12"/>
  <c r="R227" i="12"/>
  <c r="S227" i="12"/>
  <c r="R228" i="12"/>
  <c r="S228" i="12"/>
  <c r="R229" i="12"/>
  <c r="S229" i="12"/>
  <c r="R230" i="12"/>
  <c r="S230" i="12"/>
  <c r="R231" i="12"/>
  <c r="S231" i="12"/>
  <c r="R232" i="12"/>
  <c r="S232" i="12"/>
  <c r="R233" i="12"/>
  <c r="S233" i="12"/>
  <c r="R234" i="12"/>
  <c r="S234" i="12"/>
  <c r="R235" i="12"/>
  <c r="S235" i="12"/>
  <c r="R236" i="12"/>
  <c r="S236" i="12"/>
  <c r="R237" i="12"/>
  <c r="S237" i="12"/>
  <c r="R238" i="12"/>
  <c r="S238" i="12"/>
  <c r="R239" i="12"/>
  <c r="S239" i="12"/>
  <c r="R240" i="12"/>
  <c r="S240" i="12"/>
  <c r="R241" i="12"/>
  <c r="S241" i="12"/>
  <c r="R242" i="12"/>
  <c r="S242" i="12"/>
  <c r="R243" i="12"/>
  <c r="S243" i="12"/>
  <c r="R244" i="12"/>
  <c r="S244" i="12"/>
  <c r="R245" i="12"/>
  <c r="S245" i="12"/>
  <c r="R246" i="12"/>
  <c r="S246" i="12"/>
  <c r="R247" i="12"/>
  <c r="S247" i="12"/>
  <c r="R248" i="12"/>
  <c r="S248" i="12"/>
  <c r="R249" i="12"/>
  <c r="S249" i="12"/>
  <c r="R250" i="12"/>
  <c r="S250" i="12"/>
  <c r="R251" i="12"/>
  <c r="S251" i="12"/>
  <c r="R252" i="12"/>
  <c r="S252" i="12"/>
  <c r="R253" i="12"/>
  <c r="S253" i="12"/>
  <c r="R254" i="12"/>
  <c r="S254" i="12"/>
  <c r="R255" i="12"/>
  <c r="S255" i="12"/>
  <c r="R256" i="12"/>
  <c r="S256" i="12"/>
  <c r="R257" i="12"/>
  <c r="S257" i="12"/>
  <c r="R258" i="12"/>
  <c r="S258" i="12"/>
  <c r="R259" i="12"/>
  <c r="S259" i="12"/>
  <c r="R260" i="12"/>
  <c r="S260" i="12"/>
  <c r="R261" i="12"/>
  <c r="S261" i="12"/>
  <c r="R262" i="12"/>
  <c r="S262" i="12"/>
  <c r="R263" i="12"/>
  <c r="S263" i="12"/>
  <c r="R264" i="12"/>
  <c r="S264" i="12"/>
  <c r="R265" i="12"/>
  <c r="S265" i="12"/>
  <c r="R266" i="12"/>
  <c r="S266" i="12"/>
  <c r="R267" i="12"/>
  <c r="S267" i="12"/>
  <c r="R268" i="12"/>
  <c r="S268" i="12"/>
  <c r="R269" i="12"/>
  <c r="S269" i="12"/>
  <c r="R270" i="12"/>
  <c r="S270" i="12"/>
  <c r="R271" i="12"/>
  <c r="S271" i="12"/>
  <c r="R272" i="12"/>
  <c r="S272" i="12"/>
  <c r="R273" i="12"/>
  <c r="S273" i="12"/>
  <c r="R274" i="12"/>
  <c r="S274" i="12"/>
  <c r="R275" i="12"/>
  <c r="S275" i="12"/>
  <c r="R276" i="12"/>
  <c r="S276" i="12"/>
  <c r="R277" i="12"/>
  <c r="S277" i="12"/>
  <c r="R278" i="12"/>
  <c r="S278" i="12"/>
  <c r="R279" i="12"/>
  <c r="S279" i="12"/>
  <c r="R280" i="12"/>
  <c r="S280" i="12"/>
  <c r="R281" i="12"/>
  <c r="S281" i="12"/>
  <c r="R282" i="12"/>
  <c r="S282" i="12"/>
  <c r="R283" i="12"/>
  <c r="S283" i="12"/>
  <c r="R284" i="12"/>
  <c r="S284" i="12"/>
  <c r="R285" i="12"/>
  <c r="S285" i="12"/>
  <c r="R286" i="12"/>
  <c r="S286" i="12"/>
  <c r="R287" i="12"/>
  <c r="S287" i="12"/>
  <c r="R288" i="12"/>
  <c r="S288" i="12"/>
  <c r="R289" i="12"/>
  <c r="S289" i="12"/>
  <c r="R290" i="12"/>
  <c r="S290" i="12"/>
  <c r="R291" i="12"/>
  <c r="S291" i="12"/>
  <c r="R292" i="12"/>
  <c r="S292" i="12"/>
  <c r="R293" i="12"/>
  <c r="S293" i="12"/>
  <c r="R294" i="12"/>
  <c r="S294" i="12"/>
  <c r="R295" i="12"/>
  <c r="S295" i="12"/>
  <c r="R296" i="12"/>
  <c r="S296" i="12"/>
  <c r="R297" i="12"/>
  <c r="S297" i="12"/>
  <c r="R298" i="12"/>
  <c r="S298" i="12"/>
  <c r="R299" i="12"/>
  <c r="S299" i="12"/>
  <c r="R300" i="12"/>
  <c r="S300" i="12"/>
  <c r="R301" i="12"/>
  <c r="S301" i="12"/>
  <c r="R302" i="12"/>
  <c r="S302" i="12"/>
  <c r="R303" i="12"/>
  <c r="S303" i="12"/>
  <c r="R304" i="12"/>
  <c r="S304" i="12"/>
  <c r="R305" i="12"/>
  <c r="S305" i="12"/>
  <c r="R306" i="12"/>
  <c r="S306" i="12"/>
  <c r="R307" i="12"/>
  <c r="S307" i="12"/>
  <c r="R308" i="12"/>
  <c r="S308" i="12"/>
  <c r="R309" i="12"/>
  <c r="S309" i="12"/>
  <c r="R310" i="12"/>
  <c r="S310" i="12"/>
  <c r="R311" i="12"/>
  <c r="S311" i="12"/>
  <c r="R312" i="12"/>
  <c r="S312" i="12"/>
  <c r="R313" i="12"/>
  <c r="S313" i="12"/>
  <c r="R314" i="12"/>
  <c r="S314" i="12"/>
  <c r="R315" i="12"/>
  <c r="S315" i="12"/>
  <c r="R316" i="12"/>
  <c r="S316" i="12"/>
  <c r="R317" i="12"/>
  <c r="S317" i="12"/>
  <c r="R318" i="12"/>
  <c r="S318" i="12"/>
  <c r="R319" i="12"/>
  <c r="S319" i="12"/>
  <c r="R320" i="12"/>
  <c r="S320" i="12"/>
  <c r="R321" i="12"/>
  <c r="S321" i="12"/>
  <c r="R322" i="12"/>
  <c r="S322" i="12"/>
  <c r="R323" i="12"/>
  <c r="S323" i="12"/>
  <c r="R324" i="12"/>
  <c r="S324" i="12"/>
  <c r="R325" i="12"/>
  <c r="S325" i="12"/>
  <c r="R326" i="12"/>
  <c r="S326" i="12"/>
  <c r="R327" i="12"/>
  <c r="S327" i="12"/>
  <c r="R328" i="12"/>
  <c r="S328" i="12"/>
  <c r="R329" i="12"/>
  <c r="S329" i="12"/>
  <c r="R330" i="12"/>
  <c r="S330" i="12"/>
  <c r="R331" i="12"/>
  <c r="S331" i="12"/>
  <c r="R332" i="12"/>
  <c r="S332" i="12"/>
  <c r="R333" i="12"/>
  <c r="S333" i="12"/>
  <c r="R334" i="12"/>
  <c r="S334" i="12"/>
  <c r="R335" i="12"/>
  <c r="S335" i="12"/>
  <c r="R336" i="12"/>
  <c r="S336" i="12"/>
  <c r="R337" i="12"/>
  <c r="S337" i="12"/>
  <c r="R338" i="12"/>
  <c r="S338" i="12"/>
  <c r="R339" i="12"/>
  <c r="S339" i="12"/>
  <c r="R340" i="12"/>
  <c r="S340" i="12"/>
  <c r="R341" i="12"/>
  <c r="S341" i="12"/>
  <c r="R342" i="12"/>
  <c r="S342" i="12"/>
  <c r="R343" i="12"/>
  <c r="S343" i="12"/>
  <c r="R344" i="12"/>
  <c r="S344" i="12"/>
  <c r="R345" i="12"/>
  <c r="S345" i="12"/>
  <c r="R346" i="12"/>
  <c r="S346" i="12"/>
  <c r="R347" i="12"/>
  <c r="S347" i="12"/>
  <c r="R348" i="12"/>
  <c r="S348" i="12"/>
  <c r="R349" i="12"/>
  <c r="S349" i="12"/>
  <c r="R350" i="12"/>
  <c r="S350" i="12"/>
  <c r="R351" i="12"/>
  <c r="S351" i="12"/>
  <c r="R352" i="12"/>
  <c r="S352" i="12"/>
  <c r="R353" i="12"/>
  <c r="S353" i="12"/>
  <c r="R354" i="12"/>
  <c r="S354" i="12"/>
  <c r="R355" i="12"/>
  <c r="S355" i="12"/>
  <c r="R356" i="12"/>
  <c r="S356" i="12"/>
  <c r="R357" i="12"/>
  <c r="S357" i="12"/>
  <c r="R358" i="12"/>
  <c r="S358" i="12"/>
  <c r="R359" i="12"/>
  <c r="S359" i="12"/>
  <c r="R360" i="12"/>
  <c r="S360" i="12"/>
  <c r="R361" i="12"/>
  <c r="S361" i="12"/>
  <c r="R362" i="12"/>
  <c r="S362" i="12"/>
  <c r="R363" i="12"/>
  <c r="S363" i="12"/>
  <c r="R364" i="12"/>
  <c r="S364" i="12"/>
  <c r="R365" i="12"/>
  <c r="S365" i="12"/>
  <c r="R366" i="12"/>
  <c r="S366" i="12"/>
  <c r="R367" i="12"/>
  <c r="S367" i="12"/>
  <c r="R368" i="12"/>
  <c r="S368" i="12"/>
  <c r="R369" i="12"/>
  <c r="S369" i="12"/>
  <c r="R370" i="12"/>
  <c r="S370" i="12"/>
  <c r="R371" i="12"/>
  <c r="S371" i="12"/>
  <c r="R372" i="12"/>
  <c r="S372" i="12"/>
  <c r="R373" i="12"/>
  <c r="S373" i="12"/>
  <c r="R374" i="12"/>
  <c r="S374" i="12"/>
  <c r="R375" i="12"/>
  <c r="S375" i="12"/>
  <c r="R376" i="12"/>
  <c r="S376" i="12"/>
  <c r="R377" i="12"/>
  <c r="S377" i="12"/>
  <c r="R378" i="12"/>
  <c r="S378" i="12"/>
  <c r="R379" i="12"/>
  <c r="S379" i="12"/>
  <c r="R380" i="12"/>
  <c r="S380" i="12"/>
  <c r="R381" i="12"/>
  <c r="S381" i="12"/>
  <c r="R382" i="12"/>
  <c r="S382" i="12"/>
  <c r="R383" i="12"/>
  <c r="S383" i="12"/>
  <c r="R384" i="12"/>
  <c r="S384" i="12"/>
  <c r="R385" i="12"/>
  <c r="S385" i="12"/>
  <c r="R386" i="12"/>
  <c r="S386" i="12"/>
  <c r="R387" i="12"/>
  <c r="S387" i="12"/>
  <c r="R388" i="12"/>
  <c r="S388" i="12"/>
  <c r="R389" i="12"/>
  <c r="S389" i="12"/>
  <c r="R390" i="12"/>
  <c r="S390" i="12"/>
  <c r="R391" i="12"/>
  <c r="S391" i="12"/>
  <c r="R392" i="12"/>
  <c r="S392" i="12"/>
  <c r="R393" i="12"/>
  <c r="S393" i="12"/>
  <c r="R394" i="12"/>
  <c r="S394" i="12"/>
  <c r="R395" i="12"/>
  <c r="S395" i="12"/>
  <c r="R396" i="12"/>
  <c r="S396" i="12"/>
  <c r="R397" i="12"/>
  <c r="S397" i="12"/>
  <c r="R398" i="12"/>
  <c r="S398" i="12"/>
  <c r="R399" i="12"/>
  <c r="S399" i="12"/>
  <c r="R400" i="12"/>
  <c r="S400" i="12"/>
  <c r="R401" i="12"/>
  <c r="S401" i="12"/>
  <c r="R402" i="12"/>
  <c r="S402" i="12"/>
  <c r="R403" i="12"/>
  <c r="S403" i="12"/>
  <c r="R404" i="12"/>
  <c r="S404" i="12"/>
  <c r="R405" i="12"/>
  <c r="S405" i="12"/>
  <c r="R406" i="12"/>
  <c r="S406" i="12"/>
  <c r="R407" i="12"/>
  <c r="S407" i="12"/>
  <c r="R408" i="12"/>
  <c r="S408" i="12"/>
  <c r="R409" i="12"/>
  <c r="S409" i="12"/>
  <c r="R410" i="12"/>
  <c r="S410" i="12"/>
  <c r="R411" i="12"/>
  <c r="S411" i="12"/>
  <c r="R412" i="12"/>
  <c r="S412" i="12"/>
  <c r="R413" i="12"/>
  <c r="S413" i="12"/>
  <c r="R414" i="12"/>
  <c r="S414" i="12"/>
  <c r="R415" i="12"/>
  <c r="S415" i="12"/>
  <c r="R416" i="12"/>
  <c r="S416" i="12"/>
  <c r="R417" i="12"/>
  <c r="S417" i="12"/>
  <c r="R418" i="12"/>
  <c r="S418" i="12"/>
  <c r="R419" i="12"/>
  <c r="S419" i="12"/>
  <c r="R420" i="12"/>
  <c r="S420" i="12"/>
  <c r="R421" i="12"/>
  <c r="S421" i="12"/>
  <c r="R422" i="12"/>
  <c r="S422" i="12"/>
  <c r="R423" i="12"/>
  <c r="S423" i="12"/>
  <c r="R424" i="12"/>
  <c r="S424" i="12"/>
  <c r="R425" i="12"/>
  <c r="S425" i="12"/>
  <c r="R426" i="12"/>
  <c r="S426" i="12"/>
  <c r="R427" i="12"/>
  <c r="S427" i="12"/>
  <c r="R428" i="12"/>
  <c r="S428" i="12"/>
  <c r="R429" i="12"/>
  <c r="S429" i="12"/>
  <c r="R430" i="12"/>
  <c r="S430" i="12"/>
  <c r="R431" i="12"/>
  <c r="S431" i="12"/>
  <c r="R432" i="12"/>
  <c r="S432" i="12"/>
  <c r="R433" i="12"/>
  <c r="S433" i="12"/>
  <c r="R434" i="12"/>
  <c r="S434" i="12"/>
  <c r="R435" i="12"/>
  <c r="S435" i="12"/>
  <c r="R436" i="12"/>
  <c r="S436" i="12"/>
  <c r="R437" i="12"/>
  <c r="S437" i="12"/>
  <c r="R438" i="12"/>
  <c r="S438" i="12"/>
  <c r="R439" i="12"/>
  <c r="S439" i="12"/>
  <c r="R440" i="12"/>
  <c r="S440" i="12"/>
  <c r="R441" i="12"/>
  <c r="S441" i="12"/>
  <c r="R442" i="12"/>
  <c r="S442" i="12"/>
  <c r="R443" i="12"/>
  <c r="S443" i="12"/>
  <c r="R444" i="12"/>
  <c r="S444" i="12"/>
  <c r="R445" i="12"/>
  <c r="S445" i="12"/>
  <c r="R446" i="12"/>
  <c r="S446" i="12"/>
  <c r="R447" i="12"/>
  <c r="S447" i="12"/>
  <c r="R448" i="12"/>
  <c r="S448" i="12"/>
  <c r="R449" i="12"/>
  <c r="S449" i="12"/>
  <c r="R450" i="12"/>
  <c r="S450" i="12"/>
  <c r="R451" i="12"/>
  <c r="S451" i="12"/>
  <c r="R452" i="12"/>
  <c r="S452" i="12"/>
  <c r="R453" i="12"/>
  <c r="S453" i="12"/>
  <c r="R454" i="12"/>
  <c r="S454" i="12"/>
  <c r="R455" i="12"/>
  <c r="S455" i="12"/>
  <c r="R456" i="12"/>
  <c r="S456" i="12"/>
  <c r="R457" i="12"/>
  <c r="S457" i="12"/>
  <c r="R458" i="12"/>
  <c r="S458" i="12"/>
  <c r="R459" i="12"/>
  <c r="S459" i="12"/>
  <c r="R460" i="12"/>
  <c r="S460" i="12"/>
  <c r="R461" i="12"/>
  <c r="S461" i="12"/>
  <c r="R463" i="12"/>
  <c r="S463" i="12"/>
  <c r="R464" i="12"/>
  <c r="S464" i="12"/>
  <c r="R465" i="12"/>
  <c r="S465" i="12"/>
  <c r="R462" i="12"/>
  <c r="S462" i="12"/>
  <c r="R466" i="12"/>
  <c r="S466" i="12"/>
  <c r="R467" i="12"/>
  <c r="S467" i="12"/>
  <c r="R468" i="12"/>
  <c r="S468" i="12"/>
  <c r="R469" i="12"/>
  <c r="S469" i="12"/>
  <c r="R470" i="12"/>
  <c r="S470" i="12"/>
  <c r="R471" i="12"/>
  <c r="S471" i="12"/>
  <c r="R472" i="12"/>
  <c r="S472" i="12"/>
  <c r="R473" i="12"/>
  <c r="S473" i="12"/>
  <c r="R474" i="12"/>
  <c r="S474" i="12"/>
  <c r="R475" i="12"/>
  <c r="S475" i="12"/>
  <c r="B3" i="9"/>
  <c r="B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</author>
  </authors>
  <commentList>
    <comment ref="C2" authorId="0" shapeId="0" xr:uid="{35D9E165-02F4-443C-B5C8-7736F76EB7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CC
TI
RC
</t>
        </r>
      </text>
    </comment>
    <comment ref="F2" authorId="0" shapeId="0" xr:uid="{E1A23311-50DD-4121-AAD4-6D5EC773719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SOLO NUMEROS
</t>
        </r>
      </text>
    </comment>
    <comment ref="G2" authorId="0" shapeId="0" xr:uid="{B99AD5E6-D2A5-450E-9C10-25A741CE420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AÑOS
2 MESES
3 DIAS</t>
        </r>
      </text>
    </comment>
    <comment ref="I2" authorId="0" shapeId="0" xr:uid="{C4581844-60EF-452B-A018-49D4ACB56E4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M: masculino
F: femenino</t>
        </r>
      </text>
    </comment>
    <comment ref="K2" authorId="0" shapeId="0" xr:uid="{A65E0F4A-C805-491D-A134-03452BDCDE7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S50008
S50007
</t>
        </r>
      </text>
    </comment>
    <comment ref="B190" authorId="1" shapeId="0" xr:uid="{E1F98197-8070-4608-9372-11C41A7FB36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HACER TIQUETE MANUAL 
</t>
        </r>
      </text>
    </comment>
    <comment ref="M625" authorId="1" shapeId="0" xr:uid="{5A41FE4A-12AB-476F-B965-6A78EB5C99E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se autorizaron 2 psajes ya despues de entragar el primero 
</t>
        </r>
      </text>
    </comment>
    <comment ref="B1107" authorId="1" shapeId="0" xr:uid="{6121FE85-B5AB-4E83-A00E-281D05F5AD8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HACER TIQUETE MANUAL </t>
        </r>
      </text>
    </comment>
  </commentList>
</comments>
</file>

<file path=xl/sharedStrings.xml><?xml version="1.0" encoding="utf-8"?>
<sst xmlns="http://schemas.openxmlformats.org/spreadsheetml/2006/main" count="33492" uniqueCount="3123">
  <si>
    <t>FACTURA</t>
  </si>
  <si>
    <t>NI</t>
  </si>
  <si>
    <t>CC</t>
  </si>
  <si>
    <t>ALBA</t>
  </si>
  <si>
    <t>CLEMENCIA</t>
  </si>
  <si>
    <t>F</t>
  </si>
  <si>
    <t>ARAGON</t>
  </si>
  <si>
    <t>N° DE ORDEN</t>
  </si>
  <si>
    <t>TIPO DOC</t>
  </si>
  <si>
    <t>N° IDENTIFICACION</t>
  </si>
  <si>
    <t>APELLIDOS Y NOMBRES</t>
  </si>
  <si>
    <t>EDAD</t>
  </si>
  <si>
    <t>UNIDAD DE MEDIDA</t>
  </si>
  <si>
    <t>FECHA DE NACIMIENTO</t>
  </si>
  <si>
    <t xml:space="preserve">SEXO </t>
  </si>
  <si>
    <t>MUNICIPIO</t>
  </si>
  <si>
    <t>CODIGO DE SERVICIO</t>
  </si>
  <si>
    <t>RUTA</t>
  </si>
  <si>
    <t>CANTIDAD</t>
  </si>
  <si>
    <t>N° CELULAR</t>
  </si>
  <si>
    <t xml:space="preserve">VALOR TIQUETE </t>
  </si>
  <si>
    <t>VALOR UNITARIO</t>
  </si>
  <si>
    <t>VALOR TOTAL</t>
  </si>
  <si>
    <t xml:space="preserve">NOVEDAD </t>
  </si>
  <si>
    <t>2/24/1949</t>
  </si>
  <si>
    <t>S50008</t>
  </si>
  <si>
    <t>PUERTO ASIS</t>
  </si>
  <si>
    <t>S50007</t>
  </si>
  <si>
    <t>M</t>
  </si>
  <si>
    <t>ORITO</t>
  </si>
  <si>
    <t>ORITO - PUERTO ASIS</t>
  </si>
  <si>
    <t>TI</t>
  </si>
  <si>
    <t>3/16/2024</t>
  </si>
  <si>
    <t>2/18/1961</t>
  </si>
  <si>
    <t>SIBUNDOY</t>
  </si>
  <si>
    <t>3/18/2024</t>
  </si>
  <si>
    <t>MOCOA</t>
  </si>
  <si>
    <t xml:space="preserve">TI </t>
  </si>
  <si>
    <t xml:space="preserve">REEMBOLSO </t>
  </si>
  <si>
    <t>6/27/2001</t>
  </si>
  <si>
    <t>VILLAGARZON</t>
  </si>
  <si>
    <t>ANDRADE DELGADO JAIDER ALEXANDER</t>
  </si>
  <si>
    <t>RC</t>
  </si>
  <si>
    <t>RIVERA SALAZAR LUIS ANTONIO</t>
  </si>
  <si>
    <t xml:space="preserve">3102187970 - 3222370858 </t>
  </si>
  <si>
    <t>1/22/1985</t>
  </si>
  <si>
    <t>SANTIAGO</t>
  </si>
  <si>
    <t>ALVAREZ MONTAÑO GLORIA AMPARO</t>
  </si>
  <si>
    <t>9/15/1993</t>
  </si>
  <si>
    <t>AREVALO ERAZO DANNA VALENTINA</t>
  </si>
  <si>
    <t>8/25/2015</t>
  </si>
  <si>
    <t>2/23/1973</t>
  </si>
  <si>
    <t>3134054337 - 3107583229</t>
  </si>
  <si>
    <t>PUERTO GUZMAN - MOCOA</t>
  </si>
  <si>
    <t>BARRIENTO ALVAREZ JORGE ISAC</t>
  </si>
  <si>
    <t>8/26/1992</t>
  </si>
  <si>
    <t>BETANCOURTH ALVARADO LEIDA LUCINDA</t>
  </si>
  <si>
    <t>BRAVO ALVEAR EDIS EVELIA</t>
  </si>
  <si>
    <t>COLON</t>
  </si>
  <si>
    <t>PTO CAICEDO - CALI</t>
  </si>
  <si>
    <t>5/14/1953</t>
  </si>
  <si>
    <t>BURGOS IPIA AURA LEONOR</t>
  </si>
  <si>
    <t>CACERES PRIETO ALEXANDER</t>
  </si>
  <si>
    <t>1/23/1959</t>
  </si>
  <si>
    <t>PT</t>
  </si>
  <si>
    <t>PTO CAICEDO - PASTO</t>
  </si>
  <si>
    <t>PASTO - PTO CAICEDO</t>
  </si>
  <si>
    <t>6/28/1956</t>
  </si>
  <si>
    <t>5/14/1967</t>
  </si>
  <si>
    <t>CEBALLOS JAMIOY DANIEL ALEJANDRO</t>
  </si>
  <si>
    <t>CHASOY CHASOY MARIA MAGDALENA</t>
  </si>
  <si>
    <t>5/28/1977</t>
  </si>
  <si>
    <t>CHASOY CHASOY SANDRA ISABEL</t>
  </si>
  <si>
    <t>CHICUNQUE MARTINEZ JOSE EDMUNDO</t>
  </si>
  <si>
    <t>3/15/1934</t>
  </si>
  <si>
    <t>3107689060-3213061688</t>
  </si>
  <si>
    <t>CHICUNQUE POZOS ANDRES SEBASTIAN</t>
  </si>
  <si>
    <t>9/18/1993</t>
  </si>
  <si>
    <t xml:space="preserve">CHINDOY CHINDOY FRUCTUOSO LISIMACO </t>
  </si>
  <si>
    <t xml:space="preserve">RC </t>
  </si>
  <si>
    <t>8/23/2019</t>
  </si>
  <si>
    <t>CORTES ARCE MARILYN</t>
  </si>
  <si>
    <t>CORTES CAICEDO DEIVER</t>
  </si>
  <si>
    <t>10/18/1994</t>
  </si>
  <si>
    <t>CUARAN ARGOTTY IVAN CAMILO</t>
  </si>
  <si>
    <t>3143848744 - 3102945683</t>
  </si>
  <si>
    <t>DAZA ADRADA GILDARDO</t>
  </si>
  <si>
    <t>DELGADO VACCA DILAN SANTIAGO</t>
  </si>
  <si>
    <t>DIAZ BOTERO ANA CELIA</t>
  </si>
  <si>
    <t>9/27/1944</t>
  </si>
  <si>
    <t>8/26/2020</t>
  </si>
  <si>
    <t>FAJARDO ROJAS JANETH DEL CARMEN</t>
  </si>
  <si>
    <t>PUERTO GUZMAN</t>
  </si>
  <si>
    <t>GOMEZ ARIAS EDILSON</t>
  </si>
  <si>
    <t xml:space="preserve">GONZALEZ BEDOYA ROSALBA </t>
  </si>
  <si>
    <t>LA HORMIGA - POPAYAN</t>
  </si>
  <si>
    <t>GONZALO RUIZ</t>
  </si>
  <si>
    <t>8/24/1945</t>
  </si>
  <si>
    <t>3203776544 - 3143309173</t>
  </si>
  <si>
    <t>GUAZAQUILLO YULE PHANOR</t>
  </si>
  <si>
    <t>GUERRERO ANABEIBA</t>
  </si>
  <si>
    <t>GUSTIN VANEGAS AYLEN ESMERALDA</t>
  </si>
  <si>
    <t>GUTIERREZ CERON MARCIA LIGIA</t>
  </si>
  <si>
    <t>5/29/1973</t>
  </si>
  <si>
    <t>HERNANDEZ ROSERO OSCAR ARMANDO</t>
  </si>
  <si>
    <t>HURTADO CARVAJAL AURORA DEL CARMEN</t>
  </si>
  <si>
    <t>4/18/1975</t>
  </si>
  <si>
    <t>5/19/1982</t>
  </si>
  <si>
    <t>IMBACHI ORDOÑEZ MARIA BENILDA</t>
  </si>
  <si>
    <t>3114424774 - 3213086685</t>
  </si>
  <si>
    <t>3213086685 - 3224016625</t>
  </si>
  <si>
    <t>INSUASTY LUNA JAVIER ESTEVEN</t>
  </si>
  <si>
    <t>3/16/2004</t>
  </si>
  <si>
    <t>JACANAMEJOY CHICUNQUE CARLOS ALEXANDER</t>
  </si>
  <si>
    <t>1/27/1994</t>
  </si>
  <si>
    <t>JOJOA JOJOA LUCELLY PAOLA</t>
  </si>
  <si>
    <t>7/17/2002</t>
  </si>
  <si>
    <t>3227559597 - 3118193150</t>
  </si>
  <si>
    <t>LATIN CAMAYO OBEIMAR</t>
  </si>
  <si>
    <t>4/14/2002</t>
  </si>
  <si>
    <t>3115570026 - 3214819509</t>
  </si>
  <si>
    <t>LOPEZ CADENA KELLY DAYANA</t>
  </si>
  <si>
    <t>3127800663 - 3147211575</t>
  </si>
  <si>
    <t>LOPEZ GELPUD GLADIS DEL CARMEN</t>
  </si>
  <si>
    <t>MACIAS LOPEZ JOSE TITO</t>
  </si>
  <si>
    <t>2/18/1956</t>
  </si>
  <si>
    <t>MAMAYATE SUAREZ LUIS ALEJANDRO</t>
  </si>
  <si>
    <t>10/26/1999</t>
  </si>
  <si>
    <t>MELO YULE MAIRA ALEXANDRA</t>
  </si>
  <si>
    <t>MENA JURADO AURA ELISA</t>
  </si>
  <si>
    <t>MONTERO ANDRADE ZORAIDA</t>
  </si>
  <si>
    <t>MORA ADARMEN LOLA EFIGENIA</t>
  </si>
  <si>
    <t>MORA CORDOBA MARIA LYDIA</t>
  </si>
  <si>
    <t>10/24/1973</t>
  </si>
  <si>
    <t>MORA VACA CECILIA EMERI</t>
  </si>
  <si>
    <t>12/27/1951</t>
  </si>
  <si>
    <t>MORALES CARVAJAL VIRGINIA</t>
  </si>
  <si>
    <t>9/18/1947</t>
  </si>
  <si>
    <t>12/21/1994</t>
  </si>
  <si>
    <t>MOSQUERA NIEVA WADER</t>
  </si>
  <si>
    <t>10/22/1962</t>
  </si>
  <si>
    <t>10/21/2020</t>
  </si>
  <si>
    <t>3227162433-3112091313</t>
  </si>
  <si>
    <t>2/22/2024</t>
  </si>
  <si>
    <t>3142563205 - 3209975950</t>
  </si>
  <si>
    <t>MUÑOZ VANEGAS YOLANDA</t>
  </si>
  <si>
    <t>3/27/1962</t>
  </si>
  <si>
    <t>3172751853 - 3174219755</t>
  </si>
  <si>
    <t>MUTUMBAJOY IDROBO MARTHIN SAMUEL</t>
  </si>
  <si>
    <t>NARVAEZ YAIGUAJE VICTOR ALFONSO</t>
  </si>
  <si>
    <t>5/25/1989</t>
  </si>
  <si>
    <t xml:space="preserve">M </t>
  </si>
  <si>
    <t>2/21/1980</t>
  </si>
  <si>
    <t>ORTIZ BURBANO JUAN PABLO</t>
  </si>
  <si>
    <t>3/24/1963</t>
  </si>
  <si>
    <t xml:space="preserve">OVIEDO ESCOBAR JESUS ALEXIS </t>
  </si>
  <si>
    <t>11/25/2023</t>
  </si>
  <si>
    <t>PAI MARIA CLEMENCIA</t>
  </si>
  <si>
    <t>3213089566 - 3103140145</t>
  </si>
  <si>
    <t>PAI TAICUS BELISARIO</t>
  </si>
  <si>
    <t>9/14/1961</t>
  </si>
  <si>
    <t>PARRA DELGADO EMILSE CATHERINE</t>
  </si>
  <si>
    <t>3136717968 - 3028594124</t>
  </si>
  <si>
    <t>PATIÑO REYES CECILIA</t>
  </si>
  <si>
    <t>3172331204 - 3214630970</t>
  </si>
  <si>
    <t>PAYAN DE CHANTES MATILDE</t>
  </si>
  <si>
    <t>8/22/1955</t>
  </si>
  <si>
    <t>PILCUE VELASCO ALVARO</t>
  </si>
  <si>
    <t>9/27/1972</t>
  </si>
  <si>
    <t>3176567830 - 3202967721</t>
  </si>
  <si>
    <t>11/28/1995</t>
  </si>
  <si>
    <t>3117075774-3118469822</t>
  </si>
  <si>
    <t>RODRIGUEZ JURADO DANNIA VALENTINA</t>
  </si>
  <si>
    <t>1/27/2012</t>
  </si>
  <si>
    <t>3204097247-3147582904</t>
  </si>
  <si>
    <t>3103140145 - 3213089566</t>
  </si>
  <si>
    <t>SALAZAR SALAZAR MARIA IRMA</t>
  </si>
  <si>
    <t>7/22/1951</t>
  </si>
  <si>
    <t>3117670416 - 3105557024</t>
  </si>
  <si>
    <t>SALGADO ERAZO CAROLINA</t>
  </si>
  <si>
    <t>7/16/1951</t>
  </si>
  <si>
    <t>TANDIOY JACANAMIJOY MARILIN CRISTINA</t>
  </si>
  <si>
    <t>8/19/1961</t>
  </si>
  <si>
    <t>TIMANA MARIA CECILIA</t>
  </si>
  <si>
    <t>7/17/1972</t>
  </si>
  <si>
    <t>TORO MORA DEYVER ANDRES</t>
  </si>
  <si>
    <t>TROCHEZ FABRICIANO</t>
  </si>
  <si>
    <t>VIEDA RIOS CRISTIAN ALEXANDER</t>
  </si>
  <si>
    <t>6/20/1970</t>
  </si>
  <si>
    <t>ZAMBRANO NARVAEZ SHIRLEY VIVIANA</t>
  </si>
  <si>
    <t>8/13/1991</t>
  </si>
  <si>
    <t>GUEVARA NARVAEZ MARTHA RUBIELA</t>
  </si>
  <si>
    <t>JACANAMIJOY QUINCHOA TERESA</t>
  </si>
  <si>
    <t>1/14/1967</t>
  </si>
  <si>
    <t>MENESES VACA JOSE FRANCISCO</t>
  </si>
  <si>
    <t>3145582490-3239356306</t>
  </si>
  <si>
    <t>ORTEGA ERAZO LIBARDO EMANUEL</t>
  </si>
  <si>
    <t>3224211476-3223518928</t>
  </si>
  <si>
    <t>TORRES MUCHACHASOY MICAEL SANTIAGO</t>
  </si>
  <si>
    <t>9/27/1953</t>
  </si>
  <si>
    <t>3117664723 - 3177021607</t>
  </si>
  <si>
    <t>5/25/1941</t>
  </si>
  <si>
    <t>ORTEGA PONCE LUIS ALBERTO</t>
  </si>
  <si>
    <t>QUITORA YATE BLANCA ISLENA</t>
  </si>
  <si>
    <t>MUTUMBAJOY TANDIOY ISABEL</t>
  </si>
  <si>
    <t>11/15/1980</t>
  </si>
  <si>
    <t>SOLUCIONES INTEGRALES EMPRESARIAL SAS</t>
  </si>
  <si>
    <t>EPSI03</t>
  </si>
  <si>
    <t>AIC EPSI</t>
  </si>
  <si>
    <t>REGIMEN SUBSIDIADO</t>
  </si>
  <si>
    <t>545-2024</t>
  </si>
  <si>
    <t>MUCHAVISOY</t>
  </si>
  <si>
    <t>LUIS</t>
  </si>
  <si>
    <t>U</t>
  </si>
  <si>
    <t>TIPO</t>
  </si>
  <si>
    <t>1 APLL</t>
  </si>
  <si>
    <t>2 APLL</t>
  </si>
  <si>
    <t>1 NOM</t>
  </si>
  <si>
    <t>2 NOM</t>
  </si>
  <si>
    <t>NAM ORIGINAL</t>
  </si>
  <si>
    <t>CANAS</t>
  </si>
  <si>
    <t>DAGUA</t>
  </si>
  <si>
    <t>ROSALIA</t>
  </si>
  <si>
    <t>CASTRO</t>
  </si>
  <si>
    <t>MARIA</t>
  </si>
  <si>
    <t>MERCEDES</t>
  </si>
  <si>
    <t>CASTILLO</t>
  </si>
  <si>
    <t>ANGULO</t>
  </si>
  <si>
    <t>EDIS</t>
  </si>
  <si>
    <t>MURCIA</t>
  </si>
  <si>
    <t>CARLOS</t>
  </si>
  <si>
    <t>ANTONIO</t>
  </si>
  <si>
    <t>PAI</t>
  </si>
  <si>
    <t>STIVEN</t>
  </si>
  <si>
    <t>HERNAN</t>
  </si>
  <si>
    <t>BURBANO</t>
  </si>
  <si>
    <t>YELA</t>
  </si>
  <si>
    <t>CHINDOY</t>
  </si>
  <si>
    <t>JULIA</t>
  </si>
  <si>
    <t>ZAMBRANO</t>
  </si>
  <si>
    <t>NUBIA</t>
  </si>
  <si>
    <t>MONTAÑO</t>
  </si>
  <si>
    <t>ESCOBAR</t>
  </si>
  <si>
    <t>SILVA</t>
  </si>
  <si>
    <t>ANDRES</t>
  </si>
  <si>
    <t>FLOREZ</t>
  </si>
  <si>
    <t>DEYANIRA</t>
  </si>
  <si>
    <t>ELIZABETH</t>
  </si>
  <si>
    <t>GOMEZ</t>
  </si>
  <si>
    <t>JACANAMEJOY</t>
  </si>
  <si>
    <t>JAJOY</t>
  </si>
  <si>
    <t>CELINA</t>
  </si>
  <si>
    <t>ROSERO</t>
  </si>
  <si>
    <t>NATALIA</t>
  </si>
  <si>
    <t>JOHANA</t>
  </si>
  <si>
    <t>JUAGIBIOY</t>
  </si>
  <si>
    <t>JAMIOY</t>
  </si>
  <si>
    <t>ALEJANDRO</t>
  </si>
  <si>
    <t>JURADO</t>
  </si>
  <si>
    <t>JHONATAN</t>
  </si>
  <si>
    <t>LOPEZ</t>
  </si>
  <si>
    <t>RUALES</t>
  </si>
  <si>
    <t>JOHAN</t>
  </si>
  <si>
    <t>ORDOÑEZ</t>
  </si>
  <si>
    <t>GARCIA</t>
  </si>
  <si>
    <t>MARISOL</t>
  </si>
  <si>
    <t>RIASCOS</t>
  </si>
  <si>
    <t>RAMOS</t>
  </si>
  <si>
    <t>EUGENIA</t>
  </si>
  <si>
    <t>RODRIGUEZ</t>
  </si>
  <si>
    <t>CASTAÑO</t>
  </si>
  <si>
    <t>PAOLA</t>
  </si>
  <si>
    <t>ANDREA</t>
  </si>
  <si>
    <t>DIEGO</t>
  </si>
  <si>
    <t>ARMANDO</t>
  </si>
  <si>
    <t>ESPAÑA</t>
  </si>
  <si>
    <t>JHON</t>
  </si>
  <si>
    <t>ACOSTA</t>
  </si>
  <si>
    <t>MUÑOZ</t>
  </si>
  <si>
    <t>CRISTIAN</t>
  </si>
  <si>
    <t>DAVID</t>
  </si>
  <si>
    <t>AGREDA</t>
  </si>
  <si>
    <t>MARIELA</t>
  </si>
  <si>
    <t>AGUDELO</t>
  </si>
  <si>
    <t>ALVAREZ</t>
  </si>
  <si>
    <t>TORO</t>
  </si>
  <si>
    <t>OLGA</t>
  </si>
  <si>
    <t>ANDRADE</t>
  </si>
  <si>
    <t>DELGADO</t>
  </si>
  <si>
    <t>JAIDER</t>
  </si>
  <si>
    <t>ALEXANDER</t>
  </si>
  <si>
    <t>DIANA</t>
  </si>
  <si>
    <t>ARCE</t>
  </si>
  <si>
    <t>JAIME</t>
  </si>
  <si>
    <t>ARELLANO</t>
  </si>
  <si>
    <t>AREVALO</t>
  </si>
  <si>
    <t>MERA</t>
  </si>
  <si>
    <t>XIOMARA</t>
  </si>
  <si>
    <t>ALEXIS</t>
  </si>
  <si>
    <t>HERNANDEZ</t>
  </si>
  <si>
    <t>ROSA</t>
  </si>
  <si>
    <t>CORDOBA</t>
  </si>
  <si>
    <t>BASTIDAS</t>
  </si>
  <si>
    <t>MOLINA</t>
  </si>
  <si>
    <t>KAREN</t>
  </si>
  <si>
    <t>SOFIA</t>
  </si>
  <si>
    <t>BOTINA</t>
  </si>
  <si>
    <t>CHICUNQUE</t>
  </si>
  <si>
    <t>BUESAQUILLO</t>
  </si>
  <si>
    <t>CHASOY</t>
  </si>
  <si>
    <t>LUZ</t>
  </si>
  <si>
    <t>LISBETH</t>
  </si>
  <si>
    <t>DAYANA</t>
  </si>
  <si>
    <t>TANDIOY</t>
  </si>
  <si>
    <t>RIVERA</t>
  </si>
  <si>
    <t>SALAZAR</t>
  </si>
  <si>
    <t>MACIAS</t>
  </si>
  <si>
    <t>ALBERTO</t>
  </si>
  <si>
    <t>MARINA</t>
  </si>
  <si>
    <t>AGUILLON</t>
  </si>
  <si>
    <t>FELIPE</t>
  </si>
  <si>
    <t>QUINCHOA</t>
  </si>
  <si>
    <t>TAPIA</t>
  </si>
  <si>
    <t>FERNANDA</t>
  </si>
  <si>
    <t>ALFONZO</t>
  </si>
  <si>
    <t>EMILY</t>
  </si>
  <si>
    <t>RUTH</t>
  </si>
  <si>
    <t>GLORIA</t>
  </si>
  <si>
    <t>AMPARO</t>
  </si>
  <si>
    <t>GUANGA</t>
  </si>
  <si>
    <t>MELO</t>
  </si>
  <si>
    <t>PEDRO</t>
  </si>
  <si>
    <t>PABLO</t>
  </si>
  <si>
    <t>YOCUE</t>
  </si>
  <si>
    <t>KELLY</t>
  </si>
  <si>
    <t>SANDRA</t>
  </si>
  <si>
    <t>PATRICIA</t>
  </si>
  <si>
    <t>ERAZO</t>
  </si>
  <si>
    <t>DANNA</t>
  </si>
  <si>
    <t>VALENTINA</t>
  </si>
  <si>
    <t>ASMAZA</t>
  </si>
  <si>
    <t>FLAVIO</t>
  </si>
  <si>
    <t>ASPRILLA</t>
  </si>
  <si>
    <t>CETRE</t>
  </si>
  <si>
    <t>AIDA</t>
  </si>
  <si>
    <t>PEREZ</t>
  </si>
  <si>
    <t>RUIZ</t>
  </si>
  <si>
    <t>BARRIENTO</t>
  </si>
  <si>
    <t>JORGE</t>
  </si>
  <si>
    <t>ISAC</t>
  </si>
  <si>
    <t>BASANTE</t>
  </si>
  <si>
    <t>VALERIA</t>
  </si>
  <si>
    <t>BEDOYA</t>
  </si>
  <si>
    <t>JIMENEZ</t>
  </si>
  <si>
    <t>JOSE</t>
  </si>
  <si>
    <t>VIVAS</t>
  </si>
  <si>
    <t>BETANCOURTH</t>
  </si>
  <si>
    <t>ALVARADO</t>
  </si>
  <si>
    <t>LEIDA</t>
  </si>
  <si>
    <t>LUCINDA</t>
  </si>
  <si>
    <t>BOLAÑOS</t>
  </si>
  <si>
    <t>JAIRO</t>
  </si>
  <si>
    <t>JANSASOY</t>
  </si>
  <si>
    <t>BRAVO</t>
  </si>
  <si>
    <t>ALVEAR</t>
  </si>
  <si>
    <t>EVELIA</t>
  </si>
  <si>
    <t>SOLARTE</t>
  </si>
  <si>
    <t>FLOR</t>
  </si>
  <si>
    <t>INES</t>
  </si>
  <si>
    <t>CEBALLOS</t>
  </si>
  <si>
    <t>CECILIA</t>
  </si>
  <si>
    <t>VARGAS</t>
  </si>
  <si>
    <t>OJEDA</t>
  </si>
  <si>
    <t>BURGOS</t>
  </si>
  <si>
    <t>ELIA</t>
  </si>
  <si>
    <t>IPIA</t>
  </si>
  <si>
    <t>AURA</t>
  </si>
  <si>
    <t>LEONOR</t>
  </si>
  <si>
    <t>CABEZAS</t>
  </si>
  <si>
    <t>CLAROS</t>
  </si>
  <si>
    <t>YOLANDA</t>
  </si>
  <si>
    <t>CACERES</t>
  </si>
  <si>
    <t>PRIETO</t>
  </si>
  <si>
    <t>CADENA</t>
  </si>
  <si>
    <t>CAICEDO</t>
  </si>
  <si>
    <t>MANUEL</t>
  </si>
  <si>
    <t>CALDERON</t>
  </si>
  <si>
    <t>CALVACHE</t>
  </si>
  <si>
    <t>DYLAN</t>
  </si>
  <si>
    <t>SAMUEL</t>
  </si>
  <si>
    <t>CAMACHO</t>
  </si>
  <si>
    <t>CAMPO</t>
  </si>
  <si>
    <t>GAEL</t>
  </si>
  <si>
    <t>JOSUE</t>
  </si>
  <si>
    <t>SERGIO</t>
  </si>
  <si>
    <t>ARLEY</t>
  </si>
  <si>
    <t>CANTICUS</t>
  </si>
  <si>
    <t>CARDOSO</t>
  </si>
  <si>
    <t>ORTIZ</t>
  </si>
  <si>
    <t>JESUS</t>
  </si>
  <si>
    <t>PRADO</t>
  </si>
  <si>
    <t>ANGEL</t>
  </si>
  <si>
    <t>CARVAJAL</t>
  </si>
  <si>
    <t>GALINDO</t>
  </si>
  <si>
    <t>OVIEDO</t>
  </si>
  <si>
    <t>CUARAN</t>
  </si>
  <si>
    <t>VIVIANA</t>
  </si>
  <si>
    <t>DANIEL</t>
  </si>
  <si>
    <t>CERON</t>
  </si>
  <si>
    <t>CHAVEZ</t>
  </si>
  <si>
    <t>DOLORES</t>
  </si>
  <si>
    <t>MAGDALENA</t>
  </si>
  <si>
    <t>ISABEL</t>
  </si>
  <si>
    <t>MITICANOY</t>
  </si>
  <si>
    <t>FERNEY</t>
  </si>
  <si>
    <t>MARCELA</t>
  </si>
  <si>
    <t>MARTINEZ</t>
  </si>
  <si>
    <t>EDMUNDO</t>
  </si>
  <si>
    <t>POZOS</t>
  </si>
  <si>
    <t>SEBASTIAN</t>
  </si>
  <si>
    <t>CHILITO</t>
  </si>
  <si>
    <t>JHONY</t>
  </si>
  <si>
    <t>WILFER</t>
  </si>
  <si>
    <t>FRUCTUOSO</t>
  </si>
  <si>
    <t>LISIMACO</t>
  </si>
  <si>
    <t>MONICA</t>
  </si>
  <si>
    <t>YULIETH</t>
  </si>
  <si>
    <t>JAMANOY</t>
  </si>
  <si>
    <t>HARU</t>
  </si>
  <si>
    <t>MAITE</t>
  </si>
  <si>
    <t>SATIACA</t>
  </si>
  <si>
    <t>MAIGUAL</t>
  </si>
  <si>
    <t>LIA</t>
  </si>
  <si>
    <t>CORTES</t>
  </si>
  <si>
    <t>MARILYN</t>
  </si>
  <si>
    <t>DEIVER</t>
  </si>
  <si>
    <t>ADRIAN</t>
  </si>
  <si>
    <t>CORTEZ</t>
  </si>
  <si>
    <t>ESTACIO</t>
  </si>
  <si>
    <t>CRIOLLO</t>
  </si>
  <si>
    <t>PORTILLO</t>
  </si>
  <si>
    <t>ARGOTTY</t>
  </si>
  <si>
    <t>IVAN</t>
  </si>
  <si>
    <t>CAMILO</t>
  </si>
  <si>
    <t>MIGUEL</t>
  </si>
  <si>
    <t>ETELVINA</t>
  </si>
  <si>
    <t>OSCAR</t>
  </si>
  <si>
    <t>DAZA</t>
  </si>
  <si>
    <t>ADRADA</t>
  </si>
  <si>
    <t>GILDARDO</t>
  </si>
  <si>
    <t>IBARRA</t>
  </si>
  <si>
    <t>DEJOY</t>
  </si>
  <si>
    <t>ANTONIA</t>
  </si>
  <si>
    <t>JOJOA</t>
  </si>
  <si>
    <t>ALFREDO</t>
  </si>
  <si>
    <t>OLMEDO</t>
  </si>
  <si>
    <t>VACCA</t>
  </si>
  <si>
    <t>DILAN</t>
  </si>
  <si>
    <t>DIAZ</t>
  </si>
  <si>
    <t>BOTERO</t>
  </si>
  <si>
    <t>ANA</t>
  </si>
  <si>
    <t>CELIA</t>
  </si>
  <si>
    <t>BLANCA</t>
  </si>
  <si>
    <t>OBANDO</t>
  </si>
  <si>
    <t>PANTOJA</t>
  </si>
  <si>
    <t>PABON</t>
  </si>
  <si>
    <t>ENRIQUEZ</t>
  </si>
  <si>
    <t>BARCO</t>
  </si>
  <si>
    <t>GONZALO</t>
  </si>
  <si>
    <t>VICENTE</t>
  </si>
  <si>
    <t>CABRERA</t>
  </si>
  <si>
    <t>PARRA</t>
  </si>
  <si>
    <t>GERSON</t>
  </si>
  <si>
    <t>SARA</t>
  </si>
  <si>
    <t>MENESES</t>
  </si>
  <si>
    <t>DORIS</t>
  </si>
  <si>
    <t>CRUZ</t>
  </si>
  <si>
    <t>JUAN</t>
  </si>
  <si>
    <t>LISETH</t>
  </si>
  <si>
    <t>EUTIMIA</t>
  </si>
  <si>
    <t>ALEJANDRINA</t>
  </si>
  <si>
    <t>FAJARDO</t>
  </si>
  <si>
    <t>ROJAS</t>
  </si>
  <si>
    <t>JANETH</t>
  </si>
  <si>
    <t>CARMEN</t>
  </si>
  <si>
    <t>MAYA</t>
  </si>
  <si>
    <t>IRMA</t>
  </si>
  <si>
    <t>ROCIO</t>
  </si>
  <si>
    <t>LEONARDO</t>
  </si>
  <si>
    <t>NARVAEZ</t>
  </si>
  <si>
    <t>MARTA</t>
  </si>
  <si>
    <t>ELISA</t>
  </si>
  <si>
    <t>RUEDA</t>
  </si>
  <si>
    <t>GALINDEZ</t>
  </si>
  <si>
    <t>ORTEGA</t>
  </si>
  <si>
    <t>EULER</t>
  </si>
  <si>
    <t>ARNOVY</t>
  </si>
  <si>
    <t>MIRIAM</t>
  </si>
  <si>
    <t>GAVIRIA</t>
  </si>
  <si>
    <t>GETIAL</t>
  </si>
  <si>
    <t>GUEVARA</t>
  </si>
  <si>
    <t>DUVAN</t>
  </si>
  <si>
    <t>ARIAS</t>
  </si>
  <si>
    <t>EDILSON</t>
  </si>
  <si>
    <t>ALEJANDRA</t>
  </si>
  <si>
    <t>GUZMAN</t>
  </si>
  <si>
    <t>JARAMILLO</t>
  </si>
  <si>
    <t>ALFONSO</t>
  </si>
  <si>
    <t>ENRIQUE</t>
  </si>
  <si>
    <t>QUINTERO</t>
  </si>
  <si>
    <t>SOLANO</t>
  </si>
  <si>
    <t>GONZALEZ</t>
  </si>
  <si>
    <t>ROSALBA</t>
  </si>
  <si>
    <t>GRACIELA</t>
  </si>
  <si>
    <t>ZUÑIGA</t>
  </si>
  <si>
    <t>GRANDA</t>
  </si>
  <si>
    <t>SUSANA</t>
  </si>
  <si>
    <t>NASTACUAS</t>
  </si>
  <si>
    <t>NELLY</t>
  </si>
  <si>
    <t>GUAZAQUILLO</t>
  </si>
  <si>
    <t>YULE</t>
  </si>
  <si>
    <t>PHANOR</t>
  </si>
  <si>
    <t>GUERRERO</t>
  </si>
  <si>
    <t>ANABEIBA</t>
  </si>
  <si>
    <t>LEIDY</t>
  </si>
  <si>
    <t>SEGUNDA</t>
  </si>
  <si>
    <t>TIRSA</t>
  </si>
  <si>
    <t>GUILLERMO</t>
  </si>
  <si>
    <t>GUSTIN</t>
  </si>
  <si>
    <t>VANEGAS</t>
  </si>
  <si>
    <t>AYLEN</t>
  </si>
  <si>
    <t>ESMERALDA</t>
  </si>
  <si>
    <t>GUTIERREZ</t>
  </si>
  <si>
    <t>MARCIA</t>
  </si>
  <si>
    <t>LIGIA</t>
  </si>
  <si>
    <t>HUACA</t>
  </si>
  <si>
    <t>MAIGARA</t>
  </si>
  <si>
    <t>TIBERIO</t>
  </si>
  <si>
    <t>MILENA</t>
  </si>
  <si>
    <t>LIDIA</t>
  </si>
  <si>
    <t>ILES</t>
  </si>
  <si>
    <t>SUAREZ</t>
  </si>
  <si>
    <t>TISOY</t>
  </si>
  <si>
    <t>HURTADO</t>
  </si>
  <si>
    <t>AURORA</t>
  </si>
  <si>
    <t>IDROBO</t>
  </si>
  <si>
    <t>IMBACHI</t>
  </si>
  <si>
    <t>MAJE</t>
  </si>
  <si>
    <t>BENILDA</t>
  </si>
  <si>
    <t>INGUILAN</t>
  </si>
  <si>
    <t>DEYSI</t>
  </si>
  <si>
    <t>YURANI</t>
  </si>
  <si>
    <t>INSUASTY</t>
  </si>
  <si>
    <t>LUNA</t>
  </si>
  <si>
    <t>JAVIER</t>
  </si>
  <si>
    <t>ESTEVEN</t>
  </si>
  <si>
    <t>BALTAZAR</t>
  </si>
  <si>
    <t>ABELARDO</t>
  </si>
  <si>
    <t>LUCERO</t>
  </si>
  <si>
    <t>LUCIA</t>
  </si>
  <si>
    <t>MAURICIO</t>
  </si>
  <si>
    <t>MADROÑERO</t>
  </si>
  <si>
    <t>JULIAN</t>
  </si>
  <si>
    <t>JACANAMIJOY</t>
  </si>
  <si>
    <t>RUBIELA</t>
  </si>
  <si>
    <t>ALICIA</t>
  </si>
  <si>
    <t>MARTHA</t>
  </si>
  <si>
    <t>CLAUDIA</t>
  </si>
  <si>
    <t>BUESAQUIILO</t>
  </si>
  <si>
    <t>MARLENY</t>
  </si>
  <si>
    <t>NAVARRO</t>
  </si>
  <si>
    <t>MARY</t>
  </si>
  <si>
    <t>GONZALES</t>
  </si>
  <si>
    <t>FAVIAN</t>
  </si>
  <si>
    <t>LUCELLY</t>
  </si>
  <si>
    <t>JOSA</t>
  </si>
  <si>
    <t>SHIRLEY</t>
  </si>
  <si>
    <t>ADRIANA</t>
  </si>
  <si>
    <t>CLARA</t>
  </si>
  <si>
    <t>ELENA</t>
  </si>
  <si>
    <t>LASSO</t>
  </si>
  <si>
    <t>LATIN</t>
  </si>
  <si>
    <t>CAMAYO</t>
  </si>
  <si>
    <t>OBEIMAR</t>
  </si>
  <si>
    <t>CANAMEJOY</t>
  </si>
  <si>
    <t>GELPUD</t>
  </si>
  <si>
    <t>GLADIS</t>
  </si>
  <si>
    <t>TITO</t>
  </si>
  <si>
    <t>MACUACE</t>
  </si>
  <si>
    <t>PENAGOS</t>
  </si>
  <si>
    <t>LILIANA</t>
  </si>
  <si>
    <t>MAMAYATE</t>
  </si>
  <si>
    <t>ALEXANDRA</t>
  </si>
  <si>
    <t>VENANCIO</t>
  </si>
  <si>
    <t>STELLA</t>
  </si>
  <si>
    <t>MAIRA</t>
  </si>
  <si>
    <t>MENA</t>
  </si>
  <si>
    <t>FRANCO</t>
  </si>
  <si>
    <t>ANDERSON</t>
  </si>
  <si>
    <t>ZAPATA</t>
  </si>
  <si>
    <t>BENAVIDES</t>
  </si>
  <si>
    <t>GALLEGO</t>
  </si>
  <si>
    <t>VALENCIA</t>
  </si>
  <si>
    <t>CAMILA</t>
  </si>
  <si>
    <t>MONCAYO</t>
  </si>
  <si>
    <t>ANGIE</t>
  </si>
  <si>
    <t>ALIRIO</t>
  </si>
  <si>
    <t>MONTERO</t>
  </si>
  <si>
    <t>ZORAIDA</t>
  </si>
  <si>
    <t>MORA</t>
  </si>
  <si>
    <t>ADARMEN</t>
  </si>
  <si>
    <t>LOLA</t>
  </si>
  <si>
    <t>EFIGENIA</t>
  </si>
  <si>
    <t>LYDIA</t>
  </si>
  <si>
    <t>MORALES</t>
  </si>
  <si>
    <t>GABRIELA</t>
  </si>
  <si>
    <t>PORTILLA</t>
  </si>
  <si>
    <t>VACA</t>
  </si>
  <si>
    <t>EMERI</t>
  </si>
  <si>
    <t>VIRGINIA</t>
  </si>
  <si>
    <t>LEONEL</t>
  </si>
  <si>
    <t>MOREANO</t>
  </si>
  <si>
    <t>LORENA</t>
  </si>
  <si>
    <t>MORENO</t>
  </si>
  <si>
    <t>PASCAL</t>
  </si>
  <si>
    <t>MOSQUERA</t>
  </si>
  <si>
    <t>NIEVA</t>
  </si>
  <si>
    <t>WADER</t>
  </si>
  <si>
    <t>RAFAEL</t>
  </si>
  <si>
    <t>ISAAC</t>
  </si>
  <si>
    <t>PAZ</t>
  </si>
  <si>
    <t>ARNOL</t>
  </si>
  <si>
    <t>MUTUMBAJOY</t>
  </si>
  <si>
    <t>BECERRA</t>
  </si>
  <si>
    <t>MARTHIN</t>
  </si>
  <si>
    <t>PASTORA</t>
  </si>
  <si>
    <t>YULI</t>
  </si>
  <si>
    <t>YAIGUAJE</t>
  </si>
  <si>
    <t>VICTOR</t>
  </si>
  <si>
    <t>OCAMPO</t>
  </si>
  <si>
    <t>OMEN</t>
  </si>
  <si>
    <t>YULENY</t>
  </si>
  <si>
    <t>ONOGAMA</t>
  </si>
  <si>
    <t>EDUARDO</t>
  </si>
  <si>
    <t>BERTILDA</t>
  </si>
  <si>
    <t>OÑATES</t>
  </si>
  <si>
    <t>CONSUELO</t>
  </si>
  <si>
    <t>OROZCO</t>
  </si>
  <si>
    <t>ORREGO</t>
  </si>
  <si>
    <t>YENNY</t>
  </si>
  <si>
    <t>OSPINA</t>
  </si>
  <si>
    <t>OMAIRA</t>
  </si>
  <si>
    <t>TORRES</t>
  </si>
  <si>
    <t>THIAGO</t>
  </si>
  <si>
    <t>DAEL</t>
  </si>
  <si>
    <t>TAICUS</t>
  </si>
  <si>
    <t>BELISARIO</t>
  </si>
  <si>
    <t>PALECHOR</t>
  </si>
  <si>
    <t>EMILSE</t>
  </si>
  <si>
    <t>CATHERINE</t>
  </si>
  <si>
    <t>PATIÑO</t>
  </si>
  <si>
    <t>REYES</t>
  </si>
  <si>
    <t>FABIO</t>
  </si>
  <si>
    <t>PAYAN</t>
  </si>
  <si>
    <t>MATILDE</t>
  </si>
  <si>
    <t>PILCUE</t>
  </si>
  <si>
    <t>VELASCO</t>
  </si>
  <si>
    <t>ALVARO</t>
  </si>
  <si>
    <t>PINCHAO</t>
  </si>
  <si>
    <t>DERLY</t>
  </si>
  <si>
    <t>PINTO</t>
  </si>
  <si>
    <t>ANIBAL</t>
  </si>
  <si>
    <t>POTOSI</t>
  </si>
  <si>
    <t>JHESMITH</t>
  </si>
  <si>
    <t>QUIGUANAS</t>
  </si>
  <si>
    <t>YEISON</t>
  </si>
  <si>
    <t>CAROLINA</t>
  </si>
  <si>
    <t>YATACUE</t>
  </si>
  <si>
    <t>DARY</t>
  </si>
  <si>
    <t>CRISTINA</t>
  </si>
  <si>
    <t>PETEVI</t>
  </si>
  <si>
    <t>ELVIRA</t>
  </si>
  <si>
    <t>RENGIFO</t>
  </si>
  <si>
    <t>RIOS</t>
  </si>
  <si>
    <t>DANNIA</t>
  </si>
  <si>
    <t>JANNETH</t>
  </si>
  <si>
    <t>OLIVA</t>
  </si>
  <si>
    <t>URBANO</t>
  </si>
  <si>
    <t>SALGADO</t>
  </si>
  <si>
    <t>SANCHEZ</t>
  </si>
  <si>
    <t>CLEMENTE</t>
  </si>
  <si>
    <t>SECUE</t>
  </si>
  <si>
    <t>SIGINDIOY</t>
  </si>
  <si>
    <t>ESTEBAN</t>
  </si>
  <si>
    <t>MARILIN</t>
  </si>
  <si>
    <t>IAN</t>
  </si>
  <si>
    <t>HENRY</t>
  </si>
  <si>
    <t>TIMANA</t>
  </si>
  <si>
    <t>TOLEDO</t>
  </si>
  <si>
    <t>DEYVER</t>
  </si>
  <si>
    <t>TRANSITO</t>
  </si>
  <si>
    <t>YURI</t>
  </si>
  <si>
    <t>TROCHEZ</t>
  </si>
  <si>
    <t>FABRICIANO</t>
  </si>
  <si>
    <t>ILVIRA</t>
  </si>
  <si>
    <t>ERMILA</t>
  </si>
  <si>
    <t>GERMAN</t>
  </si>
  <si>
    <t>VIEDA</t>
  </si>
  <si>
    <t>VILLAREAL</t>
  </si>
  <si>
    <t>MENZA</t>
  </si>
  <si>
    <t>VILLANO</t>
  </si>
  <si>
    <t>EDILMA</t>
  </si>
  <si>
    <t>ROSALES</t>
  </si>
  <si>
    <t>ISABELLA</t>
  </si>
  <si>
    <t>ZAMORA</t>
  </si>
  <si>
    <t>MARIANA</t>
  </si>
  <si>
    <t>JONIER</t>
  </si>
  <si>
    <t>TERESA</t>
  </si>
  <si>
    <t>FRANCISCO</t>
  </si>
  <si>
    <t>LIBARDO</t>
  </si>
  <si>
    <t>EMANUEL</t>
  </si>
  <si>
    <t>MUCHACHASOY</t>
  </si>
  <si>
    <t>MICAEL</t>
  </si>
  <si>
    <t>LOZA</t>
  </si>
  <si>
    <t>NOELIA</t>
  </si>
  <si>
    <t>MANRRIQUE</t>
  </si>
  <si>
    <t>EFRAIN</t>
  </si>
  <si>
    <t>PONCE</t>
  </si>
  <si>
    <t>QUITORA</t>
  </si>
  <si>
    <t>YATE</t>
  </si>
  <si>
    <t>ISLENA</t>
  </si>
  <si>
    <t>ESPACOIS</t>
  </si>
  <si>
    <t>LOG</t>
  </si>
  <si>
    <t>CONTAR</t>
  </si>
  <si>
    <t>ORDOÑEZ GARCIA MARISOL</t>
  </si>
  <si>
    <t>DE LA CRUZ</t>
  </si>
  <si>
    <t>2 APLL 1 NOM</t>
  </si>
  <si>
    <t>DE SEMANATE</t>
  </si>
  <si>
    <t>DE QUINCHOA</t>
  </si>
  <si>
    <t>DE BALCAZAR</t>
  </si>
  <si>
    <t>DE CHANTES</t>
  </si>
  <si>
    <t>DE JAMIOY</t>
  </si>
  <si>
    <t>DEL ROSARIO</t>
  </si>
  <si>
    <t>DEL CARMEN</t>
  </si>
  <si>
    <t>DEL SOCORRO</t>
  </si>
  <si>
    <t>DE JESUS</t>
  </si>
  <si>
    <r>
      <rPr>
        <sz val="8.5"/>
        <rFont val="Arial MT"/>
        <family val="2"/>
      </rPr>
      <t>PUTUMAYO</t>
    </r>
  </si>
  <si>
    <r>
      <rPr>
        <sz val="8.5"/>
        <rFont val="Arial MT"/>
        <family val="2"/>
      </rPr>
      <t>MOCOA</t>
    </r>
  </si>
  <si>
    <r>
      <rPr>
        <sz val="8.5"/>
        <rFont val="Arial MT"/>
        <family val="2"/>
      </rPr>
      <t>COLON</t>
    </r>
  </si>
  <si>
    <r>
      <rPr>
        <sz val="8.5"/>
        <rFont val="Arial MT"/>
        <family val="2"/>
      </rPr>
      <t>ORITO</t>
    </r>
  </si>
  <si>
    <r>
      <rPr>
        <sz val="8.5"/>
        <rFont val="Arial MT"/>
        <family val="2"/>
      </rPr>
      <t>PUERTO ASIS</t>
    </r>
  </si>
  <si>
    <r>
      <rPr>
        <sz val="8.5"/>
        <rFont val="Arial MT"/>
        <family val="2"/>
      </rPr>
      <t>PUERTO CAICEDO</t>
    </r>
  </si>
  <si>
    <r>
      <rPr>
        <sz val="8.5"/>
        <rFont val="Arial MT"/>
        <family val="2"/>
      </rPr>
      <t>PUERTO GUZMAN</t>
    </r>
  </si>
  <si>
    <r>
      <rPr>
        <sz val="8.5"/>
        <rFont val="Arial MT"/>
        <family val="2"/>
      </rPr>
      <t>LEGUIZAMO</t>
    </r>
  </si>
  <si>
    <r>
      <rPr>
        <sz val="8.5"/>
        <rFont val="Arial MT"/>
        <family val="2"/>
      </rPr>
      <t>SIBUNDOY</t>
    </r>
  </si>
  <si>
    <r>
      <rPr>
        <sz val="8.5"/>
        <rFont val="Arial MT"/>
        <family val="2"/>
      </rPr>
      <t>SAN FRANCISCO</t>
    </r>
  </si>
  <si>
    <r>
      <rPr>
        <sz val="8.5"/>
        <rFont val="Arial MT"/>
        <family val="2"/>
      </rPr>
      <t>SAN MIGUEL</t>
    </r>
  </si>
  <si>
    <r>
      <rPr>
        <sz val="8.5"/>
        <rFont val="Arial MT"/>
        <family val="2"/>
      </rPr>
      <t>SANTIAGO</t>
    </r>
  </si>
  <si>
    <r>
      <rPr>
        <sz val="8.5"/>
        <rFont val="Arial MT"/>
        <family val="2"/>
      </rPr>
      <t>VALLE DEL GUAMUEZ</t>
    </r>
  </si>
  <si>
    <r>
      <rPr>
        <sz val="8.5"/>
        <rFont val="Arial MT"/>
        <family val="2"/>
      </rPr>
      <t>VILLAGARZON</t>
    </r>
  </si>
  <si>
    <t>FLORENCIA</t>
  </si>
  <si>
    <t>SAN FRANCISCO</t>
  </si>
  <si>
    <t>VALLE DEL GUAMUEZ</t>
  </si>
  <si>
    <t>PUERTO CAICEDO</t>
  </si>
  <si>
    <t>CAQUETA</t>
  </si>
  <si>
    <t>001</t>
  </si>
  <si>
    <t>PAUFILIA PACHU SECUE</t>
  </si>
  <si>
    <t>10/15/1960</t>
  </si>
  <si>
    <t>PASTO - MOCOA</t>
  </si>
  <si>
    <t>POPAYAN - PUERTO ASIS</t>
  </si>
  <si>
    <t>POPAYAN - MOCOA</t>
  </si>
  <si>
    <t>VILLAGARZON - PUERTO GUZMAN</t>
  </si>
  <si>
    <t>LA HORMIGA - MOCOA</t>
  </si>
  <si>
    <t>MINA GUEVARA ADOLFO</t>
  </si>
  <si>
    <t>5/18/1945</t>
  </si>
  <si>
    <t>PUERTO ASIS - MOCOA</t>
  </si>
  <si>
    <t xml:space="preserve">MOCOA - PUERTO ASIS </t>
  </si>
  <si>
    <t xml:space="preserve">MONTANCHEZ JOJOA CARLOS ALBERTO </t>
  </si>
  <si>
    <t xml:space="preserve">COLON - MOCOA </t>
  </si>
  <si>
    <t xml:space="preserve">MOCOA - COLON </t>
  </si>
  <si>
    <t xml:space="preserve">PRADO PRADO CARLOS </t>
  </si>
  <si>
    <t>ORITO - MOCOA</t>
  </si>
  <si>
    <t>3212501994 - 3107532260</t>
  </si>
  <si>
    <t>MOCOA - ORITO</t>
  </si>
  <si>
    <t>MOCOA - SANTIAGO</t>
  </si>
  <si>
    <t>PASTO - SIBUNDOY</t>
  </si>
  <si>
    <t>571002-03</t>
  </si>
  <si>
    <t>CALI - MOCOA</t>
  </si>
  <si>
    <t>PASTO - SANTIAGO</t>
  </si>
  <si>
    <t>NEIVA - ORITO</t>
  </si>
  <si>
    <t>ILES BECERRA NANCY MARIA</t>
  </si>
  <si>
    <t>CARDENAS RESTREPO ARIADNA ISABELL</t>
  </si>
  <si>
    <t>3146184585-3182840082</t>
  </si>
  <si>
    <t>BURBANO CHAMORRO JORGE LAURENO</t>
  </si>
  <si>
    <t>PTO CAICEDO - NEIVA</t>
  </si>
  <si>
    <t>3203034438 - 3163458794</t>
  </si>
  <si>
    <t>PUSIL MAIGUAL KAROL LISETH</t>
  </si>
  <si>
    <t>SIBUNDOY - PASTO</t>
  </si>
  <si>
    <t xml:space="preserve">CARVAJAL CHINGAL MARIA ELENA </t>
  </si>
  <si>
    <t>MOCOA - PASTO</t>
  </si>
  <si>
    <t>CARLOSMA DE AGREDA MARIA CARMEN</t>
  </si>
  <si>
    <t>SAN FRANCISCO - PASTO</t>
  </si>
  <si>
    <t>TIMANA NARVAEZ ANDREY SEBASTIAN</t>
  </si>
  <si>
    <t>SANTIAGO - PASTO</t>
  </si>
  <si>
    <t>TORO ERRIQUEZ CLEOTILDE</t>
  </si>
  <si>
    <t>321 9901017</t>
  </si>
  <si>
    <t>PASTO - SAN FRANCISCO</t>
  </si>
  <si>
    <t>564614-15</t>
  </si>
  <si>
    <t>MOCOA - PTO GUZMAN</t>
  </si>
  <si>
    <t>TIQUE CABRERA DANNA JASBLEIDY</t>
  </si>
  <si>
    <t>PUERTO GUZMAN - VILLAGARZON</t>
  </si>
  <si>
    <t>VILLAGARZON - PASTO</t>
  </si>
  <si>
    <t>PASTO - VILLAGARZON</t>
  </si>
  <si>
    <t>CALI - ORITO</t>
  </si>
  <si>
    <t>576714-15</t>
  </si>
  <si>
    <t xml:space="preserve">GERADO MARCILLO </t>
  </si>
  <si>
    <t>MOCOA - LA HORMIGA</t>
  </si>
  <si>
    <t>564808-09</t>
  </si>
  <si>
    <t>MORA CANSIMANCI DEYSI ALEXANDRA</t>
  </si>
  <si>
    <t>5/29/1997</t>
  </si>
  <si>
    <t>3157789479 - 3227081011</t>
  </si>
  <si>
    <t>ESPAÑA GUSTIN JAIME ALIRIO</t>
  </si>
  <si>
    <t>RIVERA GONZALEZ MARCELA</t>
  </si>
  <si>
    <t>VILLAGARZON - POPAYAN</t>
  </si>
  <si>
    <t>POPAYAN - VILLAGARZON</t>
  </si>
  <si>
    <t>ILVIRA DIAZ ELVIA MARIELA</t>
  </si>
  <si>
    <t>11/21/1977</t>
  </si>
  <si>
    <t>3117065231-3177143724</t>
  </si>
  <si>
    <t>AREVALO ALEGRIA ALFONSO ANTONIO</t>
  </si>
  <si>
    <t>11/13/1949</t>
  </si>
  <si>
    <t>3133069316 - 3112425732</t>
  </si>
  <si>
    <t>POPAYAN - LA HORMIGA</t>
  </si>
  <si>
    <t>ROMO CORTEZ ANDERSON ARLEY</t>
  </si>
  <si>
    <t>8/30/2002</t>
  </si>
  <si>
    <t>LA HORMIGA - PASTO</t>
  </si>
  <si>
    <t>3115457190 - 3118234276</t>
  </si>
  <si>
    <t>PASTO - LA HORMIGA</t>
  </si>
  <si>
    <t xml:space="preserve">BAUTISTA JAJOY JUAN </t>
  </si>
  <si>
    <t>COLON - PASTO</t>
  </si>
  <si>
    <t>PASTO - COLON</t>
  </si>
  <si>
    <t>GONZALES BURBANOANGEL ADRIAN</t>
  </si>
  <si>
    <t>3183871477 - 3164874709</t>
  </si>
  <si>
    <t xml:space="preserve">RIASCOS RAMOS MARIA EUGENIA </t>
  </si>
  <si>
    <t>564883-84</t>
  </si>
  <si>
    <t>573986-87</t>
  </si>
  <si>
    <t>VILLAGARZON - CALI</t>
  </si>
  <si>
    <t>564897-98</t>
  </si>
  <si>
    <t>CALI - VILLAGARZON</t>
  </si>
  <si>
    <t>573970-71</t>
  </si>
  <si>
    <t>IRMA YULENY OMEN CRUZ</t>
  </si>
  <si>
    <t>3232937659 - 3118451465</t>
  </si>
  <si>
    <t>CORDOBA ROSERO JANNETH DEL CARMEN</t>
  </si>
  <si>
    <t xml:space="preserve">GUERRERO CORAL OSCAR EDUARDO </t>
  </si>
  <si>
    <t>8/13/1953</t>
  </si>
  <si>
    <t>MOCOA - CALI</t>
  </si>
  <si>
    <t>TANDIOY MUCHAVISOY LUIS MARCIAL</t>
  </si>
  <si>
    <t xml:space="preserve">PANTOJA RESTREPO DYLAN DEREK </t>
  </si>
  <si>
    <t>9/27/2015</t>
  </si>
  <si>
    <t>3125307424 -  322 8900529</t>
  </si>
  <si>
    <t xml:space="preserve">TOVAR BENAVIDES MARLY SIRLEY </t>
  </si>
  <si>
    <t>11/20/1986</t>
  </si>
  <si>
    <t xml:space="preserve">SAAVEDRA ROSERO SANDRA LEONOR </t>
  </si>
  <si>
    <t>7/16/1979</t>
  </si>
  <si>
    <t xml:space="preserve"> GARCIA MARTINEZ EULER ARNOVY</t>
  </si>
  <si>
    <t>ORITO - NEIVA</t>
  </si>
  <si>
    <t>3203228737 - 3142970842</t>
  </si>
  <si>
    <t xml:space="preserve">CHINDOY CUCHAVISOY MARLY </t>
  </si>
  <si>
    <t>4/29/1995</t>
  </si>
  <si>
    <t xml:space="preserve">FLOREZ LUIS ALFREDO </t>
  </si>
  <si>
    <t>PTO CAICEDO - MOCOA</t>
  </si>
  <si>
    <t>PORTILLO PABON JOSE LUCIANO</t>
  </si>
  <si>
    <t>3114670792 - 3007478487</t>
  </si>
  <si>
    <t>INSUASTI BENAVIDES JOSE ANTONIO</t>
  </si>
  <si>
    <t>3213745149 - 3173781579</t>
  </si>
  <si>
    <t>JURADO MARTINEZ SHARIO JANELA</t>
  </si>
  <si>
    <t>2/26/2012</t>
  </si>
  <si>
    <t>LA HORMIGA - PUERTO ASIS</t>
  </si>
  <si>
    <t>3209099399 - 3024874769</t>
  </si>
  <si>
    <t>PUERTO ASIS - LA HORMIGA</t>
  </si>
  <si>
    <t>NARVAEZ MORALES JAIME</t>
  </si>
  <si>
    <t>4/30/1983</t>
  </si>
  <si>
    <t xml:space="preserve">ZUÑIGA JOSA NANCY DEL SOCORRO </t>
  </si>
  <si>
    <t>5/13/1970</t>
  </si>
  <si>
    <t>3203967647-3153709957</t>
  </si>
  <si>
    <t xml:space="preserve">FUERTES PINCHAO LENNY SARAY </t>
  </si>
  <si>
    <t>6/22/2020</t>
  </si>
  <si>
    <t>RAMIREZ JIMENEZ IAN SANTIAGO</t>
  </si>
  <si>
    <t>PANTOJA QUINTERO PATRICIA HELENA</t>
  </si>
  <si>
    <t>LA HORMIGA - ORITO</t>
  </si>
  <si>
    <t>3132585641 - 3204854175</t>
  </si>
  <si>
    <t xml:space="preserve"> GUANGA JUAN CAMILO</t>
  </si>
  <si>
    <t>ORITO - PASTO</t>
  </si>
  <si>
    <t>DIAZ VANEGAS MARIA DELFA</t>
  </si>
  <si>
    <t>11/16/1956</t>
  </si>
  <si>
    <t>572850-51</t>
  </si>
  <si>
    <t>576642-43</t>
  </si>
  <si>
    <t xml:space="preserve"> SAMBONI CHILITO ELIZABETH</t>
  </si>
  <si>
    <t>1/15/1990</t>
  </si>
  <si>
    <t xml:space="preserve"> ZULETA ULCUE MAITE ALEJANDRA</t>
  </si>
  <si>
    <t>6/27/2022</t>
  </si>
  <si>
    <t xml:space="preserve">TAPIA ENCALADA DORIS OMAIRA </t>
  </si>
  <si>
    <t>8/30/1962</t>
  </si>
  <si>
    <t>JANSASOY ROSERO JHOANA CATERINE</t>
  </si>
  <si>
    <t>12/19/2003</t>
  </si>
  <si>
    <t>LOMBANA FLOREZ OLGA ALICIA</t>
  </si>
  <si>
    <t>575734-35</t>
  </si>
  <si>
    <t>JACANAMIJOY JANSASOY GABRIEL</t>
  </si>
  <si>
    <t>10/15/1946</t>
  </si>
  <si>
    <t>APRAEZ ZAMORA MIRIAM LUCIA</t>
  </si>
  <si>
    <t>7/14/1979</t>
  </si>
  <si>
    <t>3134351856 - 3203159081</t>
  </si>
  <si>
    <t>LA HORMIGA - CALI</t>
  </si>
  <si>
    <t>BELTRAN VALENCIA MARIA ELENA</t>
  </si>
  <si>
    <t>3112545036-3154701332</t>
  </si>
  <si>
    <t>BASTIDAS TOVAR HEIMY JOHANNA</t>
  </si>
  <si>
    <t>1/13/2008</t>
  </si>
  <si>
    <t>GUASARABE AQUIRRIA ERMILDA</t>
  </si>
  <si>
    <t>4/20/1956</t>
  </si>
  <si>
    <t xml:space="preserve"> DIAZ CORDOBA ALBA MARIBEL</t>
  </si>
  <si>
    <t>MOCOA - POPAYAN</t>
  </si>
  <si>
    <t xml:space="preserve">VALLEJO LUZ EDY </t>
  </si>
  <si>
    <t>12/19/1963</t>
  </si>
  <si>
    <t>TRUJILLO BAOS ISAAC MATHIAS</t>
  </si>
  <si>
    <t>11/28/2023</t>
  </si>
  <si>
    <t>3165001027 - 3209311153</t>
  </si>
  <si>
    <t xml:space="preserve">ENRIQUEZ CHICUNQUE MEILY SOFIA </t>
  </si>
  <si>
    <t>11/27/2014</t>
  </si>
  <si>
    <t>578813-14</t>
  </si>
  <si>
    <t>584806-09</t>
  </si>
  <si>
    <t xml:space="preserve"> LEGARDA ROMO NIDIAN PATRICIA</t>
  </si>
  <si>
    <t>5/20/1973</t>
  </si>
  <si>
    <t>BENAVIDES VIVAS CARMEN ALICIA</t>
  </si>
  <si>
    <t>6/18/1971</t>
  </si>
  <si>
    <t>3115700813 - 3128845066</t>
  </si>
  <si>
    <t xml:space="preserve">CARVAJAL SANCHEZ JHONFRAN STIVEN </t>
  </si>
  <si>
    <t>3112440755 - 3209244122</t>
  </si>
  <si>
    <t>PASTO - ORITO</t>
  </si>
  <si>
    <t xml:space="preserve"> ALVARES MARLENY DOLORES</t>
  </si>
  <si>
    <t>2/20/1972</t>
  </si>
  <si>
    <t>3227128085 - 3134187310</t>
  </si>
  <si>
    <t xml:space="preserve">AMADO OROZCO HENRY DANIEL </t>
  </si>
  <si>
    <t>6/16/2008</t>
  </si>
  <si>
    <t>3142085966 - 3118486593</t>
  </si>
  <si>
    <t>JACANAMIJOY TANDIOY MERCEDES</t>
  </si>
  <si>
    <t>12/28/1979</t>
  </si>
  <si>
    <t>3108019218 - 3142042829</t>
  </si>
  <si>
    <t>CICHA YULE EIDER YULBREINER</t>
  </si>
  <si>
    <t>CHICUNQUE ORTEGA KAROL JULIANA</t>
  </si>
  <si>
    <t>6/23/2018</t>
  </si>
  <si>
    <t>PUERTO ASIS - PASTO</t>
  </si>
  <si>
    <t>PASTO - PUERTO ASIS</t>
  </si>
  <si>
    <t>LOPEZ CANAMEJOY GENARO</t>
  </si>
  <si>
    <t>3136102257 - 3103618940</t>
  </si>
  <si>
    <t>MOCOA - PTO CAICEDO</t>
  </si>
  <si>
    <t>DURAN LEDEZMA SHAROL YICEL</t>
  </si>
  <si>
    <t>3118550494 - 3132228412</t>
  </si>
  <si>
    <t xml:space="preserve"> ANDRADE DELGADO JAIDER ALEXANDER</t>
  </si>
  <si>
    <t>ROSERO AGREDA WILLIAN SNEIDER</t>
  </si>
  <si>
    <t>3247232272 - 3143941296</t>
  </si>
  <si>
    <t>3135678267- 3227170966</t>
  </si>
  <si>
    <t>QUINCHOA CUARAN LUIS DAVID</t>
  </si>
  <si>
    <t>1/22/2010</t>
  </si>
  <si>
    <t>3203557456/3138627966</t>
  </si>
  <si>
    <t>FLOREZ CLAVIJO MARIA CENELDA</t>
  </si>
  <si>
    <t>12/25/1960</t>
  </si>
  <si>
    <t>LUGO CRIOLLO LIAM SANTIAGO</t>
  </si>
  <si>
    <t>PUERTO ASIS - CALI</t>
  </si>
  <si>
    <t>CALI - PTO ASIS</t>
  </si>
  <si>
    <t xml:space="preserve">NUPAN OLGA LILIA </t>
  </si>
  <si>
    <t>3228143279 -31332123190</t>
  </si>
  <si>
    <t>FLOREZ JACANAMEJOY ELIAN YADIEL</t>
  </si>
  <si>
    <t>3223229277 - 3125535022</t>
  </si>
  <si>
    <t xml:space="preserve">ESCOBAR JACANAMEJOY JUAN DAVID </t>
  </si>
  <si>
    <t>3116164195-3165389927</t>
  </si>
  <si>
    <t>AGUINDA ORTIZ LIAM MATIAS</t>
  </si>
  <si>
    <t>3/25/2023</t>
  </si>
  <si>
    <t>579625-26</t>
  </si>
  <si>
    <t>DAGUA BAICUE ALONSO</t>
  </si>
  <si>
    <t>9/15/1958</t>
  </si>
  <si>
    <t>RODRIGUEZ DORADO FLOR ALBA</t>
  </si>
  <si>
    <t>11/30/1964</t>
  </si>
  <si>
    <t>ORTIZ ANGULO ARGEMIRO OTONIEL</t>
  </si>
  <si>
    <t>9/23/1948</t>
  </si>
  <si>
    <t>579166- 578985</t>
  </si>
  <si>
    <t xml:space="preserve">CORTEZ LUZ STELLA </t>
  </si>
  <si>
    <t>ORITO - CALI</t>
  </si>
  <si>
    <t>3215012008 -3206918241</t>
  </si>
  <si>
    <t xml:space="preserve"> QUIÑONEZ ANGULO  ROSA</t>
  </si>
  <si>
    <t>12/31/1985</t>
  </si>
  <si>
    <t xml:space="preserve">YANDAR CUESVAS ANA CECILIA </t>
  </si>
  <si>
    <t>3/13/1967</t>
  </si>
  <si>
    <t>GUEVARA WALTERO DEYANIRA DEL CARMEN</t>
  </si>
  <si>
    <t>CORDOBA DELGADO CARMEN CLAUDIA</t>
  </si>
  <si>
    <t>JANSASOY MOJOMBOY PASTORA</t>
  </si>
  <si>
    <t>3/21/1975</t>
  </si>
  <si>
    <t xml:space="preserve"> PAI MARIA CLEMENCIA</t>
  </si>
  <si>
    <t xml:space="preserve"> QUINCHOA MUCHAVISOY JOSE HILARIO</t>
  </si>
  <si>
    <t>11/16/1965</t>
  </si>
  <si>
    <t>CORDOBA CAMUEZ MARINA GLADYS</t>
  </si>
  <si>
    <t>5/19/1964</t>
  </si>
  <si>
    <t>32232381301-3102946250</t>
  </si>
  <si>
    <t xml:space="preserve"> MUTUMBAJOY AGREDA MERCEDES</t>
  </si>
  <si>
    <t>11/30/1948</t>
  </si>
  <si>
    <t>3226059971-3219889472</t>
  </si>
  <si>
    <t>MITICANOY JACANAMIJOY MARIA FRANCISCA</t>
  </si>
  <si>
    <t>9/17/1936</t>
  </si>
  <si>
    <t>CHICUNQUE CHINDOY LUZ MARIA VICTORIA</t>
  </si>
  <si>
    <t>8/18/1966</t>
  </si>
  <si>
    <t>JOJOA DE DIAZ MARIA JOBA</t>
  </si>
  <si>
    <t>2/15/1945</t>
  </si>
  <si>
    <t>JUAGIBIOY LUZ ESTELLA</t>
  </si>
  <si>
    <t>MARTINEZ ASCENCIO BERTILDE</t>
  </si>
  <si>
    <t xml:space="preserve">GOMEZ JARAMILLO ALFONZO </t>
  </si>
  <si>
    <t>GUTIERREZ OCHOA EDELMERY</t>
  </si>
  <si>
    <t>584554-56</t>
  </si>
  <si>
    <t>2/22/1967</t>
  </si>
  <si>
    <t>OSPINA ORREGO  OMAIRA</t>
  </si>
  <si>
    <t>PTO CAICEDO - PTO ASIS</t>
  </si>
  <si>
    <t>PUERTO ASIS - PTO CAICEDO</t>
  </si>
  <si>
    <t>QUIGUANAS DAGUA YEISON ALIRIO</t>
  </si>
  <si>
    <t>3/15/1997</t>
  </si>
  <si>
    <t>MOCOA - NEIVA</t>
  </si>
  <si>
    <t>NEIVA - MOCOA</t>
  </si>
  <si>
    <t>PAEZ NARVAEZ EDWIN FERNEY</t>
  </si>
  <si>
    <t>8/21/1995</t>
  </si>
  <si>
    <t>3107805631 - 3187328696</t>
  </si>
  <si>
    <t xml:space="preserve">FERNANDEZ MERA JORGE ISAAC </t>
  </si>
  <si>
    <t>7/18/1951</t>
  </si>
  <si>
    <t xml:space="preserve"> MORALES MORA JOSE LEONEL</t>
  </si>
  <si>
    <t>3133254740 -3112520605</t>
  </si>
  <si>
    <t>PUJIMUY JAMIOY ALBA GLORIA</t>
  </si>
  <si>
    <t>1/13/1972</t>
  </si>
  <si>
    <t>ZAMORA MUTUMBAJOY RUTH NANCY</t>
  </si>
  <si>
    <t>6/19/1981</t>
  </si>
  <si>
    <t>3208285043 - 3208728532</t>
  </si>
  <si>
    <t>PEREZ MIGDONIA STELLA</t>
  </si>
  <si>
    <t>LOAIZA MORA RUTH LORENA</t>
  </si>
  <si>
    <t>7/28/1975</t>
  </si>
  <si>
    <t xml:space="preserve"> ARAGON PEDRO ANTONIO</t>
  </si>
  <si>
    <t>4/13/1962</t>
  </si>
  <si>
    <t>3117319127 - 3217596432</t>
  </si>
  <si>
    <t xml:space="preserve">GAVIRIA CARVAJAL GLADYS </t>
  </si>
  <si>
    <t>2/28/1963</t>
  </si>
  <si>
    <t>PORTILLA PAULINA</t>
  </si>
  <si>
    <t>3163747125 - 3172110370</t>
  </si>
  <si>
    <t>CAICEDO OFELIA</t>
  </si>
  <si>
    <t>3134107811 - 3223475704</t>
  </si>
  <si>
    <t>MUYUY JOJOA MARTHA ISABEL</t>
  </si>
  <si>
    <t>JOJOA NUPAN MARIA ARCELIA</t>
  </si>
  <si>
    <t>6/16/1946</t>
  </si>
  <si>
    <t>MORA MORA JOSE ANIBAL</t>
  </si>
  <si>
    <t>3185094560 - 3185782963</t>
  </si>
  <si>
    <t>NEIVA - PUERTO CAICEDO</t>
  </si>
  <si>
    <t xml:space="preserve">VELA REVALO DUVAN DANIEL </t>
  </si>
  <si>
    <t>12/13/2001</t>
  </si>
  <si>
    <t>3208622509 - 3112504751</t>
  </si>
  <si>
    <t xml:space="preserve">MUTUMBAJOY JAMIOY MARIA CLEMENCIA </t>
  </si>
  <si>
    <t>1/19/1971</t>
  </si>
  <si>
    <t>GALINDES GALINDEZ ARACELLY DEL CARMEN</t>
  </si>
  <si>
    <t>2/20/1954</t>
  </si>
  <si>
    <t>3223260893- 3222562328</t>
  </si>
  <si>
    <t>INGUILAN IMBACHI DEISY YURANY</t>
  </si>
  <si>
    <t>TISOY JACANAMIJOY GABRIEL</t>
  </si>
  <si>
    <t>CALVACHE MENESES SANDRA YOLIMA</t>
  </si>
  <si>
    <t>3115285437 - 3154236575</t>
  </si>
  <si>
    <t xml:space="preserve">CORRALES MOSQUERA FRANCINEY </t>
  </si>
  <si>
    <t>VILLAGARZON - NEIVA</t>
  </si>
  <si>
    <t>NEIVA - VILLAGARZON</t>
  </si>
  <si>
    <t>SANCHEZ CUMBAL NELLY VIVIANA</t>
  </si>
  <si>
    <t>9/16/1985</t>
  </si>
  <si>
    <t>JACANAMEJOY PEÑA MARIA MARLENY</t>
  </si>
  <si>
    <t>1/18/1979</t>
  </si>
  <si>
    <t>CARLOSAMA NASTACUAZ LUIS ALBERTO</t>
  </si>
  <si>
    <t xml:space="preserve"> NARVAEZ FERNELI</t>
  </si>
  <si>
    <t>4/23/1960</t>
  </si>
  <si>
    <t>31950059684 - 3115072380</t>
  </si>
  <si>
    <t>PUERTO ASIS - ORITO</t>
  </si>
  <si>
    <t xml:space="preserve">TASCON CANO MARIA GLADIS </t>
  </si>
  <si>
    <t>3/16/1979</t>
  </si>
  <si>
    <t>NASTACUAZ MUTUMBAJOY MARIA ISABEL</t>
  </si>
  <si>
    <t>CABEZAS CLAROS YOLANDA</t>
  </si>
  <si>
    <t>VILLAREAL ENRIQUEZ YOLANDA LEONOR</t>
  </si>
  <si>
    <t>11/27/1981</t>
  </si>
  <si>
    <t>3127868232-3127115195</t>
  </si>
  <si>
    <t>PANTOJA BETNACOUR LAUREANO</t>
  </si>
  <si>
    <t>3239357856-3182925500</t>
  </si>
  <si>
    <t>DELGADO GOMAJOA ANDREA CAROLINA</t>
  </si>
  <si>
    <t>SANTIAGO - MOCOA</t>
  </si>
  <si>
    <t>MALLAMA BOTINA MONICA LILIANA</t>
  </si>
  <si>
    <t>BECERRA CAMPO VICKY VERONICA</t>
  </si>
  <si>
    <t>10/27/2003</t>
  </si>
  <si>
    <t>MARTINEZ ROBLES IVAN ERNEY</t>
  </si>
  <si>
    <t>4/29/1980</t>
  </si>
  <si>
    <t>BARRERA GUERRERO GABRIEL ANTONIO</t>
  </si>
  <si>
    <t xml:space="preserve"> ROSERO OBANDO OLAVE PROCELIA</t>
  </si>
  <si>
    <t>3156894821 -3238665984</t>
  </si>
  <si>
    <t xml:space="preserve">QUIÑONES TELLO ROSA ELVIRA </t>
  </si>
  <si>
    <t>10/23/1982</t>
  </si>
  <si>
    <t xml:space="preserve">CHAÑA AGREDA FROILAN ENRIQUE </t>
  </si>
  <si>
    <t>10/16/1972</t>
  </si>
  <si>
    <t xml:space="preserve">ANTONIO ROSERO FRUALINO </t>
  </si>
  <si>
    <t>6/28/1981</t>
  </si>
  <si>
    <t>PACHU SECUE PAUFILIA</t>
  </si>
  <si>
    <t>588739-40</t>
  </si>
  <si>
    <t xml:space="preserve"> PRADO PRADO CARLOS</t>
  </si>
  <si>
    <t>3212501994- 3107532260</t>
  </si>
  <si>
    <t xml:space="preserve"> RODRIGUEZ BOLAÑOS MARTHA MERCEDES</t>
  </si>
  <si>
    <t>1/31/1962</t>
  </si>
  <si>
    <t>MANIGUAJE PIAGUAJE JORGE ANTONIO</t>
  </si>
  <si>
    <t>5/23/1994</t>
  </si>
  <si>
    <t>PANTOJA BETANCOURT CARMEN</t>
  </si>
  <si>
    <t>LUNA ORTEGA JAMES ALBERTO</t>
  </si>
  <si>
    <t xml:space="preserve">NIAZA AMELIA </t>
  </si>
  <si>
    <t>10/14/1958</t>
  </si>
  <si>
    <t>3213464733 - 3207490931</t>
  </si>
  <si>
    <t xml:space="preserve">DIAZ QUINTERO ROSA CLOMENIA </t>
  </si>
  <si>
    <t>3112170278 - 3124026559</t>
  </si>
  <si>
    <t>HURATDO CARVAJAL AURORA DEL CARMEN</t>
  </si>
  <si>
    <t>PUERCHAMBUD ESPAÑA HENGLEN MIRALDSY</t>
  </si>
  <si>
    <t xml:space="preserve"> NIEVES MELO MARIA EUGENIA</t>
  </si>
  <si>
    <t>2/27/1972</t>
  </si>
  <si>
    <t xml:space="preserve">VALLEJO MIGUEL ANGEL </t>
  </si>
  <si>
    <t>PUJIMUY NANCY ARELY</t>
  </si>
  <si>
    <t>6/20/1978</t>
  </si>
  <si>
    <t>MUÑOZ GUEVERA DARLY NATALIA</t>
  </si>
  <si>
    <t>3/16/2001</t>
  </si>
  <si>
    <t>GAVIRIA ILBERIO</t>
  </si>
  <si>
    <t>9/16/1960</t>
  </si>
  <si>
    <t>AGUDELO CRIOLLO FRANCIELENA</t>
  </si>
  <si>
    <t>7/14/1981</t>
  </si>
  <si>
    <t>JUAGIBIOY DE JAMIOY MARGARITA</t>
  </si>
  <si>
    <t>JACANAMEJOY JACANAMEJOY GABRIEL</t>
  </si>
  <si>
    <t>6/30/1970</t>
  </si>
  <si>
    <t>JAMIOY MITICANOY OSCAR IVAN</t>
  </si>
  <si>
    <t>10/31/2002</t>
  </si>
  <si>
    <t>RUIZ CHINDOY JONY ADAYR</t>
  </si>
  <si>
    <t>5/14/1994</t>
  </si>
  <si>
    <t xml:space="preserve">NASTACUAS JULIA ESTER </t>
  </si>
  <si>
    <t>12/21/1991</t>
  </si>
  <si>
    <t>PORTILLA DURAN LADY JOHANA</t>
  </si>
  <si>
    <t>3142210247 - 3115088410</t>
  </si>
  <si>
    <t xml:space="preserve"> BURGOS DE SEMANATE ELIA MARINA</t>
  </si>
  <si>
    <t xml:space="preserve">MOSCOSO ROSERO BLANCA OFIR  </t>
  </si>
  <si>
    <t>3138007357-3224215158</t>
  </si>
  <si>
    <t xml:space="preserve">GOMEZ GOMES ARIELA </t>
  </si>
  <si>
    <t>12/15/1964</t>
  </si>
  <si>
    <t xml:space="preserve"> GOMEZ GOMES ARIELA</t>
  </si>
  <si>
    <t xml:space="preserve"> MAIGRA RUCAIDA FLORENTINO</t>
  </si>
  <si>
    <t>8/24/1946</t>
  </si>
  <si>
    <t>3186813978 - 3024721219</t>
  </si>
  <si>
    <t>GALINDEZ MANUEL ANTONIO</t>
  </si>
  <si>
    <t xml:space="preserve">BENIGO PERAFAN JORGE </t>
  </si>
  <si>
    <t>11/14/1945</t>
  </si>
  <si>
    <t xml:space="preserve">MARDOQUEO TAICUS JOSE </t>
  </si>
  <si>
    <t>3136826119 - 3114725054</t>
  </si>
  <si>
    <t>3186810017 - 3128014861</t>
  </si>
  <si>
    <t>ORITO - LA HORMIGA</t>
  </si>
  <si>
    <t xml:space="preserve">GUEVARA MONTENGRO SEGUNDA TIRSA </t>
  </si>
  <si>
    <t>5/26/1981</t>
  </si>
  <si>
    <t>3156032710 - 3227562469</t>
  </si>
  <si>
    <t xml:space="preserve">CHINDOY CHILITO JHONY WILFER </t>
  </si>
  <si>
    <t>596757 - 58</t>
  </si>
  <si>
    <t>597749-50</t>
  </si>
  <si>
    <t xml:space="preserve"> BETANCUR LOPEZ EDI MABIL</t>
  </si>
  <si>
    <t>5/25/1970</t>
  </si>
  <si>
    <t>3132303591-3138270109</t>
  </si>
  <si>
    <t xml:space="preserve"> TAPIAS LEIDY JUDITH</t>
  </si>
  <si>
    <t>322772670 - 3134054762</t>
  </si>
  <si>
    <t>MUTUMBAJOY DE BECERRA FIDELINA</t>
  </si>
  <si>
    <t>3/15/1945</t>
  </si>
  <si>
    <t xml:space="preserve"> CUARAN MARIA ESPERANZA</t>
  </si>
  <si>
    <t>3/21/1977</t>
  </si>
  <si>
    <t>3112009995 - 3237743027</t>
  </si>
  <si>
    <t>RUEDA ORDOÑEZ FRANCO NELSON</t>
  </si>
  <si>
    <t>10/17/1958</t>
  </si>
  <si>
    <t>3115967075-3219166033</t>
  </si>
  <si>
    <t>CALI - PTO CAICEDO</t>
  </si>
  <si>
    <t xml:space="preserve">CANTICUS BETTY MAGALI </t>
  </si>
  <si>
    <t>8/14/1986</t>
  </si>
  <si>
    <t>VACCA ILVIRA CLAUDIA ERMILA</t>
  </si>
  <si>
    <t>21/0471987</t>
  </si>
  <si>
    <t xml:space="preserve">RUIZ MUÑOS CELINA LUCIA </t>
  </si>
  <si>
    <t>12/29/1981</t>
  </si>
  <si>
    <t>3118113111 - 3125480357</t>
  </si>
  <si>
    <t xml:space="preserve"> LAZO BRAVO SERGIO ANDRES</t>
  </si>
  <si>
    <t>8/26/1999</t>
  </si>
  <si>
    <t>SIGINDIOY JAMIOY JUAN MANUEL</t>
  </si>
  <si>
    <t xml:space="preserve"> PAI TAICUS BELISARIO</t>
  </si>
  <si>
    <t>3208591634 - 3202695011</t>
  </si>
  <si>
    <t xml:space="preserve"> LOPEZ DE ARTEAGA MARIA</t>
  </si>
  <si>
    <t>VILLAGARZON - PTO ASIS</t>
  </si>
  <si>
    <t>PUERTO ASIS - VILLAGARZON</t>
  </si>
  <si>
    <t xml:space="preserve">GARCIA YURI NOREIDA </t>
  </si>
  <si>
    <t>3202498318 - 3138860692</t>
  </si>
  <si>
    <t>ZETTY PILCUE MARIANO</t>
  </si>
  <si>
    <t>3/26/1965</t>
  </si>
  <si>
    <t>ZAMBRANO RODRIGUEZ ROSA MARIA</t>
  </si>
  <si>
    <t>10/17/1963</t>
  </si>
  <si>
    <t>3147373790-3125274307</t>
  </si>
  <si>
    <t>10/21/1993</t>
  </si>
  <si>
    <t>JAJOY JACANAMIJOY MARIA</t>
  </si>
  <si>
    <t>12/30/1957</t>
  </si>
  <si>
    <t xml:space="preserve"> ARELLANO TORO EMMUEL</t>
  </si>
  <si>
    <t>3209848751-3115069408</t>
  </si>
  <si>
    <t xml:space="preserve"> AREVALO BENITEZ MARIA DE LOS ANGELES</t>
  </si>
  <si>
    <t>4/16/2003</t>
  </si>
  <si>
    <t xml:space="preserve"> BALTAZAR MADROÑERO SHARON ARGENYS</t>
  </si>
  <si>
    <t>3224158405- 3223534374</t>
  </si>
  <si>
    <t xml:space="preserve"> BASANTE CORDOBA SAMI VALERIA</t>
  </si>
  <si>
    <t>3144846041 - 3117687157</t>
  </si>
  <si>
    <t xml:space="preserve"> BERMEO PAULA ANDREA</t>
  </si>
  <si>
    <t>7/20/2008</t>
  </si>
  <si>
    <t>3143250854 - 3177224522</t>
  </si>
  <si>
    <t xml:space="preserve"> BOTOTO BOMBA ALFONZO</t>
  </si>
  <si>
    <t>3208252395 -- 3223585414</t>
  </si>
  <si>
    <t xml:space="preserve"> BUESAQUILLO MARTA</t>
  </si>
  <si>
    <t>1/31/1949</t>
  </si>
  <si>
    <t xml:space="preserve"> CAICEDO IBARRA YILMAR GAEL</t>
  </si>
  <si>
    <t>PTO CAICEDO - POPAYAN</t>
  </si>
  <si>
    <t>3138683064 - 3177667103</t>
  </si>
  <si>
    <t>POPAYAN - PTO CAICEDO</t>
  </si>
  <si>
    <t xml:space="preserve"> CHICUNQUE MARTINEZ JOSE EDMUNDO</t>
  </si>
  <si>
    <t>3/31/2020</t>
  </si>
  <si>
    <t xml:space="preserve"> DELGADO ENRIQUEZ EUTIMIA ALEJANDRINA</t>
  </si>
  <si>
    <t>597948-49</t>
  </si>
  <si>
    <t>600162-63</t>
  </si>
  <si>
    <t xml:space="preserve"> ESPAÑA AGREDA ANTONIA MARIA</t>
  </si>
  <si>
    <t xml:space="preserve"> GUANGA GUANGA ALBA</t>
  </si>
  <si>
    <t>10/27/1983</t>
  </si>
  <si>
    <t>3148247408- 3248247431</t>
  </si>
  <si>
    <t xml:space="preserve"> GUANGA ORTIZ MARIA EDILMA</t>
  </si>
  <si>
    <t>11/18/1985</t>
  </si>
  <si>
    <t xml:space="preserve"> GUTIERREZ MAIGARA ALEYDA</t>
  </si>
  <si>
    <t>9/16/1968</t>
  </si>
  <si>
    <t xml:space="preserve"> HERNANDEZ CASTRO MARIA TERESA</t>
  </si>
  <si>
    <t xml:space="preserve">3227114414-3123888237 </t>
  </si>
  <si>
    <t xml:space="preserve"> HORTUA HIAN JULIAN</t>
  </si>
  <si>
    <t>3227515829 - 3106293487</t>
  </si>
  <si>
    <t xml:space="preserve"> ILES ROSALES ELIAMARY</t>
  </si>
  <si>
    <t>2/22/1980</t>
  </si>
  <si>
    <t xml:space="preserve">3132579637-3154108687 </t>
  </si>
  <si>
    <t xml:space="preserve"> IMBACHI MAJE ELIZABETH</t>
  </si>
  <si>
    <t>3232485508 -3222188207</t>
  </si>
  <si>
    <t xml:space="preserve"> JIMENEZ PIMENTEL MATHIAS ALEXANDER </t>
  </si>
  <si>
    <t>11/30/2018</t>
  </si>
  <si>
    <t xml:space="preserve"> LOZADA DE CAMACHO MARIA FELINA</t>
  </si>
  <si>
    <t>11/25/1953</t>
  </si>
  <si>
    <t xml:space="preserve"> LUNA SANTACRUZ HARVIN DANIEL</t>
  </si>
  <si>
    <t xml:space="preserve"> MARTINEZ URRESTI MIREY</t>
  </si>
  <si>
    <t>3124729546-3222565226</t>
  </si>
  <si>
    <t xml:space="preserve"> MENESES CUATINDIOY ROSALINA</t>
  </si>
  <si>
    <t>8/30/1946</t>
  </si>
  <si>
    <t xml:space="preserve"> MOREANO DIANA LORENA</t>
  </si>
  <si>
    <t>3143369711- 3127094565</t>
  </si>
  <si>
    <t xml:space="preserve"> MUECES CAICEDO LISBETH</t>
  </si>
  <si>
    <t>3112230260 - 3184887057</t>
  </si>
  <si>
    <t xml:space="preserve"> MURCIA MANRRIQUE EFRAIN</t>
  </si>
  <si>
    <t xml:space="preserve"> NIAZ AMELIA</t>
  </si>
  <si>
    <t xml:space="preserve"> NOLBERTO LIBARDO ERIQUEZ ENRIQUEZ</t>
  </si>
  <si>
    <t>1/18/1965</t>
  </si>
  <si>
    <t xml:space="preserve"> ORTEGA PONCE LUIS ALBERTO</t>
  </si>
  <si>
    <t>603832-33</t>
  </si>
  <si>
    <t xml:space="preserve"> PAI ANANCONA THIAGO DAEL</t>
  </si>
  <si>
    <t>3132224086 -3177012751</t>
  </si>
  <si>
    <t xml:space="preserve"> PAI HORACIO GUANGA</t>
  </si>
  <si>
    <t>4/13/1961</t>
  </si>
  <si>
    <t xml:space="preserve"> POTOSI JHESMITH CAMILA</t>
  </si>
  <si>
    <t>3107532260 - 3212501994</t>
  </si>
  <si>
    <t xml:space="preserve"> QUINTERO GOMEZ JULIAN ANDRES</t>
  </si>
  <si>
    <t>3115166391-3183863024</t>
  </si>
  <si>
    <t xml:space="preserve"> RODRIGUEZ CASTAÑO PABLO CESAR</t>
  </si>
  <si>
    <t>3134782414 - 3105205330</t>
  </si>
  <si>
    <t xml:space="preserve"> ROSERO FRAULINO ANTONIO</t>
  </si>
  <si>
    <t xml:space="preserve"> RUALES CRISTIAN ALEJANDRO</t>
  </si>
  <si>
    <t>3219827050 - 31256090</t>
  </si>
  <si>
    <t xml:space="preserve"> SIGINDIOY  ESCOBAR GHEYSON HERNANDO</t>
  </si>
  <si>
    <t>SAN FRANCISCO - MOCOA</t>
  </si>
  <si>
    <t>MOCOA - SAN FRANCISCO</t>
  </si>
  <si>
    <t xml:space="preserve"> SOLARTE DAINNY EMILIA</t>
  </si>
  <si>
    <t>9/26/2006</t>
  </si>
  <si>
    <t>3027216823 - 3223796195</t>
  </si>
  <si>
    <t xml:space="preserve"> SOTTO ESCOBAR LUIS ERNESTO</t>
  </si>
  <si>
    <t>3125480305- 3209231659</t>
  </si>
  <si>
    <t xml:space="preserve"> TAICUS JOSE MARDOQUEO</t>
  </si>
  <si>
    <t>3136826119- 3114725054</t>
  </si>
  <si>
    <t xml:space="preserve"> ULCUE COLLAZOS RAFAEL</t>
  </si>
  <si>
    <t xml:space="preserve"> VICENTA LOPEZ ROSERO MARIA JUANA</t>
  </si>
  <si>
    <t>5/22/1948</t>
  </si>
  <si>
    <t xml:space="preserve"> VILLANO JIMENEZ MARA JULIETA</t>
  </si>
  <si>
    <t>7/26/2024</t>
  </si>
  <si>
    <t xml:space="preserve"> YELA ROSALES MARIA ELVIRA</t>
  </si>
  <si>
    <t xml:space="preserve">3142982767-3144012250 </t>
  </si>
  <si>
    <t>ACOSTA ORTIZ ELVER FREDY</t>
  </si>
  <si>
    <t xml:space="preserve">AGREDA MARTHA CECILIA </t>
  </si>
  <si>
    <t>AGUILLON DEJOY TERESA</t>
  </si>
  <si>
    <t>7/16/1971</t>
  </si>
  <si>
    <t xml:space="preserve">PAI HORACIO GUANGA </t>
  </si>
  <si>
    <t xml:space="preserve">ALBA GUANGA GUANGA </t>
  </si>
  <si>
    <t>ALQUEDAN CHASOY LIHAN JOSUE</t>
  </si>
  <si>
    <t xml:space="preserve">ALVAREZ  VICTOR JULIO </t>
  </si>
  <si>
    <t>598040-41</t>
  </si>
  <si>
    <t xml:space="preserve">ANDRADE DE GONZALES ROSALBA </t>
  </si>
  <si>
    <t>3/26/1940</t>
  </si>
  <si>
    <t xml:space="preserve">ORITO - POPAYAN </t>
  </si>
  <si>
    <t>3233193055- 3186364078</t>
  </si>
  <si>
    <t xml:space="preserve">ANDRADE MARIELA </t>
  </si>
  <si>
    <t>3145194309-3112004061</t>
  </si>
  <si>
    <t xml:space="preserve">ANDRADE YOCUE MARIA KELLY JOHANA </t>
  </si>
  <si>
    <t>ANGARITA BONILLA CONCEPCION</t>
  </si>
  <si>
    <t>3118918541 -3114484462</t>
  </si>
  <si>
    <t xml:space="preserve">ANGULO MARIA </t>
  </si>
  <si>
    <t>3137716231-3157172903</t>
  </si>
  <si>
    <t>600004-05</t>
  </si>
  <si>
    <t>AREVALO MERA ALEXIS XIOMARA</t>
  </si>
  <si>
    <t>AREVALO MURIEL GLORIA VANESA</t>
  </si>
  <si>
    <t>12/24/1984</t>
  </si>
  <si>
    <t xml:space="preserve">ARNOBI ROSERO JOSE </t>
  </si>
  <si>
    <t>ORITO - COLON</t>
  </si>
  <si>
    <t xml:space="preserve">COLON - ORITO </t>
  </si>
  <si>
    <t>60502-203</t>
  </si>
  <si>
    <t xml:space="preserve">ASPRILLA CETRE AIDA LUZ </t>
  </si>
  <si>
    <t>601177-78</t>
  </si>
  <si>
    <t>BARRERA De MOJOMBOY MARIA ELVIA</t>
  </si>
  <si>
    <t>3213874324-3193552314</t>
  </si>
  <si>
    <t>3168461436 - 3172161073</t>
  </si>
  <si>
    <t xml:space="preserve">BEDOYA MARIA VIVIANA </t>
  </si>
  <si>
    <t>9/13/1989</t>
  </si>
  <si>
    <t>3209730327 - 3114696082</t>
  </si>
  <si>
    <t>BELTRAN HENRY</t>
  </si>
  <si>
    <t>8/31/1947</t>
  </si>
  <si>
    <t xml:space="preserve">BENAVIDES JOSE FERNANDO </t>
  </si>
  <si>
    <t>4/15/1975</t>
  </si>
  <si>
    <t>BENAVIDES JOSE NERI</t>
  </si>
  <si>
    <t>3/29/1959</t>
  </si>
  <si>
    <t xml:space="preserve">BENAVIDES MARCO TULIO </t>
  </si>
  <si>
    <t>4/18/1953</t>
  </si>
  <si>
    <t>3218476635 - 3144465431</t>
  </si>
  <si>
    <t>614010-11</t>
  </si>
  <si>
    <t>BOCANEGRA VILLEGAS HUMBERTO</t>
  </si>
  <si>
    <t>3218287199 - 3143418545</t>
  </si>
  <si>
    <t>BOLAÑOS BERMUDEZ DORIS ESTELA</t>
  </si>
  <si>
    <t>11/17/1995</t>
  </si>
  <si>
    <t>BOTINA QUINCHOA MARIA ISABEL</t>
  </si>
  <si>
    <t xml:space="preserve">BUESAQUILLO CLARA </t>
  </si>
  <si>
    <t>5/24/1951</t>
  </si>
  <si>
    <t xml:space="preserve">BUESAQUILLO JOSSA JANER ANDRES </t>
  </si>
  <si>
    <t>6/20/2012</t>
  </si>
  <si>
    <t>3155002549 - 3108151102</t>
  </si>
  <si>
    <t xml:space="preserve">PASTO - PTO CAICEDO </t>
  </si>
  <si>
    <t xml:space="preserve">BUESAQUILLO LEYDER STIVEN ALEJNADRO </t>
  </si>
  <si>
    <t>11/15/2023</t>
  </si>
  <si>
    <t>BURBANO GLORIA PEREGRINA</t>
  </si>
  <si>
    <t>2/15/1956</t>
  </si>
  <si>
    <t>3107689278 - 3186819749</t>
  </si>
  <si>
    <t>BURBANO MARCILLO OSVALDO</t>
  </si>
  <si>
    <t>9/15/1970</t>
  </si>
  <si>
    <t>3227532050-3136330745</t>
  </si>
  <si>
    <t>BUSTOS PEÑA LIAM ALEJANDRO</t>
  </si>
  <si>
    <t>CABRERA JUAGIBIOY KAREN LUCERO</t>
  </si>
  <si>
    <t>CADENA TISOY SAMUEL DAVID</t>
  </si>
  <si>
    <t>CAEZ TAIMAL ETHAN GAEL</t>
  </si>
  <si>
    <t xml:space="preserve">CAEZ TAIMAL ETHAN GAEL </t>
  </si>
  <si>
    <t>CAICEDO DIAZ DEINER ALEXIS</t>
  </si>
  <si>
    <t>9/26/2021</t>
  </si>
  <si>
    <t xml:space="preserve">CAICEDO OFELIA </t>
  </si>
  <si>
    <t xml:space="preserve">PTO CAICEDO - MOCOA </t>
  </si>
  <si>
    <t>3223475704 - 3134107811</t>
  </si>
  <si>
    <t xml:space="preserve">CAICEDO VENICIA CAROLINA </t>
  </si>
  <si>
    <t>6/24/1962</t>
  </si>
  <si>
    <t>3239878782-3186478647</t>
  </si>
  <si>
    <t xml:space="preserve">CALDERON TOVAR CARLOS JULIO </t>
  </si>
  <si>
    <t>8/20/1969</t>
  </si>
  <si>
    <t>3118215347 - 3219921314</t>
  </si>
  <si>
    <t>CAMACHO BUSTOS MILLER</t>
  </si>
  <si>
    <t>3209967968 - 3142264046</t>
  </si>
  <si>
    <t xml:space="preserve">CAMPO LARGO YORMARI </t>
  </si>
  <si>
    <t xml:space="preserve">CARATAR BUESAQUILLO THIAGO RAUL </t>
  </si>
  <si>
    <t>CARDENAS MORENO JHON SEBASTIAN</t>
  </si>
  <si>
    <t>4/13/2010</t>
  </si>
  <si>
    <t xml:space="preserve">CARDOSO ORTIZ JESUS </t>
  </si>
  <si>
    <t>3175209994- 3203835131</t>
  </si>
  <si>
    <t>CARVAJAL ELUDIS MARIA</t>
  </si>
  <si>
    <t>11/28/1970</t>
  </si>
  <si>
    <t>CASTAÑO ERAZO JOHAN KALETH</t>
  </si>
  <si>
    <t>9/16/2022</t>
  </si>
  <si>
    <t>CASTILLO GOMEZ ALEYDA CAROLINA</t>
  </si>
  <si>
    <t>10/30/1998</t>
  </si>
  <si>
    <t>3222853915/3133439844</t>
  </si>
  <si>
    <t>CASTILLO ZAMBRANO JOSE REINERIO</t>
  </si>
  <si>
    <t>6/18/1955</t>
  </si>
  <si>
    <t>3214750972- 3138615058</t>
  </si>
  <si>
    <t>CASTRO ANGULO JOSE MEDARDO</t>
  </si>
  <si>
    <t>2/22/1942</t>
  </si>
  <si>
    <t>614766-67</t>
  </si>
  <si>
    <t>CAURO SIGINDIOY SUSEJ ALEJANDRA</t>
  </si>
  <si>
    <t>3227528361/3128636264</t>
  </si>
  <si>
    <t>PASTO - CALI</t>
  </si>
  <si>
    <t>CHAMORRO PUERCHAMBUD CARLOS</t>
  </si>
  <si>
    <t>9/25/1968</t>
  </si>
  <si>
    <t xml:space="preserve">CHASOY BASTIDAS JHON ALEXANDER </t>
  </si>
  <si>
    <t>9/16/2000</t>
  </si>
  <si>
    <t>CALI - PASTO</t>
  </si>
  <si>
    <t>5/14/1983</t>
  </si>
  <si>
    <t>CHASOY CUATINDIOY BENITO</t>
  </si>
  <si>
    <t>11/25/1952</t>
  </si>
  <si>
    <t xml:space="preserve">CHAVEZ AGUDELO JUAN DAVID </t>
  </si>
  <si>
    <t>5/15/1984</t>
  </si>
  <si>
    <t>3134170978-3108881990</t>
  </si>
  <si>
    <t>CHICUNQUE JACANAMEJOY GABRIEL</t>
  </si>
  <si>
    <t>CHICUNQUE JAMIOY EIBAR DUVAN</t>
  </si>
  <si>
    <t>CHICUNQUE VITONAS LIAM SMITH</t>
  </si>
  <si>
    <t>2/21/2023</t>
  </si>
  <si>
    <t xml:space="preserve">CHINDOY BUESAQUIILO SARA SOFIA </t>
  </si>
  <si>
    <t>12/25/2021</t>
  </si>
  <si>
    <t>2/20/1955</t>
  </si>
  <si>
    <t>CHINDOY JAMANOY HARU MAYTE</t>
  </si>
  <si>
    <t>3168334645-3108291026</t>
  </si>
  <si>
    <t>CHINDOY MAYA ADRIAN NICOLAS</t>
  </si>
  <si>
    <t>12/20/2023</t>
  </si>
  <si>
    <t>CHINDOY SATIACA JUAN MANUEL</t>
  </si>
  <si>
    <t>1/29/1951</t>
  </si>
  <si>
    <t>COLLAZOS CAMPO LUZ MARY</t>
  </si>
  <si>
    <t xml:space="preserve">CORREDOR CHINDOY DILAN NEIMAR </t>
  </si>
  <si>
    <t>MOCOA - BOGOTA</t>
  </si>
  <si>
    <t>599938-39</t>
  </si>
  <si>
    <t>BOGOTA - MOCOA</t>
  </si>
  <si>
    <t>605333-34</t>
  </si>
  <si>
    <t xml:space="preserve">CUARAN JOSE HUMBERTO </t>
  </si>
  <si>
    <t>1/18/1951</t>
  </si>
  <si>
    <t xml:space="preserve">3214929730-3027093939    </t>
  </si>
  <si>
    <t>DAGUA CANAS ROSALIA</t>
  </si>
  <si>
    <t>DAGUA NENE ISABELLA</t>
  </si>
  <si>
    <t>3/20/2023</t>
  </si>
  <si>
    <t>DAGUA QUIGUANAS GRACIELA</t>
  </si>
  <si>
    <t>10/26/1997</t>
  </si>
  <si>
    <t>3133282591 - 3156766971</t>
  </si>
  <si>
    <t>DAZA PANTOJA LIDIA</t>
  </si>
  <si>
    <t>5/23/1976</t>
  </si>
  <si>
    <t>3142621887 - 3105891373</t>
  </si>
  <si>
    <t xml:space="preserve">DE LA CRUZ RIOBAMBA JUAN ANTONIO </t>
  </si>
  <si>
    <t>7/23/2012</t>
  </si>
  <si>
    <t xml:space="preserve">DEJOY NARVAEZ MARIA CARMEN ISABEL </t>
  </si>
  <si>
    <t>6/17/1983</t>
  </si>
  <si>
    <t>4/23/2015</t>
  </si>
  <si>
    <t>3223185834 - 3142421450</t>
  </si>
  <si>
    <t>620162-63</t>
  </si>
  <si>
    <t>CALI - LA HORMIGA</t>
  </si>
  <si>
    <t>628244 -45</t>
  </si>
  <si>
    <t>DELGADO VICENTE ANTONIO</t>
  </si>
  <si>
    <t>8/17/1959</t>
  </si>
  <si>
    <t xml:space="preserve">DIAZ CORDOBA ALBA MARIVEL </t>
  </si>
  <si>
    <t xml:space="preserve">DIAZ RUA KENNIDER HERNANDO </t>
  </si>
  <si>
    <t>597740-41</t>
  </si>
  <si>
    <t>605002-03</t>
  </si>
  <si>
    <t>DIAZ DE CEBALLOS INERIE</t>
  </si>
  <si>
    <t>5/16/1950</t>
  </si>
  <si>
    <t>ENRIQUEZ CUARAN NELLY</t>
  </si>
  <si>
    <t>11/18/1973</t>
  </si>
  <si>
    <t>ERAZO GUASSAQUILLO GERSON ANDRES</t>
  </si>
  <si>
    <t>ESPAÑA AGREDA CARLOS BOLIVAR</t>
  </si>
  <si>
    <t>7/20/1969</t>
  </si>
  <si>
    <t xml:space="preserve">EZEQUIAS TULCAN </t>
  </si>
  <si>
    <t xml:space="preserve">FLORENCIA - CALI </t>
  </si>
  <si>
    <t xml:space="preserve"> 320 4934570</t>
  </si>
  <si>
    <t xml:space="preserve">CALI - FLORENCIA </t>
  </si>
  <si>
    <t>FLAVIO ASMAZA HERMOSO</t>
  </si>
  <si>
    <t xml:space="preserve">FLOREZ NARVAEZ MARTA ELISA </t>
  </si>
  <si>
    <t>5/27/1968</t>
  </si>
  <si>
    <t>GALINDEZ DE BERMEO DILIA MARIA</t>
  </si>
  <si>
    <t>605024-25</t>
  </si>
  <si>
    <t>605026-27</t>
  </si>
  <si>
    <t>GALINDO PEREZ LIVIA CONSUELO</t>
  </si>
  <si>
    <t>3/27/1976</t>
  </si>
  <si>
    <t>3115195598 - 3222599079</t>
  </si>
  <si>
    <t>GALINDO PEREZ OLGA LUCIA</t>
  </si>
  <si>
    <t>3222599079 - 3115195598</t>
  </si>
  <si>
    <t>GALLEGO TORRES RAMON ANGEL</t>
  </si>
  <si>
    <t xml:space="preserve">GARCIA NASTACUAS AURA ELINA </t>
  </si>
  <si>
    <t>11/24/1966</t>
  </si>
  <si>
    <t>GARCIA SILVA ASHLI ANTONELLA</t>
  </si>
  <si>
    <t>3115294523 - 3204350039</t>
  </si>
  <si>
    <t>GAVIRIA QUINCHOA SALVADOR</t>
  </si>
  <si>
    <t>11/13/1954</t>
  </si>
  <si>
    <t>GETIAL ROSERO JUAN DIEGO</t>
  </si>
  <si>
    <t>5/22/2014</t>
  </si>
  <si>
    <t>GILMA MARLENI ROSAS LOPEZ</t>
  </si>
  <si>
    <t>3/15/1954</t>
  </si>
  <si>
    <t>GIRALDO VARGAS MARTHA ANGELICA</t>
  </si>
  <si>
    <t>GIRON ROSALES JESSICA PAOLA</t>
  </si>
  <si>
    <t>5/31/1972</t>
  </si>
  <si>
    <t>GOMEZ LASSO ELSA</t>
  </si>
  <si>
    <t xml:space="preserve"> PTO CAICEDO - MOCOA</t>
  </si>
  <si>
    <t>3192418611 - 3164291635</t>
  </si>
  <si>
    <t>GOMEZ MACIAS JOSE ELMER</t>
  </si>
  <si>
    <t xml:space="preserve">GOMEZ MARIA DEL ROSARIO </t>
  </si>
  <si>
    <t>3223468596 - 3168069951</t>
  </si>
  <si>
    <t>GOMEZ OBANDO INES DE JESUS</t>
  </si>
  <si>
    <t>GOMEZ OJEDA LEONOR</t>
  </si>
  <si>
    <t>11/13/1958</t>
  </si>
  <si>
    <t>3203026538-3133309851</t>
  </si>
  <si>
    <t>GOMEZ ORDOÑEZ JOSE LUIS</t>
  </si>
  <si>
    <t xml:space="preserve">GOMEZ PANTOJA JONIER JAIR </t>
  </si>
  <si>
    <t>3107826485 -3165158017</t>
  </si>
  <si>
    <t>602953-54</t>
  </si>
  <si>
    <t xml:space="preserve">GONZALEZ LATIN ZAYAN SAMANTHA </t>
  </si>
  <si>
    <t>9/24/2012</t>
  </si>
  <si>
    <t>GONZALO VICENTE ENRIQUEZ BARCO</t>
  </si>
  <si>
    <t xml:space="preserve">GRANDA MARTINEZ MARIA SUSANA </t>
  </si>
  <si>
    <t>7/30/1956</t>
  </si>
  <si>
    <t>GUANGA TIAMRAN JHONAR ANDREY</t>
  </si>
  <si>
    <t>3133556351-3102805106</t>
  </si>
  <si>
    <t>11/22/1971</t>
  </si>
  <si>
    <t xml:space="preserve">3213435298-3212334290 </t>
  </si>
  <si>
    <t>GUIDO DORADO EPE</t>
  </si>
  <si>
    <t>9/28/1952</t>
  </si>
  <si>
    <t>GUILLIN MOCHA JENNIFER ADRIANA</t>
  </si>
  <si>
    <t>7/23/1995</t>
  </si>
  <si>
    <t>11/22/2015</t>
  </si>
  <si>
    <t>579852-53</t>
  </si>
  <si>
    <t>604070-71</t>
  </si>
  <si>
    <t>607085-86</t>
  </si>
  <si>
    <t>588455-58</t>
  </si>
  <si>
    <t>GUTIERREZ OSORNO DAYMER DAVID</t>
  </si>
  <si>
    <t xml:space="preserve">GUTIERREZ SAGAIMA EUCLIDEZ </t>
  </si>
  <si>
    <t xml:space="preserve">3142987802 - 3227317055  </t>
  </si>
  <si>
    <t>HUACA PESILLO DEYANIRA</t>
  </si>
  <si>
    <t>IBARRA IBARRA JOSE ONIRIO</t>
  </si>
  <si>
    <t>3177938797 - 3214270391</t>
  </si>
  <si>
    <t>ILES DE CHINDOY VIRGINIA</t>
  </si>
  <si>
    <t>12/31/1938</t>
  </si>
  <si>
    <t xml:space="preserve">IPIA BALTAZAR ABELARDO </t>
  </si>
  <si>
    <t>IPIA LUZ EIDY</t>
  </si>
  <si>
    <t>4/15/1984</t>
  </si>
  <si>
    <t xml:space="preserve">JACANAMEJOY BUSTOS CARMEN </t>
  </si>
  <si>
    <t>JACANAMEJOY DIAZ EMILY LUCIANA</t>
  </si>
  <si>
    <t>JACANAMEJOY DIAZ MATHIAS SANTIAGO</t>
  </si>
  <si>
    <t>JACANAMIJOY JACANAMIJOY YULI ALEJANDRA</t>
  </si>
  <si>
    <t>JACANAMIJOY JUAJIBIOY FROILAN</t>
  </si>
  <si>
    <t>JAJOY NAVARRO ESTEBAN FERNEY</t>
  </si>
  <si>
    <t>3204834051/3116934632</t>
  </si>
  <si>
    <t xml:space="preserve">JAMIOY AGREDA LUIS ANTONIO </t>
  </si>
  <si>
    <t>9/17/1956</t>
  </si>
  <si>
    <t>JAMIOY CHINDOY LUIS DANIEL JAMIOY</t>
  </si>
  <si>
    <t>2/21/2007</t>
  </si>
  <si>
    <t>JAMIOY CHINDOY MARIA CLARA</t>
  </si>
  <si>
    <t>JAMIOY CHINDOY MARIA TRANSITO</t>
  </si>
  <si>
    <t>9/17/1968</t>
  </si>
  <si>
    <t>JAMIOY MUTUMBAJOY KEYLIN ALEJANDRA</t>
  </si>
  <si>
    <t>5/28/2012</t>
  </si>
  <si>
    <t>JAMIOY MUTUMBAJOY YAMID ANDERSON</t>
  </si>
  <si>
    <t>7/18/2009</t>
  </si>
  <si>
    <t>JAMIOY MUTUMBAJOY YEIMY SOFIA</t>
  </si>
  <si>
    <t>JAMIOY MUTUMBAJOY YURANI CARMENZA</t>
  </si>
  <si>
    <t>JAMIOY QUINCHOA JESID ALEJANDRO</t>
  </si>
  <si>
    <t>4/16/2011</t>
  </si>
  <si>
    <t>JANSASOY AGREDA ERICK SEBASTIAN</t>
  </si>
  <si>
    <t>10/26/2023</t>
  </si>
  <si>
    <t>JANSASOY CUASALUZAN GABRIEL</t>
  </si>
  <si>
    <t>12/28/2020</t>
  </si>
  <si>
    <t>JANSASOY MUJAJENSOY DEICY MARTINA</t>
  </si>
  <si>
    <t xml:space="preserve">JANSASOY QUINCHOA ROSA MARIA </t>
  </si>
  <si>
    <t xml:space="preserve">JANSASOY ROSERO JHOANA CATERINE </t>
  </si>
  <si>
    <t>JESUS MAIGARA TIBERIO</t>
  </si>
  <si>
    <t>3138635185 - 3209021114</t>
  </si>
  <si>
    <t>JIMENEZ ESPAÑA MARIA VALENTINA</t>
  </si>
  <si>
    <t>8/31/2023</t>
  </si>
  <si>
    <t>JIMENEZ GONZALES JOSE ALEXANDER</t>
  </si>
  <si>
    <t>JOJOA DELGADO JHON JAIRO</t>
  </si>
  <si>
    <t>11/22/1985</t>
  </si>
  <si>
    <t>JOJOA MENESES JOSE SAUL</t>
  </si>
  <si>
    <t>6/17/1961</t>
  </si>
  <si>
    <t>JORGE ALBERTO CHAVEZ</t>
  </si>
  <si>
    <t>2/18/1944</t>
  </si>
  <si>
    <t>3146083889 - 3127683281</t>
  </si>
  <si>
    <t xml:space="preserve">JOSE CRISTOBAL NAVARRO </t>
  </si>
  <si>
    <t>8/30/1959</t>
  </si>
  <si>
    <t>3142901699 - 3118557158</t>
  </si>
  <si>
    <t>JUAGIBIOY AGREDA JESUS ANTONIO</t>
  </si>
  <si>
    <t xml:space="preserve">JUAGIBIOY CHASOY MARIA CLEMENTINA </t>
  </si>
  <si>
    <t>12/25/1975</t>
  </si>
  <si>
    <t>JUAGIBIOY DEJOY MARIA CONCEPCION</t>
  </si>
  <si>
    <t>11/14/1986</t>
  </si>
  <si>
    <t>JUAGIVIOY GOMAJOA WAIRA KILLA</t>
  </si>
  <si>
    <t xml:space="preserve">JURADO BLANCA DEL CARMEN </t>
  </si>
  <si>
    <t>3217133520 -3133732415</t>
  </si>
  <si>
    <t>JURADO MADROÑERO YERLI BRIGNEY TATIANA</t>
  </si>
  <si>
    <t>3/17/2010</t>
  </si>
  <si>
    <t xml:space="preserve">KEILLER ALEXIS PAI </t>
  </si>
  <si>
    <t>2/20/2016</t>
  </si>
  <si>
    <t>3219442820- 3209306454</t>
  </si>
  <si>
    <t>LANDAZURY ANGULO SALLY DEL CARMEN</t>
  </si>
  <si>
    <t>9/29/1989</t>
  </si>
  <si>
    <t>302 7431825</t>
  </si>
  <si>
    <t xml:space="preserve">LANDAZURY MABEL KATHERINE </t>
  </si>
  <si>
    <t>8/26/1998</t>
  </si>
  <si>
    <t>3124462109 - 3208312099</t>
  </si>
  <si>
    <t>LEGARDA EULENIS CENERI</t>
  </si>
  <si>
    <t>8/14/1975</t>
  </si>
  <si>
    <t>3133501378 - 3115816028</t>
  </si>
  <si>
    <t xml:space="preserve">LEGARDA LOPEZ KLINSMANN STIVEN </t>
  </si>
  <si>
    <t>5/29/1991</t>
  </si>
  <si>
    <t>614781-82</t>
  </si>
  <si>
    <t>LIA VICTORIA JAJOY</t>
  </si>
  <si>
    <t>1/29/2019</t>
  </si>
  <si>
    <t>3133225707- 3213322234</t>
  </si>
  <si>
    <t xml:space="preserve">LINARES ROJAS OLMEDO LIBARDO </t>
  </si>
  <si>
    <t>3127800663 - 3147211775</t>
  </si>
  <si>
    <t>LOPEZ COMETA EDIER</t>
  </si>
  <si>
    <t>12/16/2013</t>
  </si>
  <si>
    <t>PUERTO ASIS - POPAYAN</t>
  </si>
  <si>
    <t xml:space="preserve">LOPEZ MONTILLA MARIA LEONILA </t>
  </si>
  <si>
    <t>3185036494 - 3123258394</t>
  </si>
  <si>
    <t xml:space="preserve">LOPEZ TELLO JHOJAN JOSUE </t>
  </si>
  <si>
    <t>3232313277-3124775178</t>
  </si>
  <si>
    <t xml:space="preserve">LOZA GARCIA BLANCA NOELIA </t>
  </si>
  <si>
    <t>LOZA GARCIA BLANCA NOHELIA</t>
  </si>
  <si>
    <t xml:space="preserve">LUIS ADAN SAMBONI </t>
  </si>
  <si>
    <t>3219827050 - 3187386130</t>
  </si>
  <si>
    <t>MACIAS JUAJIBIOY YANETH</t>
  </si>
  <si>
    <t>3/17/1987</t>
  </si>
  <si>
    <t>602131-32</t>
  </si>
  <si>
    <t>MACUACE PENAGOS YENNI VIVIANA</t>
  </si>
  <si>
    <t>11/14/2004</t>
  </si>
  <si>
    <t xml:space="preserve">MAIGUAL QUENAN TRINIDAD </t>
  </si>
  <si>
    <t>3/30/1976</t>
  </si>
  <si>
    <t xml:space="preserve">MAJE PUJIMUY DEYANIRA </t>
  </si>
  <si>
    <t>3/13/1974</t>
  </si>
  <si>
    <t>3184185221 - 3132775931</t>
  </si>
  <si>
    <t>3248023795-3025834164</t>
  </si>
  <si>
    <t xml:space="preserve">MARIA TERESA CHINDOY </t>
  </si>
  <si>
    <t>3236137525-3224541817</t>
  </si>
  <si>
    <t xml:space="preserve">MARIN LEONARDO </t>
  </si>
  <si>
    <t>8/15/1952</t>
  </si>
  <si>
    <t>MARINA PEREZ</t>
  </si>
  <si>
    <t>2/15/1952</t>
  </si>
  <si>
    <t>606284-85</t>
  </si>
  <si>
    <t>MARTINEZ URBANO FABIO NELSON</t>
  </si>
  <si>
    <t>7/15/1984</t>
  </si>
  <si>
    <t>599867-68</t>
  </si>
  <si>
    <t>MASMUTA JAMIOY DIANA VALENTINA</t>
  </si>
  <si>
    <t>1/27/2021</t>
  </si>
  <si>
    <t>3138367118-3203303919</t>
  </si>
  <si>
    <t>1/26/2021</t>
  </si>
  <si>
    <t>3138367118-3203303918</t>
  </si>
  <si>
    <t>MATABAJOY GOMEZ THIAGO FERNANDO</t>
  </si>
  <si>
    <t>9/26/2022</t>
  </si>
  <si>
    <t xml:space="preserve">MEJIA LANDAZURY DARLINSON </t>
  </si>
  <si>
    <t>8/30/2023</t>
  </si>
  <si>
    <t xml:space="preserve">  </t>
  </si>
  <si>
    <t xml:space="preserve">MELO YULE MAIRA ALEXANDRA </t>
  </si>
  <si>
    <t xml:space="preserve">MERA QUINCHOA EDILMA </t>
  </si>
  <si>
    <t>1/28/1976</t>
  </si>
  <si>
    <t xml:space="preserve">MILLER ANGEL MARIA </t>
  </si>
  <si>
    <t>10/28/1950</t>
  </si>
  <si>
    <t>MOLINA BERMUDEZ JUAN JOSE</t>
  </si>
  <si>
    <t>4/22/2020</t>
  </si>
  <si>
    <t>MONTAÑO DAGUA MABEL LORENA</t>
  </si>
  <si>
    <t>7/17/2006</t>
  </si>
  <si>
    <t>MORALES ROSAS NANCY MILENA</t>
  </si>
  <si>
    <t>7/22/1981</t>
  </si>
  <si>
    <t>313 8307462</t>
  </si>
  <si>
    <t>MUCHAVISOY DE MATABANCHOY LUZ MARINA</t>
  </si>
  <si>
    <t>8/18/1954</t>
  </si>
  <si>
    <t>MUCHAVISY DE QUINCHOA MONICA</t>
  </si>
  <si>
    <t>601747-48</t>
  </si>
  <si>
    <t>MUJANAJINSOY TISOY SORAIMA</t>
  </si>
  <si>
    <t>8/20/2004</t>
  </si>
  <si>
    <t>8/21/2004</t>
  </si>
  <si>
    <t>MUÑOZ BECERRA MONICA YANETH</t>
  </si>
  <si>
    <t>4/24/1985</t>
  </si>
  <si>
    <t xml:space="preserve">MUÑOZ CERON CARMEN ALICIA </t>
  </si>
  <si>
    <t>7/22/1979</t>
  </si>
  <si>
    <t>MUÑOZ DE ARAUJO VERONICA</t>
  </si>
  <si>
    <t>607130-31</t>
  </si>
  <si>
    <t>611891-92</t>
  </si>
  <si>
    <t>MUÑOZ DIAZ ARIEL BAYARDO</t>
  </si>
  <si>
    <t>3/14/1993</t>
  </si>
  <si>
    <t>MUÑOZ ESTACIO ANGIE NATALIA</t>
  </si>
  <si>
    <t>6/21/2007</t>
  </si>
  <si>
    <t xml:space="preserve">MUÑOZ GLORIA DEL CARMEN </t>
  </si>
  <si>
    <t>3/26/1959</t>
  </si>
  <si>
    <t>MUÑOZ GUANGA SHARIT YULEIDY</t>
  </si>
  <si>
    <t>11/14/2012</t>
  </si>
  <si>
    <t>300 8990203</t>
  </si>
  <si>
    <t>MUÑOZ MARIA DOLORES</t>
  </si>
  <si>
    <t>MUÑOZ ORDOÑEZ ANGEL ISSAC</t>
  </si>
  <si>
    <t xml:space="preserve">MUÑOZ PAZ ARNOL </t>
  </si>
  <si>
    <t xml:space="preserve">MUÑOZ VARGAS ANDRES FELIPE </t>
  </si>
  <si>
    <t>8/25/2011</t>
  </si>
  <si>
    <t>MUTUMBAJOY JACANAMEJOY JAMES ESTEBAN</t>
  </si>
  <si>
    <t>6/19/2020</t>
  </si>
  <si>
    <t>MUTUMBAJOY JACANAMEJOY SAMUEL ISAAC</t>
  </si>
  <si>
    <t>12/13/2023</t>
  </si>
  <si>
    <t>MUTUMBAJOY JUAGIBIOY MARIA CLARA</t>
  </si>
  <si>
    <t>10/21/1953</t>
  </si>
  <si>
    <t>MUTUMBAJOY MAIGUAL DAVID MARCELO</t>
  </si>
  <si>
    <t xml:space="preserve">NARVAEZ FERNELI </t>
  </si>
  <si>
    <t>3195059684 - 3115072380</t>
  </si>
  <si>
    <t xml:space="preserve">NAVARRO BUCHELI ELVIA INES </t>
  </si>
  <si>
    <t xml:space="preserve">NAVIA PANTOJA YOLANDA </t>
  </si>
  <si>
    <t>11/15/1994</t>
  </si>
  <si>
    <t>3124875592-3144851487</t>
  </si>
  <si>
    <t>NUMAEL CASTILLO</t>
  </si>
  <si>
    <t>7/24/1940</t>
  </si>
  <si>
    <t>320748917- 3134531916</t>
  </si>
  <si>
    <t>3228143279 - 3125497105</t>
  </si>
  <si>
    <t>OCAMPO OJEDA DIMAR DULEY</t>
  </si>
  <si>
    <t>3/24/1983</t>
  </si>
  <si>
    <t>OMEN GUZMAN ANA MILENA</t>
  </si>
  <si>
    <t xml:space="preserve">ONOGAMA  BERTILDA </t>
  </si>
  <si>
    <t xml:space="preserve">ONOGAMA JHONATAN SEBASTIAN </t>
  </si>
  <si>
    <t>ORITO - POPAYAN</t>
  </si>
  <si>
    <t>POPAYAN - ORITO</t>
  </si>
  <si>
    <t>607383-84</t>
  </si>
  <si>
    <t xml:space="preserve">OÑATES GRANDA ANA CONSUELO </t>
  </si>
  <si>
    <t>ORDOÑEZ ARBOLEDA DIANI</t>
  </si>
  <si>
    <t>5/22/1997</t>
  </si>
  <si>
    <t>ORJUELA MEJIA WAYRA MARIANA</t>
  </si>
  <si>
    <t>7/16/2013</t>
  </si>
  <si>
    <t>ORTEGA ISAURO HERNAN</t>
  </si>
  <si>
    <t>3143817537 - 3113180279</t>
  </si>
  <si>
    <t>ORTEGA MELO MARINA ETELVINA</t>
  </si>
  <si>
    <t>5/18/1966</t>
  </si>
  <si>
    <t>ORTEGA ORTEGA DIANA NATALY</t>
  </si>
  <si>
    <t>12/22/2002</t>
  </si>
  <si>
    <t>ORTEGA PEÑA WILLINTON</t>
  </si>
  <si>
    <t>5/26/2017</t>
  </si>
  <si>
    <t xml:space="preserve">ORTIZ CISNEROS LIGIA </t>
  </si>
  <si>
    <t>3124126847-3133237378</t>
  </si>
  <si>
    <t>ORTIZ JUAGIBIOY MELBA</t>
  </si>
  <si>
    <t xml:space="preserve">ORTIZ RODRIGUEZ MARLENY </t>
  </si>
  <si>
    <t>12/21/1978</t>
  </si>
  <si>
    <t>OVIEDO DE GUERRON MARIA RAQUEL BENEDICTA</t>
  </si>
  <si>
    <t>5/26/1935</t>
  </si>
  <si>
    <t>PAI GUANGA ARGELIO</t>
  </si>
  <si>
    <t>6/13/1964</t>
  </si>
  <si>
    <t>PALECHOR DE BALCAZAR CLELIA</t>
  </si>
  <si>
    <t>PUERTO ASIS - NEIVA</t>
  </si>
  <si>
    <t>594442-43</t>
  </si>
  <si>
    <t>NEIVA - PUERTO ASIS</t>
  </si>
  <si>
    <t>PANTOJA CORDOBA LEONOR</t>
  </si>
  <si>
    <t>4/21/1964</t>
  </si>
  <si>
    <t>PANTOJA TONGUINO FLOR ROCIO</t>
  </si>
  <si>
    <t>3116859794 - 3213835031</t>
  </si>
  <si>
    <t>PAOLA ANDREA RODRIGUEZ</t>
  </si>
  <si>
    <t>3132920026 - 3128681454</t>
  </si>
  <si>
    <t xml:space="preserve">PASCAL LUIS OSWALDO </t>
  </si>
  <si>
    <t>5/30/1998</t>
  </si>
  <si>
    <t>3156894821 - 3238665981</t>
  </si>
  <si>
    <t>PAZ SOLANO ANGIE LISETH</t>
  </si>
  <si>
    <t>3192418611 - 3166124978</t>
  </si>
  <si>
    <t xml:space="preserve">PEJENDINO ORTEGA IAN LAEJANDRO </t>
  </si>
  <si>
    <t>7/13/2020</t>
  </si>
  <si>
    <t>PEÑA CASAMACHIN FRANCEMID</t>
  </si>
  <si>
    <t xml:space="preserve">PEÑA OSCAR DANIEL </t>
  </si>
  <si>
    <t>1403/1978</t>
  </si>
  <si>
    <t>3208032085 - 3152333980</t>
  </si>
  <si>
    <t>PEÑA PATIÑO JEIKOP SMIT</t>
  </si>
  <si>
    <t>8/29/2018</t>
  </si>
  <si>
    <t>3133184611- 3226689860</t>
  </si>
  <si>
    <t>PERDOMO MOLINA MARIANA ISABELLA</t>
  </si>
  <si>
    <t>PESILLO CHICHANDE KEVIN MATHIAS</t>
  </si>
  <si>
    <t>5/30/2018</t>
  </si>
  <si>
    <t>3123662514-3133221209</t>
  </si>
  <si>
    <t>PETECHE MESTIZO YENNY PAOLA</t>
  </si>
  <si>
    <t>PETEVI BUESAQUILLO NORMA IDALIA</t>
  </si>
  <si>
    <t>10/26/1974</t>
  </si>
  <si>
    <t xml:space="preserve">PINTO SIGINDIOY CARLOS ANIBAL </t>
  </si>
  <si>
    <t>6/23/1970</t>
  </si>
  <si>
    <t xml:space="preserve">POPAYAN FRANCISCO </t>
  </si>
  <si>
    <t>12/31/1947</t>
  </si>
  <si>
    <t>3167203571 - 3204293964</t>
  </si>
  <si>
    <t>PORTILLA JOSE GUILLERMO</t>
  </si>
  <si>
    <t>3237723336 - 3123052374</t>
  </si>
  <si>
    <t>PORTILLO TISOY CELESTE FERNANDA</t>
  </si>
  <si>
    <t>3/20/2020</t>
  </si>
  <si>
    <t>POTOSI LOPEZ JUAN CARLOS</t>
  </si>
  <si>
    <t>1/26/1968</t>
  </si>
  <si>
    <t>3102890594 - 3117778160</t>
  </si>
  <si>
    <t xml:space="preserve">PRADO BOTINA SARA GABRIELA </t>
  </si>
  <si>
    <t>PUJIMUY ALBA GLORIA</t>
  </si>
  <si>
    <t>PULIDO TORO SAMUEL FERNANDO</t>
  </si>
  <si>
    <t>3204026958 - 3122557782</t>
  </si>
  <si>
    <t>QUENAN NARVAEZ VENANCIO</t>
  </si>
  <si>
    <t>6/21/1949</t>
  </si>
  <si>
    <t xml:space="preserve">QUETA ILVIRA ANDRES FELIPE </t>
  </si>
  <si>
    <t>5/25/2004</t>
  </si>
  <si>
    <t xml:space="preserve">3208831646-3143997012     </t>
  </si>
  <si>
    <t xml:space="preserve">QUINCHOA DE LA CRUZ MARIA PAULA </t>
  </si>
  <si>
    <t>QUIROZ PANTOJA DAIRON FERNANDO</t>
  </si>
  <si>
    <t>3248247463 - 3138402449</t>
  </si>
  <si>
    <t>QUITUMBO PINZON FLORENTINO</t>
  </si>
  <si>
    <t>QUITUMBO VELASCO JAVIER</t>
  </si>
  <si>
    <t>6/13/1997</t>
  </si>
  <si>
    <t>RAMIREZ DIAZ CLAUDIA PATRICIA</t>
  </si>
  <si>
    <t>11/30/1990</t>
  </si>
  <si>
    <t>3125376587-3213572743</t>
  </si>
  <si>
    <t>RENGIFO JOSE NEREO</t>
  </si>
  <si>
    <t>7/22/1957</t>
  </si>
  <si>
    <t>3224018958 - 3228952336</t>
  </si>
  <si>
    <t>RIASCOS SOLARTE BRYAN CAMILO</t>
  </si>
  <si>
    <t>5/28/2007</t>
  </si>
  <si>
    <t>3202412671-3208696609</t>
  </si>
  <si>
    <t xml:space="preserve">RIOBO JESSICA LIZETH </t>
  </si>
  <si>
    <t>3106704010 - 3118113570</t>
  </si>
  <si>
    <t>RIOS RUIZ DERLY SHIRLEY</t>
  </si>
  <si>
    <t>5/31/2004</t>
  </si>
  <si>
    <t>621402-03</t>
  </si>
  <si>
    <t>621314-15</t>
  </si>
  <si>
    <t>RIVERA ESTRELLA MARISOL</t>
  </si>
  <si>
    <t>2/20/1976</t>
  </si>
  <si>
    <t xml:space="preserve">RODRIGUEZ ALBA NUBIA </t>
  </si>
  <si>
    <t>3105358060- 3226557289</t>
  </si>
  <si>
    <t>RODRIGUEZ RAMIREZ ISAAC</t>
  </si>
  <si>
    <t>620330-31</t>
  </si>
  <si>
    <t>620340-41</t>
  </si>
  <si>
    <t>ROJAS COPETE MAKOOL</t>
  </si>
  <si>
    <t>10/17/2023</t>
  </si>
  <si>
    <t>3239878522- 3227636938</t>
  </si>
  <si>
    <t>ROJAS MONTERO MARIA OLIVA</t>
  </si>
  <si>
    <t>6/28/1961</t>
  </si>
  <si>
    <t>ROJAS ORTIZ MAURICIO</t>
  </si>
  <si>
    <t>8/29/1959</t>
  </si>
  <si>
    <t>ROMO VACCA AVELMAR FAVIAN</t>
  </si>
  <si>
    <t>9/30/2019</t>
  </si>
  <si>
    <t>ROSERO BENAVIDES MARIA DORA FANNY</t>
  </si>
  <si>
    <t xml:space="preserve">ROSERO DANILO </t>
  </si>
  <si>
    <t>ROSERO FAJARDO LUZ MARINA</t>
  </si>
  <si>
    <t>12/23/2005</t>
  </si>
  <si>
    <t xml:space="preserve">ROSERO PASINGA ROSA LIDIA </t>
  </si>
  <si>
    <t>10/23/1952</t>
  </si>
  <si>
    <t>RUALES ORTEGA JOSE GERMAN</t>
  </si>
  <si>
    <t>11/28/1977</t>
  </si>
  <si>
    <t>RUBY ANDREA MOSQUERA</t>
  </si>
  <si>
    <t>3124208812 -3134287383</t>
  </si>
  <si>
    <t>RUIZ ARCADIO</t>
  </si>
  <si>
    <t>620231-32</t>
  </si>
  <si>
    <t>620235-36</t>
  </si>
  <si>
    <t xml:space="preserve">RUIZ CHINDOY JONYADAYIR </t>
  </si>
  <si>
    <t>3227239271/3138638186</t>
  </si>
  <si>
    <t>RUIZ DE SALAS  BERTHA TULIA</t>
  </si>
  <si>
    <t>7/20/1930</t>
  </si>
  <si>
    <t>3115450841 - 3144194727</t>
  </si>
  <si>
    <t>RUIZ TROCHEZ KEIDY SOFIA</t>
  </si>
  <si>
    <t>SALAS OÑATES ANGIE LORENA</t>
  </si>
  <si>
    <t>9/27/2013</t>
  </si>
  <si>
    <t xml:space="preserve">SALAS OÑATES ANGIE LORENA </t>
  </si>
  <si>
    <t xml:space="preserve">SAN JUAN TAPUYIMA MARIANO JESUS </t>
  </si>
  <si>
    <t>7/22/2010</t>
  </si>
  <si>
    <t>SANCHE ORTIZ JOSE CLEMENTE</t>
  </si>
  <si>
    <t>SANTACRUZ LOPEZ ALODIA</t>
  </si>
  <si>
    <t>10/22/1964</t>
  </si>
  <si>
    <t>SECUE DE BAICUE ROSALBA</t>
  </si>
  <si>
    <t>NO TIENE</t>
  </si>
  <si>
    <t>SOLARTE ALVAREZ DERFILIA GLADIS</t>
  </si>
  <si>
    <t>1/27/1966</t>
  </si>
  <si>
    <t>SOLARTE DANIEL EMANUEL</t>
  </si>
  <si>
    <t>3/30/2020</t>
  </si>
  <si>
    <t>SOLARTE ROMO TOMAS</t>
  </si>
  <si>
    <t>SOSSA MARTINEZ TRANSITO ELEUTERIA</t>
  </si>
  <si>
    <t>8/16/1958</t>
  </si>
  <si>
    <t>618856-57</t>
  </si>
  <si>
    <t>TIMANA MITICANOY MICHEL KAELY</t>
  </si>
  <si>
    <t>7/21/2023</t>
  </si>
  <si>
    <t>TIMARAN POTOSI JOSE LEONARDO</t>
  </si>
  <si>
    <t>10/21/1942</t>
  </si>
  <si>
    <t>10/22/1942</t>
  </si>
  <si>
    <t>TISOY BOLAÑOS YARLEDY ELIZABET</t>
  </si>
  <si>
    <t>5/17/2006</t>
  </si>
  <si>
    <t xml:space="preserve">TISOY CHASOY LILA AMERICA </t>
  </si>
  <si>
    <t>TISOY DE TANDIOY LUCIA</t>
  </si>
  <si>
    <t>7/13/1935</t>
  </si>
  <si>
    <t>TISOY MUJANAJINSOY MANUEL</t>
  </si>
  <si>
    <t>TOLEDO MENDEZ LUZ DARY</t>
  </si>
  <si>
    <t>2/15/1973</t>
  </si>
  <si>
    <t>3025388671 3115400945</t>
  </si>
  <si>
    <t xml:space="preserve">SE ENTREGO A JONNY </t>
  </si>
  <si>
    <t>TORRES OMEN JOSE DAVID</t>
  </si>
  <si>
    <t>2/23/2008</t>
  </si>
  <si>
    <t>TOVAR MORALES THIAGO EMANUEL</t>
  </si>
  <si>
    <t>7/20/2023</t>
  </si>
  <si>
    <t>11/22/1965</t>
  </si>
  <si>
    <t>616140-41</t>
  </si>
  <si>
    <t>TROCHEZ MEZA ALBA CRUCITA</t>
  </si>
  <si>
    <t>8/14/1988</t>
  </si>
  <si>
    <t xml:space="preserve">URBANO  LUZ MERY </t>
  </si>
  <si>
    <t>URBANO TISOY MANOLO ALEJANDRO</t>
  </si>
  <si>
    <t>4/21/2006</t>
  </si>
  <si>
    <t>VALENCIA GUAICHAR HIAN ALEJANDRO</t>
  </si>
  <si>
    <t>4/21/2021</t>
  </si>
  <si>
    <t>3213161388-3125047218</t>
  </si>
  <si>
    <t>VANEGAS YAQUENO ARLEY STIVEN</t>
  </si>
  <si>
    <t>4/26/2023</t>
  </si>
  <si>
    <t>VELASCO VARGAS DYLAN ANDREY</t>
  </si>
  <si>
    <t>6/22/2014</t>
  </si>
  <si>
    <t>VILLANO BURBANO YEISON STIVEN</t>
  </si>
  <si>
    <t>6/30/1995</t>
  </si>
  <si>
    <t xml:space="preserve">3208316724 - 3232031678 </t>
  </si>
  <si>
    <t>VILLAREAL RUALES LAURA CELENY</t>
  </si>
  <si>
    <t>3103140482-3144426819</t>
  </si>
  <si>
    <t xml:space="preserve">VILLARREAL MARIA LUZ </t>
  </si>
  <si>
    <t>3133249821 - 3247232272</t>
  </si>
  <si>
    <t xml:space="preserve">VILLASIS LOPEZ DIEGO ARMANDO </t>
  </si>
  <si>
    <t>WILLGTON DANILEZ</t>
  </si>
  <si>
    <t>12/23/1977</t>
  </si>
  <si>
    <t>YAQUENO AGREDA INGRID YULIETH</t>
  </si>
  <si>
    <t>YUNDA MONCAYO JHONIFER ALEXANDER</t>
  </si>
  <si>
    <t>7/18/2006</t>
  </si>
  <si>
    <t>593503-04</t>
  </si>
  <si>
    <t xml:space="preserve">YUNDA MONCAYO JHONIFER ALEXANDER </t>
  </si>
  <si>
    <t>614894-95</t>
  </si>
  <si>
    <t>8/14/1991</t>
  </si>
  <si>
    <t>618339-40</t>
  </si>
  <si>
    <t>ZAMBRANO RIGOBERTO</t>
  </si>
  <si>
    <t>ZAPATA MORALES AMANDA</t>
  </si>
  <si>
    <t xml:space="preserve">GARCIA DELGADO ANGELA </t>
  </si>
  <si>
    <t>4/20/1942</t>
  </si>
  <si>
    <t xml:space="preserve">PORTILLA TIQUE JEISON </t>
  </si>
  <si>
    <t>YATACUE MENZA MIREYYA</t>
  </si>
  <si>
    <t>6/13/1981</t>
  </si>
  <si>
    <t>3224158405- 3223534375</t>
  </si>
  <si>
    <t xml:space="preserve">FECHA DE TIQUETE </t>
  </si>
  <si>
    <t>Nº TIQUETE</t>
  </si>
  <si>
    <t xml:space="preserve">FECHA FACTURA </t>
  </si>
  <si>
    <t>FEVT4442</t>
  </si>
  <si>
    <t>FEVT4443</t>
  </si>
  <si>
    <t>FEVT4444</t>
  </si>
  <si>
    <t>FEVT4446</t>
  </si>
  <si>
    <t>FEVT4447</t>
  </si>
  <si>
    <t>FEVT4448</t>
  </si>
  <si>
    <t>FEVT4449</t>
  </si>
  <si>
    <t>FEVT4450</t>
  </si>
  <si>
    <t>FEVT4451</t>
  </si>
  <si>
    <t>FEVT4452</t>
  </si>
  <si>
    <t>FEVT4453</t>
  </si>
  <si>
    <t>FEVT4454</t>
  </si>
  <si>
    <t>FEVT4455</t>
  </si>
  <si>
    <t>FEVT4456</t>
  </si>
  <si>
    <t>FEVT4457</t>
  </si>
  <si>
    <t>FEVT4458</t>
  </si>
  <si>
    <t>FEVT4459</t>
  </si>
  <si>
    <t>FEVT4461</t>
  </si>
  <si>
    <t>FEVT4462</t>
  </si>
  <si>
    <t>FEVT4463</t>
  </si>
  <si>
    <t>FEVT4464</t>
  </si>
  <si>
    <t>FEVT4465</t>
  </si>
  <si>
    <t>FEVT4466</t>
  </si>
  <si>
    <t>FEVT4467</t>
  </si>
  <si>
    <t>FEVT4468</t>
  </si>
  <si>
    <t>FEVT4469</t>
  </si>
  <si>
    <t>FEVT4470</t>
  </si>
  <si>
    <t>FEVT4471</t>
  </si>
  <si>
    <t>FEVT4472</t>
  </si>
  <si>
    <t>FEVT4473</t>
  </si>
  <si>
    <t>FEVT4474</t>
  </si>
  <si>
    <t>FEVT4475</t>
  </si>
  <si>
    <t>FEVT4476</t>
  </si>
  <si>
    <t>FEVT4477</t>
  </si>
  <si>
    <t>FEVT4478</t>
  </si>
  <si>
    <t>FEVT4479</t>
  </si>
  <si>
    <t>FEVT4480</t>
  </si>
  <si>
    <t>FEVT4481</t>
  </si>
  <si>
    <t>FEVT4482</t>
  </si>
  <si>
    <t>FEVT4483</t>
  </si>
  <si>
    <t>FEVT4484</t>
  </si>
  <si>
    <t>FEVT4485</t>
  </si>
  <si>
    <t>FEVT4486</t>
  </si>
  <si>
    <t>FEVT4487</t>
  </si>
  <si>
    <t>FEVT4488</t>
  </si>
  <si>
    <t>FEVT4489</t>
  </si>
  <si>
    <t>FEVT4491</t>
  </si>
  <si>
    <t>FEVT4492</t>
  </si>
  <si>
    <t>FEVT4493</t>
  </si>
  <si>
    <t>FEVT4494</t>
  </si>
  <si>
    <t>FEVT4495</t>
  </si>
  <si>
    <t>FEVT4496</t>
  </si>
  <si>
    <t>FEVT4497</t>
  </si>
  <si>
    <t>FEVT4498</t>
  </si>
  <si>
    <t>FEVT4499</t>
  </si>
  <si>
    <t>FEVT4500</t>
  </si>
  <si>
    <t>FEVT4501</t>
  </si>
  <si>
    <t>FEVT4502</t>
  </si>
  <si>
    <t>FEVT4503</t>
  </si>
  <si>
    <t>FEVT4504</t>
  </si>
  <si>
    <t>FEVT4505</t>
  </si>
  <si>
    <t>FEVT4506</t>
  </si>
  <si>
    <t>FEVT4507</t>
  </si>
  <si>
    <t>FEVT4508</t>
  </si>
  <si>
    <t>FEVT4509</t>
  </si>
  <si>
    <t>FEVT4510</t>
  </si>
  <si>
    <t>FEVT4511</t>
  </si>
  <si>
    <t>FEVT4512</t>
  </si>
  <si>
    <t>FEVT4513</t>
  </si>
  <si>
    <t>FEVT4514</t>
  </si>
  <si>
    <t>FEVT4515</t>
  </si>
  <si>
    <t>FEVT4516</t>
  </si>
  <si>
    <t>FEVT4517</t>
  </si>
  <si>
    <t>FEVT4518</t>
  </si>
  <si>
    <t>FEVT4519</t>
  </si>
  <si>
    <t>FEVT4520</t>
  </si>
  <si>
    <t>FEVT4521</t>
  </si>
  <si>
    <t>FEVT4522</t>
  </si>
  <si>
    <t>FEVT4523</t>
  </si>
  <si>
    <t>FEVT4524</t>
  </si>
  <si>
    <t>FEVT4525</t>
  </si>
  <si>
    <t>FEVT4526</t>
  </si>
  <si>
    <t>FEVT4527</t>
  </si>
  <si>
    <t>FEVT4528</t>
  </si>
  <si>
    <t>FEVT4529</t>
  </si>
  <si>
    <t>FEVT4530</t>
  </si>
  <si>
    <t>FEVT4531</t>
  </si>
  <si>
    <t>FEVT4532</t>
  </si>
  <si>
    <t>FEVT4533</t>
  </si>
  <si>
    <t>FEVT4534</t>
  </si>
  <si>
    <t>FEVT4535</t>
  </si>
  <si>
    <t>FEVT4536</t>
  </si>
  <si>
    <t>FEVT4537</t>
  </si>
  <si>
    <t>FEVT4538</t>
  </si>
  <si>
    <t>FEVT4539</t>
  </si>
  <si>
    <t>FEVT4540</t>
  </si>
  <si>
    <t>FEVT4541</t>
  </si>
  <si>
    <t>FEVT4542</t>
  </si>
  <si>
    <t>FEVT4544</t>
  </si>
  <si>
    <t>FEVT4545</t>
  </si>
  <si>
    <t>FEVT4546</t>
  </si>
  <si>
    <t>FEVT4547</t>
  </si>
  <si>
    <t>FEVT4548</t>
  </si>
  <si>
    <t>FEVT4549</t>
  </si>
  <si>
    <t>FEVT4550</t>
  </si>
  <si>
    <t>FEVT4551</t>
  </si>
  <si>
    <t>FEVT4552</t>
  </si>
  <si>
    <t>FEVT4553</t>
  </si>
  <si>
    <t>FEVT4554</t>
  </si>
  <si>
    <t>FEVT4555</t>
  </si>
  <si>
    <t>FEVT4556</t>
  </si>
  <si>
    <t>FEVT4557</t>
  </si>
  <si>
    <t>FEVT4558</t>
  </si>
  <si>
    <t>FEVT4559</t>
  </si>
  <si>
    <t>FEVT4560</t>
  </si>
  <si>
    <t>FEVT4561</t>
  </si>
  <si>
    <t>FEVT4562</t>
  </si>
  <si>
    <t>FEVT4563</t>
  </si>
  <si>
    <t>FEVT4564</t>
  </si>
  <si>
    <t>FEVT4565</t>
  </si>
  <si>
    <t>FEVT4566</t>
  </si>
  <si>
    <t>FEVT4567</t>
  </si>
  <si>
    <t>FEVT4568</t>
  </si>
  <si>
    <t>FEVT4569</t>
  </si>
  <si>
    <t>FEVT4570</t>
  </si>
  <si>
    <t>FEVT4571</t>
  </si>
  <si>
    <t>FEVT4572</t>
  </si>
  <si>
    <t>FEVT4573</t>
  </si>
  <si>
    <t>FEVT4574</t>
  </si>
  <si>
    <t>FEVT4575</t>
  </si>
  <si>
    <t>FEVT4576</t>
  </si>
  <si>
    <t>FEVT4577</t>
  </si>
  <si>
    <t>FEVT4578</t>
  </si>
  <si>
    <t>FEVT4579</t>
  </si>
  <si>
    <t>FEVT4580</t>
  </si>
  <si>
    <t>FEVT4581</t>
  </si>
  <si>
    <t>FEVT4582</t>
  </si>
  <si>
    <t>FEVT4583</t>
  </si>
  <si>
    <t>FEVT4584</t>
  </si>
  <si>
    <t>FEVT4585</t>
  </si>
  <si>
    <t>FEVT4586</t>
  </si>
  <si>
    <t>FEVT4587</t>
  </si>
  <si>
    <t>FEVT4588</t>
  </si>
  <si>
    <t>FEVT4589</t>
  </si>
  <si>
    <t>FEVT4590</t>
  </si>
  <si>
    <t>FEVT4591</t>
  </si>
  <si>
    <t>FEVT4592</t>
  </si>
  <si>
    <t>FEVT4593</t>
  </si>
  <si>
    <t>FEVT4594</t>
  </si>
  <si>
    <t>FEVT4595</t>
  </si>
  <si>
    <t>FEVT4596</t>
  </si>
  <si>
    <t>FEVT4597</t>
  </si>
  <si>
    <t>FEVT4598</t>
  </si>
  <si>
    <t>FEVT4599</t>
  </si>
  <si>
    <t>FEVT4600</t>
  </si>
  <si>
    <t>FEVT4601</t>
  </si>
  <si>
    <t>FEVT4602</t>
  </si>
  <si>
    <t>FEVT4603</t>
  </si>
  <si>
    <t>FEVT4604</t>
  </si>
  <si>
    <t>FEVT4605</t>
  </si>
  <si>
    <t>FEVT4606</t>
  </si>
  <si>
    <t>FEVT4607</t>
  </si>
  <si>
    <t>FEVT4608</t>
  </si>
  <si>
    <t>FEVT4609</t>
  </si>
  <si>
    <t>FEVT4610</t>
  </si>
  <si>
    <t>FEVT4611</t>
  </si>
  <si>
    <t>FEVT4612</t>
  </si>
  <si>
    <t>FEVT4613</t>
  </si>
  <si>
    <t>FEVT4614</t>
  </si>
  <si>
    <t>FEVT4615</t>
  </si>
  <si>
    <t>FEVT4616</t>
  </si>
  <si>
    <t>FEVT4617</t>
  </si>
  <si>
    <t>FEVT4618</t>
  </si>
  <si>
    <t>FEVT4619</t>
  </si>
  <si>
    <t>FEVT4620</t>
  </si>
  <si>
    <t>FEVT4621</t>
  </si>
  <si>
    <t>FEVT4622</t>
  </si>
  <si>
    <t>FEVT4623</t>
  </si>
  <si>
    <t>FEVT4624</t>
  </si>
  <si>
    <t>FEVT4625</t>
  </si>
  <si>
    <t>FEVT4626</t>
  </si>
  <si>
    <t>FEVT4627</t>
  </si>
  <si>
    <t>FEVT4628</t>
  </si>
  <si>
    <t>FEVT4629</t>
  </si>
  <si>
    <t>FEVT4630</t>
  </si>
  <si>
    <t>FEVT4631</t>
  </si>
  <si>
    <t>FEVT4632</t>
  </si>
  <si>
    <t>FEVT4633</t>
  </si>
  <si>
    <t>FEVT4634</t>
  </si>
  <si>
    <t>FEVT4635</t>
  </si>
  <si>
    <t>FEVT4636</t>
  </si>
  <si>
    <t>FEVT4637</t>
  </si>
  <si>
    <t>FEVT4638</t>
  </si>
  <si>
    <t>FEVT4639</t>
  </si>
  <si>
    <t>FEVT4640</t>
  </si>
  <si>
    <t>FEVT4641</t>
  </si>
  <si>
    <t>FEVT4642</t>
  </si>
  <si>
    <t>FEVT4643</t>
  </si>
  <si>
    <t>FEVT4644</t>
  </si>
  <si>
    <t>FEVT4645</t>
  </si>
  <si>
    <t>FEVT4646</t>
  </si>
  <si>
    <t>FEVT4647</t>
  </si>
  <si>
    <t>FEVT4648</t>
  </si>
  <si>
    <t>FEVT4649</t>
  </si>
  <si>
    <t>FEVT4650</t>
  </si>
  <si>
    <t>FEVT4652</t>
  </si>
  <si>
    <t>FEVT4653</t>
  </si>
  <si>
    <t>FEVT4654</t>
  </si>
  <si>
    <t>FEVT4655</t>
  </si>
  <si>
    <t>FEVT4656</t>
  </si>
  <si>
    <t>FEVT4657</t>
  </si>
  <si>
    <t>FEVT4658</t>
  </si>
  <si>
    <t>FEVT4659</t>
  </si>
  <si>
    <t>FEVT4660</t>
  </si>
  <si>
    <t>FEVT4661</t>
  </si>
  <si>
    <t>FEVT4662</t>
  </si>
  <si>
    <t>FEVT4663</t>
  </si>
  <si>
    <t>FEVT4664</t>
  </si>
  <si>
    <t>FEVT4665</t>
  </si>
  <si>
    <t>FEVT4666</t>
  </si>
  <si>
    <t>FEVT4667</t>
  </si>
  <si>
    <t>FEVT4668</t>
  </si>
  <si>
    <t>FEVT4669</t>
  </si>
  <si>
    <t>FEVT4670</t>
  </si>
  <si>
    <t>FEVT4671</t>
  </si>
  <si>
    <t>FEVT4672</t>
  </si>
  <si>
    <t>FEVT4673</t>
  </si>
  <si>
    <t>FEVT4674</t>
  </si>
  <si>
    <t>FEVT4675</t>
  </si>
  <si>
    <t>FEVT4676</t>
  </si>
  <si>
    <t>FEVT4677</t>
  </si>
  <si>
    <t>FEVT4678</t>
  </si>
  <si>
    <t>FEVT4679</t>
  </si>
  <si>
    <t>FEVT4680</t>
  </si>
  <si>
    <t>FEVT4681</t>
  </si>
  <si>
    <t>FEVT4682</t>
  </si>
  <si>
    <t>FEVT4683</t>
  </si>
  <si>
    <t>FEVT4684</t>
  </si>
  <si>
    <t>FEVT4685</t>
  </si>
  <si>
    <t>FEVT4686</t>
  </si>
  <si>
    <t>FEVT4687</t>
  </si>
  <si>
    <t>FEVT4688</t>
  </si>
  <si>
    <t>FEVT4689</t>
  </si>
  <si>
    <t>FEVT4690</t>
  </si>
  <si>
    <t>FEVT4691</t>
  </si>
  <si>
    <t>FEVT4692</t>
  </si>
  <si>
    <t>FEVT4693</t>
  </si>
  <si>
    <t>FEVT4694</t>
  </si>
  <si>
    <t>FEVT4695</t>
  </si>
  <si>
    <t>FEVT4696</t>
  </si>
  <si>
    <t>FEVT4697</t>
  </si>
  <si>
    <t>FEVT4698</t>
  </si>
  <si>
    <t>FEVT4699</t>
  </si>
  <si>
    <t>FEVT4700</t>
  </si>
  <si>
    <t>FEVT4701</t>
  </si>
  <si>
    <t>FEVT4702</t>
  </si>
  <si>
    <t>FEVT4703</t>
  </si>
  <si>
    <t>FEVT4704</t>
  </si>
  <si>
    <t>FEVT4705</t>
  </si>
  <si>
    <t>FEVT4706</t>
  </si>
  <si>
    <t>FEVT4707</t>
  </si>
  <si>
    <t>FEVT4708</t>
  </si>
  <si>
    <t>FEVT4709</t>
  </si>
  <si>
    <t>FEVT4710</t>
  </si>
  <si>
    <t>FEVT4711</t>
  </si>
  <si>
    <t>FEVT4712</t>
  </si>
  <si>
    <t>FEVT4713</t>
  </si>
  <si>
    <t>FEVT4714</t>
  </si>
  <si>
    <t>FEVT4715</t>
  </si>
  <si>
    <t>FEVT4716</t>
  </si>
  <si>
    <t>FEVT4717</t>
  </si>
  <si>
    <t>FEVT4718</t>
  </si>
  <si>
    <t>FEVT4719</t>
  </si>
  <si>
    <t>FEVT4720</t>
  </si>
  <si>
    <t>FEVT4721</t>
  </si>
  <si>
    <t>FEVT4722</t>
  </si>
  <si>
    <t>FEVT4723</t>
  </si>
  <si>
    <t>FEVT4724</t>
  </si>
  <si>
    <t>FEVT4725</t>
  </si>
  <si>
    <t>FEVT4726</t>
  </si>
  <si>
    <t>FEVT4727</t>
  </si>
  <si>
    <t>FEVT4728</t>
  </si>
  <si>
    <t>FEVT4729</t>
  </si>
  <si>
    <t>FEVT4730</t>
  </si>
  <si>
    <t>FEVT4731</t>
  </si>
  <si>
    <t>FEVT4732</t>
  </si>
  <si>
    <t>FEVT4733</t>
  </si>
  <si>
    <t>FEVT4734</t>
  </si>
  <si>
    <t>FEVT4735</t>
  </si>
  <si>
    <t>FEVT4736</t>
  </si>
  <si>
    <t>FEVT4737</t>
  </si>
  <si>
    <t>FEVT4738</t>
  </si>
  <si>
    <t>FEVT4739</t>
  </si>
  <si>
    <t>FEVT4740</t>
  </si>
  <si>
    <t>FEVT4741</t>
  </si>
  <si>
    <t>FEVT4742</t>
  </si>
  <si>
    <t>FEVT4743</t>
  </si>
  <si>
    <t>FEVT4744</t>
  </si>
  <si>
    <t>FEVT4745</t>
  </si>
  <si>
    <t>FEVT4746</t>
  </si>
  <si>
    <t>FEVT4747</t>
  </si>
  <si>
    <t>FEVT4748</t>
  </si>
  <si>
    <t>FEVT4749</t>
  </si>
  <si>
    <t>FEVT4750</t>
  </si>
  <si>
    <t>FEVT4751</t>
  </si>
  <si>
    <t>FEVT4752</t>
  </si>
  <si>
    <t>FEVT4753</t>
  </si>
  <si>
    <t>FEVT4754</t>
  </si>
  <si>
    <t>FEVT4755</t>
  </si>
  <si>
    <t>FEVT4756</t>
  </si>
  <si>
    <t>FEVT4757</t>
  </si>
  <si>
    <t>FEVT4758</t>
  </si>
  <si>
    <t>FEVT4759</t>
  </si>
  <si>
    <t>FEVT4760</t>
  </si>
  <si>
    <t>FEVT4762</t>
  </si>
  <si>
    <t>FEVT4763</t>
  </si>
  <si>
    <t>FEVT4764</t>
  </si>
  <si>
    <t>FEVT4765</t>
  </si>
  <si>
    <t>FEVT4766</t>
  </si>
  <si>
    <t>FEVT4767</t>
  </si>
  <si>
    <t>FEVT4768</t>
  </si>
  <si>
    <t>FEVT4769</t>
  </si>
  <si>
    <t>FEVT4770</t>
  </si>
  <si>
    <t>FEVT4771</t>
  </si>
  <si>
    <t>FEVT4772</t>
  </si>
  <si>
    <t>FEVT4773</t>
  </si>
  <si>
    <t>FEVT4774</t>
  </si>
  <si>
    <t>FEVT4775</t>
  </si>
  <si>
    <t>FEVT4776</t>
  </si>
  <si>
    <t>FEVT4777</t>
  </si>
  <si>
    <t>FEVT4778</t>
  </si>
  <si>
    <t>FEVT4779</t>
  </si>
  <si>
    <t>FEVT4780</t>
  </si>
  <si>
    <t>FEVT4781</t>
  </si>
  <si>
    <t>FEVT4782</t>
  </si>
  <si>
    <t>FEVT4783</t>
  </si>
  <si>
    <t>FEVT4784</t>
  </si>
  <si>
    <t>FEVT4785</t>
  </si>
  <si>
    <t>FEVT4786</t>
  </si>
  <si>
    <t>FEVT4787</t>
  </si>
  <si>
    <t>FEVT4788</t>
  </si>
  <si>
    <t>FEVT4789</t>
  </si>
  <si>
    <t>FEVT4790</t>
  </si>
  <si>
    <t>FEVT4791</t>
  </si>
  <si>
    <t>FEVT4792</t>
  </si>
  <si>
    <t>FEVT4793</t>
  </si>
  <si>
    <t>FEVT4794</t>
  </si>
  <si>
    <t>FEVT4795</t>
  </si>
  <si>
    <t>FEVT4796</t>
  </si>
  <si>
    <t>FEVT4797</t>
  </si>
  <si>
    <t>FEVT4798</t>
  </si>
  <si>
    <t>FEVT4799</t>
  </si>
  <si>
    <t>FEVT4800</t>
  </si>
  <si>
    <t>FEVT4801</t>
  </si>
  <si>
    <t>FEVT4802</t>
  </si>
  <si>
    <t>FEVT4803</t>
  </si>
  <si>
    <t>FEVT4804</t>
  </si>
  <si>
    <t>FEVT4806</t>
  </si>
  <si>
    <t>FEVT4807</t>
  </si>
  <si>
    <t>FEVT4808</t>
  </si>
  <si>
    <t>FEVT4809</t>
  </si>
  <si>
    <t>FEVT4810</t>
  </si>
  <si>
    <t>FEVT4811</t>
  </si>
  <si>
    <t>FEVT4812</t>
  </si>
  <si>
    <t>FEVT4813</t>
  </si>
  <si>
    <t>FEVT4814</t>
  </si>
  <si>
    <t>FEVT4815</t>
  </si>
  <si>
    <t>FEVT4816</t>
  </si>
  <si>
    <t>FEVT4817</t>
  </si>
  <si>
    <t>FEVT4818</t>
  </si>
  <si>
    <t>FEVT4819</t>
  </si>
  <si>
    <t>FEVT4821</t>
  </si>
  <si>
    <t>FEVT4822</t>
  </si>
  <si>
    <t>FEVT4823</t>
  </si>
  <si>
    <t>FEVT4824</t>
  </si>
  <si>
    <t>FEVT4825</t>
  </si>
  <si>
    <t>FEVT4826</t>
  </si>
  <si>
    <t>FEVT4827</t>
  </si>
  <si>
    <t>FEVT4828</t>
  </si>
  <si>
    <t>FEVT4829</t>
  </si>
  <si>
    <t>FEVT4830</t>
  </si>
  <si>
    <t>FEVT4831</t>
  </si>
  <si>
    <t>FEVT4832</t>
  </si>
  <si>
    <t>FEVT4833</t>
  </si>
  <si>
    <t>FEVT4834</t>
  </si>
  <si>
    <t>FEVT4835</t>
  </si>
  <si>
    <t>FEVT4836</t>
  </si>
  <si>
    <t>FEVT4837</t>
  </si>
  <si>
    <t>FEVT4838</t>
  </si>
  <si>
    <t>FEVT4839</t>
  </si>
  <si>
    <t>FEVT4840</t>
  </si>
  <si>
    <t>FEVT4841</t>
  </si>
  <si>
    <t>FEVT4842</t>
  </si>
  <si>
    <t>FEVT4843</t>
  </si>
  <si>
    <t>FEVT4844</t>
  </si>
  <si>
    <t>FEVT4845</t>
  </si>
  <si>
    <t>FEVT4846</t>
  </si>
  <si>
    <t>FEVT4847</t>
  </si>
  <si>
    <t>FEVT4848</t>
  </si>
  <si>
    <t>FEVT4849</t>
  </si>
  <si>
    <t>FEVT4850</t>
  </si>
  <si>
    <t>FEVT4851</t>
  </si>
  <si>
    <t>FEVT4852</t>
  </si>
  <si>
    <t>FEVT4853</t>
  </si>
  <si>
    <t>FEVT4854</t>
  </si>
  <si>
    <t>FEVT4855</t>
  </si>
  <si>
    <t>FEVT4856</t>
  </si>
  <si>
    <t>FEVT4857</t>
  </si>
  <si>
    <t>FEVT4858</t>
  </si>
  <si>
    <t>FEVT4859</t>
  </si>
  <si>
    <t>FEVT4860</t>
  </si>
  <si>
    <t>FEVT4861</t>
  </si>
  <si>
    <t>FEVT4862</t>
  </si>
  <si>
    <t>FEVT4863</t>
  </si>
  <si>
    <t>FEVT4864</t>
  </si>
  <si>
    <t>FEVT4865</t>
  </si>
  <si>
    <t>FEVT4866</t>
  </si>
  <si>
    <t>FEVT4867</t>
  </si>
  <si>
    <t>FEVT4868</t>
  </si>
  <si>
    <t>FEVT4869</t>
  </si>
  <si>
    <t>FEVT4870</t>
  </si>
  <si>
    <t>FEVT4871</t>
  </si>
  <si>
    <t>FEVT4872</t>
  </si>
  <si>
    <t>FEVT4873</t>
  </si>
  <si>
    <t>FEVT4874</t>
  </si>
  <si>
    <t>FEVT4875</t>
  </si>
  <si>
    <t>FEVT4876</t>
  </si>
  <si>
    <t>FEVT4877</t>
  </si>
  <si>
    <t>FEVT4878</t>
  </si>
  <si>
    <t>FEVT4879</t>
  </si>
  <si>
    <t>FEVT4880</t>
  </si>
  <si>
    <t>FEVT4881</t>
  </si>
  <si>
    <t>FEVT4883</t>
  </si>
  <si>
    <t>FEVT4884</t>
  </si>
  <si>
    <t>FEVT4885</t>
  </si>
  <si>
    <t>FEVT4886</t>
  </si>
  <si>
    <t>FEVT4888</t>
  </si>
  <si>
    <t>FEVT4889</t>
  </si>
  <si>
    <t>FEVT4890</t>
  </si>
  <si>
    <t>FEVT4891</t>
  </si>
  <si>
    <t>FEVT4892</t>
  </si>
  <si>
    <t>FEVT4893</t>
  </si>
  <si>
    <t>FEVT4894</t>
  </si>
  <si>
    <t>FEVT4895</t>
  </si>
  <si>
    <t>FEVT4896</t>
  </si>
  <si>
    <t>FEVT4897</t>
  </si>
  <si>
    <t>FEVT4898</t>
  </si>
  <si>
    <t>FEVT4899</t>
  </si>
  <si>
    <t>FEVT4900</t>
  </si>
  <si>
    <t>FEVT4901</t>
  </si>
  <si>
    <t>FEVT4902</t>
  </si>
  <si>
    <t>FEVT4903</t>
  </si>
  <si>
    <t>FEVT4904</t>
  </si>
  <si>
    <t>FEVT4905</t>
  </si>
  <si>
    <t>FEVT4906</t>
  </si>
  <si>
    <t>FEVT4907</t>
  </si>
  <si>
    <t>FEVT4908</t>
  </si>
  <si>
    <t>FEVT4909</t>
  </si>
  <si>
    <t>FEVT4910</t>
  </si>
  <si>
    <t>FEVT4911</t>
  </si>
  <si>
    <t>FEVT4912</t>
  </si>
  <si>
    <t>FEVT4913</t>
  </si>
  <si>
    <t>FEVT4914</t>
  </si>
  <si>
    <t>FEVT4915</t>
  </si>
  <si>
    <t>FEVT4916</t>
  </si>
  <si>
    <t>FEVT4917</t>
  </si>
  <si>
    <t>FEVT4918</t>
  </si>
  <si>
    <t>FEVT4919</t>
  </si>
  <si>
    <t>FEVT4920</t>
  </si>
  <si>
    <t>FEVT4922</t>
  </si>
  <si>
    <t>FEVT4923</t>
  </si>
  <si>
    <t>FEVT4924</t>
  </si>
  <si>
    <t>FEVT4925</t>
  </si>
  <si>
    <t>FEVT4926</t>
  </si>
  <si>
    <t>FEVT4927</t>
  </si>
  <si>
    <t>FEVT4928</t>
  </si>
  <si>
    <t>FEVT4929</t>
  </si>
  <si>
    <t>FEVT4930</t>
  </si>
  <si>
    <t>FEVT4931</t>
  </si>
  <si>
    <t>FEVT4932</t>
  </si>
  <si>
    <t>FEVT4933</t>
  </si>
  <si>
    <t>FEVT4934</t>
  </si>
  <si>
    <t>FEVT4935</t>
  </si>
  <si>
    <t>FEVT4936</t>
  </si>
  <si>
    <t>FEVT4937</t>
  </si>
  <si>
    <t>FEVT4938</t>
  </si>
  <si>
    <t>FEVT4939</t>
  </si>
  <si>
    <t>FEVT4940</t>
  </si>
  <si>
    <t>FEVT4941</t>
  </si>
  <si>
    <t>FEVT4942</t>
  </si>
  <si>
    <t>FEVT4943</t>
  </si>
  <si>
    <t>FEVT4944</t>
  </si>
  <si>
    <t>FEVT4945</t>
  </si>
  <si>
    <t>FEVT4946</t>
  </si>
  <si>
    <t>FEVT4947</t>
  </si>
  <si>
    <t>FEVT4948</t>
  </si>
  <si>
    <t>FEVT4949</t>
  </si>
  <si>
    <t>FEVT4950</t>
  </si>
  <si>
    <t>FEVT4951</t>
  </si>
  <si>
    <t>FEVT4952</t>
  </si>
  <si>
    <t>FEVT4953</t>
  </si>
  <si>
    <t>FEVT4954</t>
  </si>
  <si>
    <t>FEVT4955</t>
  </si>
  <si>
    <t>FEVT4956</t>
  </si>
  <si>
    <t>FEVT4957</t>
  </si>
  <si>
    <t>FEVT4958</t>
  </si>
  <si>
    <t>FEVT4959</t>
  </si>
  <si>
    <t>FEVT4960</t>
  </si>
  <si>
    <t>FEVT4961</t>
  </si>
  <si>
    <t>FEVT4962</t>
  </si>
  <si>
    <t>FEVT4963</t>
  </si>
  <si>
    <t>FEVT4964</t>
  </si>
  <si>
    <t>FEVT4965</t>
  </si>
  <si>
    <t>FEVT4966</t>
  </si>
  <si>
    <t>FEVT4967</t>
  </si>
  <si>
    <t>FEVT4968</t>
  </si>
  <si>
    <t>FEVT4969</t>
  </si>
  <si>
    <t>FEVT4970</t>
  </si>
  <si>
    <t>FEVT4971</t>
  </si>
  <si>
    <t>FEVT4972</t>
  </si>
  <si>
    <t>FEVT4973</t>
  </si>
  <si>
    <t>FEVT4974</t>
  </si>
  <si>
    <t>FEVT4975</t>
  </si>
  <si>
    <t>FEVT4976</t>
  </si>
  <si>
    <t>FEVT4977</t>
  </si>
  <si>
    <t>FEVT4978</t>
  </si>
  <si>
    <t>FEVT4979</t>
  </si>
  <si>
    <t>FEVT4980</t>
  </si>
  <si>
    <t>FEVT4981</t>
  </si>
  <si>
    <t>FEVT4982</t>
  </si>
  <si>
    <t>FEVT4983</t>
  </si>
  <si>
    <t>FEVT4985</t>
  </si>
  <si>
    <t>FEVT4986</t>
  </si>
  <si>
    <t>FEVT4987</t>
  </si>
  <si>
    <t>FEVT4988</t>
  </si>
  <si>
    <t>FEVT4989</t>
  </si>
  <si>
    <t>FEVT4990</t>
  </si>
  <si>
    <t>FEVT4991</t>
  </si>
  <si>
    <t>FEVT4992</t>
  </si>
  <si>
    <t>FEVT4993</t>
  </si>
  <si>
    <t>FEVT4994</t>
  </si>
  <si>
    <t>FEVT4995</t>
  </si>
  <si>
    <t>FEVT4996</t>
  </si>
  <si>
    <t>FEVT4997</t>
  </si>
  <si>
    <t>FEVT4998</t>
  </si>
  <si>
    <t>FEVT4999</t>
  </si>
  <si>
    <t>FEVT5000</t>
  </si>
  <si>
    <t>FEVT5001</t>
  </si>
  <si>
    <t>FEVT5002</t>
  </si>
  <si>
    <t>FEVT5003</t>
  </si>
  <si>
    <t>FEVT5004</t>
  </si>
  <si>
    <t>FEVT5005</t>
  </si>
  <si>
    <t>FEVT5006</t>
  </si>
  <si>
    <t>FEVT5007</t>
  </si>
  <si>
    <t>FEVT5009</t>
  </si>
  <si>
    <t>FEVT5010</t>
  </si>
  <si>
    <t>FEVT5011</t>
  </si>
  <si>
    <t>FEVT5012</t>
  </si>
  <si>
    <t>FEVT5013</t>
  </si>
  <si>
    <t>FEVT5014</t>
  </si>
  <si>
    <t>FEVT5015</t>
  </si>
  <si>
    <t>FEVT5016</t>
  </si>
  <si>
    <t>FEVT5017</t>
  </si>
  <si>
    <t>FEVT5018</t>
  </si>
  <si>
    <t>FEVT5019</t>
  </si>
  <si>
    <t>FEVT5020</t>
  </si>
  <si>
    <t>FEVT5021</t>
  </si>
  <si>
    <t>FEVT5022</t>
  </si>
  <si>
    <t>FEVT5023</t>
  </si>
  <si>
    <t>FEVT5024</t>
  </si>
  <si>
    <t>FEVT5025</t>
  </si>
  <si>
    <t>FEVT5026</t>
  </si>
  <si>
    <t>FEVT5027</t>
  </si>
  <si>
    <t>FEVT5028</t>
  </si>
  <si>
    <t>FEVT5029</t>
  </si>
  <si>
    <t>FEVT5030</t>
  </si>
  <si>
    <t>FEVT5031</t>
  </si>
  <si>
    <t>FEVT5032</t>
  </si>
  <si>
    <t>FEVT5033</t>
  </si>
  <si>
    <t>FEVT5034</t>
  </si>
  <si>
    <t>FEVT5035</t>
  </si>
  <si>
    <t>FEVT5036</t>
  </si>
  <si>
    <t>FEVT5037</t>
  </si>
  <si>
    <t>FEVT5038</t>
  </si>
  <si>
    <t>FEVT5039</t>
  </si>
  <si>
    <t>FEVT5040</t>
  </si>
  <si>
    <t>FEVT5041</t>
  </si>
  <si>
    <t>FEVT5042</t>
  </si>
  <si>
    <t>FEVT5043</t>
  </si>
  <si>
    <t>FEVT5044</t>
  </si>
  <si>
    <t>FEVT5045</t>
  </si>
  <si>
    <t>FEVT5046</t>
  </si>
  <si>
    <t>FEVT5047</t>
  </si>
  <si>
    <t>FEVT5048</t>
  </si>
  <si>
    <t>FEVT5049</t>
  </si>
  <si>
    <t>FEVT5050</t>
  </si>
  <si>
    <t>FEVT5051</t>
  </si>
  <si>
    <t>FEVT5052</t>
  </si>
  <si>
    <t>FEVT5053</t>
  </si>
  <si>
    <t>FEVT5054</t>
  </si>
  <si>
    <t>FEVT5055</t>
  </si>
  <si>
    <t>FEVT5056</t>
  </si>
  <si>
    <t>FEVT5058</t>
  </si>
  <si>
    <t>FEVT5059</t>
  </si>
  <si>
    <t>FEVT5060</t>
  </si>
  <si>
    <t>FEVT5061</t>
  </si>
  <si>
    <t>FEVT5145</t>
  </si>
  <si>
    <t>FEVT5146</t>
  </si>
  <si>
    <t>FEVT5147</t>
  </si>
  <si>
    <t>FEVT5148</t>
  </si>
  <si>
    <t>FEVT5149</t>
  </si>
  <si>
    <t>FEVT5154</t>
  </si>
  <si>
    <t>FEVT5155</t>
  </si>
  <si>
    <t>FEVT5156</t>
  </si>
  <si>
    <t>GARCIA MARTINEZ EULER ARNOVY</t>
  </si>
  <si>
    <t>GUANGA JUAN CAMILO</t>
  </si>
  <si>
    <t>SAMBONI CHILITO ELIZABETH</t>
  </si>
  <si>
    <t>ZULETA ULCUE MAITE ALEJANDRA</t>
  </si>
  <si>
    <t>DIAZ CORDOBA ALBA MARIBEL</t>
  </si>
  <si>
    <t>LEGARDA ROMO NIDIAN PATRICIA</t>
  </si>
  <si>
    <t>ALVARES MARLENY DOLORES</t>
  </si>
  <si>
    <t>QUIÑONEZ ANGULO  ROSA</t>
  </si>
  <si>
    <t>QUINCHOA MUCHAVISOY JOSE HILARIO</t>
  </si>
  <si>
    <t>MUTUMBAJOY AGREDA MERCEDES</t>
  </si>
  <si>
    <t>MORALES MORA JOSE LEONEL</t>
  </si>
  <si>
    <t>ARAGON PEDRO ANTONIO</t>
  </si>
  <si>
    <t>NARVAEZ FERNELI</t>
  </si>
  <si>
    <t>ROSERO OBANDO OLAVE PROCELIA</t>
  </si>
  <si>
    <t>PRADO PRADO CARLOS</t>
  </si>
  <si>
    <t>RODRIGUEZ BOLAÑOS MARTHA MERCEDES</t>
  </si>
  <si>
    <t>NIEVES MELO MARIA EUGENIA</t>
  </si>
  <si>
    <t>BURGOS DE SEMANATE ELIA MARINA</t>
  </si>
  <si>
    <t>GOMEZ GOMES ARIELA</t>
  </si>
  <si>
    <t>MAIGRA RUCAIDA FLORENTINO</t>
  </si>
  <si>
    <t>BETANCUR LOPEZ EDI MABIL</t>
  </si>
  <si>
    <t>TAPIAS LEIDY JUDITH</t>
  </si>
  <si>
    <t>CUARAN MARIA ESPERANZA</t>
  </si>
  <si>
    <t>LAZO BRAVO SERGIO ANDRES</t>
  </si>
  <si>
    <t>LOPEZ DE ARTEAGA MARIA</t>
  </si>
  <si>
    <t>ARELLANO TORO EMMUEL</t>
  </si>
  <si>
    <t>AREVALO BENITEZ MARIA DE LOS ANGELES</t>
  </si>
  <si>
    <t>BALTAZAR MADROÑERO SHARON ARGENYS</t>
  </si>
  <si>
    <t>BASANTE CORDOBA SAMI VALERIA</t>
  </si>
  <si>
    <t>BERMEO PAULA ANDREA</t>
  </si>
  <si>
    <t>BOTOTO BOMBA ALFONZO</t>
  </si>
  <si>
    <t>BUESAQUILLO MARTA</t>
  </si>
  <si>
    <t>CAICEDO IBARRA YILMAR GAEL</t>
  </si>
  <si>
    <t>DELGADO ENRIQUEZ EUTIMIA ALEJANDRINA</t>
  </si>
  <si>
    <t>ESPAÑA AGREDA ANTONIA MARIA</t>
  </si>
  <si>
    <t>GUANGA GUANGA ALBA</t>
  </si>
  <si>
    <t>GUANGA ORTIZ MARIA EDILMA</t>
  </si>
  <si>
    <t>GUTIERREZ MAIGARA ALEYDA</t>
  </si>
  <si>
    <t>HERNANDEZ CASTRO MARIA TERESA</t>
  </si>
  <si>
    <t>HORTUA HIAN JULIAN</t>
  </si>
  <si>
    <t>ILES ROSALES ELIAMARY</t>
  </si>
  <si>
    <t>IMBACHI MAJE ELIZABETH</t>
  </si>
  <si>
    <t xml:space="preserve">JIMENEZ PIMENTEL MATHIAS ALEXANDER </t>
  </si>
  <si>
    <t>LOZADA DE CAMACHO MARIA FELINA</t>
  </si>
  <si>
    <t>LUNA SANTACRUZ HARVIN DANIEL</t>
  </si>
  <si>
    <t>MARTINEZ URRESTI MIREY</t>
  </si>
  <si>
    <t>MENESES CUATINDIOY ROSALINA</t>
  </si>
  <si>
    <t>MOREANO DIANA LORENA</t>
  </si>
  <si>
    <t>MUECES CAICEDO LISBETH</t>
  </si>
  <si>
    <t>MURCIA MANRRIQUE EFRAIN</t>
  </si>
  <si>
    <t>NIAZ AMELIA</t>
  </si>
  <si>
    <t>NOLBERTO LIBARDO ERIQUEZ ENRIQUEZ</t>
  </si>
  <si>
    <t>PAI ANANCONA THIAGO DAEL</t>
  </si>
  <si>
    <t>PAI HORACIO GUANGA</t>
  </si>
  <si>
    <t>POTOSI JHESMITH CAMILA</t>
  </si>
  <si>
    <t>QUINTERO GOMEZ JULIAN ANDRES</t>
  </si>
  <si>
    <t>RODRIGUEZ CASTAÑO PABLO CESAR</t>
  </si>
  <si>
    <t>ROSERO FRAULINO ANTONIO</t>
  </si>
  <si>
    <t>RUALES CRISTIAN ALEJANDRO</t>
  </si>
  <si>
    <t>SIGINDIOY  ESCOBAR GHEYSON HERNANDO</t>
  </si>
  <si>
    <t>SOLARTE DAINNY EMILIA</t>
  </si>
  <si>
    <t>SOTTO ESCOBAR LUIS ERNESTO</t>
  </si>
  <si>
    <t>TAICUS JOSE MARDOQUEO</t>
  </si>
  <si>
    <t>ULCUE COLLAZOS RAFAEL</t>
  </si>
  <si>
    <t>VICENTA LOPEZ ROSERO MARIA JUANA</t>
  </si>
  <si>
    <t>VILLANO JIMENEZ MARA JULIETA</t>
  </si>
  <si>
    <t>YELA ROSALES MARIA ELVIRA</t>
  </si>
  <si>
    <t>PAUFILIA</t>
  </si>
  <si>
    <t>PACHU</t>
  </si>
  <si>
    <t>MINA</t>
  </si>
  <si>
    <t>ADOLFO</t>
  </si>
  <si>
    <t>MONTANCHEZ</t>
  </si>
  <si>
    <t>NANCY</t>
  </si>
  <si>
    <t>CARDENAS</t>
  </si>
  <si>
    <t>RESTREPO</t>
  </si>
  <si>
    <t>ARIADNA</t>
  </si>
  <si>
    <t>ISABELL</t>
  </si>
  <si>
    <t>CHAMORRO</t>
  </si>
  <si>
    <t>LAURENO</t>
  </si>
  <si>
    <t>PUSIL</t>
  </si>
  <si>
    <t>KAROL</t>
  </si>
  <si>
    <t>CHINGAL</t>
  </si>
  <si>
    <t>CARLOSMA</t>
  </si>
  <si>
    <t>ANDREY</t>
  </si>
  <si>
    <t>ERRIQUEZ</t>
  </si>
  <si>
    <t>CLEOTILDE</t>
  </si>
  <si>
    <t>TIQUE</t>
  </si>
  <si>
    <t>JASBLEIDY</t>
  </si>
  <si>
    <t>GERADO</t>
  </si>
  <si>
    <t>MARCILLO</t>
  </si>
  <si>
    <t>CANSIMANCI</t>
  </si>
  <si>
    <t>ELVIA</t>
  </si>
  <si>
    <t>ALEGRIA</t>
  </si>
  <si>
    <t>ROMO</t>
  </si>
  <si>
    <t>BAUTISTA</t>
  </si>
  <si>
    <t>BURBANOANGEL</t>
  </si>
  <si>
    <t>CORAL</t>
  </si>
  <si>
    <t>MARCIAL</t>
  </si>
  <si>
    <t>DEREK</t>
  </si>
  <si>
    <t>TOVAR</t>
  </si>
  <si>
    <t>MARLY</t>
  </si>
  <si>
    <t>SIRLEY</t>
  </si>
  <si>
    <t>SAAVEDRA</t>
  </si>
  <si>
    <t>CUCHAVISOY</t>
  </si>
  <si>
    <t>LUCIANO</t>
  </si>
  <si>
    <t>INSUASTI</t>
  </si>
  <si>
    <t>SHARIO</t>
  </si>
  <si>
    <t>JANELA</t>
  </si>
  <si>
    <t>FUERTES</t>
  </si>
  <si>
    <t>LENNY</t>
  </si>
  <si>
    <t>SARAY</t>
  </si>
  <si>
    <t>RAMIREZ</t>
  </si>
  <si>
    <t>HELENA</t>
  </si>
  <si>
    <t>DELFA</t>
  </si>
  <si>
    <t>SAMBONI</t>
  </si>
  <si>
    <t>ZULETA</t>
  </si>
  <si>
    <t>ULCUE</t>
  </si>
  <si>
    <t>ENCALADA</t>
  </si>
  <si>
    <t>JHOANA</t>
  </si>
  <si>
    <t>CATERINE</t>
  </si>
  <si>
    <t>LOMBANA</t>
  </si>
  <si>
    <t>GABRIEL</t>
  </si>
  <si>
    <t>APRAEZ</t>
  </si>
  <si>
    <t>BELTRAN</t>
  </si>
  <si>
    <t>HEIMY</t>
  </si>
  <si>
    <t>JOHANNA</t>
  </si>
  <si>
    <t>GUASARABE</t>
  </si>
  <si>
    <t>AQUIRRIA</t>
  </si>
  <si>
    <t>ERMILDA</t>
  </si>
  <si>
    <t>MARIBEL</t>
  </si>
  <si>
    <t>VALLEJO</t>
  </si>
  <si>
    <t>EDY</t>
  </si>
  <si>
    <t>TRUJILLO</t>
  </si>
  <si>
    <t>BAOS</t>
  </si>
  <si>
    <t>MATHIAS</t>
  </si>
  <si>
    <t>MEILY</t>
  </si>
  <si>
    <t>LEGARDA</t>
  </si>
  <si>
    <t>NIDIAN</t>
  </si>
  <si>
    <t>JHONFRAN</t>
  </si>
  <si>
    <t>ALVARES</t>
  </si>
  <si>
    <t>AMADO</t>
  </si>
  <si>
    <t>CICHA</t>
  </si>
  <si>
    <t>EIDER</t>
  </si>
  <si>
    <t>YULBREINER</t>
  </si>
  <si>
    <t>JULIANA</t>
  </si>
  <si>
    <t>GENARO</t>
  </si>
  <si>
    <t>DURAN</t>
  </si>
  <si>
    <t>LEDEZMA</t>
  </si>
  <si>
    <t>SHAROL</t>
  </si>
  <si>
    <t>YICEL</t>
  </si>
  <si>
    <t>WILLIAN</t>
  </si>
  <si>
    <t>SNEIDER</t>
  </si>
  <si>
    <t>CLAVIJO</t>
  </si>
  <si>
    <t>CENELDA</t>
  </si>
  <si>
    <t>LUGO</t>
  </si>
  <si>
    <t>LIAM</t>
  </si>
  <si>
    <t>NUPAN</t>
  </si>
  <si>
    <t>LILIA</t>
  </si>
  <si>
    <t>ELIAN</t>
  </si>
  <si>
    <t>YADIEL</t>
  </si>
  <si>
    <t>AGUINDA</t>
  </si>
  <si>
    <t>MATIAS</t>
  </si>
  <si>
    <t>BAICUE</t>
  </si>
  <si>
    <t>ALONSO</t>
  </si>
  <si>
    <t>DORADO</t>
  </si>
  <si>
    <t>ARGEMIRO</t>
  </si>
  <si>
    <t>OTONIEL</t>
  </si>
  <si>
    <t>QUIÑONEZ</t>
  </si>
  <si>
    <t>YANDAR</t>
  </si>
  <si>
    <t>CUESVAS</t>
  </si>
  <si>
    <t>WALTERO</t>
  </si>
  <si>
    <t>MOJOMBOY</t>
  </si>
  <si>
    <t>HILARIO</t>
  </si>
  <si>
    <t>CAMUEZ</t>
  </si>
  <si>
    <t>GLADYS</t>
  </si>
  <si>
    <t>FRANCISCA</t>
  </si>
  <si>
    <t>VICTORIA</t>
  </si>
  <si>
    <t>JOBA</t>
  </si>
  <si>
    <t>ESTELLA</t>
  </si>
  <si>
    <t>ASCENCIO</t>
  </si>
  <si>
    <t>BERTILDE</t>
  </si>
  <si>
    <t>OCHOA</t>
  </si>
  <si>
    <t>EDELMERY</t>
  </si>
  <si>
    <t>PAEZ</t>
  </si>
  <si>
    <t>EDWIN</t>
  </si>
  <si>
    <t>FERNANDEZ</t>
  </si>
  <si>
    <t>PUJIMUY</t>
  </si>
  <si>
    <t>MIGDONIA</t>
  </si>
  <si>
    <t>LOAIZA</t>
  </si>
  <si>
    <t>PAULINA</t>
  </si>
  <si>
    <t>OFELIA</t>
  </si>
  <si>
    <t>MUYUY</t>
  </si>
  <si>
    <t>ARCELIA</t>
  </si>
  <si>
    <t>VELA</t>
  </si>
  <si>
    <t>REVALO</t>
  </si>
  <si>
    <t>GALINDES</t>
  </si>
  <si>
    <t>ARACELLY</t>
  </si>
  <si>
    <t>DEISY</t>
  </si>
  <si>
    <t>YURANY</t>
  </si>
  <si>
    <t>YOLIMA</t>
  </si>
  <si>
    <t>CORRALES</t>
  </si>
  <si>
    <t>FRANCINEY</t>
  </si>
  <si>
    <t>CUMBAL</t>
  </si>
  <si>
    <t>PEÑA</t>
  </si>
  <si>
    <t>CARLOSAMA</t>
  </si>
  <si>
    <t>NASTACUAZ</t>
  </si>
  <si>
    <t>FERNELI</t>
  </si>
  <si>
    <t>TASCON</t>
  </si>
  <si>
    <t>CANO</t>
  </si>
  <si>
    <t>BETNACOUR</t>
  </si>
  <si>
    <t>LAUREANO</t>
  </si>
  <si>
    <t>GOMAJOA</t>
  </si>
  <si>
    <t>MALLAMA</t>
  </si>
  <si>
    <t>VICKY</t>
  </si>
  <si>
    <t>VERONICA</t>
  </si>
  <si>
    <t>ROBLES</t>
  </si>
  <si>
    <t>ERNEY</t>
  </si>
  <si>
    <t>BARRERA</t>
  </si>
  <si>
    <t>OLAVE</t>
  </si>
  <si>
    <t>PROCELIA</t>
  </si>
  <si>
    <t>QUIÑONES</t>
  </si>
  <si>
    <t>TELLO</t>
  </si>
  <si>
    <t>CHAÑA</t>
  </si>
  <si>
    <t>FROILAN</t>
  </si>
  <si>
    <t>FRUALINO</t>
  </si>
  <si>
    <t>MANIGUAJE</t>
  </si>
  <si>
    <t>PIAGUAJE</t>
  </si>
  <si>
    <t>BETANCOURT</t>
  </si>
  <si>
    <t>JAMES</t>
  </si>
  <si>
    <t>NIAZA</t>
  </si>
  <si>
    <t>AMELIA</t>
  </si>
  <si>
    <t>CLOMENIA</t>
  </si>
  <si>
    <t>HURATDO</t>
  </si>
  <si>
    <t>PUERCHAMBUD</t>
  </si>
  <si>
    <t>HENGLEN</t>
  </si>
  <si>
    <t>MIRALDSY</t>
  </si>
  <si>
    <t>NIEVES</t>
  </si>
  <si>
    <t>ARELY</t>
  </si>
  <si>
    <t>GUEVERA</t>
  </si>
  <si>
    <t>DARLY</t>
  </si>
  <si>
    <t>ILBERIO</t>
  </si>
  <si>
    <t>FRANCIELENA</t>
  </si>
  <si>
    <t>MARGARITA</t>
  </si>
  <si>
    <t>JONY</t>
  </si>
  <si>
    <t>ADAYR</t>
  </si>
  <si>
    <t>ESTER</t>
  </si>
  <si>
    <t>LADY</t>
  </si>
  <si>
    <t>MOSCOSO</t>
  </si>
  <si>
    <t>OFIR</t>
  </si>
  <si>
    <t>GOMES</t>
  </si>
  <si>
    <t>ARIELA</t>
  </si>
  <si>
    <t>MAIGRA</t>
  </si>
  <si>
    <t>RUCAIDA</t>
  </si>
  <si>
    <t>FLORENTINO</t>
  </si>
  <si>
    <t>BENIGO</t>
  </si>
  <si>
    <t>PERAFAN</t>
  </si>
  <si>
    <t>MARDOQUEO</t>
  </si>
  <si>
    <t>MONTENGRO</t>
  </si>
  <si>
    <t>BETANCUR</t>
  </si>
  <si>
    <t>EDI</t>
  </si>
  <si>
    <t>MABIL</t>
  </si>
  <si>
    <t>TAPIAS</t>
  </si>
  <si>
    <t>JUDITH</t>
  </si>
  <si>
    <t>FIDELINA</t>
  </si>
  <si>
    <t>ESPERANZA</t>
  </si>
  <si>
    <t>NELSON</t>
  </si>
  <si>
    <t>BETTY</t>
  </si>
  <si>
    <t>MAGALI</t>
  </si>
  <si>
    <t>MUÑOS</t>
  </si>
  <si>
    <t>LAZO</t>
  </si>
  <si>
    <t>NOREIDA</t>
  </si>
  <si>
    <t>ZETTY</t>
  </si>
  <si>
    <t>MARIANO</t>
  </si>
  <si>
    <t>EMMUEL</t>
  </si>
  <si>
    <t>BENITEZ</t>
  </si>
  <si>
    <t>SHARON</t>
  </si>
  <si>
    <t>ARGENYS</t>
  </si>
  <si>
    <t>SAMI</t>
  </si>
  <si>
    <t>BERMEO</t>
  </si>
  <si>
    <t>PAULA</t>
  </si>
  <si>
    <t>BOTOTO</t>
  </si>
  <si>
    <t>BOMBA</t>
  </si>
  <si>
    <t>YILMAR</t>
  </si>
  <si>
    <t>ALEYDA</t>
  </si>
  <si>
    <t>HORTUA</t>
  </si>
  <si>
    <t>HIAN</t>
  </si>
  <si>
    <t>ELIAMARY</t>
  </si>
  <si>
    <t>PIMENTEL</t>
  </si>
  <si>
    <t>LOZADA</t>
  </si>
  <si>
    <t>FELINA</t>
  </si>
  <si>
    <t>SANTACRUZ</t>
  </si>
  <si>
    <t>HARVIN</t>
  </si>
  <si>
    <t>URRESTI</t>
  </si>
  <si>
    <t>MIREY</t>
  </si>
  <si>
    <t>CUATINDIOY</t>
  </si>
  <si>
    <t>ROSALINA</t>
  </si>
  <si>
    <t>MUECES</t>
  </si>
  <si>
    <t>NIAZ</t>
  </si>
  <si>
    <t>NOLBERTO</t>
  </si>
  <si>
    <t>ERIQUEZ</t>
  </si>
  <si>
    <t>ANANCONA</t>
  </si>
  <si>
    <t>HORACIO</t>
  </si>
  <si>
    <t>CESAR</t>
  </si>
  <si>
    <t>FRAULINO</t>
  </si>
  <si>
    <t>GHEYSON</t>
  </si>
  <si>
    <t>HERNANDO</t>
  </si>
  <si>
    <t>DAINNY</t>
  </si>
  <si>
    <t>EMILIA</t>
  </si>
  <si>
    <t>SOTTO</t>
  </si>
  <si>
    <t>ERNESTO</t>
  </si>
  <si>
    <t>COLLAZOS</t>
  </si>
  <si>
    <t>JUANA</t>
  </si>
  <si>
    <t>MARA</t>
  </si>
  <si>
    <t>JULIETA</t>
  </si>
  <si>
    <t>ELVER</t>
  </si>
  <si>
    <t>FREDY</t>
  </si>
  <si>
    <t>ALQUEDAN</t>
  </si>
  <si>
    <t>LIHAN</t>
  </si>
  <si>
    <t>JULIO</t>
  </si>
  <si>
    <t>ANGARITA</t>
  </si>
  <si>
    <t>BONILLA</t>
  </si>
  <si>
    <t>CONCEPCION</t>
  </si>
  <si>
    <t>MURIEL</t>
  </si>
  <si>
    <t>VANESA</t>
  </si>
  <si>
    <t>ARNOBI</t>
  </si>
  <si>
    <t>FERNANDO</t>
  </si>
  <si>
    <t>NERI</t>
  </si>
  <si>
    <t>MARCO</t>
  </si>
  <si>
    <t>TULIO</t>
  </si>
  <si>
    <t>BOCANEGRA</t>
  </si>
  <si>
    <t>VILLEGAS</t>
  </si>
  <si>
    <t>HUMBERTO</t>
  </si>
  <si>
    <t>BERMUDEZ</t>
  </si>
  <si>
    <t>ESTELA</t>
  </si>
  <si>
    <t>JOSSA</t>
  </si>
  <si>
    <t>JANER</t>
  </si>
  <si>
    <t>LEYDER</t>
  </si>
  <si>
    <t>ALEJNADRO</t>
  </si>
  <si>
    <t>PEREGRINA</t>
  </si>
  <si>
    <t>OSVALDO</t>
  </si>
  <si>
    <t>BUSTOS</t>
  </si>
  <si>
    <t>CAEZ</t>
  </si>
  <si>
    <t>TAIMAL</t>
  </si>
  <si>
    <t>ETHAN</t>
  </si>
  <si>
    <t>DEINER</t>
  </si>
  <si>
    <t>VENICIA</t>
  </si>
  <si>
    <t>MILLER</t>
  </si>
  <si>
    <t>LARGO</t>
  </si>
  <si>
    <t>YORMARI</t>
  </si>
  <si>
    <t>CARATAR</t>
  </si>
  <si>
    <t>RAUL</t>
  </si>
  <si>
    <t>ELUDIS</t>
  </si>
  <si>
    <t>KALETH</t>
  </si>
  <si>
    <t>REINERIO</t>
  </si>
  <si>
    <t>MEDARDO</t>
  </si>
  <si>
    <t>CAURO</t>
  </si>
  <si>
    <t>SUSEJ</t>
  </si>
  <si>
    <t>BENITO</t>
  </si>
  <si>
    <t>EIBAR</t>
  </si>
  <si>
    <t>VITONAS</t>
  </si>
  <si>
    <t>SMITH</t>
  </si>
  <si>
    <t>MAYTE</t>
  </si>
  <si>
    <t>NICOLAS</t>
  </si>
  <si>
    <t>CORREDOR</t>
  </si>
  <si>
    <t>NEIMAR</t>
  </si>
  <si>
    <t>NENE</t>
  </si>
  <si>
    <t>RIOBAMBA</t>
  </si>
  <si>
    <t>MARIVEL</t>
  </si>
  <si>
    <t>RUA</t>
  </si>
  <si>
    <t>KENNIDER</t>
  </si>
  <si>
    <t>INERIE</t>
  </si>
  <si>
    <t>GUASSAQUILLO</t>
  </si>
  <si>
    <t>BOLIVAR</t>
  </si>
  <si>
    <t>EZEQUIAS</t>
  </si>
  <si>
    <t>TULCAN</t>
  </si>
  <si>
    <t>HERMOSO</t>
  </si>
  <si>
    <t>DILIA</t>
  </si>
  <si>
    <t>LIVIA</t>
  </si>
  <si>
    <t>RAMON</t>
  </si>
  <si>
    <t>ELINA</t>
  </si>
  <si>
    <t>ASHLI</t>
  </si>
  <si>
    <t>ANTONELLA</t>
  </si>
  <si>
    <t>SALVADOR</t>
  </si>
  <si>
    <t>GILMA</t>
  </si>
  <si>
    <t>MARLENI</t>
  </si>
  <si>
    <t>ROSAS</t>
  </si>
  <si>
    <t>GIRALDO</t>
  </si>
  <si>
    <t>ANGELICA</t>
  </si>
  <si>
    <t>GIRON</t>
  </si>
  <si>
    <t>JESSICA</t>
  </si>
  <si>
    <t>ELSA</t>
  </si>
  <si>
    <t>ELMER</t>
  </si>
  <si>
    <t>JAIR</t>
  </si>
  <si>
    <t>ZAYAN</t>
  </si>
  <si>
    <t>SAMANTHA</t>
  </si>
  <si>
    <t>TIAMRAN</t>
  </si>
  <si>
    <t>JHONAR</t>
  </si>
  <si>
    <t>GUIDO</t>
  </si>
  <si>
    <t>EPE</t>
  </si>
  <si>
    <t>GUILLIN</t>
  </si>
  <si>
    <t>MOCHA</t>
  </si>
  <si>
    <t>JENNIFER</t>
  </si>
  <si>
    <t>OSORNO</t>
  </si>
  <si>
    <t>DAYMER</t>
  </si>
  <si>
    <t>SAGAIMA</t>
  </si>
  <si>
    <t>EUCLIDEZ</t>
  </si>
  <si>
    <t>PESILLO</t>
  </si>
  <si>
    <t>ONIRIO</t>
  </si>
  <si>
    <t>EIDY</t>
  </si>
  <si>
    <t>LUCIANA</t>
  </si>
  <si>
    <t>JUAJIBIOY</t>
  </si>
  <si>
    <t>KEYLIN</t>
  </si>
  <si>
    <t>YAMID</t>
  </si>
  <si>
    <t>YEIMY</t>
  </si>
  <si>
    <t>CARMENZA</t>
  </si>
  <si>
    <t>JESID</t>
  </si>
  <si>
    <t>ERICK</t>
  </si>
  <si>
    <t>CUASALUZAN</t>
  </si>
  <si>
    <t>MUJAJENSOY</t>
  </si>
  <si>
    <t>DEICY</t>
  </si>
  <si>
    <t>MARTINA</t>
  </si>
  <si>
    <t>SAUL</t>
  </si>
  <si>
    <t>CRISTOBAL</t>
  </si>
  <si>
    <t>CLEMENTINA</t>
  </si>
  <si>
    <t>JUAGIVIOY</t>
  </si>
  <si>
    <t>WAIRA</t>
  </si>
  <si>
    <t>KILLA</t>
  </si>
  <si>
    <t>YERLI</t>
  </si>
  <si>
    <t>BRIGNEY</t>
  </si>
  <si>
    <t>KEILLER</t>
  </si>
  <si>
    <t>LANDAZURY</t>
  </si>
  <si>
    <t>SALLY</t>
  </si>
  <si>
    <t>MABEL</t>
  </si>
  <si>
    <t>KATHERINE</t>
  </si>
  <si>
    <t>EULENIS</t>
  </si>
  <si>
    <t>CENERI</t>
  </si>
  <si>
    <t>KLINSMANN</t>
  </si>
  <si>
    <t>LINARES</t>
  </si>
  <si>
    <t>COMETA</t>
  </si>
  <si>
    <t>EDIER</t>
  </si>
  <si>
    <t>MONTILLA</t>
  </si>
  <si>
    <t>LEONILA</t>
  </si>
  <si>
    <t>JHOJAN</t>
  </si>
  <si>
    <t>NOHELIA</t>
  </si>
  <si>
    <t>ADAN</t>
  </si>
  <si>
    <t>YANETH</t>
  </si>
  <si>
    <t>YENNI</t>
  </si>
  <si>
    <t>QUENAN</t>
  </si>
  <si>
    <t>TRINIDAD</t>
  </si>
  <si>
    <t>MARIN</t>
  </si>
  <si>
    <t>MASMUTA</t>
  </si>
  <si>
    <t>MATABAJOY</t>
  </si>
  <si>
    <t>MEJIA</t>
  </si>
  <si>
    <t>DARLINSON</t>
  </si>
  <si>
    <t>MUCHAVISY</t>
  </si>
  <si>
    <t>MUJANAJINSOY</t>
  </si>
  <si>
    <t>SORAIMA</t>
  </si>
  <si>
    <t>ARIEL</t>
  </si>
  <si>
    <t>BAYARDO</t>
  </si>
  <si>
    <t>SHARIT</t>
  </si>
  <si>
    <t>YULEIDY</t>
  </si>
  <si>
    <t>ISSAC</t>
  </si>
  <si>
    <t>MARCELO</t>
  </si>
  <si>
    <t>BUCHELI</t>
  </si>
  <si>
    <t>NAVIA</t>
  </si>
  <si>
    <t>NUMAEL</t>
  </si>
  <si>
    <t>DIMAR</t>
  </si>
  <si>
    <t>DULEY</t>
  </si>
  <si>
    <t>ARBOLEDA</t>
  </si>
  <si>
    <t>DIANI</t>
  </si>
  <si>
    <t>ORJUELA</t>
  </si>
  <si>
    <t>WAYRA</t>
  </si>
  <si>
    <t>ISAURO</t>
  </si>
  <si>
    <t>NATALY</t>
  </si>
  <si>
    <t>WILLINTON</t>
  </si>
  <si>
    <t>CISNEROS</t>
  </si>
  <si>
    <t>MELBA</t>
  </si>
  <si>
    <t>RAQUEL</t>
  </si>
  <si>
    <t>ARGELIO</t>
  </si>
  <si>
    <t>CLELIA</t>
  </si>
  <si>
    <t>TONGUINO</t>
  </si>
  <si>
    <t>OSWALDO</t>
  </si>
  <si>
    <t>PEJENDINO</t>
  </si>
  <si>
    <t>LAEJANDRO</t>
  </si>
  <si>
    <t>CASAMACHIN</t>
  </si>
  <si>
    <t>FRANCEMID</t>
  </si>
  <si>
    <t>JEIKOP</t>
  </si>
  <si>
    <t>SMIT</t>
  </si>
  <si>
    <t>PERDOMO</t>
  </si>
  <si>
    <t>CHICHANDE</t>
  </si>
  <si>
    <t>KEVIN</t>
  </si>
  <si>
    <t>PETECHE</t>
  </si>
  <si>
    <t>MESTIZO</t>
  </si>
  <si>
    <t>NORMA</t>
  </si>
  <si>
    <t>IDALIA</t>
  </si>
  <si>
    <t>POPAYAN</t>
  </si>
  <si>
    <t>CELESTE</t>
  </si>
  <si>
    <t>PULIDO</t>
  </si>
  <si>
    <t>QUETA</t>
  </si>
  <si>
    <t>QUIROZ</t>
  </si>
  <si>
    <t>DAIRON</t>
  </si>
  <si>
    <t>QUITUMBO</t>
  </si>
  <si>
    <t>PINZON</t>
  </si>
  <si>
    <t>NEREO</t>
  </si>
  <si>
    <t>BRYAN</t>
  </si>
  <si>
    <t>RIOBO</t>
  </si>
  <si>
    <t>LIZETH</t>
  </si>
  <si>
    <t>ESTRELLA</t>
  </si>
  <si>
    <t>COPETE</t>
  </si>
  <si>
    <t>MAKOOL</t>
  </si>
  <si>
    <t>AVELMAR</t>
  </si>
  <si>
    <t>DORA</t>
  </si>
  <si>
    <t>DANILO</t>
  </si>
  <si>
    <t>PASINGA</t>
  </si>
  <si>
    <t>RUBY</t>
  </si>
  <si>
    <t>ARCADIO</t>
  </si>
  <si>
    <t>JONYADAYIR</t>
  </si>
  <si>
    <t>SALAS</t>
  </si>
  <si>
    <t>BERTHA</t>
  </si>
  <si>
    <t>TULIA</t>
  </si>
  <si>
    <t>KEIDY</t>
  </si>
  <si>
    <t>SAN</t>
  </si>
  <si>
    <t>TAPUYIMA</t>
  </si>
  <si>
    <t>SANCHE</t>
  </si>
  <si>
    <t>ALODIA</t>
  </si>
  <si>
    <t>DERFILIA</t>
  </si>
  <si>
    <t>TOMAS</t>
  </si>
  <si>
    <t>SOSSA</t>
  </si>
  <si>
    <t>ELEUTERIA</t>
  </si>
  <si>
    <t>MICHEL</t>
  </si>
  <si>
    <t>KAELY</t>
  </si>
  <si>
    <t>TIMARAN</t>
  </si>
  <si>
    <t>YARLEDY</t>
  </si>
  <si>
    <t>ELIZABET</t>
  </si>
  <si>
    <t>LILA</t>
  </si>
  <si>
    <t>AMERICA</t>
  </si>
  <si>
    <t>MENDEZ</t>
  </si>
  <si>
    <t>MEZA</t>
  </si>
  <si>
    <t>CRUCITA</t>
  </si>
  <si>
    <t>MERY</t>
  </si>
  <si>
    <t>MANOLO</t>
  </si>
  <si>
    <t>GUAICHAR</t>
  </si>
  <si>
    <t>YAQUENO</t>
  </si>
  <si>
    <t>LAURA</t>
  </si>
  <si>
    <t>CELENY</t>
  </si>
  <si>
    <t>VILLARREAL</t>
  </si>
  <si>
    <t>VILLASIS</t>
  </si>
  <si>
    <t>WILLGTON</t>
  </si>
  <si>
    <t>DANILEZ</t>
  </si>
  <si>
    <t>INGRID</t>
  </si>
  <si>
    <t>YUNDA</t>
  </si>
  <si>
    <t>JHONIFER</t>
  </si>
  <si>
    <t>RIGOBERTO</t>
  </si>
  <si>
    <t>AMANDA</t>
  </si>
  <si>
    <t>ANGELA</t>
  </si>
  <si>
    <t>JEISON</t>
  </si>
  <si>
    <t>MIREYYA</t>
  </si>
  <si>
    <t>DE AGREDA</t>
  </si>
  <si>
    <t>DE DIAZ</t>
  </si>
  <si>
    <t>DE BECERRA</t>
  </si>
  <si>
    <t>DE ARTEAGA</t>
  </si>
  <si>
    <t>DE CAMACHO</t>
  </si>
  <si>
    <t>DE GONZALES</t>
  </si>
  <si>
    <t>De MOJOMBOY</t>
  </si>
  <si>
    <t>DE CEBALLOS</t>
  </si>
  <si>
    <t>DE BERMEO</t>
  </si>
  <si>
    <t>DE CHINDOY</t>
  </si>
  <si>
    <t>DE MATABANCHOY</t>
  </si>
  <si>
    <t>DE ARAUJO</t>
  </si>
  <si>
    <t>DE GUERRON</t>
  </si>
  <si>
    <t>DE SALAS</t>
  </si>
  <si>
    <t>DE BAICUE</t>
  </si>
  <si>
    <t>DE TANDIOY</t>
  </si>
  <si>
    <t>DE LOS ANGELES</t>
  </si>
  <si>
    <t>LA HORMIGA</t>
  </si>
  <si>
    <t>AF0000</t>
  </si>
  <si>
    <t>US0000</t>
  </si>
  <si>
    <t>AT0000</t>
  </si>
  <si>
    <t>FEVT4490</t>
  </si>
  <si>
    <t>FEVT4984</t>
  </si>
  <si>
    <t xml:space="preserve">CANTIDAD EN AUTORIZACIÓN Y TIQUETE 2 Y EN FACTURA 1 </t>
  </si>
  <si>
    <t>CANTIDAD ERRONEA EN MAYOR VALOR</t>
  </si>
  <si>
    <t>CANTIDAD EN AUTORIZACIÓN ES 0 REAL 2</t>
  </si>
  <si>
    <t>REVISAR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</si>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</sst>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dd/mm/yyyy;@"/>
    <numFmt numFmtId="165" formatCode="000"/>
    <numFmt numFmtId="166" formatCode="_-&quot;$&quot;\ * #,##0_-;\-&quot;$&quot;\ * #,##0_-;_-&quot;$&quot;\ 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.5"/>
      <color rgb="FF000000"/>
      <name val="Arial MT"/>
      <family val="2"/>
    </font>
    <font>
      <sz val="8.5"/>
      <name val="Arial MT"/>
    </font>
    <font>
      <sz val="8.5"/>
      <name val="Arial MT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62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0" fillId="0" borderId="0" xfId="0" quotePrefix="1"/>
    <xf numFmtId="0" fontId="0" fillId="0" borderId="2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0" fillId="0" borderId="0" xfId="0" applyNumberFormat="1"/>
    <xf numFmtId="1" fontId="6" fillId="0" borderId="3" xfId="0" applyNumberFormat="1" applyFont="1" applyBorder="1" applyAlignment="1">
      <alignment horizontal="center" vertical="top" shrinkToFit="1"/>
    </xf>
    <xf numFmtId="0" fontId="7" fillId="0" borderId="3" xfId="0" applyFont="1" applyBorder="1" applyAlignment="1">
      <alignment horizontal="left" vertical="top" wrapText="1"/>
    </xf>
    <xf numFmtId="16" fontId="0" fillId="0" borderId="0" xfId="0" applyNumberFormat="1" applyAlignment="1">
      <alignment horizontal="center"/>
    </xf>
    <xf numFmtId="0" fontId="7" fillId="0" borderId="4" xfId="0" applyFont="1" applyFill="1" applyBorder="1" applyAlignment="1">
      <alignment horizontal="left" vertical="top" wrapText="1"/>
    </xf>
    <xf numFmtId="1" fontId="6" fillId="0" borderId="4" xfId="0" applyNumberFormat="1" applyFont="1" applyFill="1" applyBorder="1" applyAlignment="1">
      <alignment horizontal="center" vertical="top" shrinkToFit="1"/>
    </xf>
    <xf numFmtId="49" fontId="6" fillId="0" borderId="3" xfId="0" applyNumberFormat="1" applyFont="1" applyBorder="1" applyAlignment="1">
      <alignment horizontal="center" vertical="top" shrinkToFit="1"/>
    </xf>
    <xf numFmtId="49" fontId="0" fillId="0" borderId="0" xfId="0" applyNumberFormat="1"/>
    <xf numFmtId="14" fontId="0" fillId="0" borderId="0" xfId="0" applyNumberFormat="1"/>
    <xf numFmtId="0" fontId="1" fillId="0" borderId="2" xfId="4" applyBorder="1" applyAlignment="1">
      <alignment horizontal="center" vertical="center"/>
    </xf>
    <xf numFmtId="14" fontId="1" fillId="0" borderId="2" xfId="4" applyNumberFormat="1" applyBorder="1" applyAlignment="1">
      <alignment horizontal="center" vertical="center"/>
    </xf>
    <xf numFmtId="0" fontId="0" fillId="0" borderId="2" xfId="4" applyFont="1" applyBorder="1" applyAlignment="1">
      <alignment horizontal="center"/>
    </xf>
    <xf numFmtId="0" fontId="0" fillId="0" borderId="2" xfId="4" applyFont="1" applyBorder="1" applyAlignment="1">
      <alignment horizontal="center" vertical="center"/>
    </xf>
    <xf numFmtId="14" fontId="1" fillId="0" borderId="2" xfId="4" applyNumberFormat="1" applyBorder="1" applyAlignment="1">
      <alignment horizontal="center"/>
    </xf>
    <xf numFmtId="1" fontId="1" fillId="0" borderId="2" xfId="4" applyNumberFormat="1" applyBorder="1" applyAlignment="1">
      <alignment horizontal="center"/>
    </xf>
    <xf numFmtId="166" fontId="0" fillId="0" borderId="2" xfId="1" applyNumberFormat="1" applyFont="1" applyFill="1" applyBorder="1" applyAlignment="1">
      <alignment horizontal="center"/>
    </xf>
    <xf numFmtId="166" fontId="0" fillId="0" borderId="2" xfId="1" applyNumberFormat="1" applyFont="1" applyFill="1" applyBorder="1"/>
    <xf numFmtId="166" fontId="3" fillId="0" borderId="2" xfId="1" applyNumberFormat="1" applyFont="1" applyFill="1" applyBorder="1" applyAlignment="1">
      <alignment horizontal="center"/>
    </xf>
    <xf numFmtId="14" fontId="0" fillId="0" borderId="2" xfId="1" applyNumberFormat="1" applyFont="1" applyFill="1" applyBorder="1" applyAlignment="1">
      <alignment horizontal="center"/>
    </xf>
    <xf numFmtId="0" fontId="1" fillId="0" borderId="2" xfId="4" applyBorder="1" applyAlignment="1">
      <alignment horizontal="center"/>
    </xf>
    <xf numFmtId="14" fontId="0" fillId="0" borderId="2" xfId="2" applyNumberFormat="1" applyFont="1" applyBorder="1" applyAlignment="1">
      <alignment horizontal="center" vertical="center"/>
    </xf>
    <xf numFmtId="1" fontId="1" fillId="0" borderId="2" xfId="4" applyNumberFormat="1" applyBorder="1" applyAlignment="1">
      <alignment horizontal="center" vertical="center"/>
    </xf>
    <xf numFmtId="166" fontId="0" fillId="0" borderId="2" xfId="1" applyNumberFormat="1" applyFont="1" applyFill="1" applyBorder="1" applyAlignment="1">
      <alignment horizontal="center" vertical="center"/>
    </xf>
    <xf numFmtId="166" fontId="3" fillId="0" borderId="2" xfId="1" applyNumberFormat="1" applyFont="1" applyFill="1" applyBorder="1" applyAlignment="1">
      <alignment horizontal="center" vertical="center"/>
    </xf>
    <xf numFmtId="0" fontId="0" fillId="0" borderId="0" xfId="4" applyFont="1" applyAlignment="1">
      <alignment horizontal="center"/>
    </xf>
    <xf numFmtId="0" fontId="1" fillId="0" borderId="0" xfId="4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1" fillId="0" borderId="0" xfId="4" applyNumberFormat="1" applyAlignment="1">
      <alignment horizontal="center"/>
    </xf>
    <xf numFmtId="0" fontId="0" fillId="0" borderId="0" xfId="4" applyFont="1" applyAlignment="1">
      <alignment horizontal="center" vertical="center"/>
    </xf>
    <xf numFmtId="14" fontId="0" fillId="0" borderId="2" xfId="4" applyNumberFormat="1" applyFont="1" applyBorder="1" applyAlignment="1">
      <alignment horizontal="center" vertical="center"/>
    </xf>
    <xf numFmtId="14" fontId="0" fillId="0" borderId="2" xfId="1" applyNumberFormat="1" applyFont="1" applyFill="1" applyBorder="1" applyAlignment="1">
      <alignment horizontal="center" vertical="center"/>
    </xf>
    <xf numFmtId="0" fontId="3" fillId="2" borderId="1" xfId="4" applyFont="1" applyFill="1" applyBorder="1" applyAlignment="1">
      <alignment horizontal="center" vertical="center"/>
    </xf>
    <xf numFmtId="0" fontId="3" fillId="3" borderId="1" xfId="4" applyFont="1" applyFill="1" applyBorder="1" applyAlignment="1">
      <alignment horizontal="center" vertical="center" wrapText="1"/>
    </xf>
    <xf numFmtId="14" fontId="3" fillId="2" borderId="1" xfId="4" applyNumberFormat="1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1" fontId="3" fillId="2" borderId="1" xfId="4" applyNumberFormat="1" applyFont="1" applyFill="1" applyBorder="1" applyAlignment="1">
      <alignment horizontal="center" vertical="center" wrapText="1"/>
    </xf>
    <xf numFmtId="166" fontId="3" fillId="3" borderId="1" xfId="1" applyNumberFormat="1" applyFont="1" applyFill="1" applyBorder="1" applyAlignment="1">
      <alignment horizontal="center" vertical="center" wrapText="1"/>
    </xf>
    <xf numFmtId="166" fontId="3" fillId="3" borderId="2" xfId="1" applyNumberFormat="1" applyFont="1" applyFill="1" applyBorder="1" applyAlignment="1">
      <alignment horizontal="center" vertical="center" wrapText="1"/>
    </xf>
    <xf numFmtId="14" fontId="3" fillId="3" borderId="2" xfId="1" applyNumberFormat="1" applyFont="1" applyFill="1" applyBorder="1" applyAlignment="1">
      <alignment horizontal="center" vertical="center" wrapText="1"/>
    </xf>
    <xf numFmtId="0" fontId="1" fillId="0" borderId="0" xfId="4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3" borderId="1" xfId="4" applyFont="1" applyFill="1" applyBorder="1" applyAlignment="1">
      <alignment horizontal="left" vertical="center" wrapText="1"/>
    </xf>
    <xf numFmtId="0" fontId="1" fillId="0" borderId="2" xfId="4" applyBorder="1" applyAlignment="1">
      <alignment horizontal="left" vertical="center" wrapText="1"/>
    </xf>
    <xf numFmtId="0" fontId="1" fillId="0" borderId="2" xfId="4" applyBorder="1" applyAlignment="1">
      <alignment horizontal="left"/>
    </xf>
    <xf numFmtId="0" fontId="0" fillId="0" borderId="0" xfId="0" applyAlignment="1">
      <alignment horizontal="left"/>
    </xf>
    <xf numFmtId="0" fontId="3" fillId="2" borderId="1" xfId="4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>
      <alignment horizontal="left"/>
    </xf>
  </cellXfs>
  <cellStyles count="5">
    <cellStyle name="Moneda" xfId="1" builtinId="4"/>
    <cellStyle name="Normal" xfId="0" builtinId="0"/>
    <cellStyle name="Normal 2" xfId="4" xr:uid="{672BBE13-2BF1-4B86-B6F8-92A1895266E2}"/>
    <cellStyle name="Normal 47" xfId="3" xr:uid="{BAC06A0F-6313-4B9B-9966-D2BF36EC355D}"/>
    <cellStyle name="Normal 48" xfId="2" xr:uid="{81354840-EC9D-4E3F-9E4C-D8B64904E2AA}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035F-8A48-4DE3-A189-B66C199677B9}">
  <sheetPr>
    <tabColor theme="9" tint="0.39997558519241921"/>
  </sheetPr>
  <dimension ref="A1:N3975"/>
  <sheetViews>
    <sheetView showZeros="0" topLeftCell="A556" zoomScale="115" zoomScaleNormal="115" workbookViewId="0">
      <selection activeCell="B580" sqref="B580"/>
    </sheetView>
  </sheetViews>
  <sheetFormatPr baseColWidth="10" defaultRowHeight="14.4"/>
  <cols>
    <col min="2" max="2" width="14.5546875" customWidth="1"/>
    <col min="4" max="4" width="6.88671875" style="3" customWidth="1"/>
    <col min="5" max="8" width="11.5546875" style="14"/>
    <col min="9" max="10" width="11.5546875" style="14" bestFit="1" customWidth="1"/>
    <col min="11" max="11" width="7.6640625" style="14" customWidth="1"/>
    <col min="12" max="12" width="11.5546875" bestFit="1" customWidth="1"/>
    <col min="13" max="13" width="11.5546875" style="4" bestFit="1" customWidth="1"/>
    <col min="15" max="15" width="15.33203125" customWidth="1"/>
    <col min="17" max="17" width="11.88671875" bestFit="1" customWidth="1"/>
  </cols>
  <sheetData>
    <row r="1" spans="1:14">
      <c r="A1" t="s">
        <v>31</v>
      </c>
      <c r="B1">
        <v>1120100141</v>
      </c>
      <c r="C1" t="s">
        <v>207</v>
      </c>
      <c r="D1">
        <v>2</v>
      </c>
      <c r="E1" s="14" t="s">
        <v>494</v>
      </c>
      <c r="F1" s="14" t="s">
        <v>337</v>
      </c>
      <c r="G1" s="14" t="s">
        <v>719</v>
      </c>
      <c r="H1" s="14" t="s">
        <v>720</v>
      </c>
      <c r="I1" s="14">
        <v>11</v>
      </c>
      <c r="J1" s="14">
        <v>1</v>
      </c>
      <c r="K1" s="14" t="s">
        <v>28</v>
      </c>
      <c r="L1">
        <v>86</v>
      </c>
      <c r="M1">
        <v>568</v>
      </c>
      <c r="N1" t="s">
        <v>213</v>
      </c>
    </row>
    <row r="2" spans="1:14">
      <c r="A2" t="s">
        <v>2</v>
      </c>
      <c r="B2">
        <v>1224858499</v>
      </c>
      <c r="C2" t="s">
        <v>207</v>
      </c>
      <c r="D2">
        <v>2</v>
      </c>
      <c r="E2" s="14" t="s">
        <v>471</v>
      </c>
      <c r="F2" s="14" t="s">
        <v>288</v>
      </c>
      <c r="G2" s="14" t="s">
        <v>658</v>
      </c>
      <c r="H2" s="14" t="s">
        <v>659</v>
      </c>
      <c r="I2" s="14">
        <v>48</v>
      </c>
      <c r="J2" s="14">
        <v>1</v>
      </c>
      <c r="K2" s="14" t="s">
        <v>5</v>
      </c>
      <c r="L2">
        <v>86</v>
      </c>
      <c r="M2" t="s">
        <v>765</v>
      </c>
      <c r="N2" t="s">
        <v>213</v>
      </c>
    </row>
    <row r="3" spans="1:14">
      <c r="A3" t="s">
        <v>2</v>
      </c>
      <c r="B3">
        <v>5341783</v>
      </c>
      <c r="C3" t="s">
        <v>207</v>
      </c>
      <c r="D3">
        <v>2</v>
      </c>
      <c r="E3" s="14" t="s">
        <v>314</v>
      </c>
      <c r="F3" s="14" t="s">
        <v>315</v>
      </c>
      <c r="G3" s="14" t="s">
        <v>212</v>
      </c>
      <c r="H3" s="14" t="s">
        <v>231</v>
      </c>
      <c r="I3" s="14">
        <v>64</v>
      </c>
      <c r="J3" s="14">
        <v>1</v>
      </c>
      <c r="K3" s="14" t="s">
        <v>28</v>
      </c>
      <c r="L3">
        <v>86</v>
      </c>
      <c r="M3">
        <v>865</v>
      </c>
      <c r="N3" t="s">
        <v>213</v>
      </c>
    </row>
    <row r="4" spans="1:14">
      <c r="A4" t="s">
        <v>2</v>
      </c>
      <c r="B4">
        <v>18106156</v>
      </c>
      <c r="C4" t="s">
        <v>207</v>
      </c>
      <c r="D4">
        <v>2</v>
      </c>
      <c r="E4" s="14" t="s">
        <v>2607</v>
      </c>
      <c r="F4" s="14" t="s">
        <v>500</v>
      </c>
      <c r="G4" s="14" t="s">
        <v>2608</v>
      </c>
      <c r="H4" s="14">
        <v>0</v>
      </c>
      <c r="I4" s="14">
        <v>78</v>
      </c>
      <c r="J4" s="14">
        <v>1</v>
      </c>
      <c r="K4" s="14" t="s">
        <v>28</v>
      </c>
      <c r="L4">
        <v>86</v>
      </c>
      <c r="M4">
        <v>568</v>
      </c>
      <c r="N4" t="s">
        <v>213</v>
      </c>
    </row>
    <row r="5" spans="1:14">
      <c r="A5" t="s">
        <v>2</v>
      </c>
      <c r="B5">
        <v>5206097</v>
      </c>
      <c r="C5" t="s">
        <v>207</v>
      </c>
      <c r="D5">
        <v>2</v>
      </c>
      <c r="E5" s="14" t="s">
        <v>2609</v>
      </c>
      <c r="F5" s="14" t="s">
        <v>453</v>
      </c>
      <c r="G5" s="14" t="s">
        <v>230</v>
      </c>
      <c r="H5" s="14" t="s">
        <v>317</v>
      </c>
      <c r="I5" s="14">
        <v>66</v>
      </c>
      <c r="J5" s="14">
        <v>1</v>
      </c>
      <c r="K5" s="14" t="s">
        <v>28</v>
      </c>
      <c r="L5">
        <v>86</v>
      </c>
      <c r="M5">
        <v>219</v>
      </c>
      <c r="N5" t="s">
        <v>213</v>
      </c>
    </row>
    <row r="6" spans="1:14">
      <c r="A6" t="s">
        <v>2</v>
      </c>
      <c r="B6">
        <v>1006907961</v>
      </c>
      <c r="C6" t="s">
        <v>207</v>
      </c>
      <c r="D6">
        <v>2</v>
      </c>
      <c r="E6" s="14" t="s">
        <v>313</v>
      </c>
      <c r="F6" s="14" t="s">
        <v>563</v>
      </c>
      <c r="G6" s="14" t="s">
        <v>694</v>
      </c>
      <c r="H6" s="14" t="s">
        <v>679</v>
      </c>
      <c r="I6" s="14">
        <v>21</v>
      </c>
      <c r="J6" s="14">
        <v>1</v>
      </c>
      <c r="K6" s="14" t="s">
        <v>5</v>
      </c>
      <c r="L6">
        <v>86</v>
      </c>
      <c r="M6">
        <v>760</v>
      </c>
      <c r="N6" t="s">
        <v>213</v>
      </c>
    </row>
    <row r="7" spans="1:14">
      <c r="A7" t="s">
        <v>2</v>
      </c>
      <c r="B7">
        <v>1122784336</v>
      </c>
      <c r="C7" t="s">
        <v>207</v>
      </c>
      <c r="D7">
        <v>2</v>
      </c>
      <c r="E7" s="14" t="s">
        <v>500</v>
      </c>
      <c r="F7" s="14" t="s">
        <v>489</v>
      </c>
      <c r="G7" s="14" t="s">
        <v>566</v>
      </c>
      <c r="H7" s="14" t="s">
        <v>564</v>
      </c>
      <c r="I7" s="14">
        <v>30</v>
      </c>
      <c r="J7" s="14">
        <v>1</v>
      </c>
      <c r="K7" s="14" t="s">
        <v>5</v>
      </c>
      <c r="L7">
        <v>86</v>
      </c>
      <c r="M7">
        <v>749</v>
      </c>
      <c r="N7" t="s">
        <v>213</v>
      </c>
    </row>
    <row r="8" spans="1:14">
      <c r="A8" t="s">
        <v>2</v>
      </c>
      <c r="B8">
        <v>41170811</v>
      </c>
      <c r="C8" t="s">
        <v>207</v>
      </c>
      <c r="D8">
        <v>2</v>
      </c>
      <c r="E8" s="14" t="s">
        <v>609</v>
      </c>
      <c r="F8" s="14" t="s">
        <v>301</v>
      </c>
      <c r="G8" s="14" t="s">
        <v>224</v>
      </c>
      <c r="H8" s="14" t="s">
        <v>613</v>
      </c>
      <c r="I8" s="14">
        <v>50</v>
      </c>
      <c r="J8" s="14">
        <v>1</v>
      </c>
      <c r="K8" s="14" t="s">
        <v>5</v>
      </c>
      <c r="L8">
        <v>86</v>
      </c>
      <c r="M8" t="s">
        <v>765</v>
      </c>
      <c r="N8" t="s">
        <v>213</v>
      </c>
    </row>
    <row r="9" spans="1:14">
      <c r="A9" t="s">
        <v>2</v>
      </c>
      <c r="B9">
        <v>27469907</v>
      </c>
      <c r="C9" t="s">
        <v>207</v>
      </c>
      <c r="D9">
        <v>2</v>
      </c>
      <c r="E9" s="14" t="s">
        <v>563</v>
      </c>
      <c r="F9" s="14" t="s">
        <v>321</v>
      </c>
      <c r="G9" s="14" t="s">
        <v>717</v>
      </c>
      <c r="H9" s="14">
        <v>0</v>
      </c>
      <c r="I9" s="14">
        <v>57</v>
      </c>
      <c r="J9" s="14">
        <v>1</v>
      </c>
      <c r="K9" s="14" t="s">
        <v>5</v>
      </c>
      <c r="L9">
        <v>86</v>
      </c>
      <c r="M9">
        <v>760</v>
      </c>
      <c r="N9" t="s">
        <v>213</v>
      </c>
    </row>
    <row r="10" spans="1:14">
      <c r="A10" t="s">
        <v>2</v>
      </c>
      <c r="B10">
        <v>5328226</v>
      </c>
      <c r="C10" t="s">
        <v>207</v>
      </c>
      <c r="D10">
        <v>2</v>
      </c>
      <c r="E10" s="14" t="s">
        <v>474</v>
      </c>
      <c r="F10" s="14" t="s">
        <v>617</v>
      </c>
      <c r="G10" s="14" t="s">
        <v>354</v>
      </c>
      <c r="H10" s="14" t="s">
        <v>718</v>
      </c>
      <c r="I10" s="14">
        <v>80</v>
      </c>
      <c r="J10" s="14">
        <v>1</v>
      </c>
      <c r="K10" s="14" t="s">
        <v>28</v>
      </c>
      <c r="L10">
        <v>86</v>
      </c>
      <c r="M10">
        <v>320</v>
      </c>
      <c r="N10" t="s">
        <v>213</v>
      </c>
    </row>
    <row r="11" spans="1:14">
      <c r="A11" t="s">
        <v>2</v>
      </c>
      <c r="B11">
        <v>39841373</v>
      </c>
      <c r="C11" t="s">
        <v>207</v>
      </c>
      <c r="D11">
        <v>2</v>
      </c>
      <c r="E11" s="14" t="s">
        <v>540</v>
      </c>
      <c r="F11" s="14" t="s">
        <v>633</v>
      </c>
      <c r="G11" s="14" t="s">
        <v>2610</v>
      </c>
      <c r="H11" s="14" t="s">
        <v>224</v>
      </c>
      <c r="I11" s="14">
        <v>44</v>
      </c>
      <c r="J11" s="14">
        <v>1</v>
      </c>
      <c r="K11" s="14" t="s">
        <v>5</v>
      </c>
      <c r="L11">
        <v>86</v>
      </c>
      <c r="M11">
        <v>568</v>
      </c>
      <c r="N11" t="s">
        <v>213</v>
      </c>
    </row>
    <row r="12" spans="1:14">
      <c r="A12" t="s">
        <v>42</v>
      </c>
      <c r="B12">
        <v>1123213185</v>
      </c>
      <c r="C12" t="s">
        <v>207</v>
      </c>
      <c r="D12">
        <v>2</v>
      </c>
      <c r="E12" s="14" t="s">
        <v>2611</v>
      </c>
      <c r="F12" s="14" t="s">
        <v>2612</v>
      </c>
      <c r="G12" s="14" t="s">
        <v>2613</v>
      </c>
      <c r="H12" s="14" t="s">
        <v>2614</v>
      </c>
      <c r="I12" s="14">
        <v>1</v>
      </c>
      <c r="J12" s="14">
        <v>1</v>
      </c>
      <c r="K12" s="14" t="s">
        <v>5</v>
      </c>
      <c r="L12">
        <v>86</v>
      </c>
      <c r="M12">
        <v>568</v>
      </c>
      <c r="N12" t="s">
        <v>213</v>
      </c>
    </row>
    <row r="13" spans="1:14">
      <c r="A13" t="s">
        <v>2</v>
      </c>
      <c r="B13">
        <v>5203054</v>
      </c>
      <c r="C13" t="s">
        <v>207</v>
      </c>
      <c r="D13">
        <v>2</v>
      </c>
      <c r="E13" s="14" t="s">
        <v>235</v>
      </c>
      <c r="F13" s="14" t="s">
        <v>2615</v>
      </c>
      <c r="G13" s="14" t="s">
        <v>348</v>
      </c>
      <c r="H13" s="14" t="s">
        <v>2616</v>
      </c>
      <c r="I13" s="14">
        <v>77</v>
      </c>
      <c r="J13" s="14">
        <v>1</v>
      </c>
      <c r="K13" s="14" t="s">
        <v>28</v>
      </c>
      <c r="L13">
        <v>86</v>
      </c>
      <c r="M13">
        <v>569</v>
      </c>
      <c r="N13" t="s">
        <v>213</v>
      </c>
    </row>
    <row r="14" spans="1:14">
      <c r="A14" t="s">
        <v>42</v>
      </c>
      <c r="B14">
        <v>1122787565</v>
      </c>
      <c r="C14" t="s">
        <v>207</v>
      </c>
      <c r="D14">
        <v>2</v>
      </c>
      <c r="E14" s="14" t="s">
        <v>2617</v>
      </c>
      <c r="F14" s="14" t="s">
        <v>431</v>
      </c>
      <c r="G14" s="14" t="s">
        <v>2618</v>
      </c>
      <c r="H14" s="14" t="s">
        <v>478</v>
      </c>
      <c r="I14" s="14">
        <v>1</v>
      </c>
      <c r="J14" s="14">
        <v>1</v>
      </c>
      <c r="K14" s="14" t="s">
        <v>5</v>
      </c>
      <c r="L14">
        <v>86</v>
      </c>
      <c r="M14">
        <v>749</v>
      </c>
      <c r="N14" t="s">
        <v>213</v>
      </c>
    </row>
    <row r="15" spans="1:14">
      <c r="A15" t="s">
        <v>2</v>
      </c>
      <c r="B15">
        <v>1124861801</v>
      </c>
      <c r="C15" t="s">
        <v>207</v>
      </c>
      <c r="D15">
        <v>2</v>
      </c>
      <c r="E15" s="14" t="s">
        <v>402</v>
      </c>
      <c r="F15" s="14" t="s">
        <v>2619</v>
      </c>
      <c r="G15" s="14" t="s">
        <v>224</v>
      </c>
      <c r="H15" s="14" t="s">
        <v>579</v>
      </c>
      <c r="I15" s="14">
        <v>29</v>
      </c>
      <c r="J15" s="14">
        <v>1</v>
      </c>
      <c r="K15" s="14" t="s">
        <v>5</v>
      </c>
      <c r="L15">
        <v>86</v>
      </c>
      <c r="M15" t="s">
        <v>765</v>
      </c>
      <c r="N15" t="s">
        <v>213</v>
      </c>
    </row>
    <row r="16" spans="1:14">
      <c r="A16" t="s">
        <v>2</v>
      </c>
      <c r="B16">
        <v>27474164</v>
      </c>
      <c r="C16" t="s">
        <v>207</v>
      </c>
      <c r="D16">
        <v>2</v>
      </c>
      <c r="E16" s="14" t="s">
        <v>2620</v>
      </c>
      <c r="F16" s="14" t="s">
        <v>3095</v>
      </c>
      <c r="G16" s="14" t="s">
        <v>224</v>
      </c>
      <c r="H16" s="14" t="s">
        <v>484</v>
      </c>
      <c r="I16" s="14">
        <v>66</v>
      </c>
      <c r="J16" s="14">
        <v>1</v>
      </c>
      <c r="K16" s="14" t="s">
        <v>5</v>
      </c>
      <c r="L16">
        <v>86</v>
      </c>
      <c r="M16">
        <v>755</v>
      </c>
      <c r="N16" t="s">
        <v>213</v>
      </c>
    </row>
    <row r="17" spans="1:14">
      <c r="A17" t="s">
        <v>31</v>
      </c>
      <c r="B17">
        <v>1121507361</v>
      </c>
      <c r="C17" t="s">
        <v>207</v>
      </c>
      <c r="D17">
        <v>2</v>
      </c>
      <c r="E17" s="14" t="s">
        <v>697</v>
      </c>
      <c r="F17" s="14" t="s">
        <v>489</v>
      </c>
      <c r="G17" s="14" t="s">
        <v>2621</v>
      </c>
      <c r="H17" s="14" t="s">
        <v>419</v>
      </c>
      <c r="I17" s="14">
        <v>14</v>
      </c>
      <c r="J17" s="14">
        <v>1</v>
      </c>
      <c r="K17" s="14" t="s">
        <v>28</v>
      </c>
      <c r="L17">
        <v>86</v>
      </c>
      <c r="M17">
        <v>760</v>
      </c>
      <c r="N17" t="s">
        <v>213</v>
      </c>
    </row>
    <row r="18" spans="1:14">
      <c r="A18" t="s">
        <v>2</v>
      </c>
      <c r="B18">
        <v>41175071</v>
      </c>
      <c r="C18" t="s">
        <v>207</v>
      </c>
      <c r="D18">
        <v>2</v>
      </c>
      <c r="E18" s="14" t="s">
        <v>285</v>
      </c>
      <c r="F18" s="14" t="s">
        <v>2622</v>
      </c>
      <c r="G18" s="14" t="s">
        <v>2623</v>
      </c>
      <c r="H18" s="14">
        <v>0</v>
      </c>
      <c r="I18" s="14">
        <v>61</v>
      </c>
      <c r="J18" s="14">
        <v>1</v>
      </c>
      <c r="K18" s="14" t="s">
        <v>5</v>
      </c>
      <c r="L18">
        <v>86</v>
      </c>
      <c r="M18">
        <v>568</v>
      </c>
      <c r="N18" t="s">
        <v>213</v>
      </c>
    </row>
    <row r="19" spans="1:14">
      <c r="A19" t="s">
        <v>2</v>
      </c>
      <c r="B19">
        <v>36755951</v>
      </c>
      <c r="C19" t="s">
        <v>207</v>
      </c>
      <c r="D19">
        <v>2</v>
      </c>
      <c r="E19" s="14" t="s">
        <v>481</v>
      </c>
      <c r="F19" s="14" t="s">
        <v>482</v>
      </c>
      <c r="G19" s="14" t="s">
        <v>483</v>
      </c>
      <c r="H19" s="14" t="s">
        <v>743</v>
      </c>
      <c r="I19" s="14">
        <v>45</v>
      </c>
      <c r="J19" s="14">
        <v>1</v>
      </c>
      <c r="K19" s="14" t="s">
        <v>5</v>
      </c>
      <c r="L19">
        <v>86</v>
      </c>
      <c r="M19">
        <v>755</v>
      </c>
      <c r="N19" t="s">
        <v>213</v>
      </c>
    </row>
    <row r="20" spans="1:14">
      <c r="A20" t="s">
        <v>2</v>
      </c>
      <c r="B20">
        <v>17649005</v>
      </c>
      <c r="C20" t="s">
        <v>207</v>
      </c>
      <c r="D20">
        <v>2</v>
      </c>
      <c r="E20" s="14" t="s">
        <v>248</v>
      </c>
      <c r="F20" s="14" t="s">
        <v>502</v>
      </c>
      <c r="G20" s="14" t="s">
        <v>503</v>
      </c>
      <c r="H20" s="14">
        <v>0</v>
      </c>
      <c r="I20" s="14">
        <v>51</v>
      </c>
      <c r="J20" s="14">
        <v>1</v>
      </c>
      <c r="K20" s="14" t="s">
        <v>28</v>
      </c>
      <c r="L20">
        <v>86</v>
      </c>
      <c r="M20">
        <v>571</v>
      </c>
      <c r="N20" t="s">
        <v>213</v>
      </c>
    </row>
    <row r="21" spans="1:14">
      <c r="A21" t="s">
        <v>79</v>
      </c>
      <c r="B21">
        <v>1125185290</v>
      </c>
      <c r="C21" t="s">
        <v>207</v>
      </c>
      <c r="D21">
        <v>2</v>
      </c>
      <c r="E21" s="14" t="s">
        <v>2624</v>
      </c>
      <c r="F21" s="14" t="s">
        <v>470</v>
      </c>
      <c r="G21" s="14" t="s">
        <v>338</v>
      </c>
      <c r="H21" s="14" t="s">
        <v>2625</v>
      </c>
      <c r="I21" s="14">
        <v>6</v>
      </c>
      <c r="J21" s="14">
        <v>1</v>
      </c>
      <c r="K21" s="14" t="s">
        <v>5</v>
      </c>
      <c r="L21">
        <v>86</v>
      </c>
      <c r="M21">
        <v>571</v>
      </c>
      <c r="N21" t="s">
        <v>213</v>
      </c>
    </row>
    <row r="22" spans="1:14">
      <c r="A22" t="s">
        <v>2</v>
      </c>
      <c r="B22">
        <v>18105396</v>
      </c>
      <c r="C22" t="s">
        <v>207</v>
      </c>
      <c r="D22">
        <v>2</v>
      </c>
      <c r="E22" s="14" t="s">
        <v>346</v>
      </c>
      <c r="F22" s="14">
        <v>0</v>
      </c>
      <c r="G22" s="14" t="s">
        <v>468</v>
      </c>
      <c r="H22" s="14">
        <v>0</v>
      </c>
      <c r="I22" s="14">
        <v>78</v>
      </c>
      <c r="J22" s="14">
        <v>1</v>
      </c>
      <c r="K22" s="14" t="s">
        <v>28</v>
      </c>
      <c r="L22">
        <v>86</v>
      </c>
      <c r="M22">
        <v>320</v>
      </c>
      <c r="N22" t="s">
        <v>213</v>
      </c>
    </row>
    <row r="23" spans="1:14">
      <c r="A23" t="s">
        <v>2</v>
      </c>
      <c r="B23">
        <v>5301187</v>
      </c>
      <c r="C23" t="s">
        <v>207</v>
      </c>
      <c r="D23">
        <v>2</v>
      </c>
      <c r="E23" s="14" t="s">
        <v>2627</v>
      </c>
      <c r="F23" s="14">
        <v>0</v>
      </c>
      <c r="G23" s="14" t="s">
        <v>2626</v>
      </c>
      <c r="H23" s="14">
        <v>0</v>
      </c>
      <c r="I23" s="14">
        <v>70</v>
      </c>
      <c r="J23" s="14">
        <v>1</v>
      </c>
      <c r="K23" s="14" t="s">
        <v>28</v>
      </c>
      <c r="L23">
        <v>86</v>
      </c>
      <c r="M23" t="s">
        <v>765</v>
      </c>
      <c r="N23" t="s">
        <v>213</v>
      </c>
    </row>
    <row r="24" spans="1:14">
      <c r="A24" t="s">
        <v>31</v>
      </c>
      <c r="B24">
        <v>1126452259</v>
      </c>
      <c r="C24" t="s">
        <v>207</v>
      </c>
      <c r="D24">
        <v>2</v>
      </c>
      <c r="E24" s="14" t="s">
        <v>260</v>
      </c>
      <c r="F24" s="14" t="s">
        <v>383</v>
      </c>
      <c r="G24" s="14" t="s">
        <v>334</v>
      </c>
      <c r="H24" s="14" t="s">
        <v>312</v>
      </c>
      <c r="I24" s="14">
        <v>15</v>
      </c>
      <c r="J24" s="14">
        <v>1</v>
      </c>
      <c r="K24" s="14" t="s">
        <v>5</v>
      </c>
      <c r="L24">
        <v>86</v>
      </c>
      <c r="M24">
        <v>865</v>
      </c>
      <c r="N24" t="s">
        <v>213</v>
      </c>
    </row>
    <row r="25" spans="1:14">
      <c r="A25" t="s">
        <v>2</v>
      </c>
      <c r="B25">
        <v>97436640</v>
      </c>
      <c r="C25" t="s">
        <v>207</v>
      </c>
      <c r="D25">
        <v>2</v>
      </c>
      <c r="E25" s="14" t="s">
        <v>299</v>
      </c>
      <c r="F25" s="14" t="s">
        <v>252</v>
      </c>
      <c r="G25" s="14" t="s">
        <v>446</v>
      </c>
      <c r="H25" s="14" t="s">
        <v>274</v>
      </c>
      <c r="I25" s="14">
        <v>39</v>
      </c>
      <c r="J25" s="14">
        <v>1</v>
      </c>
      <c r="K25" s="14" t="s">
        <v>28</v>
      </c>
      <c r="L25">
        <v>86</v>
      </c>
      <c r="M25">
        <v>571</v>
      </c>
      <c r="N25" t="s">
        <v>213</v>
      </c>
    </row>
    <row r="26" spans="1:14">
      <c r="A26" t="s">
        <v>2</v>
      </c>
      <c r="B26">
        <v>1125412628</v>
      </c>
      <c r="C26" t="s">
        <v>207</v>
      </c>
      <c r="D26">
        <v>2</v>
      </c>
      <c r="E26" s="14" t="s">
        <v>609</v>
      </c>
      <c r="F26" s="14" t="s">
        <v>2628</v>
      </c>
      <c r="G26" s="14" t="s">
        <v>550</v>
      </c>
      <c r="H26" s="14" t="s">
        <v>592</v>
      </c>
      <c r="I26" s="14">
        <v>26</v>
      </c>
      <c r="J26" s="14">
        <v>1</v>
      </c>
      <c r="K26" s="14" t="s">
        <v>5</v>
      </c>
      <c r="L26">
        <v>86</v>
      </c>
      <c r="M26">
        <v>569</v>
      </c>
      <c r="N26" t="s">
        <v>213</v>
      </c>
    </row>
    <row r="27" spans="1:14">
      <c r="A27" t="s">
        <v>2</v>
      </c>
      <c r="B27">
        <v>5279459</v>
      </c>
      <c r="C27" t="s">
        <v>207</v>
      </c>
      <c r="D27">
        <v>2</v>
      </c>
      <c r="E27" s="14" t="s">
        <v>275</v>
      </c>
      <c r="F27" s="14" t="s">
        <v>528</v>
      </c>
      <c r="G27" s="14" t="s">
        <v>293</v>
      </c>
      <c r="H27" s="14" t="s">
        <v>606</v>
      </c>
      <c r="I27" s="14">
        <v>59</v>
      </c>
      <c r="J27" s="14">
        <v>1</v>
      </c>
      <c r="K27" s="14" t="s">
        <v>28</v>
      </c>
      <c r="L27">
        <v>86</v>
      </c>
      <c r="M27">
        <v>755</v>
      </c>
      <c r="N27" t="s">
        <v>213</v>
      </c>
    </row>
    <row r="28" spans="1:14">
      <c r="A28" t="s">
        <v>2</v>
      </c>
      <c r="B28">
        <v>1125179951</v>
      </c>
      <c r="C28" t="s">
        <v>207</v>
      </c>
      <c r="D28">
        <v>2</v>
      </c>
      <c r="E28" s="14" t="s">
        <v>314</v>
      </c>
      <c r="F28" s="14" t="s">
        <v>511</v>
      </c>
      <c r="G28" s="14" t="s">
        <v>415</v>
      </c>
      <c r="H28" s="14">
        <v>0</v>
      </c>
      <c r="I28" s="14">
        <v>37</v>
      </c>
      <c r="J28" s="14">
        <v>1</v>
      </c>
      <c r="K28" s="14" t="s">
        <v>5</v>
      </c>
      <c r="L28">
        <v>86</v>
      </c>
      <c r="M28">
        <v>571</v>
      </c>
      <c r="N28" t="s">
        <v>213</v>
      </c>
    </row>
    <row r="29" spans="1:14">
      <c r="A29" t="s">
        <v>2</v>
      </c>
      <c r="B29">
        <v>27082077</v>
      </c>
      <c r="C29" t="s">
        <v>207</v>
      </c>
      <c r="D29">
        <v>2</v>
      </c>
      <c r="E29" s="14" t="s">
        <v>704</v>
      </c>
      <c r="F29" s="14" t="s">
        <v>458</v>
      </c>
      <c r="G29" s="14" t="s">
        <v>2629</v>
      </c>
      <c r="H29" s="14" t="s">
        <v>282</v>
      </c>
      <c r="I29" s="14">
        <v>46</v>
      </c>
      <c r="J29" s="14">
        <v>1</v>
      </c>
      <c r="K29" s="14" t="s">
        <v>5</v>
      </c>
      <c r="L29">
        <v>86</v>
      </c>
      <c r="M29">
        <v>320</v>
      </c>
      <c r="N29" t="s">
        <v>213</v>
      </c>
    </row>
    <row r="30" spans="1:14">
      <c r="A30" t="s">
        <v>2</v>
      </c>
      <c r="B30">
        <v>19092505</v>
      </c>
      <c r="C30" t="s">
        <v>207</v>
      </c>
      <c r="D30">
        <v>2</v>
      </c>
      <c r="E30" s="14" t="s">
        <v>295</v>
      </c>
      <c r="F30" s="14" t="s">
        <v>2630</v>
      </c>
      <c r="G30" s="14" t="s">
        <v>507</v>
      </c>
      <c r="H30" s="14" t="s">
        <v>231</v>
      </c>
      <c r="I30" s="14">
        <v>74</v>
      </c>
      <c r="J30" s="14">
        <v>1</v>
      </c>
      <c r="K30" s="14" t="s">
        <v>28</v>
      </c>
      <c r="L30">
        <v>86</v>
      </c>
      <c r="M30">
        <v>865</v>
      </c>
      <c r="N30" t="s">
        <v>213</v>
      </c>
    </row>
    <row r="31" spans="1:14">
      <c r="A31" t="s">
        <v>2</v>
      </c>
      <c r="B31">
        <v>1006955748</v>
      </c>
      <c r="C31" t="s">
        <v>207</v>
      </c>
      <c r="D31">
        <v>2</v>
      </c>
      <c r="E31" s="14" t="s">
        <v>2631</v>
      </c>
      <c r="F31" s="14" t="s">
        <v>437</v>
      </c>
      <c r="G31" s="14" t="s">
        <v>598</v>
      </c>
      <c r="H31" s="14" t="s">
        <v>395</v>
      </c>
      <c r="I31" s="14">
        <v>21</v>
      </c>
      <c r="J31" s="14">
        <v>1</v>
      </c>
      <c r="K31" s="14" t="s">
        <v>28</v>
      </c>
      <c r="L31">
        <v>86</v>
      </c>
      <c r="M31">
        <v>865</v>
      </c>
      <c r="N31" t="s">
        <v>213</v>
      </c>
    </row>
    <row r="32" spans="1:14">
      <c r="A32" t="s">
        <v>2</v>
      </c>
      <c r="B32">
        <v>18195025</v>
      </c>
      <c r="C32" t="s">
        <v>207</v>
      </c>
      <c r="D32">
        <v>2</v>
      </c>
      <c r="E32" s="14" t="s">
        <v>2632</v>
      </c>
      <c r="F32" s="14" t="s">
        <v>250</v>
      </c>
      <c r="G32" s="14" t="s">
        <v>477</v>
      </c>
      <c r="H32" s="14">
        <v>0</v>
      </c>
      <c r="I32" s="14">
        <v>66</v>
      </c>
      <c r="J32" s="14">
        <v>1</v>
      </c>
      <c r="K32" s="14" t="s">
        <v>28</v>
      </c>
      <c r="L32">
        <v>86</v>
      </c>
      <c r="M32">
        <v>219</v>
      </c>
      <c r="N32" t="s">
        <v>213</v>
      </c>
    </row>
    <row r="33" spans="1:14">
      <c r="A33" t="s">
        <v>42</v>
      </c>
      <c r="B33">
        <v>1125414462</v>
      </c>
      <c r="C33" t="s">
        <v>207</v>
      </c>
      <c r="D33">
        <v>2</v>
      </c>
      <c r="E33" s="14" t="s">
        <v>572</v>
      </c>
      <c r="F33" s="14" t="s">
        <v>2633</v>
      </c>
      <c r="G33" s="14" t="s">
        <v>436</v>
      </c>
      <c r="H33" s="14">
        <v>0</v>
      </c>
      <c r="I33" s="14">
        <v>1</v>
      </c>
      <c r="J33" s="14">
        <v>1</v>
      </c>
      <c r="K33" s="14" t="s">
        <v>28</v>
      </c>
      <c r="L33">
        <v>86</v>
      </c>
      <c r="M33">
        <v>569</v>
      </c>
      <c r="N33" t="s">
        <v>213</v>
      </c>
    </row>
    <row r="34" spans="1:14">
      <c r="A34" t="s">
        <v>2</v>
      </c>
      <c r="B34">
        <v>27474875</v>
      </c>
      <c r="C34" t="s">
        <v>207</v>
      </c>
      <c r="D34">
        <v>2</v>
      </c>
      <c r="E34" s="14" t="s">
        <v>266</v>
      </c>
      <c r="F34" s="14" t="s">
        <v>267</v>
      </c>
      <c r="G34" s="14" t="s">
        <v>224</v>
      </c>
      <c r="H34" s="14" t="s">
        <v>268</v>
      </c>
      <c r="I34" s="14">
        <v>56</v>
      </c>
      <c r="J34" s="14">
        <v>1</v>
      </c>
      <c r="K34" s="14" t="s">
        <v>5</v>
      </c>
      <c r="L34">
        <v>86</v>
      </c>
      <c r="M34">
        <v>755</v>
      </c>
      <c r="N34" t="s">
        <v>213</v>
      </c>
    </row>
    <row r="35" spans="1:14">
      <c r="A35" t="s">
        <v>2</v>
      </c>
      <c r="B35">
        <v>17693085</v>
      </c>
      <c r="C35" t="s">
        <v>207</v>
      </c>
      <c r="D35">
        <v>2</v>
      </c>
      <c r="E35" s="14" t="s">
        <v>381</v>
      </c>
      <c r="F35" s="14" t="s">
        <v>382</v>
      </c>
      <c r="G35" s="14" t="s">
        <v>290</v>
      </c>
      <c r="H35" s="14">
        <v>0</v>
      </c>
      <c r="I35" s="14">
        <v>65</v>
      </c>
      <c r="J35" s="14">
        <v>1</v>
      </c>
      <c r="K35" s="14" t="s">
        <v>28</v>
      </c>
      <c r="L35">
        <v>86</v>
      </c>
      <c r="M35">
        <v>571</v>
      </c>
      <c r="N35" t="s">
        <v>213</v>
      </c>
    </row>
    <row r="36" spans="1:14">
      <c r="A36" t="s">
        <v>2</v>
      </c>
      <c r="B36">
        <v>1123323929</v>
      </c>
      <c r="C36" t="s">
        <v>207</v>
      </c>
      <c r="D36">
        <v>2</v>
      </c>
      <c r="E36" s="14" t="s">
        <v>486</v>
      </c>
      <c r="F36" s="14" t="s">
        <v>641</v>
      </c>
      <c r="G36" s="14" t="s">
        <v>640</v>
      </c>
      <c r="H36" s="14" t="s">
        <v>476</v>
      </c>
      <c r="I36" s="14">
        <v>34</v>
      </c>
      <c r="J36" s="14">
        <v>1</v>
      </c>
      <c r="K36" s="14" t="s">
        <v>5</v>
      </c>
      <c r="L36">
        <v>86</v>
      </c>
      <c r="M36">
        <v>320</v>
      </c>
      <c r="N36" t="s">
        <v>213</v>
      </c>
    </row>
    <row r="37" spans="1:14">
      <c r="A37" t="s">
        <v>2</v>
      </c>
      <c r="B37">
        <v>69008513</v>
      </c>
      <c r="C37" t="s">
        <v>207</v>
      </c>
      <c r="D37">
        <v>2</v>
      </c>
      <c r="E37" s="14" t="s">
        <v>301</v>
      </c>
      <c r="F37" s="14" t="s">
        <v>252</v>
      </c>
      <c r="G37" s="14" t="s">
        <v>685</v>
      </c>
      <c r="H37" s="14" t="s">
        <v>743</v>
      </c>
      <c r="I37" s="14">
        <v>49</v>
      </c>
      <c r="J37" s="14">
        <v>1</v>
      </c>
      <c r="K37" s="14" t="s">
        <v>5</v>
      </c>
      <c r="L37">
        <v>86</v>
      </c>
      <c r="M37" t="s">
        <v>765</v>
      </c>
      <c r="N37" t="s">
        <v>213</v>
      </c>
    </row>
    <row r="38" spans="1:14">
      <c r="A38" t="s">
        <v>2</v>
      </c>
      <c r="B38">
        <v>29817660</v>
      </c>
      <c r="C38" t="s">
        <v>207</v>
      </c>
      <c r="D38">
        <v>2</v>
      </c>
      <c r="E38" s="14" t="s">
        <v>697</v>
      </c>
      <c r="F38" s="14" t="s">
        <v>224</v>
      </c>
      <c r="G38" s="14" t="s">
        <v>370</v>
      </c>
      <c r="H38" s="14">
        <v>0</v>
      </c>
      <c r="I38" s="14">
        <v>52</v>
      </c>
      <c r="J38" s="14">
        <v>1</v>
      </c>
      <c r="K38" s="14" t="s">
        <v>5</v>
      </c>
      <c r="L38">
        <v>86</v>
      </c>
      <c r="M38" t="s">
        <v>765</v>
      </c>
      <c r="N38" t="s">
        <v>213</v>
      </c>
    </row>
    <row r="39" spans="1:14">
      <c r="A39" t="s">
        <v>2</v>
      </c>
      <c r="B39">
        <v>12959763</v>
      </c>
      <c r="C39" t="s">
        <v>207</v>
      </c>
      <c r="D39">
        <v>2</v>
      </c>
      <c r="E39" s="14" t="s">
        <v>522</v>
      </c>
      <c r="F39" s="14" t="s">
        <v>2634</v>
      </c>
      <c r="G39" s="14" t="s">
        <v>446</v>
      </c>
      <c r="H39" s="14" t="s">
        <v>643</v>
      </c>
      <c r="I39" s="14">
        <v>70</v>
      </c>
      <c r="J39" s="14">
        <v>1</v>
      </c>
      <c r="K39" s="14" t="s">
        <v>28</v>
      </c>
      <c r="L39">
        <v>86</v>
      </c>
      <c r="M39" t="s">
        <v>765</v>
      </c>
      <c r="N39" t="s">
        <v>213</v>
      </c>
    </row>
    <row r="40" spans="1:14">
      <c r="A40" t="s">
        <v>2</v>
      </c>
      <c r="B40">
        <v>97470365</v>
      </c>
      <c r="C40" t="s">
        <v>207</v>
      </c>
      <c r="D40">
        <v>2</v>
      </c>
      <c r="E40" s="14" t="s">
        <v>313</v>
      </c>
      <c r="F40" s="14" t="s">
        <v>211</v>
      </c>
      <c r="G40" s="14" t="s">
        <v>212</v>
      </c>
      <c r="H40" s="14" t="s">
        <v>2635</v>
      </c>
      <c r="I40" s="14">
        <v>63</v>
      </c>
      <c r="J40" s="14">
        <v>1</v>
      </c>
      <c r="K40" s="14" t="s">
        <v>28</v>
      </c>
      <c r="L40">
        <v>86</v>
      </c>
      <c r="M40">
        <v>755</v>
      </c>
      <c r="N40" t="s">
        <v>213</v>
      </c>
    </row>
    <row r="41" spans="1:14">
      <c r="A41" t="s">
        <v>37</v>
      </c>
      <c r="B41">
        <v>1030083093</v>
      </c>
      <c r="C41" t="s">
        <v>207</v>
      </c>
      <c r="D41">
        <v>2</v>
      </c>
      <c r="E41" s="14" t="s">
        <v>464</v>
      </c>
      <c r="F41" s="14" t="s">
        <v>2612</v>
      </c>
      <c r="G41" s="14" t="s">
        <v>388</v>
      </c>
      <c r="H41" s="14" t="s">
        <v>2636</v>
      </c>
      <c r="I41" s="14">
        <v>8</v>
      </c>
      <c r="J41" s="14">
        <v>1</v>
      </c>
      <c r="K41" s="14" t="s">
        <v>28</v>
      </c>
      <c r="L41">
        <v>86</v>
      </c>
      <c r="M41" t="s">
        <v>765</v>
      </c>
      <c r="N41" t="s">
        <v>213</v>
      </c>
    </row>
    <row r="42" spans="1:14">
      <c r="A42" t="s">
        <v>2</v>
      </c>
      <c r="B42">
        <v>27472963</v>
      </c>
      <c r="C42" t="s">
        <v>207</v>
      </c>
      <c r="D42">
        <v>2</v>
      </c>
      <c r="E42" s="14" t="s">
        <v>309</v>
      </c>
      <c r="F42" s="14" t="s">
        <v>309</v>
      </c>
      <c r="G42" s="14" t="s">
        <v>224</v>
      </c>
      <c r="H42" s="14" t="s">
        <v>411</v>
      </c>
      <c r="I42" s="14">
        <v>46</v>
      </c>
      <c r="J42" s="14">
        <v>1</v>
      </c>
      <c r="K42" s="14" t="s">
        <v>5</v>
      </c>
      <c r="L42">
        <v>86</v>
      </c>
      <c r="M42">
        <v>219</v>
      </c>
      <c r="N42" t="s">
        <v>213</v>
      </c>
    </row>
    <row r="43" spans="1:14">
      <c r="A43" t="s">
        <v>2</v>
      </c>
      <c r="B43">
        <v>1123307986</v>
      </c>
      <c r="C43" t="s">
        <v>207</v>
      </c>
      <c r="D43">
        <v>2</v>
      </c>
      <c r="E43" s="14" t="s">
        <v>2637</v>
      </c>
      <c r="F43" s="14" t="s">
        <v>600</v>
      </c>
      <c r="G43" s="14" t="s">
        <v>2638</v>
      </c>
      <c r="H43" s="14" t="s">
        <v>2639</v>
      </c>
      <c r="I43" s="14">
        <v>37</v>
      </c>
      <c r="J43" s="14">
        <v>1</v>
      </c>
      <c r="K43" s="14" t="s">
        <v>28</v>
      </c>
      <c r="L43">
        <v>86</v>
      </c>
      <c r="M43" t="s">
        <v>765</v>
      </c>
      <c r="N43" t="s">
        <v>213</v>
      </c>
    </row>
    <row r="44" spans="1:14">
      <c r="A44" t="s">
        <v>2</v>
      </c>
      <c r="B44">
        <v>69009859</v>
      </c>
      <c r="C44" t="s">
        <v>207</v>
      </c>
      <c r="D44">
        <v>2</v>
      </c>
      <c r="E44" s="14" t="s">
        <v>2640</v>
      </c>
      <c r="F44" s="14" t="s">
        <v>252</v>
      </c>
      <c r="G44" s="14" t="s">
        <v>335</v>
      </c>
      <c r="H44" s="14" t="s">
        <v>377</v>
      </c>
      <c r="I44" s="14">
        <v>44</v>
      </c>
      <c r="J44" s="14">
        <v>1</v>
      </c>
      <c r="K44" s="14" t="s">
        <v>5</v>
      </c>
      <c r="L44">
        <v>86</v>
      </c>
      <c r="M44" t="s">
        <v>765</v>
      </c>
      <c r="N44" t="s">
        <v>213</v>
      </c>
    </row>
    <row r="45" spans="1:14">
      <c r="A45" t="s">
        <v>2</v>
      </c>
      <c r="B45">
        <v>1122784764</v>
      </c>
      <c r="C45" t="s">
        <v>207</v>
      </c>
      <c r="D45">
        <v>2</v>
      </c>
      <c r="E45" s="14" t="s">
        <v>249</v>
      </c>
      <c r="F45" s="14" t="s">
        <v>307</v>
      </c>
      <c r="G45" s="14" t="s">
        <v>230</v>
      </c>
      <c r="H45" s="14" t="s">
        <v>290</v>
      </c>
      <c r="I45" s="14">
        <v>30</v>
      </c>
      <c r="J45" s="14">
        <v>1</v>
      </c>
      <c r="K45" s="14" t="s">
        <v>28</v>
      </c>
      <c r="L45">
        <v>86</v>
      </c>
      <c r="M45">
        <v>749</v>
      </c>
      <c r="N45" t="s">
        <v>213</v>
      </c>
    </row>
    <row r="46" spans="1:14">
      <c r="A46" t="s">
        <v>2</v>
      </c>
      <c r="B46">
        <v>1123331185</v>
      </c>
      <c r="C46" t="s">
        <v>207</v>
      </c>
      <c r="D46">
        <v>2</v>
      </c>
      <c r="E46" s="14" t="s">
        <v>264</v>
      </c>
      <c r="F46" s="14" t="s">
        <v>416</v>
      </c>
      <c r="G46" s="14" t="s">
        <v>495</v>
      </c>
      <c r="H46" s="14" t="s">
        <v>496</v>
      </c>
      <c r="I46" s="14">
        <v>28</v>
      </c>
      <c r="J46" s="14">
        <v>1</v>
      </c>
      <c r="K46" s="14" t="s">
        <v>28</v>
      </c>
      <c r="L46">
        <v>86</v>
      </c>
      <c r="M46">
        <v>320</v>
      </c>
      <c r="N46" t="s">
        <v>213</v>
      </c>
    </row>
    <row r="47" spans="1:14">
      <c r="A47" t="s">
        <v>2</v>
      </c>
      <c r="B47">
        <v>1124862015</v>
      </c>
      <c r="C47" t="s">
        <v>207</v>
      </c>
      <c r="D47">
        <v>2</v>
      </c>
      <c r="E47" s="14" t="s">
        <v>237</v>
      </c>
      <c r="F47" s="14" t="s">
        <v>2641</v>
      </c>
      <c r="G47" s="14" t="s">
        <v>2638</v>
      </c>
      <c r="H47" s="14">
        <v>0</v>
      </c>
      <c r="I47" s="14">
        <v>28</v>
      </c>
      <c r="J47" s="14">
        <v>1</v>
      </c>
      <c r="K47" s="14" t="s">
        <v>5</v>
      </c>
      <c r="L47">
        <v>86</v>
      </c>
      <c r="M47" t="s">
        <v>765</v>
      </c>
      <c r="N47" t="s">
        <v>213</v>
      </c>
    </row>
    <row r="48" spans="1:14">
      <c r="A48" t="s">
        <v>2</v>
      </c>
      <c r="B48">
        <v>18124262</v>
      </c>
      <c r="C48" t="s">
        <v>207</v>
      </c>
      <c r="D48">
        <v>2</v>
      </c>
      <c r="E48" s="14" t="s">
        <v>245</v>
      </c>
      <c r="F48" s="14" t="s">
        <v>212</v>
      </c>
      <c r="G48" s="14" t="s">
        <v>454</v>
      </c>
      <c r="H48" s="14">
        <v>0</v>
      </c>
      <c r="I48" s="14">
        <v>69</v>
      </c>
      <c r="J48" s="14">
        <v>1</v>
      </c>
      <c r="K48" s="14" t="s">
        <v>28</v>
      </c>
      <c r="L48">
        <v>86</v>
      </c>
      <c r="M48" t="s">
        <v>765</v>
      </c>
      <c r="N48" t="s">
        <v>213</v>
      </c>
    </row>
    <row r="49" spans="1:14">
      <c r="A49" t="s">
        <v>2</v>
      </c>
      <c r="B49">
        <v>18126015</v>
      </c>
      <c r="C49" t="s">
        <v>207</v>
      </c>
      <c r="D49">
        <v>2</v>
      </c>
      <c r="E49" s="14" t="s">
        <v>665</v>
      </c>
      <c r="F49" s="14" t="s">
        <v>666</v>
      </c>
      <c r="G49" s="14" t="s">
        <v>667</v>
      </c>
      <c r="H49" s="14">
        <v>0</v>
      </c>
      <c r="I49" s="14">
        <v>51</v>
      </c>
      <c r="J49" s="14">
        <v>1</v>
      </c>
      <c r="K49" s="14" t="s">
        <v>28</v>
      </c>
      <c r="L49">
        <v>86</v>
      </c>
      <c r="M49">
        <v>569</v>
      </c>
      <c r="N49" t="s">
        <v>213</v>
      </c>
    </row>
    <row r="50" spans="1:14">
      <c r="A50" t="s">
        <v>2</v>
      </c>
      <c r="B50">
        <v>15570544</v>
      </c>
      <c r="C50" t="s">
        <v>207</v>
      </c>
      <c r="D50">
        <v>2</v>
      </c>
      <c r="E50" s="14" t="s">
        <v>440</v>
      </c>
      <c r="F50" s="14" t="s">
        <v>465</v>
      </c>
      <c r="G50" s="14" t="s">
        <v>354</v>
      </c>
      <c r="H50" s="14" t="s">
        <v>2642</v>
      </c>
      <c r="I50" s="14">
        <v>71</v>
      </c>
      <c r="J50" s="14">
        <v>1</v>
      </c>
      <c r="K50" s="14" t="s">
        <v>28</v>
      </c>
      <c r="L50">
        <v>86</v>
      </c>
      <c r="M50">
        <v>569</v>
      </c>
      <c r="N50" t="s">
        <v>213</v>
      </c>
    </row>
    <row r="51" spans="1:14">
      <c r="A51" t="s">
        <v>2</v>
      </c>
      <c r="B51">
        <v>15570782</v>
      </c>
      <c r="C51" t="s">
        <v>207</v>
      </c>
      <c r="D51">
        <v>2</v>
      </c>
      <c r="E51" s="14" t="s">
        <v>2643</v>
      </c>
      <c r="F51" s="14" t="s">
        <v>600</v>
      </c>
      <c r="G51" s="14" t="s">
        <v>354</v>
      </c>
      <c r="H51" s="14" t="s">
        <v>231</v>
      </c>
      <c r="I51" s="14">
        <v>62</v>
      </c>
      <c r="J51" s="14">
        <v>1</v>
      </c>
      <c r="K51" s="14" t="s">
        <v>28</v>
      </c>
      <c r="L51">
        <v>86</v>
      </c>
      <c r="M51">
        <v>569</v>
      </c>
      <c r="N51" t="s">
        <v>213</v>
      </c>
    </row>
    <row r="52" spans="1:14">
      <c r="A52" t="s">
        <v>31</v>
      </c>
      <c r="B52">
        <v>1140014787</v>
      </c>
      <c r="C52" t="s">
        <v>207</v>
      </c>
      <c r="D52">
        <v>2</v>
      </c>
      <c r="E52" s="14" t="s">
        <v>258</v>
      </c>
      <c r="F52" s="14" t="s">
        <v>416</v>
      </c>
      <c r="G52" s="14" t="s">
        <v>2644</v>
      </c>
      <c r="H52" s="14" t="s">
        <v>2645</v>
      </c>
      <c r="I52" s="14">
        <v>11</v>
      </c>
      <c r="J52" s="14">
        <v>1</v>
      </c>
      <c r="K52" s="14" t="s">
        <v>5</v>
      </c>
      <c r="L52">
        <v>86</v>
      </c>
      <c r="M52">
        <v>865</v>
      </c>
      <c r="N52" t="s">
        <v>213</v>
      </c>
    </row>
    <row r="53" spans="1:14">
      <c r="A53" t="s">
        <v>2</v>
      </c>
      <c r="B53">
        <v>18157339</v>
      </c>
      <c r="C53" t="s">
        <v>207</v>
      </c>
      <c r="D53">
        <v>2</v>
      </c>
      <c r="E53" s="14" t="s">
        <v>489</v>
      </c>
      <c r="F53" s="14" t="s">
        <v>614</v>
      </c>
      <c r="G53" s="14" t="s">
        <v>293</v>
      </c>
      <c r="H53" s="14">
        <v>0</v>
      </c>
      <c r="I53" s="14">
        <v>40</v>
      </c>
      <c r="J53" s="14">
        <v>1</v>
      </c>
      <c r="K53" s="14" t="s">
        <v>28</v>
      </c>
      <c r="L53">
        <v>86</v>
      </c>
      <c r="M53">
        <v>865</v>
      </c>
      <c r="N53" t="s">
        <v>213</v>
      </c>
    </row>
    <row r="54" spans="1:14">
      <c r="A54" t="s">
        <v>2</v>
      </c>
      <c r="B54">
        <v>41181688</v>
      </c>
      <c r="C54" t="s">
        <v>207</v>
      </c>
      <c r="D54">
        <v>2</v>
      </c>
      <c r="E54" s="14" t="s">
        <v>514</v>
      </c>
      <c r="F54" s="14" t="s">
        <v>575</v>
      </c>
      <c r="G54" s="14" t="s">
        <v>2610</v>
      </c>
      <c r="H54" s="14" t="s">
        <v>744</v>
      </c>
      <c r="I54" s="14">
        <v>53</v>
      </c>
      <c r="J54" s="14">
        <v>1</v>
      </c>
      <c r="K54" s="14" t="s">
        <v>5</v>
      </c>
      <c r="L54">
        <v>86</v>
      </c>
      <c r="M54">
        <v>755</v>
      </c>
      <c r="N54" t="s">
        <v>213</v>
      </c>
    </row>
    <row r="55" spans="1:14">
      <c r="A55" t="s">
        <v>42</v>
      </c>
      <c r="B55">
        <v>1120218942</v>
      </c>
      <c r="C55" t="s">
        <v>207</v>
      </c>
      <c r="D55">
        <v>2</v>
      </c>
      <c r="E55" s="14" t="s">
        <v>2646</v>
      </c>
      <c r="F55" s="14" t="s">
        <v>668</v>
      </c>
      <c r="G55" s="14" t="s">
        <v>2647</v>
      </c>
      <c r="H55" s="14" t="s">
        <v>2648</v>
      </c>
      <c r="I55" s="14">
        <v>3</v>
      </c>
      <c r="J55" s="14">
        <v>1</v>
      </c>
      <c r="K55" s="14" t="s">
        <v>5</v>
      </c>
      <c r="L55">
        <v>86</v>
      </c>
      <c r="M55">
        <v>755</v>
      </c>
      <c r="N55" t="s">
        <v>213</v>
      </c>
    </row>
    <row r="56" spans="1:14">
      <c r="A56" t="s">
        <v>42</v>
      </c>
      <c r="B56">
        <v>1123319329</v>
      </c>
      <c r="C56" t="s">
        <v>207</v>
      </c>
      <c r="D56">
        <v>2</v>
      </c>
      <c r="E56" s="14" t="s">
        <v>2649</v>
      </c>
      <c r="F56" s="14" t="s">
        <v>353</v>
      </c>
      <c r="G56" s="14" t="s">
        <v>695</v>
      </c>
      <c r="H56" s="14" t="s">
        <v>46</v>
      </c>
      <c r="I56" s="14">
        <v>6</v>
      </c>
      <c r="J56" s="14">
        <v>1</v>
      </c>
      <c r="K56" s="14" t="s">
        <v>28</v>
      </c>
      <c r="L56">
        <v>86</v>
      </c>
      <c r="M56">
        <v>568</v>
      </c>
      <c r="N56" t="s">
        <v>213</v>
      </c>
    </row>
    <row r="57" spans="1:14">
      <c r="A57" t="s">
        <v>2</v>
      </c>
      <c r="B57">
        <v>59177444</v>
      </c>
      <c r="C57" t="s">
        <v>207</v>
      </c>
      <c r="D57">
        <v>2</v>
      </c>
      <c r="E57" s="14" t="s">
        <v>464</v>
      </c>
      <c r="F57" s="14" t="s">
        <v>509</v>
      </c>
      <c r="G57" s="14" t="s">
        <v>336</v>
      </c>
      <c r="H57" s="14" t="s">
        <v>2650</v>
      </c>
      <c r="I57" s="14">
        <v>46</v>
      </c>
      <c r="J57" s="14">
        <v>1</v>
      </c>
      <c r="K57" s="14" t="s">
        <v>5</v>
      </c>
      <c r="L57">
        <v>86</v>
      </c>
      <c r="M57">
        <v>865</v>
      </c>
      <c r="N57" t="s">
        <v>213</v>
      </c>
    </row>
    <row r="58" spans="1:14">
      <c r="A58" t="s">
        <v>42</v>
      </c>
      <c r="B58">
        <v>1123335945</v>
      </c>
      <c r="C58" t="s">
        <v>207</v>
      </c>
      <c r="D58">
        <v>2</v>
      </c>
      <c r="E58" s="14" t="s">
        <v>329</v>
      </c>
      <c r="F58" s="14" t="s">
        <v>477</v>
      </c>
      <c r="G58" s="14" t="s">
        <v>443</v>
      </c>
      <c r="H58" s="14">
        <v>0</v>
      </c>
      <c r="I58" s="14">
        <v>5</v>
      </c>
      <c r="J58" s="14">
        <v>1</v>
      </c>
      <c r="K58" s="14" t="s">
        <v>28</v>
      </c>
      <c r="L58">
        <v>86</v>
      </c>
      <c r="M58">
        <v>320</v>
      </c>
      <c r="N58" t="s">
        <v>213</v>
      </c>
    </row>
    <row r="59" spans="1:14">
      <c r="A59" t="s">
        <v>2</v>
      </c>
      <c r="B59">
        <v>27354238</v>
      </c>
      <c r="C59" t="s">
        <v>207</v>
      </c>
      <c r="D59">
        <v>2</v>
      </c>
      <c r="E59" s="14" t="s">
        <v>458</v>
      </c>
      <c r="F59" s="14" t="s">
        <v>529</v>
      </c>
      <c r="G59" s="14" t="s">
        <v>224</v>
      </c>
      <c r="H59" s="14" t="s">
        <v>2651</v>
      </c>
      <c r="I59" s="14">
        <v>67</v>
      </c>
      <c r="J59" s="14">
        <v>1</v>
      </c>
      <c r="K59" s="14" t="s">
        <v>5</v>
      </c>
      <c r="L59">
        <v>86</v>
      </c>
      <c r="M59">
        <v>571</v>
      </c>
      <c r="N59" t="s">
        <v>213</v>
      </c>
    </row>
    <row r="60" spans="1:14">
      <c r="A60" t="s">
        <v>2</v>
      </c>
      <c r="B60">
        <v>1124853891</v>
      </c>
      <c r="C60" t="s">
        <v>207</v>
      </c>
      <c r="D60">
        <v>2</v>
      </c>
      <c r="E60" s="14" t="s">
        <v>2652</v>
      </c>
      <c r="F60" s="14" t="s">
        <v>420</v>
      </c>
      <c r="G60" s="14" t="s">
        <v>247</v>
      </c>
      <c r="H60" s="14">
        <v>0</v>
      </c>
      <c r="I60" s="14">
        <v>34</v>
      </c>
      <c r="J60" s="14">
        <v>1</v>
      </c>
      <c r="K60" s="14" t="s">
        <v>5</v>
      </c>
      <c r="L60">
        <v>86</v>
      </c>
      <c r="M60" t="s">
        <v>765</v>
      </c>
      <c r="N60" t="s">
        <v>213</v>
      </c>
    </row>
    <row r="61" spans="1:14">
      <c r="A61" t="s">
        <v>42</v>
      </c>
      <c r="B61">
        <v>1123212912</v>
      </c>
      <c r="C61" t="s">
        <v>207</v>
      </c>
      <c r="D61">
        <v>2</v>
      </c>
      <c r="E61" s="14" t="s">
        <v>2653</v>
      </c>
      <c r="F61" s="14" t="s">
        <v>2654</v>
      </c>
      <c r="G61" s="14" t="s">
        <v>429</v>
      </c>
      <c r="H61" s="14" t="s">
        <v>504</v>
      </c>
      <c r="I61" s="14">
        <v>1</v>
      </c>
      <c r="J61" s="14">
        <v>1</v>
      </c>
      <c r="K61" s="14" t="s">
        <v>5</v>
      </c>
      <c r="L61">
        <v>86</v>
      </c>
      <c r="M61" t="s">
        <v>765</v>
      </c>
      <c r="N61" t="s">
        <v>213</v>
      </c>
    </row>
    <row r="62" spans="1:14">
      <c r="A62" t="s">
        <v>2</v>
      </c>
      <c r="B62">
        <v>27355517</v>
      </c>
      <c r="C62" t="s">
        <v>207</v>
      </c>
      <c r="D62">
        <v>2</v>
      </c>
      <c r="E62" s="14" t="s">
        <v>322</v>
      </c>
      <c r="F62" s="14" t="s">
        <v>2655</v>
      </c>
      <c r="G62" s="14" t="s">
        <v>475</v>
      </c>
      <c r="H62" s="14" t="s">
        <v>651</v>
      </c>
      <c r="I62" s="14">
        <v>60</v>
      </c>
      <c r="J62" s="14">
        <v>1</v>
      </c>
      <c r="K62" s="14" t="s">
        <v>5</v>
      </c>
      <c r="L62">
        <v>86</v>
      </c>
      <c r="M62" t="s">
        <v>765</v>
      </c>
      <c r="N62" t="s">
        <v>213</v>
      </c>
    </row>
    <row r="63" spans="1:14">
      <c r="A63" t="s">
        <v>2</v>
      </c>
      <c r="B63">
        <v>1124312036</v>
      </c>
      <c r="C63" t="s">
        <v>207</v>
      </c>
      <c r="D63">
        <v>2</v>
      </c>
      <c r="E63" s="14" t="s">
        <v>362</v>
      </c>
      <c r="F63" s="14" t="s">
        <v>252</v>
      </c>
      <c r="G63" s="14" t="s">
        <v>2656</v>
      </c>
      <c r="H63" s="14" t="s">
        <v>2657</v>
      </c>
      <c r="I63" s="14">
        <v>20</v>
      </c>
      <c r="J63" s="14">
        <v>1</v>
      </c>
      <c r="K63" s="14" t="s">
        <v>5</v>
      </c>
      <c r="L63">
        <v>86</v>
      </c>
      <c r="M63">
        <v>219</v>
      </c>
      <c r="N63" t="s">
        <v>213</v>
      </c>
    </row>
    <row r="64" spans="1:14">
      <c r="A64" t="s">
        <v>2</v>
      </c>
      <c r="B64">
        <v>41160077</v>
      </c>
      <c r="C64" t="s">
        <v>207</v>
      </c>
      <c r="D64">
        <v>2</v>
      </c>
      <c r="E64" s="14" t="s">
        <v>2658</v>
      </c>
      <c r="F64" s="14" t="s">
        <v>245</v>
      </c>
      <c r="G64" s="14" t="s">
        <v>286</v>
      </c>
      <c r="H64" s="14" t="s">
        <v>565</v>
      </c>
      <c r="I64" s="14">
        <v>56</v>
      </c>
      <c r="J64" s="14">
        <v>1</v>
      </c>
      <c r="K64" s="14" t="s">
        <v>5</v>
      </c>
      <c r="L64">
        <v>86</v>
      </c>
      <c r="M64">
        <v>219</v>
      </c>
      <c r="N64" t="s">
        <v>213</v>
      </c>
    </row>
    <row r="65" spans="1:14">
      <c r="A65" t="s">
        <v>2</v>
      </c>
      <c r="B65">
        <v>2355969</v>
      </c>
      <c r="C65" t="s">
        <v>207</v>
      </c>
      <c r="D65">
        <v>2</v>
      </c>
      <c r="E65" s="14" t="s">
        <v>563</v>
      </c>
      <c r="F65" s="14" t="s">
        <v>362</v>
      </c>
      <c r="G65" s="14" t="s">
        <v>2659</v>
      </c>
      <c r="H65" s="14">
        <v>0</v>
      </c>
      <c r="I65" s="14">
        <v>77</v>
      </c>
      <c r="J65" s="14">
        <v>1</v>
      </c>
      <c r="K65" s="14" t="s">
        <v>28</v>
      </c>
      <c r="L65">
        <v>86</v>
      </c>
      <c r="M65">
        <v>760</v>
      </c>
      <c r="N65" t="s">
        <v>213</v>
      </c>
    </row>
    <row r="66" spans="1:14">
      <c r="A66" t="s">
        <v>2</v>
      </c>
      <c r="B66">
        <v>41118757</v>
      </c>
      <c r="C66" t="s">
        <v>207</v>
      </c>
      <c r="D66">
        <v>2</v>
      </c>
      <c r="E66" s="14" t="s">
        <v>2660</v>
      </c>
      <c r="F66" s="14" t="s">
        <v>714</v>
      </c>
      <c r="G66" s="14" t="s">
        <v>497</v>
      </c>
      <c r="H66" s="14" t="s">
        <v>559</v>
      </c>
      <c r="I66" s="14">
        <v>44</v>
      </c>
      <c r="J66" s="14">
        <v>1</v>
      </c>
      <c r="K66" s="14" t="s">
        <v>5</v>
      </c>
      <c r="L66">
        <v>86</v>
      </c>
      <c r="M66">
        <v>865</v>
      </c>
      <c r="N66" t="s">
        <v>213</v>
      </c>
    </row>
    <row r="67" spans="1:14">
      <c r="A67" t="s">
        <v>2</v>
      </c>
      <c r="B67">
        <v>30734429</v>
      </c>
      <c r="C67" t="s">
        <v>207</v>
      </c>
      <c r="D67">
        <v>2</v>
      </c>
      <c r="E67" s="14" t="s">
        <v>546</v>
      </c>
      <c r="F67" s="14" t="s">
        <v>263</v>
      </c>
      <c r="G67" s="14" t="s">
        <v>224</v>
      </c>
      <c r="H67" s="14" t="s">
        <v>548</v>
      </c>
      <c r="I67" s="14">
        <v>57</v>
      </c>
      <c r="J67" s="14">
        <v>1</v>
      </c>
      <c r="K67" s="14" t="s">
        <v>5</v>
      </c>
      <c r="L67">
        <v>86</v>
      </c>
      <c r="M67">
        <v>865</v>
      </c>
      <c r="N67" t="s">
        <v>213</v>
      </c>
    </row>
    <row r="68" spans="1:14">
      <c r="A68" t="s">
        <v>2</v>
      </c>
      <c r="B68">
        <v>25020627</v>
      </c>
      <c r="C68" t="s">
        <v>207</v>
      </c>
      <c r="D68">
        <v>2</v>
      </c>
      <c r="E68" s="14" t="s">
        <v>2661</v>
      </c>
      <c r="F68" s="14" t="s">
        <v>602</v>
      </c>
      <c r="G68" s="14" t="s">
        <v>224</v>
      </c>
      <c r="H68" s="14" t="s">
        <v>579</v>
      </c>
      <c r="I68" s="14">
        <v>55</v>
      </c>
      <c r="J68" s="14">
        <v>1</v>
      </c>
      <c r="K68" s="14" t="s">
        <v>5</v>
      </c>
      <c r="L68">
        <v>86</v>
      </c>
      <c r="M68">
        <v>568</v>
      </c>
      <c r="N68" t="s">
        <v>213</v>
      </c>
    </row>
    <row r="69" spans="1:14">
      <c r="A69" t="s">
        <v>37</v>
      </c>
      <c r="B69">
        <v>1120067835</v>
      </c>
      <c r="C69" t="s">
        <v>207</v>
      </c>
      <c r="D69">
        <v>2</v>
      </c>
      <c r="E69" s="14" t="s">
        <v>302</v>
      </c>
      <c r="F69" s="14" t="s">
        <v>2637</v>
      </c>
      <c r="G69" s="14" t="s">
        <v>2662</v>
      </c>
      <c r="H69" s="14" t="s">
        <v>2663</v>
      </c>
      <c r="I69" s="14">
        <v>16</v>
      </c>
      <c r="J69" s="14">
        <v>1</v>
      </c>
      <c r="K69" s="14" t="s">
        <v>5</v>
      </c>
      <c r="L69">
        <v>86</v>
      </c>
      <c r="M69">
        <v>571</v>
      </c>
      <c r="N69" t="s">
        <v>213</v>
      </c>
    </row>
    <row r="70" spans="1:14">
      <c r="A70" t="s">
        <v>2</v>
      </c>
      <c r="B70">
        <v>1130146055</v>
      </c>
      <c r="C70" t="s">
        <v>207</v>
      </c>
      <c r="D70">
        <v>2</v>
      </c>
      <c r="E70" s="14" t="s">
        <v>2664</v>
      </c>
      <c r="F70" s="14" t="s">
        <v>2665</v>
      </c>
      <c r="G70" s="14" t="s">
        <v>2666</v>
      </c>
      <c r="H70" s="14">
        <v>0</v>
      </c>
      <c r="I70" s="14">
        <v>68</v>
      </c>
      <c r="J70" s="14">
        <v>1</v>
      </c>
      <c r="K70" s="14" t="s">
        <v>5</v>
      </c>
      <c r="L70">
        <v>86</v>
      </c>
      <c r="M70">
        <v>320</v>
      </c>
      <c r="N70" t="s">
        <v>213</v>
      </c>
    </row>
    <row r="71" spans="1:14">
      <c r="A71" t="s">
        <v>2</v>
      </c>
      <c r="B71">
        <v>69006036</v>
      </c>
      <c r="C71" t="s">
        <v>207</v>
      </c>
      <c r="D71">
        <v>2</v>
      </c>
      <c r="E71" s="14" t="s">
        <v>458</v>
      </c>
      <c r="F71" s="14" t="s">
        <v>301</v>
      </c>
      <c r="G71" s="14" t="s">
        <v>3</v>
      </c>
      <c r="H71" s="14" t="s">
        <v>2667</v>
      </c>
      <c r="I71" s="14">
        <v>51</v>
      </c>
      <c r="J71" s="14">
        <v>1</v>
      </c>
      <c r="K71" s="14" t="s">
        <v>5</v>
      </c>
      <c r="L71">
        <v>86</v>
      </c>
      <c r="M71" t="s">
        <v>765</v>
      </c>
      <c r="N71" t="s">
        <v>213</v>
      </c>
    </row>
    <row r="72" spans="1:14">
      <c r="A72" t="s">
        <v>2</v>
      </c>
      <c r="B72">
        <v>27355628</v>
      </c>
      <c r="C72" t="s">
        <v>207</v>
      </c>
      <c r="D72">
        <v>2</v>
      </c>
      <c r="E72" s="14" t="s">
        <v>2668</v>
      </c>
      <c r="F72" s="14" t="s">
        <v>310</v>
      </c>
      <c r="G72" s="14" t="s">
        <v>2669</v>
      </c>
      <c r="H72" s="14">
        <v>0</v>
      </c>
      <c r="I72" s="14">
        <v>59</v>
      </c>
      <c r="J72" s="14">
        <v>1</v>
      </c>
      <c r="K72" s="14" t="s">
        <v>5</v>
      </c>
      <c r="L72">
        <v>86</v>
      </c>
      <c r="M72" t="s">
        <v>765</v>
      </c>
      <c r="N72" t="s">
        <v>213</v>
      </c>
    </row>
    <row r="73" spans="1:14">
      <c r="A73" t="s">
        <v>42</v>
      </c>
      <c r="B73">
        <v>1125414627</v>
      </c>
      <c r="C73" t="s">
        <v>207</v>
      </c>
      <c r="D73">
        <v>2</v>
      </c>
      <c r="E73" s="14" t="s">
        <v>2670</v>
      </c>
      <c r="F73" s="14" t="s">
        <v>2671</v>
      </c>
      <c r="G73" s="14" t="s">
        <v>629</v>
      </c>
      <c r="H73" s="14" t="s">
        <v>2672</v>
      </c>
      <c r="I73" s="14">
        <v>5</v>
      </c>
      <c r="J73" s="14">
        <v>2</v>
      </c>
      <c r="K73" s="14" t="s">
        <v>28</v>
      </c>
      <c r="L73">
        <v>86</v>
      </c>
      <c r="M73">
        <v>569</v>
      </c>
      <c r="N73" t="s">
        <v>213</v>
      </c>
    </row>
    <row r="74" spans="1:14">
      <c r="A74" t="s">
        <v>31</v>
      </c>
      <c r="B74">
        <v>1030082767</v>
      </c>
      <c r="C74" t="s">
        <v>207</v>
      </c>
      <c r="D74">
        <v>2</v>
      </c>
      <c r="E74" s="14" t="s">
        <v>466</v>
      </c>
      <c r="F74" s="14" t="s">
        <v>307</v>
      </c>
      <c r="G74" s="14" t="s">
        <v>2673</v>
      </c>
      <c r="H74" s="14" t="s">
        <v>305</v>
      </c>
      <c r="I74" s="14">
        <v>9</v>
      </c>
      <c r="J74" s="14">
        <v>1</v>
      </c>
      <c r="K74" s="14" t="s">
        <v>5</v>
      </c>
      <c r="L74">
        <v>86</v>
      </c>
      <c r="M74" t="s">
        <v>765</v>
      </c>
      <c r="N74" t="s">
        <v>213</v>
      </c>
    </row>
    <row r="75" spans="1:14">
      <c r="A75" t="s">
        <v>2</v>
      </c>
      <c r="B75">
        <v>69006447</v>
      </c>
      <c r="C75" t="s">
        <v>207</v>
      </c>
      <c r="D75">
        <v>2</v>
      </c>
      <c r="E75" s="14" t="s">
        <v>2674</v>
      </c>
      <c r="F75" s="14" t="s">
        <v>2631</v>
      </c>
      <c r="G75" s="14" t="s">
        <v>2675</v>
      </c>
      <c r="H75" s="14" t="s">
        <v>336</v>
      </c>
      <c r="I75" s="14">
        <v>50</v>
      </c>
      <c r="J75" s="14">
        <v>1</v>
      </c>
      <c r="K75" s="14" t="s">
        <v>5</v>
      </c>
      <c r="L75">
        <v>86</v>
      </c>
      <c r="M75" t="s">
        <v>765</v>
      </c>
      <c r="N75" t="s">
        <v>213</v>
      </c>
    </row>
    <row r="76" spans="1:14">
      <c r="A76" t="s">
        <v>2</v>
      </c>
      <c r="B76">
        <v>39842259</v>
      </c>
      <c r="C76" t="s">
        <v>207</v>
      </c>
      <c r="D76">
        <v>2</v>
      </c>
      <c r="E76" s="14" t="s">
        <v>600</v>
      </c>
      <c r="F76" s="14" t="s">
        <v>355</v>
      </c>
      <c r="G76" s="14" t="s">
        <v>484</v>
      </c>
      <c r="H76" s="14" t="s">
        <v>565</v>
      </c>
      <c r="I76" s="14">
        <v>52</v>
      </c>
      <c r="J76" s="14">
        <v>1</v>
      </c>
      <c r="K76" s="14" t="s">
        <v>5</v>
      </c>
      <c r="L76">
        <v>86</v>
      </c>
      <c r="M76">
        <v>569</v>
      </c>
      <c r="N76" t="s">
        <v>213</v>
      </c>
    </row>
    <row r="77" spans="1:14">
      <c r="A77" t="s">
        <v>31</v>
      </c>
      <c r="B77">
        <v>1077228013</v>
      </c>
      <c r="C77" t="s">
        <v>207</v>
      </c>
      <c r="D77">
        <v>2</v>
      </c>
      <c r="E77" s="14" t="s">
        <v>402</v>
      </c>
      <c r="F77" s="14" t="s">
        <v>689</v>
      </c>
      <c r="G77" s="14" t="s">
        <v>2676</v>
      </c>
      <c r="H77" s="14" t="s">
        <v>233</v>
      </c>
      <c r="I77" s="14">
        <v>17</v>
      </c>
      <c r="J77" s="14">
        <v>1</v>
      </c>
      <c r="K77" s="14" t="s">
        <v>28</v>
      </c>
      <c r="L77">
        <v>86</v>
      </c>
      <c r="M77">
        <v>320</v>
      </c>
      <c r="N77" t="s">
        <v>213</v>
      </c>
    </row>
    <row r="78" spans="1:14">
      <c r="A78" t="s">
        <v>2</v>
      </c>
      <c r="B78">
        <v>69070203</v>
      </c>
      <c r="C78" t="s">
        <v>207</v>
      </c>
      <c r="D78">
        <v>2</v>
      </c>
      <c r="E78" s="14" t="s">
        <v>2677</v>
      </c>
      <c r="F78" s="14" t="s">
        <v>569</v>
      </c>
      <c r="G78" s="14" t="s">
        <v>410</v>
      </c>
      <c r="H78" s="14">
        <v>0</v>
      </c>
      <c r="I78" s="14">
        <v>51</v>
      </c>
      <c r="J78" s="14">
        <v>1</v>
      </c>
      <c r="K78" s="14" t="s">
        <v>5</v>
      </c>
      <c r="L78">
        <v>86</v>
      </c>
      <c r="M78">
        <v>320</v>
      </c>
      <c r="N78" t="s">
        <v>213</v>
      </c>
    </row>
    <row r="79" spans="1:14">
      <c r="A79" t="s">
        <v>31</v>
      </c>
      <c r="B79">
        <v>1123325326</v>
      </c>
      <c r="C79" t="s">
        <v>207</v>
      </c>
      <c r="D79">
        <v>2</v>
      </c>
      <c r="E79" s="14" t="s">
        <v>2678</v>
      </c>
      <c r="F79" s="14" t="s">
        <v>647</v>
      </c>
      <c r="G79" s="14" t="s">
        <v>696</v>
      </c>
      <c r="H79" s="14" t="s">
        <v>407</v>
      </c>
      <c r="I79" s="14">
        <v>15</v>
      </c>
      <c r="J79" s="14">
        <v>1</v>
      </c>
      <c r="K79" s="14" t="s">
        <v>28</v>
      </c>
      <c r="L79">
        <v>86</v>
      </c>
      <c r="M79">
        <v>320</v>
      </c>
      <c r="N79" t="s">
        <v>213</v>
      </c>
    </row>
    <row r="80" spans="1:14">
      <c r="A80" t="s">
        <v>2</v>
      </c>
      <c r="B80">
        <v>27470763</v>
      </c>
      <c r="C80" t="s">
        <v>207</v>
      </c>
      <c r="D80">
        <v>2</v>
      </c>
      <c r="E80" s="14" t="s">
        <v>563</v>
      </c>
      <c r="F80" s="14" t="s">
        <v>313</v>
      </c>
      <c r="G80" s="14" t="s">
        <v>225</v>
      </c>
      <c r="H80" s="14">
        <v>0</v>
      </c>
      <c r="I80" s="14">
        <v>44</v>
      </c>
      <c r="J80" s="14">
        <v>1</v>
      </c>
      <c r="K80" s="14" t="s">
        <v>5</v>
      </c>
      <c r="L80">
        <v>86</v>
      </c>
      <c r="M80">
        <v>760</v>
      </c>
      <c r="N80" t="s">
        <v>213</v>
      </c>
    </row>
    <row r="81" spans="1:14">
      <c r="A81" t="s">
        <v>31</v>
      </c>
      <c r="B81">
        <v>1125184168</v>
      </c>
      <c r="C81" t="s">
        <v>207</v>
      </c>
      <c r="D81">
        <v>2</v>
      </c>
      <c r="E81" s="14" t="s">
        <v>330</v>
      </c>
      <c r="F81" s="14" t="s">
        <v>520</v>
      </c>
      <c r="G81" s="14" t="s">
        <v>595</v>
      </c>
      <c r="H81" s="14" t="s">
        <v>592</v>
      </c>
      <c r="I81" s="14">
        <v>10</v>
      </c>
      <c r="J81" s="14">
        <v>1</v>
      </c>
      <c r="K81" s="14" t="s">
        <v>5</v>
      </c>
      <c r="L81">
        <v>86</v>
      </c>
      <c r="M81">
        <v>885</v>
      </c>
      <c r="N81" t="s">
        <v>213</v>
      </c>
    </row>
    <row r="82" spans="1:14">
      <c r="A82" t="s">
        <v>31</v>
      </c>
      <c r="B82">
        <v>1127076873</v>
      </c>
      <c r="C82" t="s">
        <v>207</v>
      </c>
      <c r="D82">
        <v>2</v>
      </c>
      <c r="E82" s="14" t="s">
        <v>2679</v>
      </c>
      <c r="F82" s="14" t="s">
        <v>520</v>
      </c>
      <c r="G82" s="14" t="s">
        <v>2680</v>
      </c>
      <c r="H82" s="14" t="s">
        <v>2681</v>
      </c>
      <c r="I82" s="14">
        <v>10</v>
      </c>
      <c r="J82" s="14">
        <v>1</v>
      </c>
      <c r="K82" s="14" t="s">
        <v>28</v>
      </c>
      <c r="L82">
        <v>86</v>
      </c>
      <c r="M82">
        <v>885</v>
      </c>
      <c r="N82" t="s">
        <v>213</v>
      </c>
    </row>
    <row r="83" spans="1:14">
      <c r="A83" t="s">
        <v>42</v>
      </c>
      <c r="B83">
        <v>1123210635</v>
      </c>
      <c r="C83" t="s">
        <v>207</v>
      </c>
      <c r="D83">
        <v>2</v>
      </c>
      <c r="E83" s="14" t="s">
        <v>307</v>
      </c>
      <c r="F83" s="14" t="s">
        <v>494</v>
      </c>
      <c r="G83" s="14" t="s">
        <v>2618</v>
      </c>
      <c r="H83" s="14" t="s">
        <v>2682</v>
      </c>
      <c r="I83" s="14">
        <v>4</v>
      </c>
      <c r="J83" s="14">
        <v>1</v>
      </c>
      <c r="K83" s="14" t="s">
        <v>5</v>
      </c>
      <c r="L83">
        <v>86</v>
      </c>
      <c r="M83">
        <v>568</v>
      </c>
      <c r="N83" t="s">
        <v>213</v>
      </c>
    </row>
    <row r="84" spans="1:14">
      <c r="A84" t="s">
        <v>2</v>
      </c>
      <c r="B84">
        <v>15571079</v>
      </c>
      <c r="C84" t="s">
        <v>207</v>
      </c>
      <c r="D84">
        <v>2</v>
      </c>
      <c r="E84" s="14" t="s">
        <v>260</v>
      </c>
      <c r="F84" s="14" t="s">
        <v>584</v>
      </c>
      <c r="G84" s="14" t="s">
        <v>2683</v>
      </c>
      <c r="H84" s="14">
        <v>0</v>
      </c>
      <c r="I84" s="14">
        <v>56</v>
      </c>
      <c r="J84" s="14">
        <v>1</v>
      </c>
      <c r="K84" s="14" t="s">
        <v>28</v>
      </c>
      <c r="L84">
        <v>86</v>
      </c>
      <c r="M84">
        <v>569</v>
      </c>
      <c r="N84" t="s">
        <v>213</v>
      </c>
    </row>
    <row r="85" spans="1:14">
      <c r="A85" t="s">
        <v>31</v>
      </c>
      <c r="B85">
        <v>1125409373</v>
      </c>
      <c r="C85" t="s">
        <v>207</v>
      </c>
      <c r="D85">
        <v>2</v>
      </c>
      <c r="E85" s="14" t="s">
        <v>2684</v>
      </c>
      <c r="F85" s="14" t="s">
        <v>2685</v>
      </c>
      <c r="G85" s="14" t="s">
        <v>2686</v>
      </c>
      <c r="H85" s="14" t="s">
        <v>2687</v>
      </c>
      <c r="I85" s="14">
        <v>16</v>
      </c>
      <c r="J85" s="14">
        <v>1</v>
      </c>
      <c r="K85" s="14" t="s">
        <v>5</v>
      </c>
      <c r="L85">
        <v>86</v>
      </c>
      <c r="M85">
        <v>569</v>
      </c>
      <c r="N85" t="s">
        <v>213</v>
      </c>
    </row>
    <row r="86" spans="1:14">
      <c r="A86" t="s">
        <v>37</v>
      </c>
      <c r="B86">
        <v>1120217012</v>
      </c>
      <c r="C86" t="s">
        <v>207</v>
      </c>
      <c r="D86">
        <v>2</v>
      </c>
      <c r="E86" s="14" t="s">
        <v>287</v>
      </c>
      <c r="F86" s="14" t="s">
        <v>288</v>
      </c>
      <c r="G86" s="14" t="s">
        <v>289</v>
      </c>
      <c r="H86" s="14" t="s">
        <v>290</v>
      </c>
      <c r="I86" s="14">
        <v>16</v>
      </c>
      <c r="J86" s="14">
        <v>1</v>
      </c>
      <c r="K86" s="14" t="s">
        <v>28</v>
      </c>
      <c r="L86">
        <v>86</v>
      </c>
      <c r="M86">
        <v>755</v>
      </c>
      <c r="N86" t="s">
        <v>213</v>
      </c>
    </row>
    <row r="87" spans="1:14">
      <c r="A87" t="s">
        <v>31</v>
      </c>
      <c r="B87">
        <v>1130329975</v>
      </c>
      <c r="C87" t="s">
        <v>207</v>
      </c>
      <c r="D87">
        <v>2</v>
      </c>
      <c r="E87" s="14" t="s">
        <v>252</v>
      </c>
      <c r="F87" s="14" t="s">
        <v>281</v>
      </c>
      <c r="G87" s="14" t="s">
        <v>2688</v>
      </c>
      <c r="H87" s="14" t="s">
        <v>2689</v>
      </c>
      <c r="I87" s="14">
        <v>11</v>
      </c>
      <c r="J87" s="14">
        <v>1</v>
      </c>
      <c r="K87" s="14" t="s">
        <v>28</v>
      </c>
      <c r="L87">
        <v>86</v>
      </c>
      <c r="M87">
        <v>320</v>
      </c>
      <c r="N87" t="s">
        <v>213</v>
      </c>
    </row>
    <row r="88" spans="1:14">
      <c r="A88" t="s">
        <v>2</v>
      </c>
      <c r="B88">
        <v>1147954889</v>
      </c>
      <c r="C88" t="s">
        <v>207</v>
      </c>
      <c r="D88">
        <v>2</v>
      </c>
      <c r="E88" s="14" t="s">
        <v>688</v>
      </c>
      <c r="F88" s="14" t="s">
        <v>337</v>
      </c>
      <c r="G88" s="14" t="s">
        <v>676</v>
      </c>
      <c r="H88" s="14">
        <v>0</v>
      </c>
      <c r="I88" s="14">
        <v>35</v>
      </c>
      <c r="J88" s="14">
        <v>1</v>
      </c>
      <c r="K88" s="14" t="s">
        <v>5</v>
      </c>
      <c r="L88">
        <v>86</v>
      </c>
      <c r="M88">
        <v>865</v>
      </c>
      <c r="N88" t="s">
        <v>213</v>
      </c>
    </row>
    <row r="89" spans="1:14">
      <c r="A89" t="s">
        <v>31</v>
      </c>
      <c r="B89">
        <v>1124314682</v>
      </c>
      <c r="C89" t="s">
        <v>207</v>
      </c>
      <c r="D89">
        <v>2</v>
      </c>
      <c r="E89" s="14" t="s">
        <v>321</v>
      </c>
      <c r="F89" s="14" t="s">
        <v>405</v>
      </c>
      <c r="G89" s="14" t="s">
        <v>212</v>
      </c>
      <c r="H89" s="14" t="s">
        <v>280</v>
      </c>
      <c r="I89" s="14">
        <v>13</v>
      </c>
      <c r="J89" s="14">
        <v>1</v>
      </c>
      <c r="K89" s="14" t="s">
        <v>28</v>
      </c>
      <c r="L89">
        <v>86</v>
      </c>
      <c r="M89">
        <v>219</v>
      </c>
      <c r="N89" t="s">
        <v>213</v>
      </c>
    </row>
    <row r="90" spans="1:14">
      <c r="A90" t="s">
        <v>2</v>
      </c>
      <c r="B90">
        <v>41101841</v>
      </c>
      <c r="C90" t="s">
        <v>207</v>
      </c>
      <c r="D90">
        <v>2</v>
      </c>
      <c r="E90" s="14" t="s">
        <v>245</v>
      </c>
      <c r="F90" s="14" t="s">
        <v>2690</v>
      </c>
      <c r="G90" s="14" t="s">
        <v>224</v>
      </c>
      <c r="H90" s="14" t="s">
        <v>2691</v>
      </c>
      <c r="I90" s="14">
        <v>63</v>
      </c>
      <c r="J90" s="14">
        <v>1</v>
      </c>
      <c r="K90" s="14" t="s">
        <v>5</v>
      </c>
      <c r="L90">
        <v>86</v>
      </c>
      <c r="M90">
        <v>568</v>
      </c>
      <c r="N90" t="s">
        <v>213</v>
      </c>
    </row>
    <row r="91" spans="1:14">
      <c r="A91" t="s">
        <v>42</v>
      </c>
      <c r="B91">
        <v>1123212432</v>
      </c>
      <c r="C91" t="s">
        <v>207</v>
      </c>
      <c r="D91">
        <v>2</v>
      </c>
      <c r="E91" s="14" t="s">
        <v>2692</v>
      </c>
      <c r="F91" s="14" t="s">
        <v>439</v>
      </c>
      <c r="G91" s="14" t="s">
        <v>2693</v>
      </c>
      <c r="H91" s="14" t="s">
        <v>46</v>
      </c>
      <c r="I91" s="14">
        <v>3</v>
      </c>
      <c r="J91" s="14">
        <v>1</v>
      </c>
      <c r="K91" s="14" t="s">
        <v>28</v>
      </c>
      <c r="L91">
        <v>86</v>
      </c>
      <c r="M91">
        <v>568</v>
      </c>
      <c r="N91" t="s">
        <v>213</v>
      </c>
    </row>
    <row r="92" spans="1:14">
      <c r="A92" t="s">
        <v>2</v>
      </c>
      <c r="B92">
        <v>1123326253</v>
      </c>
      <c r="C92" t="s">
        <v>207</v>
      </c>
      <c r="D92">
        <v>2</v>
      </c>
      <c r="E92" s="14" t="s">
        <v>2694</v>
      </c>
      <c r="F92" s="14" t="s">
        <v>286</v>
      </c>
      <c r="G92" s="14" t="s">
        <v>2695</v>
      </c>
      <c r="H92" s="14">
        <v>0</v>
      </c>
      <c r="I92" s="14">
        <v>32</v>
      </c>
      <c r="J92" s="14">
        <v>1</v>
      </c>
      <c r="K92" s="14" t="s">
        <v>5</v>
      </c>
      <c r="L92">
        <v>86</v>
      </c>
      <c r="M92">
        <v>320</v>
      </c>
      <c r="N92" t="s">
        <v>213</v>
      </c>
    </row>
    <row r="93" spans="1:14">
      <c r="A93" t="s">
        <v>42</v>
      </c>
      <c r="B93">
        <v>1123336213</v>
      </c>
      <c r="C93" t="s">
        <v>207</v>
      </c>
      <c r="D93">
        <v>2</v>
      </c>
      <c r="E93" s="14" t="s">
        <v>245</v>
      </c>
      <c r="F93" s="14" t="s">
        <v>249</v>
      </c>
      <c r="G93" s="14" t="s">
        <v>2696</v>
      </c>
      <c r="H93" s="14" t="s">
        <v>2697</v>
      </c>
      <c r="I93" s="14">
        <v>5</v>
      </c>
      <c r="J93" s="14">
        <v>1</v>
      </c>
      <c r="K93" s="14" t="s">
        <v>28</v>
      </c>
      <c r="L93">
        <v>86</v>
      </c>
      <c r="M93">
        <v>865</v>
      </c>
      <c r="N93" t="s">
        <v>213</v>
      </c>
    </row>
    <row r="94" spans="1:14">
      <c r="A94" t="s">
        <v>42</v>
      </c>
      <c r="B94">
        <v>1081064611</v>
      </c>
      <c r="C94" t="s">
        <v>207</v>
      </c>
      <c r="D94">
        <v>2</v>
      </c>
      <c r="E94" s="14" t="s">
        <v>242</v>
      </c>
      <c r="F94" s="14" t="s">
        <v>249</v>
      </c>
      <c r="G94" s="14" t="s">
        <v>477</v>
      </c>
      <c r="H94" s="14" t="s">
        <v>280</v>
      </c>
      <c r="I94" s="14">
        <v>6</v>
      </c>
      <c r="J94" s="14">
        <v>1</v>
      </c>
      <c r="K94" s="14" t="s">
        <v>28</v>
      </c>
      <c r="L94">
        <v>86</v>
      </c>
      <c r="M94">
        <v>755</v>
      </c>
      <c r="N94" t="s">
        <v>213</v>
      </c>
    </row>
    <row r="95" spans="1:14">
      <c r="A95" t="s">
        <v>42</v>
      </c>
      <c r="B95">
        <v>1123213593</v>
      </c>
      <c r="C95" t="s">
        <v>207</v>
      </c>
      <c r="D95">
        <v>2</v>
      </c>
      <c r="E95" s="14" t="s">
        <v>2698</v>
      </c>
      <c r="F95" s="14" t="s">
        <v>398</v>
      </c>
      <c r="G95" s="14" t="s">
        <v>2693</v>
      </c>
      <c r="H95" s="14" t="s">
        <v>2699</v>
      </c>
      <c r="I95" s="14">
        <v>1</v>
      </c>
      <c r="J95" s="14">
        <v>1</v>
      </c>
      <c r="K95" s="14" t="s">
        <v>28</v>
      </c>
      <c r="L95">
        <v>86</v>
      </c>
      <c r="M95">
        <v>568</v>
      </c>
      <c r="N95" t="s">
        <v>213</v>
      </c>
    </row>
    <row r="96" spans="1:14">
      <c r="A96" t="s">
        <v>2</v>
      </c>
      <c r="B96">
        <v>40771729</v>
      </c>
      <c r="C96" t="s">
        <v>207</v>
      </c>
      <c r="D96">
        <v>2</v>
      </c>
      <c r="E96" s="14" t="s">
        <v>728</v>
      </c>
      <c r="F96" s="14" t="s">
        <v>729</v>
      </c>
      <c r="G96" s="14" t="s">
        <v>462</v>
      </c>
      <c r="H96" s="14" t="s">
        <v>730</v>
      </c>
      <c r="I96" s="14">
        <v>62</v>
      </c>
      <c r="J96" s="14">
        <v>1</v>
      </c>
      <c r="K96" s="14" t="s">
        <v>5</v>
      </c>
      <c r="L96">
        <v>86</v>
      </c>
      <c r="M96">
        <v>571</v>
      </c>
      <c r="N96" t="s">
        <v>213</v>
      </c>
    </row>
    <row r="97" spans="1:14">
      <c r="A97" t="s">
        <v>79</v>
      </c>
      <c r="B97">
        <v>1120071473</v>
      </c>
      <c r="C97" t="s">
        <v>207</v>
      </c>
      <c r="D97">
        <v>2</v>
      </c>
      <c r="E97" s="14" t="s">
        <v>707</v>
      </c>
      <c r="F97" s="14" t="s">
        <v>683</v>
      </c>
      <c r="G97" s="14" t="s">
        <v>279</v>
      </c>
      <c r="H97" s="14" t="s">
        <v>290</v>
      </c>
      <c r="I97" s="14">
        <v>5</v>
      </c>
      <c r="J97" s="14">
        <v>1</v>
      </c>
      <c r="K97" s="14" t="s">
        <v>28</v>
      </c>
      <c r="L97">
        <v>86</v>
      </c>
      <c r="M97">
        <v>571</v>
      </c>
      <c r="N97" t="s">
        <v>213</v>
      </c>
    </row>
    <row r="98" spans="1:14">
      <c r="A98" t="s">
        <v>2</v>
      </c>
      <c r="B98">
        <v>97425021</v>
      </c>
      <c r="C98" t="s">
        <v>207</v>
      </c>
      <c r="D98">
        <v>2</v>
      </c>
      <c r="E98" s="14" t="s">
        <v>221</v>
      </c>
      <c r="F98" s="14" t="s">
        <v>2700</v>
      </c>
      <c r="G98" s="14" t="s">
        <v>2701</v>
      </c>
      <c r="H98" s="14">
        <v>0</v>
      </c>
      <c r="I98" s="14">
        <v>65</v>
      </c>
      <c r="J98" s="14">
        <v>1</v>
      </c>
      <c r="K98" s="14" t="s">
        <v>28</v>
      </c>
      <c r="L98">
        <v>86</v>
      </c>
      <c r="M98">
        <v>571</v>
      </c>
      <c r="N98" t="s">
        <v>213</v>
      </c>
    </row>
    <row r="99" spans="1:14">
      <c r="A99" t="s">
        <v>2</v>
      </c>
      <c r="B99">
        <v>27360118</v>
      </c>
      <c r="C99" t="s">
        <v>207</v>
      </c>
      <c r="D99">
        <v>2</v>
      </c>
      <c r="E99" s="14" t="s">
        <v>269</v>
      </c>
      <c r="F99" s="14" t="s">
        <v>2702</v>
      </c>
      <c r="G99" s="14" t="s">
        <v>367</v>
      </c>
      <c r="H99" s="14" t="s">
        <v>3</v>
      </c>
      <c r="I99" s="14">
        <v>59</v>
      </c>
      <c r="J99" s="14">
        <v>1</v>
      </c>
      <c r="K99" s="14" t="s">
        <v>5</v>
      </c>
      <c r="L99">
        <v>86</v>
      </c>
      <c r="M99">
        <v>571</v>
      </c>
      <c r="N99" t="s">
        <v>213</v>
      </c>
    </row>
    <row r="100" spans="1:14">
      <c r="A100" t="s">
        <v>2</v>
      </c>
      <c r="B100">
        <v>5299199</v>
      </c>
      <c r="C100" t="s">
        <v>207</v>
      </c>
      <c r="D100">
        <v>2</v>
      </c>
      <c r="E100" s="14" t="s">
        <v>398</v>
      </c>
      <c r="F100" s="14" t="s">
        <v>227</v>
      </c>
      <c r="G100" s="14" t="s">
        <v>2703</v>
      </c>
      <c r="H100" s="14" t="s">
        <v>2704</v>
      </c>
      <c r="I100" s="14">
        <v>75</v>
      </c>
      <c r="J100" s="14">
        <v>1</v>
      </c>
      <c r="K100" s="14" t="s">
        <v>28</v>
      </c>
      <c r="L100">
        <v>86</v>
      </c>
      <c r="M100">
        <v>571</v>
      </c>
      <c r="N100" t="s">
        <v>213</v>
      </c>
    </row>
    <row r="101" spans="1:14">
      <c r="A101" t="s">
        <v>2</v>
      </c>
      <c r="B101">
        <v>41181858</v>
      </c>
      <c r="C101" t="s">
        <v>207</v>
      </c>
      <c r="D101">
        <v>2</v>
      </c>
      <c r="E101" s="14" t="s">
        <v>532</v>
      </c>
      <c r="F101" s="14" t="s">
        <v>408</v>
      </c>
      <c r="G101" s="14" t="s">
        <v>533</v>
      </c>
      <c r="H101" s="14" t="s">
        <v>534</v>
      </c>
      <c r="I101" s="14">
        <v>50</v>
      </c>
      <c r="J101" s="14">
        <v>1</v>
      </c>
      <c r="K101" s="14" t="s">
        <v>5</v>
      </c>
      <c r="L101">
        <v>86</v>
      </c>
      <c r="M101">
        <v>749</v>
      </c>
      <c r="N101" t="s">
        <v>213</v>
      </c>
    </row>
    <row r="102" spans="1:14">
      <c r="A102" t="s">
        <v>2</v>
      </c>
      <c r="B102">
        <v>41107190</v>
      </c>
      <c r="C102" t="s">
        <v>207</v>
      </c>
      <c r="D102">
        <v>2</v>
      </c>
      <c r="E102" s="14" t="s">
        <v>437</v>
      </c>
      <c r="F102" s="14" t="s">
        <v>310</v>
      </c>
      <c r="G102" s="14" t="s">
        <v>594</v>
      </c>
      <c r="H102" s="14">
        <v>0</v>
      </c>
      <c r="I102" s="14">
        <v>52</v>
      </c>
      <c r="J102" s="14">
        <v>1</v>
      </c>
      <c r="K102" s="14" t="s">
        <v>5</v>
      </c>
      <c r="L102">
        <v>86</v>
      </c>
      <c r="M102">
        <v>320</v>
      </c>
      <c r="N102" t="s">
        <v>213</v>
      </c>
    </row>
    <row r="103" spans="1:14">
      <c r="A103" t="s">
        <v>2</v>
      </c>
      <c r="B103">
        <v>1124848138</v>
      </c>
      <c r="C103" t="s">
        <v>207</v>
      </c>
      <c r="D103">
        <v>2</v>
      </c>
      <c r="E103" s="14" t="s">
        <v>2705</v>
      </c>
      <c r="F103" s="14" t="s">
        <v>227</v>
      </c>
      <c r="G103" s="14" t="s">
        <v>300</v>
      </c>
      <c r="H103" s="14">
        <v>0</v>
      </c>
      <c r="I103" s="14">
        <v>38</v>
      </c>
      <c r="J103" s="14">
        <v>1</v>
      </c>
      <c r="K103" s="14" t="s">
        <v>5</v>
      </c>
      <c r="L103">
        <v>86</v>
      </c>
      <c r="M103" t="s">
        <v>765</v>
      </c>
      <c r="N103" t="s">
        <v>213</v>
      </c>
    </row>
    <row r="104" spans="1:14">
      <c r="A104" t="s">
        <v>2</v>
      </c>
      <c r="B104">
        <v>27359144</v>
      </c>
      <c r="C104" t="s">
        <v>207</v>
      </c>
      <c r="D104">
        <v>2</v>
      </c>
      <c r="E104" s="14" t="s">
        <v>2706</v>
      </c>
      <c r="F104" s="14" t="s">
        <v>2707</v>
      </c>
      <c r="G104" s="14" t="s">
        <v>460</v>
      </c>
      <c r="H104" s="14" t="s">
        <v>370</v>
      </c>
      <c r="I104" s="14">
        <v>57</v>
      </c>
      <c r="J104" s="14">
        <v>1</v>
      </c>
      <c r="K104" s="14" t="s">
        <v>5</v>
      </c>
      <c r="L104">
        <v>86</v>
      </c>
      <c r="M104" t="s">
        <v>765</v>
      </c>
      <c r="N104" t="s">
        <v>213</v>
      </c>
    </row>
    <row r="105" spans="1:14">
      <c r="A105" t="s">
        <v>2</v>
      </c>
      <c r="B105">
        <v>41180510</v>
      </c>
      <c r="C105" t="s">
        <v>207</v>
      </c>
      <c r="D105">
        <v>2</v>
      </c>
      <c r="E105" s="14" t="s">
        <v>500</v>
      </c>
      <c r="F105" s="14" t="s">
        <v>2708</v>
      </c>
      <c r="G105" s="14" t="s">
        <v>246</v>
      </c>
      <c r="H105" s="14" t="s">
        <v>743</v>
      </c>
      <c r="I105" s="14">
        <v>61</v>
      </c>
      <c r="J105" s="14">
        <v>1</v>
      </c>
      <c r="K105" s="14" t="s">
        <v>5</v>
      </c>
      <c r="L105">
        <v>86</v>
      </c>
      <c r="M105">
        <v>749</v>
      </c>
      <c r="N105" t="s">
        <v>213</v>
      </c>
    </row>
    <row r="106" spans="1:14">
      <c r="A106" t="s">
        <v>2</v>
      </c>
      <c r="B106">
        <v>41181884</v>
      </c>
      <c r="C106" t="s">
        <v>207</v>
      </c>
      <c r="D106">
        <v>2</v>
      </c>
      <c r="E106" s="14" t="s">
        <v>301</v>
      </c>
      <c r="F106" s="14" t="s">
        <v>288</v>
      </c>
      <c r="G106" s="14" t="s">
        <v>484</v>
      </c>
      <c r="H106" s="14" t="s">
        <v>567</v>
      </c>
      <c r="I106" s="14">
        <v>52</v>
      </c>
      <c r="J106" s="14">
        <v>1</v>
      </c>
      <c r="K106" s="14" t="s">
        <v>5</v>
      </c>
      <c r="L106">
        <v>86</v>
      </c>
      <c r="M106">
        <v>749</v>
      </c>
      <c r="N106" t="s">
        <v>213</v>
      </c>
    </row>
    <row r="107" spans="1:14">
      <c r="A107" t="s">
        <v>2</v>
      </c>
      <c r="B107">
        <v>27470370</v>
      </c>
      <c r="C107" t="s">
        <v>207</v>
      </c>
      <c r="D107">
        <v>2</v>
      </c>
      <c r="E107" s="14" t="s">
        <v>362</v>
      </c>
      <c r="F107" s="14" t="s">
        <v>2709</v>
      </c>
      <c r="G107" s="14" t="s">
        <v>635</v>
      </c>
      <c r="H107" s="14">
        <v>0</v>
      </c>
      <c r="I107" s="14">
        <v>49</v>
      </c>
      <c r="J107" s="14">
        <v>1</v>
      </c>
      <c r="K107" s="14" t="s">
        <v>5</v>
      </c>
      <c r="L107">
        <v>86</v>
      </c>
      <c r="M107">
        <v>760</v>
      </c>
      <c r="N107" t="s">
        <v>213</v>
      </c>
    </row>
    <row r="108" spans="1:14">
      <c r="A108" t="s">
        <v>2</v>
      </c>
      <c r="B108">
        <v>27525946</v>
      </c>
      <c r="C108" t="s">
        <v>207</v>
      </c>
      <c r="D108">
        <v>2</v>
      </c>
      <c r="E108" s="14" t="s">
        <v>232</v>
      </c>
      <c r="F108" s="14" t="s">
        <v>224</v>
      </c>
      <c r="G108" s="14" t="s">
        <v>4</v>
      </c>
      <c r="H108" s="14">
        <v>0</v>
      </c>
      <c r="I108" s="14">
        <v>62</v>
      </c>
      <c r="J108" s="14">
        <v>1</v>
      </c>
      <c r="K108" s="14" t="s">
        <v>5</v>
      </c>
      <c r="L108">
        <v>86</v>
      </c>
      <c r="M108">
        <v>320</v>
      </c>
      <c r="N108" t="s">
        <v>213</v>
      </c>
    </row>
    <row r="109" spans="1:14">
      <c r="A109" t="s">
        <v>2</v>
      </c>
      <c r="B109">
        <v>18124422</v>
      </c>
      <c r="C109" t="s">
        <v>207</v>
      </c>
      <c r="D109">
        <v>2</v>
      </c>
      <c r="E109" s="14" t="s">
        <v>321</v>
      </c>
      <c r="F109" s="14" t="s">
        <v>211</v>
      </c>
      <c r="G109" s="14" t="s">
        <v>354</v>
      </c>
      <c r="H109" s="14" t="s">
        <v>2710</v>
      </c>
      <c r="I109" s="14">
        <v>58</v>
      </c>
      <c r="J109" s="14">
        <v>1</v>
      </c>
      <c r="K109" s="14" t="s">
        <v>28</v>
      </c>
      <c r="L109">
        <v>86</v>
      </c>
      <c r="M109" t="s">
        <v>765</v>
      </c>
      <c r="N109" t="s">
        <v>213</v>
      </c>
    </row>
    <row r="110" spans="1:14">
      <c r="A110" t="s">
        <v>2</v>
      </c>
      <c r="B110">
        <v>27469960</v>
      </c>
      <c r="C110" t="s">
        <v>207</v>
      </c>
      <c r="D110">
        <v>2</v>
      </c>
      <c r="E110" s="14" t="s">
        <v>301</v>
      </c>
      <c r="F110" s="14" t="s">
        <v>2711</v>
      </c>
      <c r="G110" s="14" t="s">
        <v>318</v>
      </c>
      <c r="H110" s="14" t="s">
        <v>2712</v>
      </c>
      <c r="I110" s="14">
        <v>59</v>
      </c>
      <c r="J110" s="14">
        <v>1</v>
      </c>
      <c r="K110" s="14" t="s">
        <v>5</v>
      </c>
      <c r="L110">
        <v>86</v>
      </c>
      <c r="M110">
        <v>755</v>
      </c>
      <c r="N110" t="s">
        <v>213</v>
      </c>
    </row>
    <row r="111" spans="1:14">
      <c r="A111" t="s">
        <v>2</v>
      </c>
      <c r="B111">
        <v>27476267</v>
      </c>
      <c r="C111" t="s">
        <v>207</v>
      </c>
      <c r="D111">
        <v>2</v>
      </c>
      <c r="E111" s="14" t="s">
        <v>632</v>
      </c>
      <c r="F111" s="14" t="s">
        <v>281</v>
      </c>
      <c r="G111" s="14" t="s">
        <v>225</v>
      </c>
      <c r="H111" s="14">
        <v>0</v>
      </c>
      <c r="I111" s="14">
        <v>75</v>
      </c>
      <c r="J111" s="14">
        <v>1</v>
      </c>
      <c r="K111" s="14" t="s">
        <v>5</v>
      </c>
      <c r="L111">
        <v>86</v>
      </c>
      <c r="M111">
        <v>755</v>
      </c>
      <c r="N111" t="s">
        <v>213</v>
      </c>
    </row>
    <row r="112" spans="1:14">
      <c r="A112" t="s">
        <v>2</v>
      </c>
      <c r="B112">
        <v>39840456</v>
      </c>
      <c r="C112" t="s">
        <v>207</v>
      </c>
      <c r="D112">
        <v>2</v>
      </c>
      <c r="E112" s="14" t="s">
        <v>596</v>
      </c>
      <c r="F112" s="14" t="s">
        <v>258</v>
      </c>
      <c r="G112" s="14" t="s">
        <v>376</v>
      </c>
      <c r="H112" s="14" t="s">
        <v>491</v>
      </c>
      <c r="I112" s="14">
        <v>69</v>
      </c>
      <c r="J112" s="14">
        <v>1</v>
      </c>
      <c r="K112" s="14" t="s">
        <v>5</v>
      </c>
      <c r="L112">
        <v>86</v>
      </c>
      <c r="M112">
        <v>749</v>
      </c>
      <c r="N112" t="s">
        <v>213</v>
      </c>
    </row>
    <row r="113" spans="1:14">
      <c r="A113" t="s">
        <v>2</v>
      </c>
      <c r="B113">
        <v>27475382</v>
      </c>
      <c r="C113" t="s">
        <v>207</v>
      </c>
      <c r="D113">
        <v>2</v>
      </c>
      <c r="E113" s="14" t="s">
        <v>413</v>
      </c>
      <c r="F113" s="14" t="s">
        <v>563</v>
      </c>
      <c r="G113" s="14" t="s">
        <v>224</v>
      </c>
      <c r="H113" s="14" t="s">
        <v>2713</v>
      </c>
      <c r="I113" s="14">
        <v>87</v>
      </c>
      <c r="J113" s="14">
        <v>1</v>
      </c>
      <c r="K113" s="14" t="s">
        <v>5</v>
      </c>
      <c r="L113">
        <v>86</v>
      </c>
      <c r="M113">
        <v>749</v>
      </c>
      <c r="N113" t="s">
        <v>213</v>
      </c>
    </row>
    <row r="114" spans="1:14">
      <c r="A114" t="s">
        <v>2</v>
      </c>
      <c r="B114">
        <v>41181388</v>
      </c>
      <c r="C114" t="s">
        <v>207</v>
      </c>
      <c r="D114">
        <v>2</v>
      </c>
      <c r="E114" s="14" t="s">
        <v>307</v>
      </c>
      <c r="F114" s="14" t="s">
        <v>237</v>
      </c>
      <c r="G114" s="14" t="s">
        <v>310</v>
      </c>
      <c r="H114" s="14" t="s">
        <v>224</v>
      </c>
      <c r="I114" s="14">
        <v>57</v>
      </c>
      <c r="J114" s="14">
        <v>1</v>
      </c>
      <c r="K114" s="14" t="s">
        <v>5</v>
      </c>
      <c r="L114">
        <v>86</v>
      </c>
      <c r="M114">
        <v>749</v>
      </c>
      <c r="N114" t="s">
        <v>213</v>
      </c>
    </row>
    <row r="115" spans="1:14">
      <c r="A115" t="s">
        <v>2</v>
      </c>
      <c r="B115">
        <v>27086515</v>
      </c>
      <c r="C115" t="s">
        <v>207</v>
      </c>
      <c r="D115">
        <v>2</v>
      </c>
      <c r="E115" s="14" t="s">
        <v>453</v>
      </c>
      <c r="F115" s="14" t="s">
        <v>3096</v>
      </c>
      <c r="G115" s="14" t="s">
        <v>224</v>
      </c>
      <c r="H115" s="14" t="s">
        <v>2715</v>
      </c>
      <c r="I115" s="14">
        <v>79</v>
      </c>
      <c r="J115" s="14">
        <v>1</v>
      </c>
      <c r="K115" s="14" t="s">
        <v>5</v>
      </c>
      <c r="L115">
        <v>86</v>
      </c>
      <c r="M115">
        <v>749</v>
      </c>
      <c r="N115" t="s">
        <v>213</v>
      </c>
    </row>
    <row r="116" spans="1:14">
      <c r="A116" t="s">
        <v>2</v>
      </c>
      <c r="B116">
        <v>69055494</v>
      </c>
      <c r="C116" t="s">
        <v>207</v>
      </c>
      <c r="D116">
        <v>2</v>
      </c>
      <c r="E116" s="14" t="s">
        <v>255</v>
      </c>
      <c r="F116" s="14" t="s">
        <v>310</v>
      </c>
      <c r="G116" s="14" t="s">
        <v>2716</v>
      </c>
      <c r="H116" s="14">
        <v>0</v>
      </c>
      <c r="I116" s="14">
        <v>41</v>
      </c>
      <c r="J116" s="14">
        <v>1</v>
      </c>
      <c r="K116" s="14" t="s">
        <v>5</v>
      </c>
      <c r="L116">
        <v>86</v>
      </c>
      <c r="M116">
        <v>749</v>
      </c>
      <c r="N116" t="s">
        <v>213</v>
      </c>
    </row>
    <row r="117" spans="1:14">
      <c r="A117" t="s">
        <v>2</v>
      </c>
      <c r="B117">
        <v>41101107</v>
      </c>
      <c r="C117" t="s">
        <v>207</v>
      </c>
      <c r="D117">
        <v>2</v>
      </c>
      <c r="E117" s="14" t="s">
        <v>315</v>
      </c>
      <c r="F117" s="14" t="s">
        <v>315</v>
      </c>
      <c r="G117" s="14" t="s">
        <v>224</v>
      </c>
      <c r="H117" s="14" t="s">
        <v>486</v>
      </c>
      <c r="I117" s="14">
        <v>72</v>
      </c>
      <c r="J117" s="14">
        <v>1</v>
      </c>
      <c r="K117" s="14" t="s">
        <v>5</v>
      </c>
      <c r="L117">
        <v>86</v>
      </c>
      <c r="M117">
        <v>865</v>
      </c>
      <c r="N117" t="s">
        <v>213</v>
      </c>
    </row>
    <row r="118" spans="1:14">
      <c r="A118" t="s">
        <v>2</v>
      </c>
      <c r="B118">
        <v>69010017</v>
      </c>
      <c r="C118" t="s">
        <v>207</v>
      </c>
      <c r="D118">
        <v>2</v>
      </c>
      <c r="E118" s="14" t="s">
        <v>416</v>
      </c>
      <c r="F118" s="14" t="s">
        <v>2717</v>
      </c>
      <c r="G118" s="14" t="s">
        <v>2718</v>
      </c>
      <c r="H118" s="14">
        <v>0</v>
      </c>
      <c r="I118" s="14">
        <v>65</v>
      </c>
      <c r="J118" s="14">
        <v>1</v>
      </c>
      <c r="K118" s="14" t="s">
        <v>5</v>
      </c>
      <c r="L118">
        <v>86</v>
      </c>
      <c r="M118">
        <v>571</v>
      </c>
      <c r="N118" t="s">
        <v>213</v>
      </c>
    </row>
    <row r="119" spans="1:14">
      <c r="A119" t="s">
        <v>2</v>
      </c>
      <c r="B119">
        <v>6182494</v>
      </c>
      <c r="C119" t="s">
        <v>207</v>
      </c>
      <c r="D119">
        <v>2</v>
      </c>
      <c r="E119" s="14" t="s">
        <v>248</v>
      </c>
      <c r="F119" s="14" t="s">
        <v>506</v>
      </c>
      <c r="G119" s="14" t="s">
        <v>324</v>
      </c>
      <c r="H119" s="14">
        <v>0</v>
      </c>
      <c r="I119" s="14">
        <v>82</v>
      </c>
      <c r="J119" s="14">
        <v>1</v>
      </c>
      <c r="K119" s="14" t="s">
        <v>28</v>
      </c>
      <c r="L119">
        <v>86</v>
      </c>
      <c r="M119">
        <v>320</v>
      </c>
      <c r="N119" t="s">
        <v>213</v>
      </c>
    </row>
    <row r="120" spans="1:14">
      <c r="A120" t="s">
        <v>2</v>
      </c>
      <c r="B120">
        <v>38554118</v>
      </c>
      <c r="C120" t="s">
        <v>207</v>
      </c>
      <c r="D120">
        <v>2</v>
      </c>
      <c r="E120" s="14" t="s">
        <v>532</v>
      </c>
      <c r="F120" s="14" t="s">
        <v>2719</v>
      </c>
      <c r="G120" s="14" t="s">
        <v>2720</v>
      </c>
      <c r="H120" s="14">
        <v>0</v>
      </c>
      <c r="I120" s="14">
        <v>43</v>
      </c>
      <c r="J120" s="14">
        <v>1</v>
      </c>
      <c r="K120" s="14" t="s">
        <v>5</v>
      </c>
      <c r="L120">
        <v>86</v>
      </c>
      <c r="M120">
        <v>568</v>
      </c>
      <c r="N120" t="s">
        <v>213</v>
      </c>
    </row>
    <row r="121" spans="1:14">
      <c r="A121" t="s">
        <v>2</v>
      </c>
      <c r="B121">
        <v>1127075795</v>
      </c>
      <c r="C121" t="s">
        <v>207</v>
      </c>
      <c r="D121">
        <v>2</v>
      </c>
      <c r="E121" s="14" t="s">
        <v>269</v>
      </c>
      <c r="F121" s="14" t="s">
        <v>258</v>
      </c>
      <c r="G121" s="14" t="s">
        <v>684</v>
      </c>
      <c r="H121" s="14" t="s">
        <v>339</v>
      </c>
      <c r="I121" s="14">
        <v>11</v>
      </c>
      <c r="J121" s="14">
        <v>1</v>
      </c>
      <c r="K121" s="14" t="s">
        <v>5</v>
      </c>
      <c r="L121">
        <v>86</v>
      </c>
      <c r="M121">
        <v>885</v>
      </c>
      <c r="N121" t="s">
        <v>213</v>
      </c>
    </row>
    <row r="122" spans="1:14">
      <c r="A122" t="s">
        <v>2</v>
      </c>
      <c r="B122">
        <v>41103738</v>
      </c>
      <c r="C122" t="s">
        <v>207</v>
      </c>
      <c r="D122">
        <v>2</v>
      </c>
      <c r="E122" s="14" t="s">
        <v>260</v>
      </c>
      <c r="F122" s="14" t="s">
        <v>585</v>
      </c>
      <c r="G122" s="14" t="s">
        <v>586</v>
      </c>
      <c r="H122" s="14" t="s">
        <v>743</v>
      </c>
      <c r="I122" s="14">
        <v>57</v>
      </c>
      <c r="J122" s="14">
        <v>1</v>
      </c>
      <c r="K122" s="14" t="s">
        <v>5</v>
      </c>
      <c r="L122">
        <v>86</v>
      </c>
      <c r="M122">
        <v>568</v>
      </c>
      <c r="N122" t="s">
        <v>213</v>
      </c>
    </row>
    <row r="123" spans="1:14">
      <c r="A123" t="s">
        <v>2</v>
      </c>
      <c r="B123">
        <v>41103370</v>
      </c>
      <c r="C123" t="s">
        <v>207</v>
      </c>
      <c r="D123">
        <v>2</v>
      </c>
      <c r="E123" s="14" t="s">
        <v>650</v>
      </c>
      <c r="F123" s="14" t="s">
        <v>648</v>
      </c>
      <c r="G123" s="14" t="s">
        <v>651</v>
      </c>
      <c r="H123" s="14">
        <v>0</v>
      </c>
      <c r="I123" s="14">
        <v>60</v>
      </c>
      <c r="J123" s="14">
        <v>1</v>
      </c>
      <c r="K123" s="14" t="s">
        <v>5</v>
      </c>
      <c r="L123">
        <v>86</v>
      </c>
      <c r="M123">
        <v>569</v>
      </c>
      <c r="N123" t="s">
        <v>213</v>
      </c>
    </row>
    <row r="124" spans="1:14">
      <c r="A124" t="s">
        <v>2</v>
      </c>
      <c r="B124">
        <v>1062325709</v>
      </c>
      <c r="C124" t="s">
        <v>207</v>
      </c>
      <c r="D124">
        <v>2</v>
      </c>
      <c r="E124" s="14" t="s">
        <v>674</v>
      </c>
      <c r="F124" s="14" t="s">
        <v>221</v>
      </c>
      <c r="G124" s="14" t="s">
        <v>675</v>
      </c>
      <c r="H124" s="14" t="s">
        <v>606</v>
      </c>
      <c r="I124" s="14">
        <v>27</v>
      </c>
      <c r="J124" s="14">
        <v>1</v>
      </c>
      <c r="K124" s="14" t="s">
        <v>28</v>
      </c>
      <c r="L124">
        <v>86</v>
      </c>
      <c r="M124" t="s">
        <v>765</v>
      </c>
      <c r="N124" t="s">
        <v>213</v>
      </c>
    </row>
    <row r="125" spans="1:14">
      <c r="A125" t="s">
        <v>2</v>
      </c>
      <c r="B125">
        <v>1125411926</v>
      </c>
      <c r="C125" t="s">
        <v>207</v>
      </c>
      <c r="D125">
        <v>2</v>
      </c>
      <c r="E125" s="14" t="s">
        <v>2721</v>
      </c>
      <c r="F125" s="14" t="s">
        <v>489</v>
      </c>
      <c r="G125" s="14" t="s">
        <v>2722</v>
      </c>
      <c r="H125" s="14" t="s">
        <v>414</v>
      </c>
      <c r="I125" s="14">
        <v>28</v>
      </c>
      <c r="J125" s="14">
        <v>1</v>
      </c>
      <c r="K125" s="14" t="s">
        <v>28</v>
      </c>
      <c r="L125">
        <v>86</v>
      </c>
      <c r="M125">
        <v>569</v>
      </c>
      <c r="N125" t="s">
        <v>213</v>
      </c>
    </row>
    <row r="126" spans="1:14">
      <c r="A126" t="s">
        <v>2</v>
      </c>
      <c r="B126">
        <v>5297805</v>
      </c>
      <c r="C126" t="s">
        <v>207</v>
      </c>
      <c r="D126">
        <v>2</v>
      </c>
      <c r="E126" s="14" t="s">
        <v>2723</v>
      </c>
      <c r="F126" s="14" t="s">
        <v>296</v>
      </c>
      <c r="G126" s="14" t="s">
        <v>348</v>
      </c>
      <c r="H126" s="14" t="s">
        <v>629</v>
      </c>
      <c r="I126" s="14">
        <v>72</v>
      </c>
      <c r="J126" s="14">
        <v>1</v>
      </c>
      <c r="K126" s="14" t="s">
        <v>28</v>
      </c>
      <c r="L126">
        <v>86</v>
      </c>
      <c r="M126" t="s">
        <v>765</v>
      </c>
      <c r="N126" t="s">
        <v>213</v>
      </c>
    </row>
    <row r="127" spans="1:14">
      <c r="A127" t="s">
        <v>2</v>
      </c>
      <c r="B127">
        <v>5327656</v>
      </c>
      <c r="C127" t="s">
        <v>207</v>
      </c>
      <c r="D127">
        <v>2</v>
      </c>
      <c r="E127" s="14" t="s">
        <v>614</v>
      </c>
      <c r="F127" s="14" t="s">
        <v>609</v>
      </c>
      <c r="G127" s="14" t="s">
        <v>354</v>
      </c>
      <c r="H127" s="14" t="s">
        <v>620</v>
      </c>
      <c r="I127" s="14">
        <v>76</v>
      </c>
      <c r="J127" s="14">
        <v>1</v>
      </c>
      <c r="K127" s="14" t="s">
        <v>28</v>
      </c>
      <c r="L127">
        <v>86</v>
      </c>
      <c r="M127">
        <v>320</v>
      </c>
      <c r="N127" t="s">
        <v>213</v>
      </c>
    </row>
    <row r="128" spans="1:14">
      <c r="A128" t="s">
        <v>2</v>
      </c>
      <c r="B128">
        <v>41181779</v>
      </c>
      <c r="C128" t="s">
        <v>207</v>
      </c>
      <c r="D128">
        <v>2</v>
      </c>
      <c r="E128" s="14" t="s">
        <v>2724</v>
      </c>
      <c r="F128" s="14" t="s">
        <v>256</v>
      </c>
      <c r="G128" s="14" t="s">
        <v>3</v>
      </c>
      <c r="H128" s="14" t="s">
        <v>327</v>
      </c>
      <c r="I128" s="14">
        <v>52</v>
      </c>
      <c r="J128" s="14">
        <v>1</v>
      </c>
      <c r="K128" s="14" t="s">
        <v>28</v>
      </c>
      <c r="L128">
        <v>86</v>
      </c>
      <c r="M128">
        <v>755</v>
      </c>
      <c r="N128" t="s">
        <v>213</v>
      </c>
    </row>
    <row r="129" spans="1:14">
      <c r="A129" t="s">
        <v>2</v>
      </c>
      <c r="B129">
        <v>41182702</v>
      </c>
      <c r="C129" t="s">
        <v>207</v>
      </c>
      <c r="D129">
        <v>2</v>
      </c>
      <c r="E129" s="14" t="s">
        <v>714</v>
      </c>
      <c r="F129" s="14" t="s">
        <v>632</v>
      </c>
      <c r="G129" s="14" t="s">
        <v>326</v>
      </c>
      <c r="H129" s="14" t="s">
        <v>2610</v>
      </c>
      <c r="I129" s="14">
        <v>42</v>
      </c>
      <c r="J129" s="14">
        <v>1</v>
      </c>
      <c r="K129" s="14" t="s">
        <v>5</v>
      </c>
      <c r="L129">
        <v>86</v>
      </c>
      <c r="M129">
        <v>755</v>
      </c>
      <c r="N129" t="s">
        <v>213</v>
      </c>
    </row>
    <row r="130" spans="1:14">
      <c r="A130" t="s">
        <v>2</v>
      </c>
      <c r="B130">
        <v>27354121</v>
      </c>
      <c r="C130" t="s">
        <v>207</v>
      </c>
      <c r="D130">
        <v>2</v>
      </c>
      <c r="E130" s="14" t="s">
        <v>609</v>
      </c>
      <c r="F130" s="14" t="s">
        <v>617</v>
      </c>
      <c r="G130" s="14" t="s">
        <v>370</v>
      </c>
      <c r="H130" s="14" t="s">
        <v>618</v>
      </c>
      <c r="I130" s="14">
        <v>72</v>
      </c>
      <c r="J130" s="14">
        <v>1</v>
      </c>
      <c r="K130" s="14" t="s">
        <v>5</v>
      </c>
      <c r="L130">
        <v>86</v>
      </c>
      <c r="M130">
        <v>571</v>
      </c>
      <c r="N130" t="s">
        <v>213</v>
      </c>
    </row>
    <row r="131" spans="1:14">
      <c r="A131" t="s">
        <v>2</v>
      </c>
      <c r="B131">
        <v>39562662</v>
      </c>
      <c r="C131" t="s">
        <v>207</v>
      </c>
      <c r="D131">
        <v>2</v>
      </c>
      <c r="E131" s="14" t="s">
        <v>345</v>
      </c>
      <c r="F131" s="14" t="s">
        <v>2725</v>
      </c>
      <c r="G131" s="14" t="s">
        <v>594</v>
      </c>
      <c r="H131" s="14">
        <v>0</v>
      </c>
      <c r="I131" s="14">
        <v>58</v>
      </c>
      <c r="J131" s="14">
        <v>1</v>
      </c>
      <c r="K131" s="14" t="s">
        <v>5</v>
      </c>
      <c r="L131">
        <v>86</v>
      </c>
      <c r="M131">
        <v>571</v>
      </c>
      <c r="N131" t="s">
        <v>213</v>
      </c>
    </row>
    <row r="132" spans="1:14">
      <c r="A132" t="s">
        <v>2</v>
      </c>
      <c r="B132">
        <v>39841047</v>
      </c>
      <c r="C132" t="s">
        <v>207</v>
      </c>
      <c r="D132">
        <v>2</v>
      </c>
      <c r="E132" s="14" t="s">
        <v>2726</v>
      </c>
      <c r="F132" s="14" t="s">
        <v>609</v>
      </c>
      <c r="G132" s="14" t="s">
        <v>326</v>
      </c>
      <c r="H132" s="14" t="s">
        <v>622</v>
      </c>
      <c r="I132" s="14">
        <v>44</v>
      </c>
      <c r="J132" s="14">
        <v>1</v>
      </c>
      <c r="K132" s="14" t="s">
        <v>5</v>
      </c>
      <c r="L132">
        <v>86</v>
      </c>
      <c r="M132">
        <v>568</v>
      </c>
      <c r="N132" t="s">
        <v>213</v>
      </c>
    </row>
    <row r="133" spans="1:14">
      <c r="A133" t="s">
        <v>2</v>
      </c>
      <c r="B133">
        <v>18142631</v>
      </c>
      <c r="C133" t="s">
        <v>207</v>
      </c>
      <c r="D133">
        <v>2</v>
      </c>
      <c r="E133" s="14" t="s">
        <v>6</v>
      </c>
      <c r="F133" s="14" t="s">
        <v>331</v>
      </c>
      <c r="G133" s="14" t="s">
        <v>231</v>
      </c>
      <c r="H133" s="14">
        <v>0</v>
      </c>
      <c r="I133" s="14">
        <v>61</v>
      </c>
      <c r="J133" s="14">
        <v>1</v>
      </c>
      <c r="K133" s="14" t="s">
        <v>28</v>
      </c>
      <c r="L133">
        <v>86</v>
      </c>
      <c r="M133">
        <v>320</v>
      </c>
      <c r="N133" t="s">
        <v>213</v>
      </c>
    </row>
    <row r="134" spans="1:14">
      <c r="A134" t="s">
        <v>2</v>
      </c>
      <c r="B134">
        <v>69010074</v>
      </c>
      <c r="C134" t="s">
        <v>207</v>
      </c>
      <c r="D134">
        <v>2</v>
      </c>
      <c r="E134" s="14" t="s">
        <v>498</v>
      </c>
      <c r="F134" s="14" t="s">
        <v>402</v>
      </c>
      <c r="G134" s="14" t="s">
        <v>2712</v>
      </c>
      <c r="H134" s="14">
        <v>0</v>
      </c>
      <c r="I134" s="14">
        <v>61</v>
      </c>
      <c r="J134" s="14">
        <v>1</v>
      </c>
      <c r="K134" s="14" t="s">
        <v>5</v>
      </c>
      <c r="L134">
        <v>86</v>
      </c>
      <c r="M134">
        <v>571</v>
      </c>
      <c r="N134" t="s">
        <v>213</v>
      </c>
    </row>
    <row r="135" spans="1:14">
      <c r="A135" t="s">
        <v>2</v>
      </c>
      <c r="B135">
        <v>39840286</v>
      </c>
      <c r="C135" t="s">
        <v>207</v>
      </c>
      <c r="D135">
        <v>2</v>
      </c>
      <c r="E135" s="14" t="s">
        <v>616</v>
      </c>
      <c r="F135" s="14">
        <v>0</v>
      </c>
      <c r="G135" s="14" t="s">
        <v>2727</v>
      </c>
      <c r="H135" s="14">
        <v>0</v>
      </c>
      <c r="I135" s="14">
        <v>74</v>
      </c>
      <c r="J135" s="14">
        <v>1</v>
      </c>
      <c r="K135" s="14" t="s">
        <v>5</v>
      </c>
      <c r="L135">
        <v>86</v>
      </c>
      <c r="M135">
        <v>569</v>
      </c>
      <c r="N135" t="s">
        <v>213</v>
      </c>
    </row>
    <row r="136" spans="1:14">
      <c r="A136" t="s">
        <v>2</v>
      </c>
      <c r="B136">
        <v>39840334</v>
      </c>
      <c r="C136" t="s">
        <v>207</v>
      </c>
      <c r="D136">
        <v>2</v>
      </c>
      <c r="E136" s="14" t="s">
        <v>384</v>
      </c>
      <c r="F136" s="14">
        <v>0</v>
      </c>
      <c r="G136" s="14" t="s">
        <v>2728</v>
      </c>
      <c r="H136" s="14">
        <v>0</v>
      </c>
      <c r="I136" s="14">
        <v>74</v>
      </c>
      <c r="J136" s="14">
        <v>1</v>
      </c>
      <c r="K136" s="14" t="s">
        <v>5</v>
      </c>
      <c r="L136">
        <v>86</v>
      </c>
      <c r="M136">
        <v>569</v>
      </c>
      <c r="N136" t="s">
        <v>213</v>
      </c>
    </row>
    <row r="137" spans="1:14">
      <c r="A137" t="s">
        <v>2</v>
      </c>
      <c r="B137">
        <v>27081134</v>
      </c>
      <c r="C137" t="s">
        <v>207</v>
      </c>
      <c r="D137">
        <v>2</v>
      </c>
      <c r="E137" s="14" t="s">
        <v>2729</v>
      </c>
      <c r="F137" s="14" t="s">
        <v>453</v>
      </c>
      <c r="G137" s="14" t="s">
        <v>566</v>
      </c>
      <c r="H137" s="14" t="s">
        <v>412</v>
      </c>
      <c r="I137" s="14">
        <v>50</v>
      </c>
      <c r="J137" s="14">
        <v>1</v>
      </c>
      <c r="K137" s="14" t="s">
        <v>5</v>
      </c>
      <c r="L137">
        <v>86</v>
      </c>
      <c r="M137">
        <v>755</v>
      </c>
      <c r="N137" t="s">
        <v>213</v>
      </c>
    </row>
    <row r="138" spans="1:14">
      <c r="A138" t="s">
        <v>2</v>
      </c>
      <c r="B138">
        <v>27472390</v>
      </c>
      <c r="C138" t="s">
        <v>207</v>
      </c>
      <c r="D138">
        <v>2</v>
      </c>
      <c r="E138" s="14" t="s">
        <v>453</v>
      </c>
      <c r="F138" s="14" t="s">
        <v>2694</v>
      </c>
      <c r="G138" s="14" t="s">
        <v>224</v>
      </c>
      <c r="H138" s="14" t="s">
        <v>2730</v>
      </c>
      <c r="I138" s="14">
        <v>77</v>
      </c>
      <c r="J138" s="14">
        <v>1</v>
      </c>
      <c r="K138" s="14" t="s">
        <v>5</v>
      </c>
      <c r="L138">
        <v>86</v>
      </c>
      <c r="M138">
        <v>219</v>
      </c>
      <c r="N138" t="s">
        <v>213</v>
      </c>
    </row>
    <row r="139" spans="1:14">
      <c r="A139" t="s">
        <v>2</v>
      </c>
      <c r="B139">
        <v>16248823</v>
      </c>
      <c r="C139" t="s">
        <v>207</v>
      </c>
      <c r="D139">
        <v>2</v>
      </c>
      <c r="E139" s="14" t="s">
        <v>609</v>
      </c>
      <c r="F139" s="14" t="s">
        <v>609</v>
      </c>
      <c r="G139" s="14" t="s">
        <v>354</v>
      </c>
      <c r="H139" s="14" t="s">
        <v>671</v>
      </c>
      <c r="I139" s="14">
        <v>74</v>
      </c>
      <c r="J139" s="14">
        <v>1</v>
      </c>
      <c r="K139" s="14" t="s">
        <v>28</v>
      </c>
      <c r="L139">
        <v>86</v>
      </c>
      <c r="M139">
        <v>569</v>
      </c>
      <c r="N139" t="s">
        <v>213</v>
      </c>
    </row>
    <row r="140" spans="1:14">
      <c r="A140" t="s">
        <v>2</v>
      </c>
      <c r="B140">
        <v>1006851076</v>
      </c>
      <c r="C140" t="s">
        <v>207</v>
      </c>
      <c r="D140">
        <v>2</v>
      </c>
      <c r="E140" s="14" t="s">
        <v>2731</v>
      </c>
      <c r="F140" s="14" t="s">
        <v>2732</v>
      </c>
      <c r="G140" s="14" t="s">
        <v>501</v>
      </c>
      <c r="H140" s="14" t="s">
        <v>407</v>
      </c>
      <c r="I140" s="14">
        <v>21</v>
      </c>
      <c r="J140" s="14">
        <v>1</v>
      </c>
      <c r="K140" s="14" t="s">
        <v>28</v>
      </c>
      <c r="L140">
        <v>86</v>
      </c>
      <c r="M140">
        <v>320</v>
      </c>
      <c r="N140" t="s">
        <v>213</v>
      </c>
    </row>
    <row r="141" spans="1:14">
      <c r="A141" t="s">
        <v>2</v>
      </c>
      <c r="B141">
        <v>69005682</v>
      </c>
      <c r="C141" t="s">
        <v>207</v>
      </c>
      <c r="D141">
        <v>2</v>
      </c>
      <c r="E141" s="14" t="s">
        <v>632</v>
      </c>
      <c r="F141" s="14" t="s">
        <v>256</v>
      </c>
      <c r="G141" s="14" t="s">
        <v>224</v>
      </c>
      <c r="H141" s="14" t="s">
        <v>4</v>
      </c>
      <c r="I141" s="14">
        <v>52</v>
      </c>
      <c r="J141" s="14">
        <v>1</v>
      </c>
      <c r="K141" s="14" t="s">
        <v>5</v>
      </c>
      <c r="L141">
        <v>86</v>
      </c>
      <c r="M141" t="s">
        <v>765</v>
      </c>
      <c r="N141" t="s">
        <v>213</v>
      </c>
    </row>
    <row r="142" spans="1:14">
      <c r="A142" t="s">
        <v>2</v>
      </c>
      <c r="B142">
        <v>1125183668</v>
      </c>
      <c r="C142" t="s">
        <v>207</v>
      </c>
      <c r="D142">
        <v>2</v>
      </c>
      <c r="E142" s="14" t="s">
        <v>433</v>
      </c>
      <c r="F142" s="14" t="s">
        <v>384</v>
      </c>
      <c r="G142" s="14" t="s">
        <v>435</v>
      </c>
      <c r="H142" s="14">
        <v>0</v>
      </c>
      <c r="I142" s="14">
        <v>29</v>
      </c>
      <c r="J142" s="14">
        <v>1</v>
      </c>
      <c r="K142" s="14" t="s">
        <v>28</v>
      </c>
      <c r="L142">
        <v>86</v>
      </c>
      <c r="M142">
        <v>571</v>
      </c>
      <c r="N142" t="s">
        <v>213</v>
      </c>
    </row>
    <row r="143" spans="1:14">
      <c r="A143" t="s">
        <v>2</v>
      </c>
      <c r="B143">
        <v>27482225</v>
      </c>
      <c r="C143" t="s">
        <v>207</v>
      </c>
      <c r="D143">
        <v>2</v>
      </c>
      <c r="E143" s="14" t="s">
        <v>2733</v>
      </c>
      <c r="F143" s="14" t="s">
        <v>493</v>
      </c>
      <c r="G143" s="14" t="s">
        <v>2734</v>
      </c>
      <c r="H143" s="14" t="s">
        <v>743</v>
      </c>
      <c r="I143" s="14">
        <v>69</v>
      </c>
      <c r="J143" s="14">
        <v>1</v>
      </c>
      <c r="K143" s="14" t="s">
        <v>5</v>
      </c>
      <c r="L143">
        <v>86</v>
      </c>
      <c r="M143">
        <v>865</v>
      </c>
      <c r="N143" t="s">
        <v>213</v>
      </c>
    </row>
    <row r="144" spans="1:14">
      <c r="A144" t="s">
        <v>2</v>
      </c>
      <c r="B144">
        <v>1126453225</v>
      </c>
      <c r="C144" t="s">
        <v>207</v>
      </c>
      <c r="D144">
        <v>2</v>
      </c>
      <c r="E144" s="14" t="s">
        <v>549</v>
      </c>
      <c r="F144" s="14" t="s">
        <v>546</v>
      </c>
      <c r="G144" s="14" t="s">
        <v>2735</v>
      </c>
      <c r="H144" s="14" t="s">
        <v>2736</v>
      </c>
      <c r="I144" s="14">
        <v>31</v>
      </c>
      <c r="J144" s="14">
        <v>1</v>
      </c>
      <c r="K144" s="14" t="s">
        <v>5</v>
      </c>
      <c r="L144">
        <v>86</v>
      </c>
      <c r="M144">
        <v>865</v>
      </c>
      <c r="N144" t="s">
        <v>213</v>
      </c>
    </row>
    <row r="145" spans="1:14">
      <c r="A145" t="s">
        <v>2</v>
      </c>
      <c r="B145">
        <v>13226123</v>
      </c>
      <c r="C145" t="s">
        <v>207</v>
      </c>
      <c r="D145">
        <v>2</v>
      </c>
      <c r="E145" s="14" t="s">
        <v>542</v>
      </c>
      <c r="F145" s="14" t="s">
        <v>563</v>
      </c>
      <c r="G145" s="14" t="s">
        <v>2659</v>
      </c>
      <c r="H145" s="14">
        <v>0</v>
      </c>
      <c r="I145" s="14">
        <v>77</v>
      </c>
      <c r="J145" s="14">
        <v>1</v>
      </c>
      <c r="K145" s="14" t="s">
        <v>28</v>
      </c>
      <c r="L145">
        <v>86</v>
      </c>
      <c r="M145">
        <v>760</v>
      </c>
      <c r="N145" t="s">
        <v>213</v>
      </c>
    </row>
    <row r="146" spans="1:14">
      <c r="A146" t="s">
        <v>2</v>
      </c>
      <c r="B146">
        <v>1006961276</v>
      </c>
      <c r="C146" t="s">
        <v>207</v>
      </c>
      <c r="D146">
        <v>2</v>
      </c>
      <c r="E146" s="14" t="s">
        <v>387</v>
      </c>
      <c r="F146" s="14" t="s">
        <v>474</v>
      </c>
      <c r="G146" s="14" t="s">
        <v>335</v>
      </c>
      <c r="H146" s="14" t="s">
        <v>2737</v>
      </c>
      <c r="I146" s="14">
        <v>29</v>
      </c>
      <c r="J146" s="14">
        <v>1</v>
      </c>
      <c r="K146" s="14" t="s">
        <v>5</v>
      </c>
      <c r="L146">
        <v>86</v>
      </c>
      <c r="M146">
        <v>569</v>
      </c>
      <c r="N146" t="s">
        <v>213</v>
      </c>
    </row>
    <row r="147" spans="1:14">
      <c r="A147" t="s">
        <v>2</v>
      </c>
      <c r="B147">
        <v>1126444794</v>
      </c>
      <c r="C147" t="s">
        <v>207</v>
      </c>
      <c r="D147">
        <v>2</v>
      </c>
      <c r="E147" s="14" t="s">
        <v>405</v>
      </c>
      <c r="F147" s="14" t="s">
        <v>441</v>
      </c>
      <c r="G147" s="14" t="s">
        <v>442</v>
      </c>
      <c r="H147" s="14" t="s">
        <v>443</v>
      </c>
      <c r="I147" s="14">
        <v>19</v>
      </c>
      <c r="J147" s="14">
        <v>1</v>
      </c>
      <c r="K147" s="14" t="s">
        <v>28</v>
      </c>
      <c r="L147">
        <v>86</v>
      </c>
      <c r="M147">
        <v>865</v>
      </c>
      <c r="N147" t="s">
        <v>213</v>
      </c>
    </row>
    <row r="148" spans="1:14">
      <c r="A148" t="s">
        <v>2</v>
      </c>
      <c r="B148">
        <v>1007012368</v>
      </c>
      <c r="C148" t="s">
        <v>207</v>
      </c>
      <c r="D148">
        <v>2</v>
      </c>
      <c r="E148" s="14" t="s">
        <v>453</v>
      </c>
      <c r="F148" s="14" t="s">
        <v>453</v>
      </c>
      <c r="G148" s="14" t="s">
        <v>574</v>
      </c>
      <c r="H148" s="14" t="s">
        <v>271</v>
      </c>
      <c r="I148" s="14">
        <v>21</v>
      </c>
      <c r="J148" s="14">
        <v>1</v>
      </c>
      <c r="K148" s="14" t="s">
        <v>5</v>
      </c>
      <c r="L148">
        <v>86</v>
      </c>
      <c r="M148" t="s">
        <v>765</v>
      </c>
      <c r="N148" t="s">
        <v>213</v>
      </c>
    </row>
    <row r="149" spans="1:14">
      <c r="A149" t="s">
        <v>2</v>
      </c>
      <c r="B149">
        <v>36067593</v>
      </c>
      <c r="C149" t="s">
        <v>207</v>
      </c>
      <c r="D149">
        <v>2</v>
      </c>
      <c r="E149" s="14" t="s">
        <v>2738</v>
      </c>
      <c r="F149" s="14" t="s">
        <v>625</v>
      </c>
      <c r="G149" s="14" t="s">
        <v>2739</v>
      </c>
      <c r="H149" s="14">
        <v>0</v>
      </c>
      <c r="I149" s="14">
        <v>46</v>
      </c>
      <c r="J149" s="14">
        <v>1</v>
      </c>
      <c r="K149" s="14" t="s">
        <v>5</v>
      </c>
      <c r="L149">
        <v>86</v>
      </c>
      <c r="M149">
        <v>885</v>
      </c>
      <c r="N149" t="s">
        <v>213</v>
      </c>
    </row>
    <row r="150" spans="1:14">
      <c r="A150" t="s">
        <v>2</v>
      </c>
      <c r="B150">
        <v>39820233</v>
      </c>
      <c r="C150" t="s">
        <v>207</v>
      </c>
      <c r="D150">
        <v>2</v>
      </c>
      <c r="E150" s="14" t="s">
        <v>689</v>
      </c>
      <c r="F150" s="14" t="s">
        <v>2740</v>
      </c>
      <c r="G150" s="14" t="s">
        <v>518</v>
      </c>
      <c r="H150" s="14" t="s">
        <v>406</v>
      </c>
      <c r="I150" s="14">
        <v>39</v>
      </c>
      <c r="J150" s="14">
        <v>1</v>
      </c>
      <c r="K150" s="14" t="s">
        <v>5</v>
      </c>
      <c r="L150">
        <v>86</v>
      </c>
      <c r="M150" t="s">
        <v>765</v>
      </c>
      <c r="N150" t="s">
        <v>213</v>
      </c>
    </row>
    <row r="151" spans="1:14">
      <c r="A151" t="s">
        <v>2</v>
      </c>
      <c r="B151">
        <v>41182654</v>
      </c>
      <c r="C151" t="s">
        <v>207</v>
      </c>
      <c r="D151">
        <v>2</v>
      </c>
      <c r="E151" s="14" t="s">
        <v>632</v>
      </c>
      <c r="F151" s="14" t="s">
        <v>313</v>
      </c>
      <c r="G151" s="14" t="s">
        <v>412</v>
      </c>
      <c r="H151" s="14">
        <v>0</v>
      </c>
      <c r="I151" s="14">
        <v>43</v>
      </c>
      <c r="J151" s="14">
        <v>1</v>
      </c>
      <c r="K151" s="14" t="s">
        <v>5</v>
      </c>
      <c r="L151">
        <v>86</v>
      </c>
      <c r="M151">
        <v>755</v>
      </c>
      <c r="N151" t="s">
        <v>213</v>
      </c>
    </row>
    <row r="152" spans="1:14">
      <c r="A152" t="s">
        <v>2</v>
      </c>
      <c r="B152">
        <v>69009840</v>
      </c>
      <c r="C152" t="s">
        <v>207</v>
      </c>
      <c r="D152">
        <v>2</v>
      </c>
      <c r="E152" s="14" t="s">
        <v>249</v>
      </c>
      <c r="F152" s="14" t="s">
        <v>2741</v>
      </c>
      <c r="G152" s="14" t="s">
        <v>224</v>
      </c>
      <c r="H152" s="14" t="s">
        <v>569</v>
      </c>
      <c r="I152" s="14">
        <v>45</v>
      </c>
      <c r="J152" s="14">
        <v>1</v>
      </c>
      <c r="K152" s="14" t="s">
        <v>5</v>
      </c>
      <c r="L152">
        <v>86</v>
      </c>
      <c r="M152">
        <v>571</v>
      </c>
      <c r="N152" t="s">
        <v>213</v>
      </c>
    </row>
    <row r="153" spans="1:14">
      <c r="A153" t="s">
        <v>2</v>
      </c>
      <c r="B153">
        <v>15572029</v>
      </c>
      <c r="C153" t="s">
        <v>207</v>
      </c>
      <c r="D153">
        <v>2</v>
      </c>
      <c r="E153" s="14" t="s">
        <v>2742</v>
      </c>
      <c r="F153" s="14" t="s">
        <v>2743</v>
      </c>
      <c r="G153" s="14" t="s">
        <v>212</v>
      </c>
      <c r="H153" s="14" t="s">
        <v>317</v>
      </c>
      <c r="I153" s="14">
        <v>48</v>
      </c>
      <c r="J153" s="14">
        <v>1</v>
      </c>
      <c r="K153" s="14" t="s">
        <v>28</v>
      </c>
      <c r="L153">
        <v>86</v>
      </c>
      <c r="M153">
        <v>571</v>
      </c>
      <c r="N153" t="s">
        <v>213</v>
      </c>
    </row>
    <row r="154" spans="1:14">
      <c r="A154" t="s">
        <v>2</v>
      </c>
      <c r="B154">
        <v>4709718</v>
      </c>
      <c r="C154" t="s">
        <v>207</v>
      </c>
      <c r="D154">
        <v>2</v>
      </c>
      <c r="E154" s="14" t="s">
        <v>489</v>
      </c>
      <c r="F154" s="14">
        <v>0</v>
      </c>
      <c r="G154" s="14" t="s">
        <v>2744</v>
      </c>
      <c r="H154" s="14">
        <v>0</v>
      </c>
      <c r="I154" s="14">
        <v>63</v>
      </c>
      <c r="J154" s="14">
        <v>1</v>
      </c>
      <c r="K154" s="14" t="s">
        <v>28</v>
      </c>
      <c r="L154">
        <v>86</v>
      </c>
      <c r="M154">
        <v>320</v>
      </c>
      <c r="N154" t="s">
        <v>213</v>
      </c>
    </row>
    <row r="155" spans="1:14">
      <c r="A155" t="s">
        <v>2</v>
      </c>
      <c r="B155">
        <v>41109072</v>
      </c>
      <c r="C155" t="s">
        <v>207</v>
      </c>
      <c r="D155">
        <v>2</v>
      </c>
      <c r="E155" s="14" t="s">
        <v>2745</v>
      </c>
      <c r="F155" s="14" t="s">
        <v>2746</v>
      </c>
      <c r="G155" s="14" t="s">
        <v>224</v>
      </c>
      <c r="H155" s="14" t="s">
        <v>586</v>
      </c>
      <c r="I155" s="14">
        <v>45</v>
      </c>
      <c r="J155" s="14">
        <v>1</v>
      </c>
      <c r="K155" s="14" t="s">
        <v>5</v>
      </c>
      <c r="L155">
        <v>86</v>
      </c>
      <c r="M155">
        <v>320</v>
      </c>
      <c r="N155" t="s">
        <v>213</v>
      </c>
    </row>
    <row r="156" spans="1:14">
      <c r="A156" t="s">
        <v>2</v>
      </c>
      <c r="B156">
        <v>48657780</v>
      </c>
      <c r="C156" t="s">
        <v>207</v>
      </c>
      <c r="D156">
        <v>2</v>
      </c>
      <c r="E156" s="14" t="s">
        <v>2743</v>
      </c>
      <c r="F156" s="14" t="s">
        <v>632</v>
      </c>
      <c r="G156" s="14" t="s">
        <v>224</v>
      </c>
      <c r="H156" s="14" t="s">
        <v>412</v>
      </c>
      <c r="I156" s="14">
        <v>55</v>
      </c>
      <c r="J156" s="14">
        <v>1</v>
      </c>
      <c r="K156" s="14" t="s">
        <v>5</v>
      </c>
      <c r="L156">
        <v>86</v>
      </c>
      <c r="M156">
        <v>571</v>
      </c>
      <c r="N156" t="s">
        <v>213</v>
      </c>
    </row>
    <row r="157" spans="1:14">
      <c r="A157" t="s">
        <v>2</v>
      </c>
      <c r="B157">
        <v>1116205350</v>
      </c>
      <c r="C157" t="s">
        <v>207</v>
      </c>
      <c r="D157">
        <v>2</v>
      </c>
      <c r="E157" s="14" t="s">
        <v>378</v>
      </c>
      <c r="F157" s="14" t="s">
        <v>379</v>
      </c>
      <c r="G157" s="14" t="s">
        <v>380</v>
      </c>
      <c r="H157" s="14">
        <v>0</v>
      </c>
      <c r="I157" s="14">
        <v>34</v>
      </c>
      <c r="J157" s="14">
        <v>1</v>
      </c>
      <c r="K157" s="14" t="s">
        <v>5</v>
      </c>
      <c r="L157">
        <v>86</v>
      </c>
      <c r="M157">
        <v>571</v>
      </c>
      <c r="N157" t="s">
        <v>213</v>
      </c>
    </row>
    <row r="158" spans="1:14">
      <c r="A158" t="s">
        <v>2</v>
      </c>
      <c r="B158">
        <v>69055435</v>
      </c>
      <c r="C158" t="s">
        <v>207</v>
      </c>
      <c r="D158">
        <v>2</v>
      </c>
      <c r="E158" s="14" t="s">
        <v>708</v>
      </c>
      <c r="F158" s="14" t="s">
        <v>466</v>
      </c>
      <c r="G158" s="14" t="s">
        <v>380</v>
      </c>
      <c r="H158" s="14" t="s">
        <v>377</v>
      </c>
      <c r="I158" s="14">
        <v>42</v>
      </c>
      <c r="J158" s="14">
        <v>1</v>
      </c>
      <c r="K158" s="14" t="s">
        <v>5</v>
      </c>
      <c r="L158">
        <v>86</v>
      </c>
      <c r="M158">
        <v>755</v>
      </c>
      <c r="N158" t="s">
        <v>213</v>
      </c>
    </row>
    <row r="159" spans="1:14">
      <c r="A159" t="s">
        <v>2</v>
      </c>
      <c r="B159">
        <v>2373489</v>
      </c>
      <c r="C159" t="s">
        <v>207</v>
      </c>
      <c r="D159">
        <v>2</v>
      </c>
      <c r="E159" s="14" t="s">
        <v>464</v>
      </c>
      <c r="F159" s="14" t="s">
        <v>2747</v>
      </c>
      <c r="G159" s="14" t="s">
        <v>2748</v>
      </c>
      <c r="H159" s="14">
        <v>0</v>
      </c>
      <c r="I159" s="14">
        <v>81</v>
      </c>
      <c r="J159" s="14">
        <v>1</v>
      </c>
      <c r="K159" s="14" t="s">
        <v>28</v>
      </c>
      <c r="L159">
        <v>86</v>
      </c>
      <c r="M159">
        <v>755</v>
      </c>
      <c r="N159" t="s">
        <v>213</v>
      </c>
    </row>
    <row r="160" spans="1:14">
      <c r="A160" t="s">
        <v>2</v>
      </c>
      <c r="B160">
        <v>1121508335</v>
      </c>
      <c r="C160" t="s">
        <v>207</v>
      </c>
      <c r="D160">
        <v>2</v>
      </c>
      <c r="E160" s="14" t="s">
        <v>288</v>
      </c>
      <c r="F160" s="14" t="s">
        <v>2749</v>
      </c>
      <c r="G160" s="14" t="s">
        <v>272</v>
      </c>
      <c r="H160" s="14" t="s">
        <v>676</v>
      </c>
      <c r="I160" s="14">
        <v>27</v>
      </c>
      <c r="J160" s="14">
        <v>1</v>
      </c>
      <c r="K160" s="14" t="s">
        <v>5</v>
      </c>
      <c r="L160">
        <v>86</v>
      </c>
      <c r="M160">
        <v>760</v>
      </c>
      <c r="N160" t="s">
        <v>213</v>
      </c>
    </row>
    <row r="161" spans="1:14">
      <c r="A161" t="s">
        <v>2</v>
      </c>
      <c r="B161">
        <v>1121507333</v>
      </c>
      <c r="C161" t="s">
        <v>207</v>
      </c>
      <c r="D161">
        <v>2</v>
      </c>
      <c r="E161" s="14" t="s">
        <v>2750</v>
      </c>
      <c r="F161" s="14" t="s">
        <v>306</v>
      </c>
      <c r="G161" s="14" t="s">
        <v>425</v>
      </c>
      <c r="H161" s="14" t="s">
        <v>590</v>
      </c>
      <c r="I161" s="14">
        <v>32</v>
      </c>
      <c r="J161" s="14">
        <v>1</v>
      </c>
      <c r="K161" s="14" t="s">
        <v>5</v>
      </c>
      <c r="L161">
        <v>86</v>
      </c>
      <c r="M161">
        <v>760</v>
      </c>
      <c r="N161" t="s">
        <v>213</v>
      </c>
    </row>
    <row r="162" spans="1:14">
      <c r="A162" t="s">
        <v>2</v>
      </c>
      <c r="B162">
        <v>1002859124</v>
      </c>
      <c r="C162" t="s">
        <v>207</v>
      </c>
      <c r="D162">
        <v>2</v>
      </c>
      <c r="E162" s="14" t="s">
        <v>633</v>
      </c>
      <c r="F162" s="14" t="s">
        <v>391</v>
      </c>
      <c r="G162" s="14" t="s">
        <v>2751</v>
      </c>
      <c r="H162" s="14" t="s">
        <v>2752</v>
      </c>
      <c r="I162" s="14">
        <v>20</v>
      </c>
      <c r="J162" s="14">
        <v>1</v>
      </c>
      <c r="K162" s="14" t="s">
        <v>5</v>
      </c>
      <c r="L162">
        <v>86</v>
      </c>
      <c r="M162">
        <v>568</v>
      </c>
      <c r="N162" t="s">
        <v>213</v>
      </c>
    </row>
    <row r="163" spans="1:14">
      <c r="A163" t="s">
        <v>2</v>
      </c>
      <c r="B163">
        <v>18195163</v>
      </c>
      <c r="C163" t="s">
        <v>207</v>
      </c>
      <c r="D163">
        <v>2</v>
      </c>
      <c r="E163" s="14" t="s">
        <v>416</v>
      </c>
      <c r="F163" s="14" t="s">
        <v>2753</v>
      </c>
      <c r="G163" s="14" t="s">
        <v>442</v>
      </c>
      <c r="H163" s="14" t="s">
        <v>2754</v>
      </c>
      <c r="I163" s="14">
        <v>43</v>
      </c>
      <c r="J163" s="14">
        <v>1</v>
      </c>
      <c r="K163" s="14" t="s">
        <v>28</v>
      </c>
      <c r="L163">
        <v>86</v>
      </c>
      <c r="M163">
        <v>219</v>
      </c>
      <c r="N163" t="s">
        <v>213</v>
      </c>
    </row>
    <row r="164" spans="1:14">
      <c r="A164" t="s">
        <v>2</v>
      </c>
      <c r="B164">
        <v>5348966</v>
      </c>
      <c r="C164" t="s">
        <v>207</v>
      </c>
      <c r="D164">
        <v>2</v>
      </c>
      <c r="E164" s="14" t="s">
        <v>2755</v>
      </c>
      <c r="F164" s="14" t="s">
        <v>522</v>
      </c>
      <c r="G164" s="14" t="s">
        <v>2659</v>
      </c>
      <c r="H164" s="14" t="s">
        <v>231</v>
      </c>
      <c r="I164" s="14">
        <v>46</v>
      </c>
      <c r="J164" s="14">
        <v>1</v>
      </c>
      <c r="K164" s="14" t="s">
        <v>28</v>
      </c>
      <c r="L164">
        <v>86</v>
      </c>
      <c r="M164">
        <v>219</v>
      </c>
      <c r="N164" t="s">
        <v>213</v>
      </c>
    </row>
    <row r="165" spans="1:14">
      <c r="A165" t="s">
        <v>2</v>
      </c>
      <c r="B165">
        <v>41105412</v>
      </c>
      <c r="C165" t="s">
        <v>207</v>
      </c>
      <c r="D165">
        <v>2</v>
      </c>
      <c r="E165" s="14" t="s">
        <v>252</v>
      </c>
      <c r="F165" s="14" t="s">
        <v>463</v>
      </c>
      <c r="G165" s="14" t="s">
        <v>2756</v>
      </c>
      <c r="H165" s="14" t="s">
        <v>2757</v>
      </c>
      <c r="I165" s="14">
        <v>76</v>
      </c>
      <c r="J165" s="14">
        <v>1</v>
      </c>
      <c r="K165" s="14" t="s">
        <v>5</v>
      </c>
      <c r="L165">
        <v>86</v>
      </c>
      <c r="M165">
        <v>320</v>
      </c>
      <c r="N165" t="s">
        <v>213</v>
      </c>
    </row>
    <row r="166" spans="1:14">
      <c r="A166" t="s">
        <v>2</v>
      </c>
      <c r="B166">
        <v>69021250</v>
      </c>
      <c r="C166" t="s">
        <v>207</v>
      </c>
      <c r="D166">
        <v>2</v>
      </c>
      <c r="E166" s="14" t="s">
        <v>2758</v>
      </c>
      <c r="F166" s="14" t="s">
        <v>2759</v>
      </c>
      <c r="G166" s="14" t="s">
        <v>300</v>
      </c>
      <c r="H166" s="14" t="s">
        <v>681</v>
      </c>
      <c r="I166" s="14">
        <v>41</v>
      </c>
      <c r="J166" s="14">
        <v>1</v>
      </c>
      <c r="K166" s="14" t="s">
        <v>5</v>
      </c>
      <c r="L166">
        <v>86</v>
      </c>
      <c r="M166">
        <v>320</v>
      </c>
      <c r="N166" t="s">
        <v>213</v>
      </c>
    </row>
    <row r="167" spans="1:14">
      <c r="A167" t="s">
        <v>2</v>
      </c>
      <c r="B167">
        <v>97480478</v>
      </c>
      <c r="C167" t="s">
        <v>207</v>
      </c>
      <c r="D167">
        <v>2</v>
      </c>
      <c r="E167" s="14" t="s">
        <v>2760</v>
      </c>
      <c r="F167" s="14" t="s">
        <v>281</v>
      </c>
      <c r="G167" s="14" t="s">
        <v>2761</v>
      </c>
      <c r="H167" s="14" t="s">
        <v>508</v>
      </c>
      <c r="I167" s="14">
        <v>51</v>
      </c>
      <c r="J167" s="14">
        <v>1</v>
      </c>
      <c r="K167" s="14" t="s">
        <v>28</v>
      </c>
      <c r="L167">
        <v>86</v>
      </c>
      <c r="M167" t="s">
        <v>765</v>
      </c>
      <c r="N167" t="s">
        <v>213</v>
      </c>
    </row>
    <row r="168" spans="1:14">
      <c r="A168" t="s">
        <v>2</v>
      </c>
      <c r="B168">
        <v>18147283</v>
      </c>
      <c r="C168" t="s">
        <v>207</v>
      </c>
      <c r="D168">
        <v>2</v>
      </c>
      <c r="E168" s="14" t="s">
        <v>231</v>
      </c>
      <c r="F168" s="14" t="s">
        <v>252</v>
      </c>
      <c r="G168" s="14" t="s">
        <v>2762</v>
      </c>
      <c r="H168" s="14">
        <v>0</v>
      </c>
      <c r="I168" s="14">
        <v>42</v>
      </c>
      <c r="J168" s="14">
        <v>1</v>
      </c>
      <c r="K168" s="14" t="s">
        <v>28</v>
      </c>
      <c r="L168">
        <v>86</v>
      </c>
      <c r="M168">
        <v>320</v>
      </c>
      <c r="N168" t="s">
        <v>213</v>
      </c>
    </row>
    <row r="169" spans="1:14">
      <c r="A169" t="s">
        <v>2</v>
      </c>
      <c r="B169">
        <v>6531333</v>
      </c>
      <c r="C169" t="s">
        <v>207</v>
      </c>
      <c r="D169">
        <v>2</v>
      </c>
      <c r="E169" s="14" t="s">
        <v>400</v>
      </c>
      <c r="F169" s="14" t="s">
        <v>400</v>
      </c>
      <c r="G169" s="14" t="s">
        <v>230</v>
      </c>
      <c r="H169" s="14">
        <v>0</v>
      </c>
      <c r="I169" s="14">
        <v>57</v>
      </c>
      <c r="J169" s="14">
        <v>1</v>
      </c>
      <c r="K169" s="14" t="s">
        <v>28</v>
      </c>
      <c r="L169">
        <v>86</v>
      </c>
      <c r="M169">
        <v>320</v>
      </c>
      <c r="N169" t="s">
        <v>213</v>
      </c>
    </row>
    <row r="170" spans="1:14">
      <c r="A170" t="s">
        <v>2</v>
      </c>
      <c r="B170">
        <v>27355914</v>
      </c>
      <c r="C170" t="s">
        <v>207</v>
      </c>
      <c r="D170">
        <v>2</v>
      </c>
      <c r="E170" s="14" t="s">
        <v>269</v>
      </c>
      <c r="F170" s="14" t="s">
        <v>360</v>
      </c>
      <c r="G170" s="14" t="s">
        <v>566</v>
      </c>
      <c r="H170" s="14" t="s">
        <v>225</v>
      </c>
      <c r="I170" s="14">
        <v>62</v>
      </c>
      <c r="J170" s="14">
        <v>1</v>
      </c>
      <c r="K170" s="14" t="s">
        <v>5</v>
      </c>
      <c r="L170">
        <v>86</v>
      </c>
      <c r="M170" t="s">
        <v>765</v>
      </c>
      <c r="N170" t="s">
        <v>213</v>
      </c>
    </row>
    <row r="171" spans="1:14">
      <c r="A171" t="s">
        <v>2</v>
      </c>
      <c r="B171">
        <v>1123309093</v>
      </c>
      <c r="C171" t="s">
        <v>207</v>
      </c>
      <c r="D171">
        <v>2</v>
      </c>
      <c r="E171" s="14" t="s">
        <v>2763</v>
      </c>
      <c r="F171" s="14" t="s">
        <v>2764</v>
      </c>
      <c r="G171" s="14" t="s">
        <v>348</v>
      </c>
      <c r="H171" s="14" t="s">
        <v>231</v>
      </c>
      <c r="I171" s="14">
        <v>29</v>
      </c>
      <c r="J171" s="14">
        <v>1</v>
      </c>
      <c r="K171" s="14" t="s">
        <v>28</v>
      </c>
      <c r="L171">
        <v>86</v>
      </c>
      <c r="M171">
        <v>568</v>
      </c>
      <c r="N171" t="s">
        <v>213</v>
      </c>
    </row>
    <row r="172" spans="1:14">
      <c r="A172" t="s">
        <v>2</v>
      </c>
      <c r="B172">
        <v>27474182</v>
      </c>
      <c r="C172" t="s">
        <v>207</v>
      </c>
      <c r="D172">
        <v>2</v>
      </c>
      <c r="E172" s="14" t="s">
        <v>464</v>
      </c>
      <c r="F172" s="14" t="s">
        <v>2765</v>
      </c>
      <c r="G172" s="14" t="s">
        <v>484</v>
      </c>
      <c r="H172" s="14">
        <v>0</v>
      </c>
      <c r="I172" s="14">
        <v>73</v>
      </c>
      <c r="J172" s="14">
        <v>1</v>
      </c>
      <c r="K172" s="14" t="s">
        <v>5</v>
      </c>
      <c r="L172">
        <v>86</v>
      </c>
      <c r="M172">
        <v>569</v>
      </c>
      <c r="N172" t="s">
        <v>213</v>
      </c>
    </row>
    <row r="173" spans="1:14">
      <c r="A173" t="s">
        <v>2</v>
      </c>
      <c r="B173">
        <v>108101824</v>
      </c>
      <c r="C173" t="s">
        <v>207</v>
      </c>
      <c r="D173">
        <v>2</v>
      </c>
      <c r="E173" s="14" t="s">
        <v>553</v>
      </c>
      <c r="F173" s="14" t="s">
        <v>494</v>
      </c>
      <c r="G173" s="14" t="s">
        <v>2766</v>
      </c>
      <c r="H173" s="14" t="s">
        <v>317</v>
      </c>
      <c r="I173" s="14">
        <v>58</v>
      </c>
      <c r="J173" s="14">
        <v>1</v>
      </c>
      <c r="K173" s="14" t="s">
        <v>28</v>
      </c>
      <c r="L173">
        <v>86</v>
      </c>
      <c r="M173">
        <v>571</v>
      </c>
      <c r="N173" t="s">
        <v>213</v>
      </c>
    </row>
    <row r="174" spans="1:14">
      <c r="A174" t="s">
        <v>2</v>
      </c>
      <c r="B174">
        <v>29345334</v>
      </c>
      <c r="C174" t="s">
        <v>207</v>
      </c>
      <c r="D174">
        <v>2</v>
      </c>
      <c r="E174" s="14" t="s">
        <v>458</v>
      </c>
      <c r="F174" s="14" t="s">
        <v>509</v>
      </c>
      <c r="G174" s="14" t="s">
        <v>300</v>
      </c>
      <c r="H174" s="14" t="s">
        <v>2769</v>
      </c>
      <c r="I174" s="14">
        <v>61</v>
      </c>
      <c r="J174" s="14">
        <v>1</v>
      </c>
      <c r="K174" s="14" t="s">
        <v>5</v>
      </c>
      <c r="L174">
        <v>86</v>
      </c>
      <c r="M174">
        <v>320</v>
      </c>
      <c r="N174" t="s">
        <v>213</v>
      </c>
    </row>
    <row r="175" spans="1:14">
      <c r="A175" t="s">
        <v>2</v>
      </c>
      <c r="B175">
        <v>69000069</v>
      </c>
      <c r="C175" t="s">
        <v>207</v>
      </c>
      <c r="D175">
        <v>2</v>
      </c>
      <c r="E175" s="14" t="s">
        <v>543</v>
      </c>
      <c r="F175" s="14" t="s">
        <v>402</v>
      </c>
      <c r="G175" s="14" t="s">
        <v>544</v>
      </c>
      <c r="H175" s="14" t="s">
        <v>743</v>
      </c>
      <c r="I175" s="14">
        <v>48</v>
      </c>
      <c r="J175" s="14">
        <v>1</v>
      </c>
      <c r="K175" s="14" t="s">
        <v>5</v>
      </c>
      <c r="L175">
        <v>86</v>
      </c>
      <c r="M175">
        <v>571</v>
      </c>
      <c r="N175" t="s">
        <v>213</v>
      </c>
    </row>
    <row r="176" spans="1:14">
      <c r="A176" t="s">
        <v>2</v>
      </c>
      <c r="B176">
        <v>1085349355</v>
      </c>
      <c r="C176" t="s">
        <v>207</v>
      </c>
      <c r="D176">
        <v>2</v>
      </c>
      <c r="E176" s="14" t="s">
        <v>2771</v>
      </c>
      <c r="F176" s="14" t="s">
        <v>275</v>
      </c>
      <c r="G176" s="14" t="s">
        <v>2772</v>
      </c>
      <c r="H176" s="14" t="s">
        <v>2773</v>
      </c>
      <c r="I176" s="14">
        <v>41</v>
      </c>
      <c r="J176" s="14">
        <v>1</v>
      </c>
      <c r="K176" s="14" t="s">
        <v>5</v>
      </c>
      <c r="L176">
        <v>86</v>
      </c>
      <c r="M176">
        <v>760</v>
      </c>
      <c r="N176" t="s">
        <v>213</v>
      </c>
    </row>
    <row r="177" spans="1:14">
      <c r="A177" t="s">
        <v>2</v>
      </c>
      <c r="B177">
        <v>1123325060</v>
      </c>
      <c r="C177" t="s">
        <v>207</v>
      </c>
      <c r="D177">
        <v>2</v>
      </c>
      <c r="E177" s="14" t="s">
        <v>2774</v>
      </c>
      <c r="F177" s="14" t="s">
        <v>330</v>
      </c>
      <c r="G177" s="14" t="s">
        <v>224</v>
      </c>
      <c r="H177" s="14" t="s">
        <v>268</v>
      </c>
      <c r="I177" s="14">
        <v>52</v>
      </c>
      <c r="J177" s="14">
        <v>1</v>
      </c>
      <c r="K177" s="14" t="s">
        <v>5</v>
      </c>
      <c r="L177">
        <v>86</v>
      </c>
      <c r="M177">
        <v>320</v>
      </c>
      <c r="N177" t="s">
        <v>213</v>
      </c>
    </row>
    <row r="178" spans="1:14">
      <c r="A178" t="s">
        <v>2</v>
      </c>
      <c r="B178">
        <v>5312714</v>
      </c>
      <c r="C178" t="s">
        <v>207</v>
      </c>
      <c r="D178">
        <v>2</v>
      </c>
      <c r="E178" s="14" t="s">
        <v>2668</v>
      </c>
      <c r="F178" s="14" t="s">
        <v>444</v>
      </c>
      <c r="G178" s="14" t="s">
        <v>401</v>
      </c>
      <c r="H178" s="14">
        <v>0</v>
      </c>
      <c r="I178" s="14">
        <v>59</v>
      </c>
      <c r="J178" s="14">
        <v>1</v>
      </c>
      <c r="K178" s="14" t="s">
        <v>28</v>
      </c>
      <c r="L178">
        <v>86</v>
      </c>
      <c r="M178">
        <v>865</v>
      </c>
      <c r="N178" t="s">
        <v>213</v>
      </c>
    </row>
    <row r="179" spans="1:14">
      <c r="A179" t="s">
        <v>2</v>
      </c>
      <c r="B179">
        <v>69055447</v>
      </c>
      <c r="C179" t="s">
        <v>207</v>
      </c>
      <c r="D179">
        <v>2</v>
      </c>
      <c r="E179" s="14" t="s">
        <v>2724</v>
      </c>
      <c r="F179" s="14" t="s">
        <v>2610</v>
      </c>
      <c r="G179" s="14" t="s">
        <v>2775</v>
      </c>
      <c r="H179" s="14">
        <v>0</v>
      </c>
      <c r="I179" s="14">
        <v>45</v>
      </c>
      <c r="J179" s="14">
        <v>1</v>
      </c>
      <c r="K179" s="14" t="s">
        <v>5</v>
      </c>
      <c r="L179">
        <v>86</v>
      </c>
      <c r="M179">
        <v>755</v>
      </c>
      <c r="N179" t="s">
        <v>213</v>
      </c>
    </row>
    <row r="180" spans="1:14">
      <c r="A180" t="s">
        <v>2</v>
      </c>
      <c r="B180">
        <v>1006908520</v>
      </c>
      <c r="C180" t="s">
        <v>207</v>
      </c>
      <c r="D180">
        <v>2</v>
      </c>
      <c r="E180" s="14" t="s">
        <v>278</v>
      </c>
      <c r="F180" s="14" t="s">
        <v>2776</v>
      </c>
      <c r="G180" s="14" t="s">
        <v>2777</v>
      </c>
      <c r="H180" s="14" t="s">
        <v>253</v>
      </c>
      <c r="I180" s="14">
        <v>22</v>
      </c>
      <c r="J180" s="14">
        <v>1</v>
      </c>
      <c r="K180" s="14" t="s">
        <v>5</v>
      </c>
      <c r="L180">
        <v>86</v>
      </c>
      <c r="M180">
        <v>219</v>
      </c>
      <c r="N180" t="s">
        <v>213</v>
      </c>
    </row>
    <row r="181" spans="1:14">
      <c r="A181" t="s">
        <v>2</v>
      </c>
      <c r="B181">
        <v>97470170</v>
      </c>
      <c r="C181" t="s">
        <v>207</v>
      </c>
      <c r="D181">
        <v>2</v>
      </c>
      <c r="E181" s="14" t="s">
        <v>498</v>
      </c>
      <c r="F181" s="14">
        <v>0</v>
      </c>
      <c r="G181" s="14" t="s">
        <v>2778</v>
      </c>
      <c r="H181" s="14">
        <v>0</v>
      </c>
      <c r="I181" s="14">
        <v>63</v>
      </c>
      <c r="J181" s="14">
        <v>1</v>
      </c>
      <c r="K181" s="14" t="s">
        <v>28</v>
      </c>
      <c r="L181">
        <v>86</v>
      </c>
      <c r="M181">
        <v>749</v>
      </c>
      <c r="N181" t="s">
        <v>213</v>
      </c>
    </row>
    <row r="182" spans="1:14">
      <c r="A182" t="s">
        <v>2</v>
      </c>
      <c r="B182">
        <v>41182703</v>
      </c>
      <c r="C182" t="s">
        <v>207</v>
      </c>
      <c r="D182">
        <v>2</v>
      </c>
      <c r="E182" s="14" t="s">
        <v>283</v>
      </c>
      <c r="F182" s="14" t="s">
        <v>439</v>
      </c>
      <c r="G182" s="14" t="s">
        <v>2779</v>
      </c>
      <c r="H182" s="14">
        <v>0</v>
      </c>
      <c r="I182" s="14">
        <v>42</v>
      </c>
      <c r="J182" s="14">
        <v>1</v>
      </c>
      <c r="K182" s="14" t="s">
        <v>5</v>
      </c>
      <c r="L182">
        <v>86</v>
      </c>
      <c r="M182">
        <v>749</v>
      </c>
      <c r="N182" t="s">
        <v>213</v>
      </c>
    </row>
    <row r="183" spans="1:14">
      <c r="A183" t="s">
        <v>2</v>
      </c>
      <c r="B183">
        <v>27476376</v>
      </c>
      <c r="C183" t="s">
        <v>207</v>
      </c>
      <c r="D183">
        <v>2</v>
      </c>
      <c r="E183" s="14" t="s">
        <v>255</v>
      </c>
      <c r="F183" s="14" t="s">
        <v>741</v>
      </c>
      <c r="G183" s="14" t="s">
        <v>2780</v>
      </c>
      <c r="H183" s="14">
        <v>0</v>
      </c>
      <c r="I183" s="14">
        <v>71</v>
      </c>
      <c r="J183" s="14">
        <v>1</v>
      </c>
      <c r="K183" s="14" t="s">
        <v>5</v>
      </c>
      <c r="L183">
        <v>86</v>
      </c>
      <c r="M183">
        <v>749</v>
      </c>
      <c r="N183" t="s">
        <v>213</v>
      </c>
    </row>
    <row r="184" spans="1:14">
      <c r="A184" t="s">
        <v>2</v>
      </c>
      <c r="B184">
        <v>97471122</v>
      </c>
      <c r="C184" t="s">
        <v>207</v>
      </c>
      <c r="D184">
        <v>2</v>
      </c>
      <c r="E184" s="14" t="s">
        <v>249</v>
      </c>
      <c r="F184" s="14" t="s">
        <v>249</v>
      </c>
      <c r="G184" s="14" t="s">
        <v>2659</v>
      </c>
      <c r="H184" s="14">
        <v>0</v>
      </c>
      <c r="I184" s="14">
        <v>53</v>
      </c>
      <c r="J184" s="14">
        <v>1</v>
      </c>
      <c r="K184" s="14" t="s">
        <v>28</v>
      </c>
      <c r="L184">
        <v>86</v>
      </c>
      <c r="M184">
        <v>749</v>
      </c>
      <c r="N184" t="s">
        <v>213</v>
      </c>
    </row>
    <row r="185" spans="1:14">
      <c r="A185" t="s">
        <v>2</v>
      </c>
      <c r="B185">
        <v>1006815911</v>
      </c>
      <c r="C185" t="s">
        <v>207</v>
      </c>
      <c r="D185">
        <v>2</v>
      </c>
      <c r="E185" s="14" t="s">
        <v>256</v>
      </c>
      <c r="F185" s="14" t="s">
        <v>413</v>
      </c>
      <c r="G185" s="14" t="s">
        <v>446</v>
      </c>
      <c r="H185" s="14" t="s">
        <v>442</v>
      </c>
      <c r="I185" s="14">
        <v>21</v>
      </c>
      <c r="J185" s="14">
        <v>1</v>
      </c>
      <c r="K185" s="14" t="s">
        <v>28</v>
      </c>
      <c r="L185">
        <v>86</v>
      </c>
      <c r="M185">
        <v>749</v>
      </c>
      <c r="N185" t="s">
        <v>213</v>
      </c>
    </row>
    <row r="186" spans="1:14">
      <c r="A186" t="s">
        <v>2</v>
      </c>
      <c r="B186">
        <v>1124315529</v>
      </c>
      <c r="C186" t="s">
        <v>207</v>
      </c>
      <c r="D186">
        <v>2</v>
      </c>
      <c r="E186" s="14" t="s">
        <v>346</v>
      </c>
      <c r="F186" s="14" t="s">
        <v>237</v>
      </c>
      <c r="G186" s="14" t="s">
        <v>2781</v>
      </c>
      <c r="H186" s="14" t="s">
        <v>2782</v>
      </c>
      <c r="I186" s="14">
        <v>29</v>
      </c>
      <c r="J186" s="14">
        <v>1</v>
      </c>
      <c r="K186" s="14" t="s">
        <v>28</v>
      </c>
      <c r="L186">
        <v>86</v>
      </c>
      <c r="M186">
        <v>219</v>
      </c>
      <c r="N186" t="s">
        <v>213</v>
      </c>
    </row>
    <row r="187" spans="1:14">
      <c r="A187" t="s">
        <v>2</v>
      </c>
      <c r="B187">
        <v>41105041</v>
      </c>
      <c r="C187" t="s">
        <v>207</v>
      </c>
      <c r="D187">
        <v>2</v>
      </c>
      <c r="E187" s="14" t="s">
        <v>517</v>
      </c>
      <c r="F187" s="14" t="s">
        <v>238</v>
      </c>
      <c r="G187" s="14" t="s">
        <v>2783</v>
      </c>
      <c r="H187" s="14">
        <v>0</v>
      </c>
      <c r="I187" s="14">
        <v>72</v>
      </c>
      <c r="J187" s="14">
        <v>1</v>
      </c>
      <c r="K187" s="14" t="s">
        <v>5</v>
      </c>
      <c r="L187">
        <v>86</v>
      </c>
      <c r="M187">
        <v>320</v>
      </c>
      <c r="N187" t="s">
        <v>213</v>
      </c>
    </row>
    <row r="188" spans="1:14">
      <c r="A188" t="s">
        <v>2</v>
      </c>
      <c r="B188">
        <v>1123327340</v>
      </c>
      <c r="C188" t="s">
        <v>207</v>
      </c>
      <c r="D188">
        <v>2</v>
      </c>
      <c r="E188" s="14" t="s">
        <v>404</v>
      </c>
      <c r="F188" s="14" t="s">
        <v>242</v>
      </c>
      <c r="G188" s="14" t="s">
        <v>399</v>
      </c>
      <c r="H188" s="14" t="s">
        <v>298</v>
      </c>
      <c r="I188" s="14">
        <v>32</v>
      </c>
      <c r="J188" s="14">
        <v>1</v>
      </c>
      <c r="K188" s="14" t="s">
        <v>28</v>
      </c>
      <c r="L188">
        <v>86</v>
      </c>
      <c r="M188" t="s">
        <v>765</v>
      </c>
      <c r="N188" t="s">
        <v>213</v>
      </c>
    </row>
    <row r="189" spans="1:14">
      <c r="A189" t="s">
        <v>2</v>
      </c>
      <c r="B189">
        <v>34329022</v>
      </c>
      <c r="C189" t="s">
        <v>207</v>
      </c>
      <c r="D189">
        <v>2</v>
      </c>
      <c r="E189" s="14" t="s">
        <v>616</v>
      </c>
      <c r="F189" s="14" t="s">
        <v>2684</v>
      </c>
      <c r="G189" s="14" t="s">
        <v>2784</v>
      </c>
      <c r="H189" s="14" t="s">
        <v>254</v>
      </c>
      <c r="I189" s="14">
        <v>39</v>
      </c>
      <c r="J189" s="14">
        <v>1</v>
      </c>
      <c r="K189" s="14" t="s">
        <v>5</v>
      </c>
      <c r="L189">
        <v>86</v>
      </c>
      <c r="M189">
        <v>569</v>
      </c>
      <c r="N189" t="s">
        <v>213</v>
      </c>
    </row>
    <row r="190" spans="1:14">
      <c r="A190" t="s">
        <v>2</v>
      </c>
      <c r="B190">
        <v>27359520</v>
      </c>
      <c r="C190" t="s">
        <v>207</v>
      </c>
      <c r="D190">
        <v>2</v>
      </c>
      <c r="E190" s="14" t="s">
        <v>373</v>
      </c>
      <c r="F190" s="14" t="s">
        <v>737</v>
      </c>
      <c r="G190" s="14" t="s">
        <v>374</v>
      </c>
      <c r="H190" s="14" t="s">
        <v>318</v>
      </c>
      <c r="I190" s="14">
        <v>70</v>
      </c>
      <c r="J190" s="14">
        <v>1</v>
      </c>
      <c r="K190" s="14" t="s">
        <v>5</v>
      </c>
      <c r="L190">
        <v>86</v>
      </c>
      <c r="M190" t="s">
        <v>765</v>
      </c>
      <c r="N190" t="s">
        <v>213</v>
      </c>
    </row>
    <row r="191" spans="1:14">
      <c r="A191" t="s">
        <v>2</v>
      </c>
      <c r="B191">
        <v>69005901</v>
      </c>
      <c r="C191" t="s">
        <v>207</v>
      </c>
      <c r="D191">
        <v>2</v>
      </c>
      <c r="E191" s="14" t="s">
        <v>2785</v>
      </c>
      <c r="F191" s="14" t="s">
        <v>252</v>
      </c>
      <c r="G191" s="14" t="s">
        <v>462</v>
      </c>
      <c r="H191" s="14" t="s">
        <v>2786</v>
      </c>
      <c r="I191" s="14">
        <v>53</v>
      </c>
      <c r="J191" s="14">
        <v>1</v>
      </c>
      <c r="K191" s="14" t="s">
        <v>5</v>
      </c>
      <c r="L191">
        <v>86</v>
      </c>
      <c r="M191" t="s">
        <v>765</v>
      </c>
      <c r="N191" t="s">
        <v>213</v>
      </c>
    </row>
    <row r="192" spans="1:14">
      <c r="A192" t="s">
        <v>2</v>
      </c>
      <c r="B192">
        <v>36111696</v>
      </c>
      <c r="C192" t="s">
        <v>207</v>
      </c>
      <c r="D192">
        <v>2</v>
      </c>
      <c r="E192" s="14" t="s">
        <v>248</v>
      </c>
      <c r="F192" s="14" t="s">
        <v>2787</v>
      </c>
      <c r="G192" s="14" t="s">
        <v>2788</v>
      </c>
      <c r="H192" s="14">
        <v>0</v>
      </c>
      <c r="I192" s="14">
        <v>59</v>
      </c>
      <c r="J192" s="14">
        <v>1</v>
      </c>
      <c r="K192" s="14" t="s">
        <v>5</v>
      </c>
      <c r="L192">
        <v>86</v>
      </c>
      <c r="M192">
        <v>320</v>
      </c>
      <c r="N192" t="s">
        <v>213</v>
      </c>
    </row>
    <row r="193" spans="1:14">
      <c r="A193" t="s">
        <v>2</v>
      </c>
      <c r="B193">
        <v>18105609</v>
      </c>
      <c r="C193" t="s">
        <v>207</v>
      </c>
      <c r="D193">
        <v>2</v>
      </c>
      <c r="E193" s="14" t="s">
        <v>2789</v>
      </c>
      <c r="F193" s="14" t="s">
        <v>2790</v>
      </c>
      <c r="G193" s="14" t="s">
        <v>2791</v>
      </c>
      <c r="H193" s="14">
        <v>0</v>
      </c>
      <c r="I193" s="14">
        <v>76</v>
      </c>
      <c r="J193" s="14">
        <v>1</v>
      </c>
      <c r="K193" s="14" t="s">
        <v>28</v>
      </c>
      <c r="L193">
        <v>86</v>
      </c>
      <c r="M193">
        <v>320</v>
      </c>
      <c r="N193" t="s">
        <v>213</v>
      </c>
    </row>
    <row r="194" spans="1:14">
      <c r="A194" t="s">
        <v>2</v>
      </c>
      <c r="B194">
        <v>4718287</v>
      </c>
      <c r="C194" t="s">
        <v>207</v>
      </c>
      <c r="D194">
        <v>2</v>
      </c>
      <c r="E194" s="14" t="s">
        <v>493</v>
      </c>
      <c r="F194" s="14" t="s">
        <v>385</v>
      </c>
      <c r="G194" s="14" t="s">
        <v>231</v>
      </c>
      <c r="H194" s="14">
        <v>0</v>
      </c>
      <c r="I194" s="14">
        <v>63</v>
      </c>
      <c r="J194" s="14">
        <v>1</v>
      </c>
      <c r="K194" s="14" t="s">
        <v>28</v>
      </c>
      <c r="L194">
        <v>86</v>
      </c>
      <c r="M194">
        <v>749</v>
      </c>
      <c r="N194" t="s">
        <v>213</v>
      </c>
    </row>
    <row r="195" spans="1:14">
      <c r="A195" t="s">
        <v>2</v>
      </c>
      <c r="B195">
        <v>5349140</v>
      </c>
      <c r="C195" t="s">
        <v>207</v>
      </c>
      <c r="D195">
        <v>2</v>
      </c>
      <c r="E195" s="14" t="s">
        <v>2792</v>
      </c>
      <c r="F195" s="14" t="s">
        <v>2793</v>
      </c>
      <c r="G195" s="14" t="s">
        <v>348</v>
      </c>
      <c r="H195" s="14">
        <v>0</v>
      </c>
      <c r="I195" s="14">
        <v>78</v>
      </c>
      <c r="J195" s="14">
        <v>1</v>
      </c>
      <c r="K195" s="14" t="s">
        <v>28</v>
      </c>
      <c r="L195">
        <v>86</v>
      </c>
      <c r="M195">
        <v>755</v>
      </c>
      <c r="N195" t="s">
        <v>213</v>
      </c>
    </row>
    <row r="196" spans="1:14">
      <c r="A196" t="s">
        <v>2</v>
      </c>
      <c r="B196">
        <v>1896280</v>
      </c>
      <c r="C196" t="s">
        <v>207</v>
      </c>
      <c r="D196">
        <v>2</v>
      </c>
      <c r="E196" s="14" t="s">
        <v>2794</v>
      </c>
      <c r="F196" s="14" t="s">
        <v>655</v>
      </c>
      <c r="G196" s="14" t="s">
        <v>354</v>
      </c>
      <c r="H196" s="14">
        <v>0</v>
      </c>
      <c r="I196" s="14">
        <v>78</v>
      </c>
      <c r="J196" s="14">
        <v>1</v>
      </c>
      <c r="K196" s="14" t="s">
        <v>28</v>
      </c>
      <c r="L196">
        <v>86</v>
      </c>
      <c r="M196">
        <v>320</v>
      </c>
      <c r="N196" t="s">
        <v>213</v>
      </c>
    </row>
    <row r="197" spans="1:14">
      <c r="A197" t="s">
        <v>2</v>
      </c>
      <c r="B197">
        <v>69050025</v>
      </c>
      <c r="C197" t="s">
        <v>207</v>
      </c>
      <c r="D197">
        <v>2</v>
      </c>
      <c r="E197" s="14" t="s">
        <v>663</v>
      </c>
      <c r="F197" s="14" t="s">
        <v>740</v>
      </c>
      <c r="G197" s="14" t="s">
        <v>664</v>
      </c>
      <c r="H197" s="14">
        <v>0</v>
      </c>
      <c r="I197" s="14">
        <v>68</v>
      </c>
      <c r="J197" s="14">
        <v>1</v>
      </c>
      <c r="K197" s="14" t="s">
        <v>5</v>
      </c>
      <c r="L197">
        <v>86</v>
      </c>
      <c r="M197">
        <v>569</v>
      </c>
      <c r="N197" t="s">
        <v>213</v>
      </c>
    </row>
    <row r="198" spans="1:14">
      <c r="A198" t="s">
        <v>2</v>
      </c>
      <c r="B198">
        <v>41119867</v>
      </c>
      <c r="C198" t="s">
        <v>207</v>
      </c>
      <c r="D198">
        <v>2</v>
      </c>
      <c r="E198" s="14" t="s">
        <v>660</v>
      </c>
      <c r="F198" s="14" t="s">
        <v>661</v>
      </c>
      <c r="G198" s="14" t="s">
        <v>370</v>
      </c>
      <c r="H198" s="14">
        <v>0</v>
      </c>
      <c r="I198" s="14">
        <v>43</v>
      </c>
      <c r="J198" s="14">
        <v>1</v>
      </c>
      <c r="K198" s="14" t="s">
        <v>5</v>
      </c>
      <c r="L198">
        <v>86</v>
      </c>
      <c r="M198">
        <v>865</v>
      </c>
      <c r="N198" t="s">
        <v>213</v>
      </c>
    </row>
    <row r="199" spans="1:14">
      <c r="A199" t="s">
        <v>2</v>
      </c>
      <c r="B199">
        <v>69030082</v>
      </c>
      <c r="C199" t="s">
        <v>207</v>
      </c>
      <c r="D199">
        <v>2</v>
      </c>
      <c r="E199" s="14" t="s">
        <v>500</v>
      </c>
      <c r="F199" s="14" t="s">
        <v>2795</v>
      </c>
      <c r="G199" s="14" t="s">
        <v>525</v>
      </c>
      <c r="H199" s="14" t="s">
        <v>526</v>
      </c>
      <c r="I199" s="14">
        <v>64</v>
      </c>
      <c r="J199" s="14">
        <v>1</v>
      </c>
      <c r="K199" s="14" t="s">
        <v>5</v>
      </c>
      <c r="L199">
        <v>86</v>
      </c>
      <c r="M199">
        <v>320</v>
      </c>
      <c r="N199" t="s">
        <v>213</v>
      </c>
    </row>
    <row r="200" spans="1:14">
      <c r="A200" t="s">
        <v>2</v>
      </c>
      <c r="B200">
        <v>1124858715</v>
      </c>
      <c r="C200" t="s">
        <v>207</v>
      </c>
      <c r="D200">
        <v>2</v>
      </c>
      <c r="E200" s="14" t="s">
        <v>237</v>
      </c>
      <c r="F200" s="14" t="s">
        <v>420</v>
      </c>
      <c r="G200" s="14" t="s">
        <v>421</v>
      </c>
      <c r="H200" s="14" t="s">
        <v>422</v>
      </c>
      <c r="I200" s="14">
        <v>30</v>
      </c>
      <c r="J200" s="14">
        <v>1</v>
      </c>
      <c r="K200" s="14" t="s">
        <v>28</v>
      </c>
      <c r="L200">
        <v>86</v>
      </c>
      <c r="M200" t="s">
        <v>765</v>
      </c>
      <c r="N200" t="s">
        <v>213</v>
      </c>
    </row>
    <row r="201" spans="1:14">
      <c r="A201" t="s">
        <v>2</v>
      </c>
      <c r="B201">
        <v>69005173</v>
      </c>
      <c r="C201" t="s">
        <v>207</v>
      </c>
      <c r="D201">
        <v>2</v>
      </c>
      <c r="E201" s="14" t="s">
        <v>2796</v>
      </c>
      <c r="F201" s="14" t="s">
        <v>260</v>
      </c>
      <c r="G201" s="14" t="s">
        <v>2797</v>
      </c>
      <c r="H201" s="14" t="s">
        <v>2798</v>
      </c>
      <c r="I201" s="14">
        <v>53</v>
      </c>
      <c r="J201" s="14">
        <v>1</v>
      </c>
      <c r="K201" s="14" t="s">
        <v>5</v>
      </c>
      <c r="L201">
        <v>86</v>
      </c>
      <c r="M201" t="s">
        <v>765</v>
      </c>
      <c r="N201" t="s">
        <v>213</v>
      </c>
    </row>
    <row r="202" spans="1:14">
      <c r="A202" t="s">
        <v>2</v>
      </c>
      <c r="B202">
        <v>1123322776</v>
      </c>
      <c r="C202" t="s">
        <v>207</v>
      </c>
      <c r="D202">
        <v>2</v>
      </c>
      <c r="E202" s="14" t="s">
        <v>2799</v>
      </c>
      <c r="F202" s="14" t="s">
        <v>524</v>
      </c>
      <c r="G202" s="14" t="s">
        <v>2800</v>
      </c>
      <c r="H202" s="14">
        <v>0</v>
      </c>
      <c r="I202" s="14">
        <v>35</v>
      </c>
      <c r="J202" s="14">
        <v>1</v>
      </c>
      <c r="K202" s="14" t="s">
        <v>5</v>
      </c>
      <c r="L202">
        <v>86</v>
      </c>
      <c r="M202">
        <v>320</v>
      </c>
      <c r="N202" t="s">
        <v>213</v>
      </c>
    </row>
    <row r="203" spans="1:14">
      <c r="A203" t="s">
        <v>2</v>
      </c>
      <c r="B203">
        <v>27362786</v>
      </c>
      <c r="C203" t="s">
        <v>207</v>
      </c>
      <c r="D203">
        <v>2</v>
      </c>
      <c r="E203" s="14" t="s">
        <v>632</v>
      </c>
      <c r="F203" s="14" t="s">
        <v>3097</v>
      </c>
      <c r="G203" s="14" t="s">
        <v>2801</v>
      </c>
      <c r="H203" s="14">
        <v>0</v>
      </c>
      <c r="I203" s="14">
        <v>79</v>
      </c>
      <c r="J203" s="14">
        <v>1</v>
      </c>
      <c r="K203" s="14" t="s">
        <v>5</v>
      </c>
      <c r="L203">
        <v>86</v>
      </c>
      <c r="M203" t="s">
        <v>765</v>
      </c>
      <c r="N203" t="s">
        <v>213</v>
      </c>
    </row>
    <row r="204" spans="1:14">
      <c r="A204" t="s">
        <v>2</v>
      </c>
      <c r="B204">
        <v>27168497</v>
      </c>
      <c r="C204" t="s">
        <v>207</v>
      </c>
      <c r="D204">
        <v>2</v>
      </c>
      <c r="E204" s="14" t="s">
        <v>405</v>
      </c>
      <c r="F204" s="14" t="s">
        <v>224</v>
      </c>
      <c r="G204" s="14" t="s">
        <v>2802</v>
      </c>
      <c r="H204" s="14">
        <v>0</v>
      </c>
      <c r="I204" s="14">
        <v>46</v>
      </c>
      <c r="J204" s="14">
        <v>1</v>
      </c>
      <c r="K204" s="14" t="s">
        <v>5</v>
      </c>
      <c r="L204">
        <v>86</v>
      </c>
      <c r="M204">
        <v>320</v>
      </c>
      <c r="N204" t="s">
        <v>213</v>
      </c>
    </row>
    <row r="205" spans="1:14">
      <c r="A205" t="s">
        <v>2</v>
      </c>
      <c r="B205">
        <v>18123058</v>
      </c>
      <c r="C205" t="s">
        <v>207</v>
      </c>
      <c r="D205">
        <v>2</v>
      </c>
      <c r="E205" s="14" t="s">
        <v>492</v>
      </c>
      <c r="F205" s="14" t="s">
        <v>263</v>
      </c>
      <c r="G205" s="14" t="s">
        <v>597</v>
      </c>
      <c r="H205" s="14" t="s">
        <v>2803</v>
      </c>
      <c r="I205" s="14">
        <v>65</v>
      </c>
      <c r="J205" s="14">
        <v>1</v>
      </c>
      <c r="K205" s="14" t="s">
        <v>28</v>
      </c>
      <c r="L205">
        <v>86</v>
      </c>
      <c r="M205">
        <v>885</v>
      </c>
      <c r="N205" t="s">
        <v>213</v>
      </c>
    </row>
    <row r="206" spans="1:14">
      <c r="A206" t="s">
        <v>2</v>
      </c>
      <c r="B206">
        <v>39840652</v>
      </c>
      <c r="C206" t="s">
        <v>207</v>
      </c>
      <c r="D206">
        <v>2</v>
      </c>
      <c r="E206" s="14" t="s">
        <v>278</v>
      </c>
      <c r="F206" s="14" t="s">
        <v>529</v>
      </c>
      <c r="G206" s="14" t="s">
        <v>380</v>
      </c>
      <c r="H206" s="14">
        <v>0</v>
      </c>
      <c r="I206" s="14">
        <v>61</v>
      </c>
      <c r="J206" s="14">
        <v>1</v>
      </c>
      <c r="K206" s="14" t="s">
        <v>5</v>
      </c>
      <c r="L206">
        <v>86</v>
      </c>
      <c r="M206">
        <v>569</v>
      </c>
      <c r="N206" t="s">
        <v>213</v>
      </c>
    </row>
    <row r="207" spans="1:14">
      <c r="A207" t="s">
        <v>2</v>
      </c>
      <c r="B207">
        <v>1123321182</v>
      </c>
      <c r="C207" t="s">
        <v>207</v>
      </c>
      <c r="D207">
        <v>2</v>
      </c>
      <c r="E207" s="14" t="s">
        <v>396</v>
      </c>
      <c r="F207" s="14" t="s">
        <v>2804</v>
      </c>
      <c r="G207" s="14" t="s">
        <v>2805</v>
      </c>
      <c r="H207" s="14">
        <v>0</v>
      </c>
      <c r="I207" s="14">
        <v>37</v>
      </c>
      <c r="J207" s="14">
        <v>1</v>
      </c>
      <c r="K207" s="14" t="s">
        <v>5</v>
      </c>
      <c r="L207">
        <v>86</v>
      </c>
      <c r="M207">
        <v>320</v>
      </c>
      <c r="N207" t="s">
        <v>213</v>
      </c>
    </row>
    <row r="208" spans="1:14">
      <c r="A208" t="s">
        <v>2</v>
      </c>
      <c r="B208">
        <v>1126446413</v>
      </c>
      <c r="C208" t="s">
        <v>207</v>
      </c>
      <c r="D208">
        <v>2</v>
      </c>
      <c r="E208" s="14" t="s">
        <v>456</v>
      </c>
      <c r="F208" s="14" t="s">
        <v>704</v>
      </c>
      <c r="G208" s="14" t="s">
        <v>567</v>
      </c>
      <c r="H208" s="14" t="s">
        <v>705</v>
      </c>
      <c r="I208" s="14">
        <v>36</v>
      </c>
      <c r="J208" s="14">
        <v>1</v>
      </c>
      <c r="K208" s="14" t="s">
        <v>5</v>
      </c>
      <c r="L208">
        <v>86</v>
      </c>
      <c r="M208">
        <v>865</v>
      </c>
      <c r="N208" t="s">
        <v>213</v>
      </c>
    </row>
    <row r="209" spans="1:14">
      <c r="A209" t="s">
        <v>2</v>
      </c>
      <c r="B209">
        <v>41109470</v>
      </c>
      <c r="C209" t="s">
        <v>207</v>
      </c>
      <c r="D209">
        <v>2</v>
      </c>
      <c r="E209" s="14" t="s">
        <v>346</v>
      </c>
      <c r="F209" s="14" t="s">
        <v>2806</v>
      </c>
      <c r="G209" s="14" t="s">
        <v>251</v>
      </c>
      <c r="H209" s="14" t="s">
        <v>559</v>
      </c>
      <c r="I209" s="14">
        <v>42</v>
      </c>
      <c r="J209" s="14">
        <v>1</v>
      </c>
      <c r="K209" s="14" t="s">
        <v>5</v>
      </c>
      <c r="L209">
        <v>86</v>
      </c>
      <c r="M209">
        <v>320</v>
      </c>
      <c r="N209" t="s">
        <v>213</v>
      </c>
    </row>
    <row r="210" spans="1:14">
      <c r="A210" t="s">
        <v>2</v>
      </c>
      <c r="B210">
        <v>1124316601</v>
      </c>
      <c r="C210" t="s">
        <v>207</v>
      </c>
      <c r="D210">
        <v>2</v>
      </c>
      <c r="E210" s="14" t="s">
        <v>2807</v>
      </c>
      <c r="F210" s="14" t="s">
        <v>363</v>
      </c>
      <c r="G210" s="14" t="s">
        <v>394</v>
      </c>
      <c r="H210" s="14" t="s">
        <v>244</v>
      </c>
      <c r="I210" s="14">
        <v>20</v>
      </c>
      <c r="J210" s="14">
        <v>1</v>
      </c>
      <c r="K210" s="14" t="s">
        <v>28</v>
      </c>
      <c r="L210">
        <v>86</v>
      </c>
      <c r="M210">
        <v>760</v>
      </c>
      <c r="N210" t="s">
        <v>213</v>
      </c>
    </row>
    <row r="211" spans="1:14">
      <c r="A211" t="s">
        <v>2</v>
      </c>
      <c r="B211">
        <v>97470043</v>
      </c>
      <c r="C211" t="s">
        <v>207</v>
      </c>
      <c r="D211">
        <v>2</v>
      </c>
      <c r="E211" s="14" t="s">
        <v>692</v>
      </c>
      <c r="F211" s="14" t="s">
        <v>256</v>
      </c>
      <c r="G211" s="14" t="s">
        <v>477</v>
      </c>
      <c r="H211" s="14" t="s">
        <v>385</v>
      </c>
      <c r="I211" s="14">
        <v>64</v>
      </c>
      <c r="J211" s="14">
        <v>1</v>
      </c>
      <c r="K211" s="14" t="s">
        <v>28</v>
      </c>
      <c r="L211">
        <v>86</v>
      </c>
      <c r="M211">
        <v>755</v>
      </c>
      <c r="N211" t="s">
        <v>213</v>
      </c>
    </row>
    <row r="212" spans="1:14">
      <c r="A212" t="s">
        <v>2</v>
      </c>
      <c r="B212">
        <v>5223825</v>
      </c>
      <c r="C212" t="s">
        <v>207</v>
      </c>
      <c r="D212">
        <v>2</v>
      </c>
      <c r="E212" s="14" t="s">
        <v>232</v>
      </c>
      <c r="F212" s="14" t="s">
        <v>655</v>
      </c>
      <c r="G212" s="14" t="s">
        <v>656</v>
      </c>
      <c r="H212" s="14">
        <v>0</v>
      </c>
      <c r="I212" s="14">
        <v>62</v>
      </c>
      <c r="J212" s="14">
        <v>1</v>
      </c>
      <c r="K212" s="14" t="s">
        <v>28</v>
      </c>
      <c r="L212">
        <v>86</v>
      </c>
      <c r="M212">
        <v>320</v>
      </c>
      <c r="N212" t="s">
        <v>213</v>
      </c>
    </row>
    <row r="213" spans="1:14">
      <c r="A213" t="s">
        <v>2</v>
      </c>
      <c r="B213">
        <v>27363959</v>
      </c>
      <c r="C213" t="s">
        <v>207</v>
      </c>
      <c r="D213">
        <v>2</v>
      </c>
      <c r="E213" s="14" t="s">
        <v>260</v>
      </c>
      <c r="F213" s="14" t="s">
        <v>3098</v>
      </c>
      <c r="G213" s="14" t="s">
        <v>224</v>
      </c>
      <c r="H213" s="14">
        <v>0</v>
      </c>
      <c r="I213" s="14">
        <v>84</v>
      </c>
      <c r="J213" s="14">
        <v>1</v>
      </c>
      <c r="K213" s="14" t="s">
        <v>5</v>
      </c>
      <c r="L213">
        <v>86</v>
      </c>
      <c r="M213">
        <v>885</v>
      </c>
      <c r="N213" t="s">
        <v>213</v>
      </c>
    </row>
    <row r="214" spans="1:14">
      <c r="A214" t="s">
        <v>2</v>
      </c>
      <c r="B214">
        <v>1006849324</v>
      </c>
      <c r="C214" t="s">
        <v>207</v>
      </c>
      <c r="D214">
        <v>2</v>
      </c>
      <c r="E214" s="14" t="s">
        <v>264</v>
      </c>
      <c r="F214" s="14" t="s">
        <v>701</v>
      </c>
      <c r="G214" s="14" t="s">
        <v>2808</v>
      </c>
      <c r="H214" s="14">
        <v>0</v>
      </c>
      <c r="I214" s="14">
        <v>23</v>
      </c>
      <c r="J214" s="14">
        <v>1</v>
      </c>
      <c r="K214" s="14" t="s">
        <v>5</v>
      </c>
      <c r="L214">
        <v>86</v>
      </c>
      <c r="M214">
        <v>320</v>
      </c>
      <c r="N214" t="s">
        <v>213</v>
      </c>
    </row>
    <row r="215" spans="1:14">
      <c r="A215" t="s">
        <v>2</v>
      </c>
      <c r="B215">
        <v>18110221</v>
      </c>
      <c r="C215" t="s">
        <v>207</v>
      </c>
      <c r="D215">
        <v>2</v>
      </c>
      <c r="E215" s="14" t="s">
        <v>2809</v>
      </c>
      <c r="F215" s="14" t="s">
        <v>665</v>
      </c>
      <c r="G215" s="14" t="s">
        <v>2810</v>
      </c>
      <c r="H215" s="14">
        <v>0</v>
      </c>
      <c r="I215" s="14">
        <v>59</v>
      </c>
      <c r="J215" s="14">
        <v>1</v>
      </c>
      <c r="K215" s="14" t="s">
        <v>28</v>
      </c>
      <c r="L215">
        <v>86</v>
      </c>
      <c r="M215">
        <v>568</v>
      </c>
      <c r="N215" t="s">
        <v>213</v>
      </c>
    </row>
    <row r="216" spans="1:14">
      <c r="A216" t="s">
        <v>2</v>
      </c>
      <c r="B216">
        <v>27302241</v>
      </c>
      <c r="C216" t="s">
        <v>207</v>
      </c>
      <c r="D216">
        <v>2</v>
      </c>
      <c r="E216" s="14" t="s">
        <v>239</v>
      </c>
      <c r="F216" s="14" t="s">
        <v>269</v>
      </c>
      <c r="G216" s="14" t="s">
        <v>300</v>
      </c>
      <c r="H216" s="14" t="s">
        <v>224</v>
      </c>
      <c r="I216" s="14">
        <v>60</v>
      </c>
      <c r="J216" s="14">
        <v>1</v>
      </c>
      <c r="K216" s="14" t="s">
        <v>5</v>
      </c>
      <c r="L216">
        <v>86</v>
      </c>
      <c r="M216">
        <v>865</v>
      </c>
      <c r="N216" t="s">
        <v>213</v>
      </c>
    </row>
    <row r="217" spans="1:14">
      <c r="A217" t="s">
        <v>2</v>
      </c>
      <c r="B217">
        <v>1126456637</v>
      </c>
      <c r="C217" t="s">
        <v>207</v>
      </c>
      <c r="D217">
        <v>2</v>
      </c>
      <c r="E217" s="14" t="s">
        <v>285</v>
      </c>
      <c r="F217" s="14" t="s">
        <v>609</v>
      </c>
      <c r="G217" s="14" t="s">
        <v>699</v>
      </c>
      <c r="H217" s="14" t="s">
        <v>244</v>
      </c>
      <c r="I217" s="14">
        <v>27</v>
      </c>
      <c r="J217" s="14">
        <v>1</v>
      </c>
      <c r="K217" s="14" t="s">
        <v>28</v>
      </c>
      <c r="L217">
        <v>86</v>
      </c>
      <c r="M217">
        <v>865</v>
      </c>
      <c r="N217" t="s">
        <v>213</v>
      </c>
    </row>
    <row r="218" spans="1:14">
      <c r="A218" t="s">
        <v>2</v>
      </c>
      <c r="B218">
        <v>27472486</v>
      </c>
      <c r="C218" t="s">
        <v>207</v>
      </c>
      <c r="D218">
        <v>2</v>
      </c>
      <c r="E218" s="14" t="s">
        <v>250</v>
      </c>
      <c r="F218" s="14" t="s">
        <v>563</v>
      </c>
      <c r="G218" s="14" t="s">
        <v>224</v>
      </c>
      <c r="H218" s="14">
        <v>0</v>
      </c>
      <c r="I218" s="14">
        <v>66</v>
      </c>
      <c r="J218" s="14">
        <v>1</v>
      </c>
      <c r="K218" s="14" t="s">
        <v>5</v>
      </c>
      <c r="L218">
        <v>86</v>
      </c>
      <c r="M218">
        <v>219</v>
      </c>
      <c r="N218" t="s">
        <v>213</v>
      </c>
    </row>
    <row r="219" spans="1:14">
      <c r="A219" t="s">
        <v>42</v>
      </c>
      <c r="B219">
        <v>1123337326</v>
      </c>
      <c r="C219" t="s">
        <v>207</v>
      </c>
      <c r="D219">
        <v>2</v>
      </c>
      <c r="E219" s="14" t="s">
        <v>294</v>
      </c>
      <c r="F219" s="14" t="s">
        <v>285</v>
      </c>
      <c r="G219" s="14" t="s">
        <v>2811</v>
      </c>
      <c r="H219" s="14">
        <v>0</v>
      </c>
      <c r="I219" s="14">
        <v>2</v>
      </c>
      <c r="J219" s="14">
        <v>1</v>
      </c>
      <c r="K219" s="14" t="s">
        <v>28</v>
      </c>
      <c r="L219">
        <v>86</v>
      </c>
      <c r="M219">
        <v>320</v>
      </c>
      <c r="N219" t="s">
        <v>213</v>
      </c>
    </row>
    <row r="220" spans="1:14">
      <c r="A220" t="s">
        <v>2</v>
      </c>
      <c r="B220">
        <v>1004233476</v>
      </c>
      <c r="C220" t="s">
        <v>207</v>
      </c>
      <c r="D220">
        <v>2</v>
      </c>
      <c r="E220" s="14" t="s">
        <v>295</v>
      </c>
      <c r="F220" s="14" t="s">
        <v>2812</v>
      </c>
      <c r="G220" s="14" t="s">
        <v>224</v>
      </c>
      <c r="H220" s="14" t="s">
        <v>3111</v>
      </c>
      <c r="I220" s="14">
        <v>20</v>
      </c>
      <c r="J220" s="14">
        <v>1</v>
      </c>
      <c r="K220" s="14" t="s">
        <v>5</v>
      </c>
      <c r="L220">
        <v>86</v>
      </c>
      <c r="M220">
        <v>219</v>
      </c>
      <c r="N220" t="s">
        <v>213</v>
      </c>
    </row>
    <row r="221" spans="1:14">
      <c r="A221" t="s">
        <v>2</v>
      </c>
      <c r="B221">
        <v>1123330062</v>
      </c>
      <c r="C221" t="s">
        <v>207</v>
      </c>
      <c r="D221">
        <v>2</v>
      </c>
      <c r="E221" s="14" t="s">
        <v>556</v>
      </c>
      <c r="F221" s="14" t="s">
        <v>561</v>
      </c>
      <c r="G221" s="14" t="s">
        <v>2813</v>
      </c>
      <c r="H221" s="14" t="s">
        <v>2814</v>
      </c>
      <c r="I221" s="14">
        <v>29</v>
      </c>
      <c r="J221" s="14">
        <v>1</v>
      </c>
      <c r="K221" s="14" t="s">
        <v>5</v>
      </c>
      <c r="L221">
        <v>86</v>
      </c>
      <c r="M221">
        <v>865</v>
      </c>
      <c r="N221" t="s">
        <v>213</v>
      </c>
    </row>
    <row r="222" spans="1:14">
      <c r="A222" t="s">
        <v>42</v>
      </c>
      <c r="B222">
        <v>1123336300</v>
      </c>
      <c r="C222" t="s">
        <v>207</v>
      </c>
      <c r="D222">
        <v>2</v>
      </c>
      <c r="E222" s="14" t="s">
        <v>350</v>
      </c>
      <c r="F222" s="14" t="s">
        <v>301</v>
      </c>
      <c r="G222" s="14" t="s">
        <v>2815</v>
      </c>
      <c r="H222" s="14" t="s">
        <v>351</v>
      </c>
      <c r="I222" s="14">
        <v>4</v>
      </c>
      <c r="J222" s="14">
        <v>2</v>
      </c>
      <c r="K222" s="14" t="s">
        <v>5</v>
      </c>
      <c r="L222">
        <v>86</v>
      </c>
      <c r="M222">
        <v>320</v>
      </c>
      <c r="N222" t="s">
        <v>213</v>
      </c>
    </row>
    <row r="223" spans="1:14">
      <c r="A223" t="s">
        <v>31</v>
      </c>
      <c r="B223">
        <v>1123325413</v>
      </c>
      <c r="C223" t="s">
        <v>207</v>
      </c>
      <c r="D223">
        <v>2</v>
      </c>
      <c r="E223" s="14" t="s">
        <v>2816</v>
      </c>
      <c r="F223" s="14" t="s">
        <v>2817</v>
      </c>
      <c r="G223" s="14" t="s">
        <v>272</v>
      </c>
      <c r="H223" s="14">
        <v>0</v>
      </c>
      <c r="I223" s="14">
        <v>15</v>
      </c>
      <c r="J223" s="14">
        <v>1</v>
      </c>
      <c r="K223" s="14" t="s">
        <v>5</v>
      </c>
      <c r="L223">
        <v>86</v>
      </c>
      <c r="M223">
        <v>320</v>
      </c>
      <c r="N223" t="s">
        <v>213</v>
      </c>
    </row>
    <row r="224" spans="1:14">
      <c r="A224" t="s">
        <v>2</v>
      </c>
      <c r="B224">
        <v>2765878</v>
      </c>
      <c r="C224" t="s">
        <v>207</v>
      </c>
      <c r="D224">
        <v>2</v>
      </c>
      <c r="E224" s="14" t="s">
        <v>2818</v>
      </c>
      <c r="F224" s="14" t="s">
        <v>2819</v>
      </c>
      <c r="G224" s="14" t="s">
        <v>324</v>
      </c>
      <c r="H224" s="14">
        <v>0</v>
      </c>
      <c r="I224" s="14">
        <v>63</v>
      </c>
      <c r="J224" s="14">
        <v>1</v>
      </c>
      <c r="K224" s="14" t="s">
        <v>28</v>
      </c>
      <c r="L224">
        <v>86</v>
      </c>
      <c r="M224">
        <v>320</v>
      </c>
      <c r="N224" t="s">
        <v>213</v>
      </c>
    </row>
    <row r="225" spans="1:14">
      <c r="A225" t="s">
        <v>2</v>
      </c>
      <c r="B225">
        <v>27362756</v>
      </c>
      <c r="C225" t="s">
        <v>207</v>
      </c>
      <c r="D225">
        <v>2</v>
      </c>
      <c r="E225" s="14" t="s">
        <v>308</v>
      </c>
      <c r="F225" s="14">
        <v>0</v>
      </c>
      <c r="G225" s="14" t="s">
        <v>490</v>
      </c>
      <c r="H225" s="14">
        <v>0</v>
      </c>
      <c r="I225" s="14">
        <v>75</v>
      </c>
      <c r="J225" s="14">
        <v>1</v>
      </c>
      <c r="K225" s="14" t="s">
        <v>5</v>
      </c>
      <c r="L225">
        <v>86</v>
      </c>
      <c r="M225">
        <v>320</v>
      </c>
      <c r="N225" t="s">
        <v>213</v>
      </c>
    </row>
    <row r="226" spans="1:14">
      <c r="A226" t="s">
        <v>42</v>
      </c>
      <c r="B226">
        <v>1125414634</v>
      </c>
      <c r="C226" t="s">
        <v>207</v>
      </c>
      <c r="D226">
        <v>2</v>
      </c>
      <c r="E226" s="14" t="s">
        <v>384</v>
      </c>
      <c r="F226" s="14" t="s">
        <v>450</v>
      </c>
      <c r="G226" s="14" t="s">
        <v>2820</v>
      </c>
      <c r="H226" s="14" t="s">
        <v>392</v>
      </c>
      <c r="I226" s="14">
        <v>5</v>
      </c>
      <c r="J226" s="14">
        <v>2</v>
      </c>
      <c r="K226" s="14" t="s">
        <v>28</v>
      </c>
      <c r="L226">
        <v>86</v>
      </c>
      <c r="M226">
        <v>569</v>
      </c>
      <c r="N226" t="s">
        <v>213</v>
      </c>
    </row>
    <row r="227" spans="1:14">
      <c r="A227" t="s">
        <v>2</v>
      </c>
      <c r="B227">
        <v>1905163</v>
      </c>
      <c r="C227" t="s">
        <v>207</v>
      </c>
      <c r="D227">
        <v>2</v>
      </c>
      <c r="E227" s="14" t="s">
        <v>307</v>
      </c>
      <c r="F227" s="14" t="s">
        <v>416</v>
      </c>
      <c r="G227" s="14" t="s">
        <v>354</v>
      </c>
      <c r="H227" s="14" t="s">
        <v>417</v>
      </c>
      <c r="I227" s="14">
        <v>90</v>
      </c>
      <c r="J227" s="14">
        <v>1</v>
      </c>
      <c r="K227" s="14" t="s">
        <v>28</v>
      </c>
      <c r="L227">
        <v>86</v>
      </c>
      <c r="M227" t="s">
        <v>765</v>
      </c>
      <c r="N227" t="s">
        <v>213</v>
      </c>
    </row>
    <row r="228" spans="1:14">
      <c r="A228" t="s">
        <v>2</v>
      </c>
      <c r="B228">
        <v>39825014</v>
      </c>
      <c r="C228" t="s">
        <v>207</v>
      </c>
      <c r="D228">
        <v>2</v>
      </c>
      <c r="E228" s="14" t="s">
        <v>288</v>
      </c>
      <c r="F228" s="14" t="s">
        <v>466</v>
      </c>
      <c r="G228" s="14" t="s">
        <v>479</v>
      </c>
      <c r="H228" s="14" t="s">
        <v>480</v>
      </c>
      <c r="I228" s="14">
        <v>85</v>
      </c>
      <c r="J228" s="14">
        <v>1</v>
      </c>
      <c r="K228" s="14" t="s">
        <v>5</v>
      </c>
      <c r="L228">
        <v>86</v>
      </c>
      <c r="M228" t="s">
        <v>765</v>
      </c>
      <c r="N228" t="s">
        <v>213</v>
      </c>
    </row>
    <row r="229" spans="1:14">
      <c r="A229" t="s">
        <v>42</v>
      </c>
      <c r="B229">
        <v>1120218781</v>
      </c>
      <c r="C229" t="s">
        <v>207</v>
      </c>
      <c r="D229">
        <v>2</v>
      </c>
      <c r="E229" s="14" t="s">
        <v>275</v>
      </c>
      <c r="F229" s="14" t="s">
        <v>281</v>
      </c>
      <c r="G229" s="14" t="s">
        <v>452</v>
      </c>
      <c r="H229" s="14" t="s">
        <v>224</v>
      </c>
      <c r="I229" s="14">
        <v>6</v>
      </c>
      <c r="J229" s="14">
        <v>1</v>
      </c>
      <c r="K229" s="14" t="s">
        <v>5</v>
      </c>
      <c r="L229">
        <v>86</v>
      </c>
      <c r="M229">
        <v>755</v>
      </c>
      <c r="N229" t="s">
        <v>213</v>
      </c>
    </row>
    <row r="230" spans="1:14">
      <c r="A230" t="s">
        <v>2</v>
      </c>
      <c r="B230">
        <v>1123320614</v>
      </c>
      <c r="C230" t="s">
        <v>207</v>
      </c>
      <c r="D230">
        <v>2</v>
      </c>
      <c r="E230" s="14" t="s">
        <v>329</v>
      </c>
      <c r="F230" s="14" t="s">
        <v>329</v>
      </c>
      <c r="G230" s="14" t="s">
        <v>3</v>
      </c>
      <c r="H230" s="14">
        <v>0</v>
      </c>
      <c r="I230" s="14">
        <v>39</v>
      </c>
      <c r="J230" s="14">
        <v>1</v>
      </c>
      <c r="K230" s="14" t="s">
        <v>5</v>
      </c>
      <c r="L230">
        <v>86</v>
      </c>
      <c r="M230">
        <v>320</v>
      </c>
      <c r="N230" t="s">
        <v>213</v>
      </c>
    </row>
    <row r="231" spans="1:14">
      <c r="A231" t="s">
        <v>2</v>
      </c>
      <c r="B231">
        <v>1123320038</v>
      </c>
      <c r="C231" t="s">
        <v>207</v>
      </c>
      <c r="D231">
        <v>2</v>
      </c>
      <c r="E231" s="14" t="s">
        <v>329</v>
      </c>
      <c r="F231" s="14" t="s">
        <v>398</v>
      </c>
      <c r="G231" s="14" t="s">
        <v>224</v>
      </c>
      <c r="H231" s="14" t="s">
        <v>711</v>
      </c>
      <c r="I231" s="14">
        <v>38</v>
      </c>
      <c r="J231" s="14">
        <v>1</v>
      </c>
      <c r="K231" s="14" t="s">
        <v>5</v>
      </c>
      <c r="L231">
        <v>86</v>
      </c>
      <c r="M231">
        <v>320</v>
      </c>
      <c r="N231" t="s">
        <v>213</v>
      </c>
    </row>
    <row r="232" spans="1:14">
      <c r="A232" t="s">
        <v>2</v>
      </c>
      <c r="B232">
        <v>41106750</v>
      </c>
      <c r="C232" t="s">
        <v>207</v>
      </c>
      <c r="D232">
        <v>2</v>
      </c>
      <c r="E232" s="14" t="s">
        <v>532</v>
      </c>
      <c r="F232" s="14" t="s">
        <v>536</v>
      </c>
      <c r="G232" s="14" t="s">
        <v>2821</v>
      </c>
      <c r="H232" s="14">
        <v>0</v>
      </c>
      <c r="I232" s="14">
        <v>52</v>
      </c>
      <c r="J232" s="14">
        <v>1</v>
      </c>
      <c r="K232" s="14" t="s">
        <v>5</v>
      </c>
      <c r="L232">
        <v>86</v>
      </c>
      <c r="M232">
        <v>320</v>
      </c>
      <c r="N232" t="s">
        <v>213</v>
      </c>
    </row>
    <row r="233" spans="1:14">
      <c r="A233" t="s">
        <v>2</v>
      </c>
      <c r="B233">
        <v>27386477</v>
      </c>
      <c r="C233" t="s">
        <v>207</v>
      </c>
      <c r="D233">
        <v>2</v>
      </c>
      <c r="E233" s="14" t="s">
        <v>299</v>
      </c>
      <c r="F233" s="14" t="s">
        <v>223</v>
      </c>
      <c r="G233" s="14" t="s">
        <v>224</v>
      </c>
      <c r="H233" s="14" t="s">
        <v>717</v>
      </c>
      <c r="I233" s="14">
        <v>74</v>
      </c>
      <c r="J233" s="14">
        <v>1</v>
      </c>
      <c r="K233" s="14" t="s">
        <v>5</v>
      </c>
      <c r="L233">
        <v>86</v>
      </c>
      <c r="M233">
        <v>865</v>
      </c>
      <c r="N233" t="s">
        <v>213</v>
      </c>
    </row>
    <row r="234" spans="1:14">
      <c r="A234" t="s">
        <v>42</v>
      </c>
      <c r="B234">
        <v>1123338165</v>
      </c>
      <c r="C234" t="s">
        <v>207</v>
      </c>
      <c r="D234">
        <v>2</v>
      </c>
      <c r="E234" s="14" t="s">
        <v>2822</v>
      </c>
      <c r="F234" s="14" t="s">
        <v>2823</v>
      </c>
      <c r="G234" s="14" t="s">
        <v>562</v>
      </c>
      <c r="H234" s="14">
        <v>0</v>
      </c>
      <c r="I234" s="14">
        <v>1</v>
      </c>
      <c r="J234" s="14">
        <v>1</v>
      </c>
      <c r="K234" s="14" t="s">
        <v>28</v>
      </c>
      <c r="L234">
        <v>86</v>
      </c>
      <c r="M234">
        <v>320</v>
      </c>
      <c r="N234" t="s">
        <v>213</v>
      </c>
    </row>
    <row r="235" spans="1:14">
      <c r="A235" t="s">
        <v>2</v>
      </c>
      <c r="B235">
        <v>41118723</v>
      </c>
      <c r="C235" t="s">
        <v>207</v>
      </c>
      <c r="D235">
        <v>2</v>
      </c>
      <c r="E235" s="14" t="s">
        <v>540</v>
      </c>
      <c r="F235" s="14" t="s">
        <v>712</v>
      </c>
      <c r="G235" s="14" t="s">
        <v>2824</v>
      </c>
      <c r="H235" s="14">
        <v>0</v>
      </c>
      <c r="I235" s="14">
        <v>44</v>
      </c>
      <c r="J235" s="14">
        <v>1</v>
      </c>
      <c r="K235" s="14" t="s">
        <v>5</v>
      </c>
      <c r="L235">
        <v>86</v>
      </c>
      <c r="M235">
        <v>865</v>
      </c>
      <c r="N235" t="s">
        <v>213</v>
      </c>
    </row>
    <row r="236" spans="1:14">
      <c r="A236" t="s">
        <v>2</v>
      </c>
      <c r="B236">
        <v>41109126</v>
      </c>
      <c r="C236" t="s">
        <v>207</v>
      </c>
      <c r="D236">
        <v>2</v>
      </c>
      <c r="E236" s="14" t="s">
        <v>546</v>
      </c>
      <c r="F236" s="14" t="s">
        <v>547</v>
      </c>
      <c r="G236" s="14" t="s">
        <v>247</v>
      </c>
      <c r="H236" s="14">
        <v>0</v>
      </c>
      <c r="I236" s="14">
        <v>41</v>
      </c>
      <c r="J236" s="14">
        <v>1</v>
      </c>
      <c r="K236" s="14" t="s">
        <v>5</v>
      </c>
      <c r="L236">
        <v>86</v>
      </c>
      <c r="M236">
        <v>320</v>
      </c>
      <c r="N236" t="s">
        <v>213</v>
      </c>
    </row>
    <row r="237" spans="1:14">
      <c r="A237" t="s">
        <v>64</v>
      </c>
      <c r="B237">
        <v>6628024</v>
      </c>
      <c r="C237" t="s">
        <v>207</v>
      </c>
      <c r="D237">
        <v>2</v>
      </c>
      <c r="E237" s="14" t="s">
        <v>353</v>
      </c>
      <c r="F237" s="14" t="s">
        <v>2825</v>
      </c>
      <c r="G237" s="14" t="s">
        <v>2672</v>
      </c>
      <c r="H237" s="14" t="s">
        <v>290</v>
      </c>
      <c r="I237" s="14">
        <v>5</v>
      </c>
      <c r="J237" s="14">
        <v>1</v>
      </c>
      <c r="K237" s="14" t="s">
        <v>28</v>
      </c>
      <c r="L237">
        <v>86</v>
      </c>
      <c r="M237">
        <v>568</v>
      </c>
      <c r="N237" t="s">
        <v>213</v>
      </c>
    </row>
    <row r="238" spans="1:14">
      <c r="A238" t="s">
        <v>2</v>
      </c>
      <c r="B238">
        <v>69000006</v>
      </c>
      <c r="C238" t="s">
        <v>207</v>
      </c>
      <c r="D238">
        <v>2</v>
      </c>
      <c r="E238" s="14" t="s">
        <v>2826</v>
      </c>
      <c r="F238" s="14" t="s">
        <v>3099</v>
      </c>
      <c r="G238" s="14" t="s">
        <v>224</v>
      </c>
      <c r="H238" s="14" t="s">
        <v>2827</v>
      </c>
      <c r="I238" s="14">
        <v>71</v>
      </c>
      <c r="J238" s="14">
        <v>1</v>
      </c>
      <c r="K238" s="14" t="s">
        <v>5</v>
      </c>
      <c r="L238">
        <v>86</v>
      </c>
      <c r="M238" t="s">
        <v>765</v>
      </c>
      <c r="N238" t="s">
        <v>213</v>
      </c>
    </row>
    <row r="239" spans="1:14">
      <c r="A239" t="s">
        <v>2</v>
      </c>
      <c r="B239">
        <v>1120216283</v>
      </c>
      <c r="C239" t="s">
        <v>207</v>
      </c>
      <c r="D239">
        <v>2</v>
      </c>
      <c r="E239" s="14" t="s">
        <v>553</v>
      </c>
      <c r="F239" s="14" t="s">
        <v>2828</v>
      </c>
      <c r="G239" s="14" t="s">
        <v>2829</v>
      </c>
      <c r="H239" s="14" t="s">
        <v>407</v>
      </c>
      <c r="I239" s="14">
        <v>19</v>
      </c>
      <c r="J239" s="14">
        <v>1</v>
      </c>
      <c r="K239" s="14" t="s">
        <v>28</v>
      </c>
      <c r="L239">
        <v>86</v>
      </c>
      <c r="M239">
        <v>755</v>
      </c>
      <c r="N239" t="s">
        <v>213</v>
      </c>
    </row>
    <row r="240" spans="1:14">
      <c r="A240" t="s">
        <v>2</v>
      </c>
      <c r="B240">
        <v>41116022</v>
      </c>
      <c r="C240" t="s">
        <v>207</v>
      </c>
      <c r="D240">
        <v>2</v>
      </c>
      <c r="E240" s="14" t="s">
        <v>416</v>
      </c>
      <c r="F240" s="14" t="s">
        <v>2830</v>
      </c>
      <c r="G240" s="14" t="s">
        <v>2831</v>
      </c>
      <c r="H240" s="14">
        <v>0</v>
      </c>
      <c r="I240" s="14">
        <v>54</v>
      </c>
      <c r="J240" s="14">
        <v>1</v>
      </c>
      <c r="K240" s="14" t="s">
        <v>5</v>
      </c>
      <c r="L240">
        <v>86</v>
      </c>
      <c r="M240">
        <v>865</v>
      </c>
      <c r="N240" t="s">
        <v>213</v>
      </c>
    </row>
    <row r="241" spans="1:14">
      <c r="A241" t="s">
        <v>2</v>
      </c>
      <c r="B241">
        <v>27352954</v>
      </c>
      <c r="C241" t="s">
        <v>207</v>
      </c>
      <c r="D241">
        <v>2</v>
      </c>
      <c r="E241" s="14" t="s">
        <v>474</v>
      </c>
      <c r="F241" s="14" t="s">
        <v>2832</v>
      </c>
      <c r="G241" s="14" t="s">
        <v>2833</v>
      </c>
      <c r="H241" s="14">
        <v>0</v>
      </c>
      <c r="I241" s="14">
        <v>78</v>
      </c>
      <c r="J241" s="14">
        <v>1</v>
      </c>
      <c r="K241" s="14" t="s">
        <v>5</v>
      </c>
      <c r="L241">
        <v>86</v>
      </c>
      <c r="M241" t="s">
        <v>765</v>
      </c>
      <c r="N241" t="s">
        <v>213</v>
      </c>
    </row>
    <row r="242" spans="1:14">
      <c r="A242" t="s">
        <v>2</v>
      </c>
      <c r="B242">
        <v>1123330374</v>
      </c>
      <c r="C242" t="s">
        <v>207</v>
      </c>
      <c r="D242">
        <v>2</v>
      </c>
      <c r="E242" s="14" t="s">
        <v>621</v>
      </c>
      <c r="F242" s="14" t="s">
        <v>291</v>
      </c>
      <c r="G242" s="14" t="s">
        <v>622</v>
      </c>
      <c r="H242" s="14">
        <v>0</v>
      </c>
      <c r="I242" s="14">
        <v>29</v>
      </c>
      <c r="J242" s="14">
        <v>1</v>
      </c>
      <c r="K242" s="14" t="s">
        <v>5</v>
      </c>
      <c r="L242">
        <v>86</v>
      </c>
      <c r="M242">
        <v>320</v>
      </c>
      <c r="N242" t="s">
        <v>213</v>
      </c>
    </row>
    <row r="243" spans="1:14">
      <c r="A243" t="s">
        <v>2</v>
      </c>
      <c r="B243">
        <v>1123335137</v>
      </c>
      <c r="C243" t="s">
        <v>207</v>
      </c>
      <c r="D243">
        <v>2</v>
      </c>
      <c r="E243" s="14" t="s">
        <v>2834</v>
      </c>
      <c r="F243" s="14" t="s">
        <v>384</v>
      </c>
      <c r="G243" s="14" t="s">
        <v>311</v>
      </c>
      <c r="H243" s="14">
        <v>0</v>
      </c>
      <c r="I243" s="14">
        <v>24</v>
      </c>
      <c r="J243" s="14">
        <v>1</v>
      </c>
      <c r="K243" s="14" t="s">
        <v>5</v>
      </c>
      <c r="L243">
        <v>86</v>
      </c>
      <c r="M243">
        <v>320</v>
      </c>
      <c r="N243" t="s">
        <v>213</v>
      </c>
    </row>
    <row r="244" spans="1:14">
      <c r="A244" t="s">
        <v>2</v>
      </c>
      <c r="B244">
        <v>4955814</v>
      </c>
      <c r="C244" t="s">
        <v>207</v>
      </c>
      <c r="D244">
        <v>2</v>
      </c>
      <c r="E244" s="14" t="s">
        <v>229</v>
      </c>
      <c r="F244" s="14" t="s">
        <v>725</v>
      </c>
      <c r="G244" s="14" t="s">
        <v>726</v>
      </c>
      <c r="H244" s="14">
        <v>0</v>
      </c>
      <c r="I244" s="14">
        <v>83</v>
      </c>
      <c r="J244" s="14">
        <v>1</v>
      </c>
      <c r="K244" s="14" t="s">
        <v>28</v>
      </c>
      <c r="L244">
        <v>86</v>
      </c>
      <c r="M244">
        <v>320</v>
      </c>
      <c r="N244" t="s">
        <v>213</v>
      </c>
    </row>
    <row r="245" spans="1:14">
      <c r="A245" t="s">
        <v>2</v>
      </c>
      <c r="B245">
        <v>41106184</v>
      </c>
      <c r="C245" t="s">
        <v>207</v>
      </c>
      <c r="D245">
        <v>2</v>
      </c>
      <c r="E245" s="14" t="s">
        <v>2767</v>
      </c>
      <c r="F245" s="14">
        <v>0</v>
      </c>
      <c r="G245" s="14" t="s">
        <v>2768</v>
      </c>
      <c r="H245" s="14">
        <v>0</v>
      </c>
      <c r="I245" s="14">
        <v>65</v>
      </c>
      <c r="J245" s="14">
        <v>1</v>
      </c>
      <c r="K245" s="14" t="s">
        <v>5</v>
      </c>
      <c r="L245">
        <v>86</v>
      </c>
      <c r="M245">
        <v>320</v>
      </c>
      <c r="N245" t="s">
        <v>213</v>
      </c>
    </row>
    <row r="246" spans="1:14">
      <c r="A246" t="s">
        <v>2</v>
      </c>
      <c r="B246">
        <v>87571408</v>
      </c>
      <c r="C246" t="s">
        <v>207</v>
      </c>
      <c r="D246">
        <v>2</v>
      </c>
      <c r="E246" s="14" t="s">
        <v>2836</v>
      </c>
      <c r="F246" s="14" t="s">
        <v>719</v>
      </c>
      <c r="G246" s="14" t="s">
        <v>2837</v>
      </c>
      <c r="H246" s="14" t="s">
        <v>466</v>
      </c>
      <c r="I246" s="14">
        <v>59</v>
      </c>
      <c r="J246" s="14">
        <v>1</v>
      </c>
      <c r="K246" s="14" t="s">
        <v>28</v>
      </c>
      <c r="L246">
        <v>86</v>
      </c>
      <c r="M246">
        <v>219</v>
      </c>
      <c r="N246" t="s">
        <v>213</v>
      </c>
    </row>
    <row r="247" spans="1:14">
      <c r="A247" t="s">
        <v>2</v>
      </c>
      <c r="B247">
        <v>2887094</v>
      </c>
      <c r="C247" t="s">
        <v>207</v>
      </c>
      <c r="D247">
        <v>2</v>
      </c>
      <c r="E247" s="14" t="s">
        <v>494</v>
      </c>
      <c r="F247" s="14" t="s">
        <v>727</v>
      </c>
      <c r="G247" s="14" t="s">
        <v>212</v>
      </c>
      <c r="H247" s="14" t="s">
        <v>317</v>
      </c>
      <c r="I247" s="14">
        <v>90</v>
      </c>
      <c r="J247" s="14">
        <v>1</v>
      </c>
      <c r="K247" s="14" t="s">
        <v>28</v>
      </c>
      <c r="L247">
        <v>86</v>
      </c>
      <c r="M247" t="s">
        <v>765</v>
      </c>
      <c r="N247" t="s">
        <v>213</v>
      </c>
    </row>
    <row r="248" spans="1:14">
      <c r="A248" t="s">
        <v>42</v>
      </c>
      <c r="B248">
        <v>1123338470</v>
      </c>
      <c r="C248" t="s">
        <v>207</v>
      </c>
      <c r="D248">
        <v>2</v>
      </c>
      <c r="E248" s="14" t="s">
        <v>232</v>
      </c>
      <c r="F248" s="14" t="s">
        <v>2838</v>
      </c>
      <c r="G248" s="14" t="s">
        <v>653</v>
      </c>
      <c r="H248" s="14" t="s">
        <v>654</v>
      </c>
      <c r="I248" s="14">
        <v>3</v>
      </c>
      <c r="J248" s="14">
        <v>1</v>
      </c>
      <c r="K248" s="14" t="s">
        <v>28</v>
      </c>
      <c r="L248">
        <v>86</v>
      </c>
      <c r="M248">
        <v>320</v>
      </c>
      <c r="N248" t="s">
        <v>213</v>
      </c>
    </row>
    <row r="249" spans="1:14">
      <c r="A249" t="s">
        <v>2</v>
      </c>
      <c r="B249">
        <v>13023245</v>
      </c>
      <c r="C249" t="s">
        <v>207</v>
      </c>
      <c r="D249">
        <v>2</v>
      </c>
      <c r="E249" s="14" t="s">
        <v>232</v>
      </c>
      <c r="F249" s="14" t="s">
        <v>2839</v>
      </c>
      <c r="G249" s="14" t="s">
        <v>329</v>
      </c>
      <c r="H249" s="14">
        <v>0</v>
      </c>
      <c r="I249" s="14">
        <v>74</v>
      </c>
      <c r="J249" s="14">
        <v>1</v>
      </c>
      <c r="K249" s="14" t="s">
        <v>28</v>
      </c>
      <c r="L249">
        <v>86</v>
      </c>
      <c r="M249">
        <v>320</v>
      </c>
      <c r="N249" t="s">
        <v>213</v>
      </c>
    </row>
    <row r="250" spans="1:14">
      <c r="A250" t="s">
        <v>2</v>
      </c>
      <c r="B250">
        <v>123331443</v>
      </c>
      <c r="C250" t="s">
        <v>207</v>
      </c>
      <c r="D250">
        <v>2</v>
      </c>
      <c r="E250" s="14" t="s">
        <v>672</v>
      </c>
      <c r="F250" s="14" t="s">
        <v>673</v>
      </c>
      <c r="G250" s="14" t="s">
        <v>603</v>
      </c>
      <c r="H250" s="14">
        <v>0</v>
      </c>
      <c r="I250" s="14">
        <v>28</v>
      </c>
      <c r="J250" s="14">
        <v>1</v>
      </c>
      <c r="K250" s="14" t="s">
        <v>5</v>
      </c>
      <c r="L250">
        <v>86</v>
      </c>
      <c r="M250">
        <v>320</v>
      </c>
      <c r="N250" t="s">
        <v>213</v>
      </c>
    </row>
    <row r="251" spans="1:14">
      <c r="A251" t="s">
        <v>42</v>
      </c>
      <c r="B251">
        <v>1126461618</v>
      </c>
      <c r="C251" t="s">
        <v>207</v>
      </c>
      <c r="D251">
        <v>2</v>
      </c>
      <c r="E251" s="14" t="s">
        <v>509</v>
      </c>
      <c r="F251" s="14" t="s">
        <v>248</v>
      </c>
      <c r="G251" s="14" t="s">
        <v>562</v>
      </c>
      <c r="H251" s="14" t="s">
        <v>244</v>
      </c>
      <c r="I251" s="14">
        <v>4</v>
      </c>
      <c r="J251" s="14">
        <v>1</v>
      </c>
      <c r="K251" s="14" t="s">
        <v>28</v>
      </c>
      <c r="L251">
        <v>86</v>
      </c>
      <c r="M251">
        <v>865</v>
      </c>
      <c r="N251" t="s">
        <v>213</v>
      </c>
    </row>
    <row r="252" spans="1:14">
      <c r="A252" t="s">
        <v>2</v>
      </c>
      <c r="B252">
        <v>94448151</v>
      </c>
      <c r="C252" t="s">
        <v>207</v>
      </c>
      <c r="D252">
        <v>2</v>
      </c>
      <c r="E252" s="14" t="s">
        <v>269</v>
      </c>
      <c r="F252" s="14" t="s">
        <v>270</v>
      </c>
      <c r="G252" s="14" t="s">
        <v>332</v>
      </c>
      <c r="H252" s="14" t="s">
        <v>2840</v>
      </c>
      <c r="I252" s="14">
        <v>48</v>
      </c>
      <c r="J252" s="14">
        <v>1</v>
      </c>
      <c r="K252" s="14" t="s">
        <v>28</v>
      </c>
      <c r="L252">
        <v>86</v>
      </c>
      <c r="M252">
        <v>320</v>
      </c>
      <c r="N252" t="s">
        <v>213</v>
      </c>
    </row>
    <row r="253" spans="1:14">
      <c r="A253" t="s">
        <v>42</v>
      </c>
      <c r="B253">
        <v>1123335453</v>
      </c>
      <c r="C253" t="s">
        <v>207</v>
      </c>
      <c r="D253">
        <v>2</v>
      </c>
      <c r="E253" s="14" t="s">
        <v>261</v>
      </c>
      <c r="F253" s="14" t="s">
        <v>279</v>
      </c>
      <c r="G253" s="14" t="s">
        <v>257</v>
      </c>
      <c r="H253" s="14">
        <v>0</v>
      </c>
      <c r="I253" s="14">
        <v>5</v>
      </c>
      <c r="J253" s="14">
        <v>1</v>
      </c>
      <c r="K253" s="14" t="s">
        <v>28</v>
      </c>
      <c r="L253">
        <v>86</v>
      </c>
      <c r="M253">
        <v>320</v>
      </c>
      <c r="N253" t="s">
        <v>213</v>
      </c>
    </row>
    <row r="254" spans="1:14">
      <c r="A254" t="s">
        <v>37</v>
      </c>
      <c r="B254">
        <v>1120216803</v>
      </c>
      <c r="C254" t="s">
        <v>207</v>
      </c>
      <c r="D254">
        <v>2</v>
      </c>
      <c r="E254" s="14" t="s">
        <v>692</v>
      </c>
      <c r="F254" s="14" t="s">
        <v>242</v>
      </c>
      <c r="G254" s="14" t="s">
        <v>2842</v>
      </c>
      <c r="H254" s="14" t="s">
        <v>2843</v>
      </c>
      <c r="I254" s="14">
        <v>17</v>
      </c>
      <c r="J254" s="14">
        <v>1</v>
      </c>
      <c r="K254" s="14" t="s">
        <v>28</v>
      </c>
      <c r="L254">
        <v>86</v>
      </c>
      <c r="M254">
        <v>755</v>
      </c>
      <c r="N254" t="s">
        <v>213</v>
      </c>
    </row>
    <row r="255" spans="1:14">
      <c r="A255" t="s">
        <v>31</v>
      </c>
      <c r="B255">
        <v>1123323261</v>
      </c>
      <c r="C255" t="s">
        <v>207</v>
      </c>
      <c r="D255">
        <v>2</v>
      </c>
      <c r="E255" s="14" t="s">
        <v>366</v>
      </c>
      <c r="F255" s="14" t="s">
        <v>2844</v>
      </c>
      <c r="G255" s="14" t="s">
        <v>2845</v>
      </c>
      <c r="H255" s="14">
        <v>0</v>
      </c>
      <c r="I255" s="14">
        <v>17</v>
      </c>
      <c r="J255" s="14">
        <v>1</v>
      </c>
      <c r="K255" s="14" t="s">
        <v>5</v>
      </c>
      <c r="L255">
        <v>86</v>
      </c>
      <c r="M255">
        <v>320</v>
      </c>
      <c r="N255" t="s">
        <v>213</v>
      </c>
    </row>
    <row r="256" spans="1:14">
      <c r="A256" t="s">
        <v>2</v>
      </c>
      <c r="B256">
        <v>17635719</v>
      </c>
      <c r="C256" t="s">
        <v>207</v>
      </c>
      <c r="D256">
        <v>2</v>
      </c>
      <c r="E256" s="14" t="s">
        <v>2846</v>
      </c>
      <c r="F256" s="14" t="s">
        <v>242</v>
      </c>
      <c r="G256" s="14" t="s">
        <v>212</v>
      </c>
      <c r="H256" s="14" t="s">
        <v>2847</v>
      </c>
      <c r="I256" s="14">
        <v>62</v>
      </c>
      <c r="J256" s="14">
        <v>1</v>
      </c>
      <c r="K256" s="14" t="s">
        <v>28</v>
      </c>
      <c r="L256">
        <v>86</v>
      </c>
      <c r="M256">
        <v>320</v>
      </c>
      <c r="N256" t="s">
        <v>213</v>
      </c>
    </row>
    <row r="257" spans="1:14">
      <c r="A257" t="s">
        <v>2</v>
      </c>
      <c r="B257">
        <v>5301400</v>
      </c>
      <c r="C257" t="s">
        <v>207</v>
      </c>
      <c r="D257">
        <v>2</v>
      </c>
      <c r="E257" s="14" t="s">
        <v>2654</v>
      </c>
      <c r="F257" s="14" t="s">
        <v>2848</v>
      </c>
      <c r="G257" s="14" t="s">
        <v>628</v>
      </c>
      <c r="H257" s="14">
        <v>0</v>
      </c>
      <c r="I257" s="14">
        <v>57</v>
      </c>
      <c r="J257" s="14">
        <v>1</v>
      </c>
      <c r="K257" s="14" t="s">
        <v>28</v>
      </c>
      <c r="L257">
        <v>86</v>
      </c>
      <c r="M257">
        <v>885</v>
      </c>
      <c r="N257" t="s">
        <v>213</v>
      </c>
    </row>
    <row r="258" spans="1:14">
      <c r="A258" t="s">
        <v>2</v>
      </c>
      <c r="B258">
        <v>41484961</v>
      </c>
      <c r="C258" t="s">
        <v>207</v>
      </c>
      <c r="D258">
        <v>2</v>
      </c>
      <c r="E258" s="14" t="s">
        <v>260</v>
      </c>
      <c r="F258" s="14" t="s">
        <v>252</v>
      </c>
      <c r="G258" s="14" t="s">
        <v>224</v>
      </c>
      <c r="H258" s="14" t="s">
        <v>2849</v>
      </c>
      <c r="I258" s="14">
        <v>75</v>
      </c>
      <c r="J258" s="14">
        <v>1</v>
      </c>
      <c r="K258" s="14" t="s">
        <v>5</v>
      </c>
      <c r="L258">
        <v>86</v>
      </c>
      <c r="M258">
        <v>885</v>
      </c>
      <c r="N258" t="s">
        <v>213</v>
      </c>
    </row>
    <row r="259" spans="1:14">
      <c r="A259" t="s">
        <v>42</v>
      </c>
      <c r="B259">
        <v>1030084170</v>
      </c>
      <c r="C259" t="s">
        <v>207</v>
      </c>
      <c r="D259">
        <v>2</v>
      </c>
      <c r="E259" s="14" t="s">
        <v>710</v>
      </c>
      <c r="F259" s="14" t="s">
        <v>353</v>
      </c>
      <c r="G259" s="14" t="s">
        <v>2850</v>
      </c>
      <c r="H259" s="14" t="s">
        <v>2851</v>
      </c>
      <c r="I259" s="14">
        <v>8</v>
      </c>
      <c r="J259" s="14">
        <v>2</v>
      </c>
      <c r="K259" s="14" t="s">
        <v>5</v>
      </c>
      <c r="L259">
        <v>86</v>
      </c>
      <c r="M259" t="s">
        <v>765</v>
      </c>
      <c r="N259" t="s">
        <v>213</v>
      </c>
    </row>
    <row r="260" spans="1:14">
      <c r="A260" t="s">
        <v>2</v>
      </c>
      <c r="B260">
        <v>41116817</v>
      </c>
      <c r="C260" t="s">
        <v>207</v>
      </c>
      <c r="D260">
        <v>2</v>
      </c>
      <c r="E260" s="14" t="s">
        <v>236</v>
      </c>
      <c r="F260" s="14" t="s">
        <v>712</v>
      </c>
      <c r="G260" s="14" t="s">
        <v>224</v>
      </c>
      <c r="H260" s="14" t="s">
        <v>681</v>
      </c>
      <c r="I260" s="14">
        <v>53</v>
      </c>
      <c r="J260" s="14">
        <v>1</v>
      </c>
      <c r="K260" s="14" t="s">
        <v>5</v>
      </c>
      <c r="L260">
        <v>86</v>
      </c>
      <c r="M260">
        <v>865</v>
      </c>
      <c r="N260" t="s">
        <v>213</v>
      </c>
    </row>
    <row r="261" spans="1:14">
      <c r="A261" t="s">
        <v>2</v>
      </c>
      <c r="B261">
        <v>18125741</v>
      </c>
      <c r="C261" t="s">
        <v>207</v>
      </c>
      <c r="D261">
        <v>2</v>
      </c>
      <c r="E261" s="14" t="s">
        <v>277</v>
      </c>
      <c r="F261" s="14" t="s">
        <v>398</v>
      </c>
      <c r="G261" s="14" t="s">
        <v>2852</v>
      </c>
      <c r="H261" s="14" t="s">
        <v>2853</v>
      </c>
      <c r="I261" s="14">
        <v>52</v>
      </c>
      <c r="J261" s="14">
        <v>1</v>
      </c>
      <c r="K261" s="14" t="s">
        <v>28</v>
      </c>
      <c r="L261">
        <v>86</v>
      </c>
      <c r="M261" t="s">
        <v>765</v>
      </c>
      <c r="N261" t="s">
        <v>213</v>
      </c>
    </row>
    <row r="262" spans="1:14">
      <c r="A262" t="s">
        <v>2</v>
      </c>
      <c r="B262">
        <v>41118212</v>
      </c>
      <c r="C262" t="s">
        <v>207</v>
      </c>
      <c r="D262">
        <v>2</v>
      </c>
      <c r="E262" s="14" t="s">
        <v>281</v>
      </c>
      <c r="F262" s="14" t="s">
        <v>566</v>
      </c>
      <c r="G262" s="14" t="s">
        <v>370</v>
      </c>
      <c r="H262" s="14">
        <v>0</v>
      </c>
      <c r="I262" s="14">
        <v>44</v>
      </c>
      <c r="J262" s="14">
        <v>1</v>
      </c>
      <c r="K262" s="14" t="s">
        <v>5</v>
      </c>
      <c r="L262">
        <v>86</v>
      </c>
      <c r="M262">
        <v>755</v>
      </c>
      <c r="N262" t="s">
        <v>213</v>
      </c>
    </row>
    <row r="263" spans="1:14">
      <c r="A263" t="s">
        <v>2</v>
      </c>
      <c r="B263">
        <v>52059666</v>
      </c>
      <c r="C263" t="s">
        <v>207</v>
      </c>
      <c r="D263">
        <v>2</v>
      </c>
      <c r="E263" s="14" t="s">
        <v>319</v>
      </c>
      <c r="F263" s="14" t="s">
        <v>451</v>
      </c>
      <c r="G263" s="14" t="s">
        <v>717</v>
      </c>
      <c r="H263" s="14">
        <v>0</v>
      </c>
      <c r="I263" s="14">
        <v>52</v>
      </c>
      <c r="J263" s="14">
        <v>1</v>
      </c>
      <c r="K263" s="14" t="s">
        <v>5</v>
      </c>
      <c r="L263">
        <v>86</v>
      </c>
      <c r="M263">
        <v>749</v>
      </c>
      <c r="N263" t="s">
        <v>213</v>
      </c>
    </row>
    <row r="264" spans="1:14">
      <c r="A264" t="s">
        <v>42</v>
      </c>
      <c r="B264">
        <v>1121509622</v>
      </c>
      <c r="C264" t="s">
        <v>207</v>
      </c>
      <c r="D264">
        <v>2</v>
      </c>
      <c r="E264" s="14" t="s">
        <v>2854</v>
      </c>
      <c r="F264" s="14" t="s">
        <v>309</v>
      </c>
      <c r="G264" s="14" t="s">
        <v>2855</v>
      </c>
      <c r="H264" s="14" t="s">
        <v>393</v>
      </c>
      <c r="I264" s="14">
        <v>2</v>
      </c>
      <c r="J264" s="14">
        <v>1</v>
      </c>
      <c r="K264" s="14" t="s">
        <v>28</v>
      </c>
      <c r="L264">
        <v>86</v>
      </c>
      <c r="M264">
        <v>760</v>
      </c>
      <c r="N264" t="s">
        <v>213</v>
      </c>
    </row>
    <row r="265" spans="1:14">
      <c r="A265" t="s">
        <v>2</v>
      </c>
      <c r="B265">
        <v>1006996178</v>
      </c>
      <c r="C265" t="s">
        <v>207</v>
      </c>
      <c r="D265">
        <v>2</v>
      </c>
      <c r="E265" s="14" t="s">
        <v>284</v>
      </c>
      <c r="F265" s="14" t="s">
        <v>638</v>
      </c>
      <c r="G265" s="14" t="s">
        <v>2856</v>
      </c>
      <c r="H265" s="14">
        <v>0</v>
      </c>
      <c r="I265" s="14">
        <v>34</v>
      </c>
      <c r="J265" s="14">
        <v>1</v>
      </c>
      <c r="K265" s="14" t="s">
        <v>28</v>
      </c>
      <c r="L265">
        <v>86</v>
      </c>
      <c r="M265">
        <v>320</v>
      </c>
      <c r="N265" t="s">
        <v>213</v>
      </c>
    </row>
    <row r="266" spans="1:14">
      <c r="A266" t="s">
        <v>2</v>
      </c>
      <c r="B266">
        <v>69015869</v>
      </c>
      <c r="C266" t="s">
        <v>207</v>
      </c>
      <c r="D266">
        <v>2</v>
      </c>
      <c r="E266" s="14" t="s">
        <v>284</v>
      </c>
      <c r="F266" s="14" t="s">
        <v>241</v>
      </c>
      <c r="G266" s="14" t="s">
        <v>327</v>
      </c>
      <c r="H266" s="14" t="s">
        <v>328</v>
      </c>
      <c r="I266" s="14">
        <v>52</v>
      </c>
      <c r="J266" s="14">
        <v>1</v>
      </c>
      <c r="K266" s="14" t="s">
        <v>5</v>
      </c>
      <c r="L266">
        <v>86</v>
      </c>
      <c r="M266">
        <v>568</v>
      </c>
      <c r="N266" t="s">
        <v>213</v>
      </c>
    </row>
    <row r="267" spans="1:14">
      <c r="A267" t="s">
        <v>2</v>
      </c>
      <c r="B267">
        <v>27068162</v>
      </c>
      <c r="C267" t="s">
        <v>207</v>
      </c>
      <c r="D267">
        <v>2</v>
      </c>
      <c r="E267" s="14" t="s">
        <v>287</v>
      </c>
      <c r="F267" s="14" t="s">
        <v>3100</v>
      </c>
      <c r="G267" s="14" t="s">
        <v>512</v>
      </c>
      <c r="H267" s="14">
        <v>0</v>
      </c>
      <c r="I267" s="14">
        <v>84</v>
      </c>
      <c r="J267" s="14">
        <v>1</v>
      </c>
      <c r="K267" s="14" t="s">
        <v>5</v>
      </c>
      <c r="L267">
        <v>86</v>
      </c>
      <c r="M267">
        <v>320</v>
      </c>
      <c r="N267" t="s">
        <v>213</v>
      </c>
    </row>
    <row r="268" spans="1:14">
      <c r="A268" t="s">
        <v>2</v>
      </c>
      <c r="B268">
        <v>27308559</v>
      </c>
      <c r="C268" t="s">
        <v>207</v>
      </c>
      <c r="D268">
        <v>2</v>
      </c>
      <c r="E268" s="14" t="s">
        <v>287</v>
      </c>
      <c r="F268" s="14">
        <v>0</v>
      </c>
      <c r="G268" s="14" t="s">
        <v>282</v>
      </c>
      <c r="H268" s="14">
        <v>0</v>
      </c>
      <c r="I268" s="14">
        <v>60</v>
      </c>
      <c r="J268" s="14">
        <v>1</v>
      </c>
      <c r="K268" s="14" t="s">
        <v>5</v>
      </c>
      <c r="L268">
        <v>86</v>
      </c>
      <c r="M268">
        <v>865</v>
      </c>
      <c r="N268" t="s">
        <v>213</v>
      </c>
    </row>
    <row r="269" spans="1:14">
      <c r="A269" t="s">
        <v>2</v>
      </c>
      <c r="B269">
        <v>1151950510</v>
      </c>
      <c r="C269" t="s">
        <v>207</v>
      </c>
      <c r="D269">
        <v>2</v>
      </c>
      <c r="E269" s="14" t="s">
        <v>287</v>
      </c>
      <c r="F269" s="14" t="s">
        <v>333</v>
      </c>
      <c r="G269" s="14" t="s">
        <v>224</v>
      </c>
      <c r="H269" s="14" t="s">
        <v>334</v>
      </c>
      <c r="I269" s="14">
        <v>30</v>
      </c>
      <c r="J269" s="14">
        <v>1</v>
      </c>
      <c r="K269" s="14" t="s">
        <v>5</v>
      </c>
      <c r="L269">
        <v>86</v>
      </c>
      <c r="M269">
        <v>568</v>
      </c>
      <c r="N269" t="s">
        <v>213</v>
      </c>
    </row>
    <row r="270" spans="1:14">
      <c r="A270" t="s">
        <v>2</v>
      </c>
      <c r="B270">
        <v>28705194</v>
      </c>
      <c r="C270" t="s">
        <v>207</v>
      </c>
      <c r="D270">
        <v>2</v>
      </c>
      <c r="E270" s="14" t="s">
        <v>2857</v>
      </c>
      <c r="F270" s="14" t="s">
        <v>2858</v>
      </c>
      <c r="G270" s="14" t="s">
        <v>2859</v>
      </c>
      <c r="H270" s="14">
        <v>0</v>
      </c>
      <c r="I270" s="14">
        <v>88</v>
      </c>
      <c r="J270" s="14">
        <v>1</v>
      </c>
      <c r="K270" s="14" t="s">
        <v>5</v>
      </c>
      <c r="L270">
        <v>86</v>
      </c>
      <c r="M270">
        <v>568</v>
      </c>
      <c r="N270" t="s">
        <v>213</v>
      </c>
    </row>
    <row r="271" spans="1:14">
      <c r="A271" t="s">
        <v>2</v>
      </c>
      <c r="B271">
        <v>27362765</v>
      </c>
      <c r="C271" t="s">
        <v>207</v>
      </c>
      <c r="D271">
        <v>2</v>
      </c>
      <c r="E271" s="14" t="s">
        <v>227</v>
      </c>
      <c r="F271" s="14">
        <v>0</v>
      </c>
      <c r="G271" s="14" t="s">
        <v>224</v>
      </c>
      <c r="H271" s="14">
        <v>0</v>
      </c>
      <c r="I271" s="14">
        <v>73</v>
      </c>
      <c r="J271" s="14">
        <v>1</v>
      </c>
      <c r="K271" s="14" t="s">
        <v>5</v>
      </c>
      <c r="L271">
        <v>86</v>
      </c>
      <c r="M271">
        <v>865</v>
      </c>
      <c r="N271" t="s">
        <v>213</v>
      </c>
    </row>
    <row r="272" spans="1:14">
      <c r="A272" t="s">
        <v>31</v>
      </c>
      <c r="B272">
        <v>1123315391</v>
      </c>
      <c r="C272" t="s">
        <v>207</v>
      </c>
      <c r="D272">
        <v>2</v>
      </c>
      <c r="E272" s="14" t="s">
        <v>295</v>
      </c>
      <c r="F272" s="14" t="s">
        <v>337</v>
      </c>
      <c r="G272" s="14" t="s">
        <v>338</v>
      </c>
      <c r="H272" s="14" t="s">
        <v>339</v>
      </c>
      <c r="I272" s="14">
        <v>8</v>
      </c>
      <c r="J272" s="14">
        <v>1</v>
      </c>
      <c r="K272" s="14" t="s">
        <v>5</v>
      </c>
      <c r="L272">
        <v>86</v>
      </c>
      <c r="M272">
        <v>568</v>
      </c>
      <c r="N272" t="s">
        <v>213</v>
      </c>
    </row>
    <row r="273" spans="1:14">
      <c r="A273" t="s">
        <v>2</v>
      </c>
      <c r="B273">
        <v>1006908521</v>
      </c>
      <c r="C273" t="s">
        <v>207</v>
      </c>
      <c r="D273">
        <v>2</v>
      </c>
      <c r="E273" s="14" t="s">
        <v>295</v>
      </c>
      <c r="F273" s="14" t="s">
        <v>296</v>
      </c>
      <c r="G273" s="14" t="s">
        <v>298</v>
      </c>
      <c r="H273" s="14" t="s">
        <v>297</v>
      </c>
      <c r="I273" s="14">
        <v>23</v>
      </c>
      <c r="J273" s="14">
        <v>1</v>
      </c>
      <c r="K273" s="14" t="s">
        <v>5</v>
      </c>
      <c r="L273">
        <v>86</v>
      </c>
      <c r="M273">
        <v>219</v>
      </c>
      <c r="N273" t="s">
        <v>213</v>
      </c>
    </row>
    <row r="274" spans="1:14">
      <c r="A274" t="s">
        <v>2</v>
      </c>
      <c r="B274">
        <v>1124312312</v>
      </c>
      <c r="C274" t="s">
        <v>207</v>
      </c>
      <c r="D274">
        <v>2</v>
      </c>
      <c r="E274" s="14" t="s">
        <v>295</v>
      </c>
      <c r="F274" s="14" t="s">
        <v>2860</v>
      </c>
      <c r="G274" s="14" t="s">
        <v>327</v>
      </c>
      <c r="H274" s="14" t="s">
        <v>2861</v>
      </c>
      <c r="I274" s="14">
        <v>39</v>
      </c>
      <c r="J274" s="14">
        <v>1</v>
      </c>
      <c r="K274" s="14" t="s">
        <v>5</v>
      </c>
      <c r="L274">
        <v>86</v>
      </c>
      <c r="M274">
        <v>219</v>
      </c>
      <c r="N274" t="s">
        <v>213</v>
      </c>
    </row>
    <row r="275" spans="1:14">
      <c r="A275" t="s">
        <v>2</v>
      </c>
      <c r="B275">
        <v>18146673</v>
      </c>
      <c r="C275" t="s">
        <v>207</v>
      </c>
      <c r="D275">
        <v>2</v>
      </c>
      <c r="E275" s="14" t="s">
        <v>2862</v>
      </c>
      <c r="F275" s="14" t="s">
        <v>252</v>
      </c>
      <c r="G275" s="14" t="s">
        <v>354</v>
      </c>
      <c r="H275" s="14">
        <v>0</v>
      </c>
      <c r="I275" s="14">
        <v>43</v>
      </c>
      <c r="J275" s="14">
        <v>1</v>
      </c>
      <c r="K275" s="14" t="s">
        <v>28</v>
      </c>
      <c r="L275">
        <v>86</v>
      </c>
      <c r="M275">
        <v>320</v>
      </c>
      <c r="N275" t="s">
        <v>213</v>
      </c>
    </row>
    <row r="276" spans="1:14">
      <c r="A276" t="s">
        <v>2</v>
      </c>
      <c r="B276">
        <v>38443328</v>
      </c>
      <c r="C276" t="s">
        <v>207</v>
      </c>
      <c r="D276">
        <v>2</v>
      </c>
      <c r="E276" s="14" t="s">
        <v>342</v>
      </c>
      <c r="F276" s="14" t="s">
        <v>343</v>
      </c>
      <c r="G276" s="14" t="s">
        <v>344</v>
      </c>
      <c r="H276" s="14" t="s">
        <v>310</v>
      </c>
      <c r="I276" s="14">
        <v>83</v>
      </c>
      <c r="J276" s="14">
        <v>1</v>
      </c>
      <c r="K276" s="14" t="s">
        <v>5</v>
      </c>
      <c r="L276">
        <v>86</v>
      </c>
      <c r="M276">
        <v>320</v>
      </c>
      <c r="N276" t="s">
        <v>213</v>
      </c>
    </row>
    <row r="277" spans="1:14">
      <c r="A277" t="s">
        <v>2</v>
      </c>
      <c r="B277">
        <v>39835079</v>
      </c>
      <c r="C277" t="s">
        <v>207</v>
      </c>
      <c r="D277">
        <v>2</v>
      </c>
      <c r="E277" s="14" t="s">
        <v>2755</v>
      </c>
      <c r="F277" s="14" t="s">
        <v>3101</v>
      </c>
      <c r="G277" s="14" t="s">
        <v>224</v>
      </c>
      <c r="H277" s="14" t="s">
        <v>2629</v>
      </c>
      <c r="I277" s="14">
        <v>79</v>
      </c>
      <c r="J277" s="14">
        <v>1</v>
      </c>
      <c r="K277" s="14" t="s">
        <v>5</v>
      </c>
      <c r="L277">
        <v>86</v>
      </c>
      <c r="M277">
        <v>885</v>
      </c>
      <c r="N277" t="s">
        <v>213</v>
      </c>
    </row>
    <row r="278" spans="1:14">
      <c r="A278" t="s">
        <v>2</v>
      </c>
      <c r="B278">
        <v>1125410811</v>
      </c>
      <c r="C278" t="s">
        <v>207</v>
      </c>
      <c r="D278">
        <v>2</v>
      </c>
      <c r="E278" s="14" t="s">
        <v>347</v>
      </c>
      <c r="F278" s="14" t="s">
        <v>284</v>
      </c>
      <c r="G278" s="14" t="s">
        <v>348</v>
      </c>
      <c r="H278" s="14" t="s">
        <v>349</v>
      </c>
      <c r="I278" s="14">
        <v>31</v>
      </c>
      <c r="J278" s="14">
        <v>1</v>
      </c>
      <c r="K278" s="14" t="s">
        <v>28</v>
      </c>
      <c r="L278">
        <v>86</v>
      </c>
      <c r="M278">
        <v>569</v>
      </c>
      <c r="N278" t="s">
        <v>213</v>
      </c>
    </row>
    <row r="279" spans="1:14">
      <c r="A279" t="s">
        <v>2</v>
      </c>
      <c r="B279">
        <v>1059842493</v>
      </c>
      <c r="C279" t="s">
        <v>207</v>
      </c>
      <c r="D279">
        <v>2</v>
      </c>
      <c r="E279" s="14" t="s">
        <v>352</v>
      </c>
      <c r="F279" s="14" t="s">
        <v>224</v>
      </c>
      <c r="G279" s="14" t="s">
        <v>406</v>
      </c>
      <c r="H279" s="14">
        <v>0</v>
      </c>
      <c r="I279" s="14">
        <v>34</v>
      </c>
      <c r="J279" s="14">
        <v>1</v>
      </c>
      <c r="K279" s="14" t="s">
        <v>5</v>
      </c>
      <c r="L279">
        <v>86</v>
      </c>
      <c r="M279">
        <v>320</v>
      </c>
      <c r="N279" t="s">
        <v>213</v>
      </c>
    </row>
    <row r="280" spans="1:14">
      <c r="A280" t="s">
        <v>2</v>
      </c>
      <c r="B280">
        <v>15565148</v>
      </c>
      <c r="C280" t="s">
        <v>207</v>
      </c>
      <c r="D280">
        <v>2</v>
      </c>
      <c r="E280" s="14" t="s">
        <v>2661</v>
      </c>
      <c r="F280" s="14">
        <v>0</v>
      </c>
      <c r="G280" s="14" t="s">
        <v>696</v>
      </c>
      <c r="H280" s="14">
        <v>0</v>
      </c>
      <c r="I280" s="14">
        <v>76</v>
      </c>
      <c r="J280" s="14">
        <v>1</v>
      </c>
      <c r="K280" s="14" t="s">
        <v>28</v>
      </c>
      <c r="L280">
        <v>86</v>
      </c>
      <c r="M280">
        <v>571</v>
      </c>
      <c r="N280" t="s">
        <v>213</v>
      </c>
    </row>
    <row r="281" spans="1:14">
      <c r="A281" t="s">
        <v>2</v>
      </c>
      <c r="B281">
        <v>18145069</v>
      </c>
      <c r="C281" t="s">
        <v>207</v>
      </c>
      <c r="D281">
        <v>2</v>
      </c>
      <c r="E281" s="14" t="s">
        <v>600</v>
      </c>
      <c r="F281" s="14" t="s">
        <v>354</v>
      </c>
      <c r="G281" s="14" t="s">
        <v>2863</v>
      </c>
      <c r="H281" s="14">
        <v>0</v>
      </c>
      <c r="I281" s="14">
        <v>48</v>
      </c>
      <c r="J281" s="14">
        <v>1</v>
      </c>
      <c r="K281" s="14" t="s">
        <v>28</v>
      </c>
      <c r="L281">
        <v>86</v>
      </c>
      <c r="M281">
        <v>320</v>
      </c>
      <c r="N281" t="s">
        <v>213</v>
      </c>
    </row>
    <row r="282" spans="1:14">
      <c r="A282" t="s">
        <v>2</v>
      </c>
      <c r="B282">
        <v>13043017</v>
      </c>
      <c r="C282" t="s">
        <v>207</v>
      </c>
      <c r="D282">
        <v>2</v>
      </c>
      <c r="E282" s="14" t="s">
        <v>600</v>
      </c>
      <c r="F282" s="14" t="s">
        <v>354</v>
      </c>
      <c r="G282" s="14" t="s">
        <v>2864</v>
      </c>
      <c r="H282" s="14">
        <v>0</v>
      </c>
      <c r="I282" s="14">
        <v>54</v>
      </c>
      <c r="J282" s="14">
        <v>1</v>
      </c>
      <c r="K282" s="14" t="s">
        <v>28</v>
      </c>
      <c r="L282">
        <v>86</v>
      </c>
      <c r="M282">
        <v>571</v>
      </c>
      <c r="N282" t="s">
        <v>213</v>
      </c>
    </row>
    <row r="283" spans="1:14">
      <c r="A283" t="s">
        <v>2</v>
      </c>
      <c r="B283">
        <v>4635881</v>
      </c>
      <c r="C283" t="s">
        <v>207</v>
      </c>
      <c r="D283">
        <v>2</v>
      </c>
      <c r="E283" s="14" t="s">
        <v>600</v>
      </c>
      <c r="F283" s="14" t="s">
        <v>2865</v>
      </c>
      <c r="G283" s="14" t="s">
        <v>2866</v>
      </c>
      <c r="H283" s="14">
        <v>0</v>
      </c>
      <c r="I283" s="14">
        <v>71</v>
      </c>
      <c r="J283" s="14">
        <v>1</v>
      </c>
      <c r="K283" s="14" t="s">
        <v>28</v>
      </c>
      <c r="L283">
        <v>86</v>
      </c>
      <c r="M283" t="s">
        <v>765</v>
      </c>
      <c r="N283" t="s">
        <v>213</v>
      </c>
    </row>
    <row r="284" spans="1:14">
      <c r="A284" t="s">
        <v>2</v>
      </c>
      <c r="B284">
        <v>15570554</v>
      </c>
      <c r="C284" t="s">
        <v>207</v>
      </c>
      <c r="D284">
        <v>2</v>
      </c>
      <c r="E284" s="14" t="s">
        <v>2867</v>
      </c>
      <c r="F284" s="14" t="s">
        <v>2868</v>
      </c>
      <c r="G284" s="14" t="s">
        <v>2869</v>
      </c>
      <c r="H284" s="14">
        <v>0</v>
      </c>
      <c r="I284" s="14">
        <v>71</v>
      </c>
      <c r="J284" s="14">
        <v>1</v>
      </c>
      <c r="K284" s="14" t="s">
        <v>28</v>
      </c>
      <c r="L284">
        <v>86</v>
      </c>
      <c r="M284">
        <v>569</v>
      </c>
      <c r="N284" t="s">
        <v>213</v>
      </c>
    </row>
    <row r="285" spans="1:14">
      <c r="A285" t="s">
        <v>2</v>
      </c>
      <c r="B285">
        <v>1006846466</v>
      </c>
      <c r="C285" t="s">
        <v>207</v>
      </c>
      <c r="D285">
        <v>2</v>
      </c>
      <c r="E285" s="14" t="s">
        <v>360</v>
      </c>
      <c r="F285" s="14" t="s">
        <v>2870</v>
      </c>
      <c r="G285" s="14" t="s">
        <v>475</v>
      </c>
      <c r="H285" s="14" t="s">
        <v>2871</v>
      </c>
      <c r="I285" s="14">
        <v>27</v>
      </c>
      <c r="J285" s="14">
        <v>1</v>
      </c>
      <c r="K285" s="14" t="s">
        <v>5</v>
      </c>
      <c r="L285">
        <v>86</v>
      </c>
      <c r="M285">
        <v>568</v>
      </c>
      <c r="N285" t="s">
        <v>213</v>
      </c>
    </row>
    <row r="286" spans="1:14">
      <c r="A286" t="s">
        <v>2</v>
      </c>
      <c r="B286">
        <v>41182839</v>
      </c>
      <c r="C286" t="s">
        <v>207</v>
      </c>
      <c r="D286">
        <v>2</v>
      </c>
      <c r="E286" s="14" t="s">
        <v>306</v>
      </c>
      <c r="F286" s="14" t="s">
        <v>321</v>
      </c>
      <c r="G286" s="14" t="s">
        <v>224</v>
      </c>
      <c r="H286" s="14" t="s">
        <v>412</v>
      </c>
      <c r="I286" s="14">
        <v>44</v>
      </c>
      <c r="J286" s="14">
        <v>1</v>
      </c>
      <c r="K286" s="14" t="s">
        <v>5</v>
      </c>
      <c r="L286">
        <v>86</v>
      </c>
      <c r="M286">
        <v>219</v>
      </c>
      <c r="N286" t="s">
        <v>213</v>
      </c>
    </row>
    <row r="287" spans="1:14">
      <c r="A287" t="s">
        <v>2</v>
      </c>
      <c r="B287">
        <v>27193444</v>
      </c>
      <c r="C287" t="s">
        <v>207</v>
      </c>
      <c r="D287">
        <v>2</v>
      </c>
      <c r="E287" s="14" t="s">
        <v>363</v>
      </c>
      <c r="F287" s="14" t="s">
        <v>364</v>
      </c>
      <c r="G287" s="14" t="s">
        <v>228</v>
      </c>
      <c r="H287" s="14" t="s">
        <v>365</v>
      </c>
      <c r="I287" s="14">
        <v>57</v>
      </c>
      <c r="J287" s="14">
        <v>1</v>
      </c>
      <c r="K287" s="14" t="s">
        <v>5</v>
      </c>
      <c r="L287">
        <v>86</v>
      </c>
      <c r="M287">
        <v>219</v>
      </c>
      <c r="N287" t="s">
        <v>213</v>
      </c>
    </row>
    <row r="288" spans="1:14">
      <c r="A288" t="s">
        <v>2</v>
      </c>
      <c r="B288">
        <v>30701353</v>
      </c>
      <c r="C288" t="s">
        <v>207</v>
      </c>
      <c r="D288">
        <v>2</v>
      </c>
      <c r="E288" s="14" t="s">
        <v>308</v>
      </c>
      <c r="F288" s="14">
        <v>0</v>
      </c>
      <c r="G288" s="14" t="s">
        <v>578</v>
      </c>
      <c r="H288" s="14">
        <v>0</v>
      </c>
      <c r="I288" s="14">
        <v>72</v>
      </c>
      <c r="J288" s="14">
        <v>1</v>
      </c>
      <c r="K288" s="14" t="s">
        <v>5</v>
      </c>
      <c r="L288">
        <v>86</v>
      </c>
      <c r="M288">
        <v>219</v>
      </c>
      <c r="N288" t="s">
        <v>213</v>
      </c>
    </row>
    <row r="289" spans="1:14">
      <c r="A289" t="s">
        <v>31</v>
      </c>
      <c r="B289">
        <v>1125411467</v>
      </c>
      <c r="C289" t="s">
        <v>207</v>
      </c>
      <c r="D289">
        <v>2</v>
      </c>
      <c r="E289" s="14" t="s">
        <v>308</v>
      </c>
      <c r="F289" s="14" t="s">
        <v>2872</v>
      </c>
      <c r="G289" s="14" t="s">
        <v>2873</v>
      </c>
      <c r="H289" s="14" t="s">
        <v>244</v>
      </c>
      <c r="I289" s="14">
        <v>11</v>
      </c>
      <c r="J289" s="14">
        <v>1</v>
      </c>
      <c r="K289" s="14" t="s">
        <v>28</v>
      </c>
      <c r="L289">
        <v>86</v>
      </c>
      <c r="M289">
        <v>569</v>
      </c>
      <c r="N289" t="s">
        <v>213</v>
      </c>
    </row>
    <row r="290" spans="1:14">
      <c r="A290" t="s">
        <v>79</v>
      </c>
      <c r="B290">
        <v>1120219131</v>
      </c>
      <c r="C290" t="s">
        <v>207</v>
      </c>
      <c r="D290">
        <v>2</v>
      </c>
      <c r="E290" s="14" t="s">
        <v>308</v>
      </c>
      <c r="F290" s="14" t="s">
        <v>2874</v>
      </c>
      <c r="G290" s="14" t="s">
        <v>233</v>
      </c>
      <c r="H290" s="14" t="s">
        <v>2875</v>
      </c>
      <c r="I290" s="14">
        <v>5</v>
      </c>
      <c r="J290" s="14">
        <v>2</v>
      </c>
      <c r="K290" s="14" t="s">
        <v>5</v>
      </c>
      <c r="L290">
        <v>86</v>
      </c>
      <c r="M290">
        <v>755</v>
      </c>
      <c r="N290" t="s">
        <v>213</v>
      </c>
    </row>
    <row r="291" spans="1:14">
      <c r="A291" t="s">
        <v>2</v>
      </c>
      <c r="B291">
        <v>27163190</v>
      </c>
      <c r="C291" t="s">
        <v>207</v>
      </c>
      <c r="D291">
        <v>2</v>
      </c>
      <c r="E291" s="14" t="s">
        <v>235</v>
      </c>
      <c r="F291" s="14" t="s">
        <v>327</v>
      </c>
      <c r="G291" s="14" t="s">
        <v>2876</v>
      </c>
      <c r="H291" s="14">
        <v>0</v>
      </c>
      <c r="I291" s="14">
        <v>67</v>
      </c>
      <c r="J291" s="14">
        <v>1</v>
      </c>
      <c r="K291" s="14" t="s">
        <v>5</v>
      </c>
      <c r="L291">
        <v>86</v>
      </c>
      <c r="M291">
        <v>569</v>
      </c>
      <c r="N291" t="s">
        <v>213</v>
      </c>
    </row>
    <row r="292" spans="1:14">
      <c r="A292" t="s">
        <v>2</v>
      </c>
      <c r="B292">
        <v>12999268</v>
      </c>
      <c r="C292" t="s">
        <v>207</v>
      </c>
      <c r="D292">
        <v>2</v>
      </c>
      <c r="E292" s="14" t="s">
        <v>235</v>
      </c>
      <c r="F292" s="14" t="s">
        <v>2627</v>
      </c>
      <c r="G292" s="14" t="s">
        <v>2877</v>
      </c>
      <c r="H292" s="14">
        <v>0</v>
      </c>
      <c r="I292" s="14">
        <v>53</v>
      </c>
      <c r="J292" s="14">
        <v>1</v>
      </c>
      <c r="K292" s="14" t="s">
        <v>28</v>
      </c>
      <c r="L292">
        <v>86</v>
      </c>
      <c r="M292">
        <v>885</v>
      </c>
      <c r="N292" t="s">
        <v>213</v>
      </c>
    </row>
    <row r="293" spans="1:14">
      <c r="A293" t="s">
        <v>2</v>
      </c>
      <c r="B293">
        <v>39842240</v>
      </c>
      <c r="C293" t="s">
        <v>207</v>
      </c>
      <c r="D293">
        <v>2</v>
      </c>
      <c r="E293" s="14" t="s">
        <v>373</v>
      </c>
      <c r="F293" s="14" t="s">
        <v>375</v>
      </c>
      <c r="G293" s="14" t="s">
        <v>376</v>
      </c>
      <c r="H293" s="14" t="s">
        <v>377</v>
      </c>
      <c r="I293" s="14">
        <v>39</v>
      </c>
      <c r="J293" s="14">
        <v>1</v>
      </c>
      <c r="K293" s="14" t="s">
        <v>5</v>
      </c>
      <c r="L293">
        <v>86</v>
      </c>
      <c r="M293">
        <v>568</v>
      </c>
      <c r="N293" t="s">
        <v>213</v>
      </c>
    </row>
    <row r="294" spans="1:14">
      <c r="A294" t="s">
        <v>79</v>
      </c>
      <c r="B294">
        <v>1125186215</v>
      </c>
      <c r="C294" t="s">
        <v>207</v>
      </c>
      <c r="D294">
        <v>2</v>
      </c>
      <c r="E294" s="14" t="s">
        <v>2878</v>
      </c>
      <c r="F294" s="14" t="s">
        <v>2741</v>
      </c>
      <c r="G294" s="14" t="s">
        <v>2693</v>
      </c>
      <c r="H294" s="14" t="s">
        <v>257</v>
      </c>
      <c r="I294" s="14">
        <v>2</v>
      </c>
      <c r="J294" s="14">
        <v>1</v>
      </c>
      <c r="K294" s="14" t="s">
        <v>28</v>
      </c>
      <c r="L294">
        <v>86</v>
      </c>
      <c r="M294">
        <v>571</v>
      </c>
      <c r="N294" t="s">
        <v>213</v>
      </c>
    </row>
    <row r="295" spans="1:14">
      <c r="A295" t="s">
        <v>2</v>
      </c>
      <c r="B295">
        <v>1006908239</v>
      </c>
      <c r="C295" t="s">
        <v>207</v>
      </c>
      <c r="D295">
        <v>2</v>
      </c>
      <c r="E295" s="14" t="s">
        <v>470</v>
      </c>
      <c r="F295" s="14" t="s">
        <v>255</v>
      </c>
      <c r="G295" s="14" t="s">
        <v>304</v>
      </c>
      <c r="H295" s="14" t="s">
        <v>558</v>
      </c>
      <c r="I295" s="14">
        <v>19</v>
      </c>
      <c r="J295" s="14">
        <v>1</v>
      </c>
      <c r="K295" s="14" t="s">
        <v>5</v>
      </c>
      <c r="L295">
        <v>86</v>
      </c>
      <c r="M295">
        <v>749</v>
      </c>
      <c r="N295" t="s">
        <v>213</v>
      </c>
    </row>
    <row r="296" spans="1:14">
      <c r="A296" t="s">
        <v>31</v>
      </c>
      <c r="B296">
        <v>1123310475</v>
      </c>
      <c r="C296" t="s">
        <v>207</v>
      </c>
      <c r="D296">
        <v>2</v>
      </c>
      <c r="E296" s="14" t="s">
        <v>383</v>
      </c>
      <c r="F296" s="14" t="s">
        <v>542</v>
      </c>
      <c r="G296" s="14" t="s">
        <v>389</v>
      </c>
      <c r="H296" s="14" t="s">
        <v>280</v>
      </c>
      <c r="I296" s="14">
        <v>11</v>
      </c>
      <c r="J296" s="14">
        <v>1</v>
      </c>
      <c r="K296" s="14" t="s">
        <v>28</v>
      </c>
      <c r="L296">
        <v>86</v>
      </c>
      <c r="M296">
        <v>568</v>
      </c>
      <c r="N296" t="s">
        <v>213</v>
      </c>
    </row>
    <row r="297" spans="1:14">
      <c r="A297" t="s">
        <v>42</v>
      </c>
      <c r="B297">
        <v>1030084316</v>
      </c>
      <c r="C297" t="s">
        <v>207</v>
      </c>
      <c r="D297">
        <v>2</v>
      </c>
      <c r="E297" s="14" t="s">
        <v>2879</v>
      </c>
      <c r="F297" s="14" t="s">
        <v>2880</v>
      </c>
      <c r="G297" s="14" t="s">
        <v>2881</v>
      </c>
      <c r="H297" s="14" t="s">
        <v>392</v>
      </c>
      <c r="I297" s="14">
        <v>1</v>
      </c>
      <c r="J297" s="14">
        <v>2</v>
      </c>
      <c r="K297" s="14" t="s">
        <v>28</v>
      </c>
      <c r="L297">
        <v>86</v>
      </c>
      <c r="M297">
        <v>865</v>
      </c>
      <c r="N297" t="s">
        <v>213</v>
      </c>
    </row>
    <row r="298" spans="1:14">
      <c r="A298" t="s">
        <v>79</v>
      </c>
      <c r="B298">
        <v>1125186119</v>
      </c>
      <c r="C298" t="s">
        <v>207</v>
      </c>
      <c r="D298">
        <v>2</v>
      </c>
      <c r="E298" s="14" t="s">
        <v>384</v>
      </c>
      <c r="F298" s="14" t="s">
        <v>458</v>
      </c>
      <c r="G298" s="14" t="s">
        <v>2882</v>
      </c>
      <c r="H298" s="14" t="s">
        <v>298</v>
      </c>
      <c r="I298" s="14">
        <v>2</v>
      </c>
      <c r="J298" s="14">
        <v>1</v>
      </c>
      <c r="K298" s="14" t="s">
        <v>28</v>
      </c>
      <c r="L298">
        <v>86</v>
      </c>
      <c r="M298">
        <v>571</v>
      </c>
      <c r="N298" t="s">
        <v>213</v>
      </c>
    </row>
    <row r="299" spans="1:14">
      <c r="A299" t="s">
        <v>2</v>
      </c>
      <c r="B299">
        <v>27525914</v>
      </c>
      <c r="C299" t="s">
        <v>207</v>
      </c>
      <c r="D299">
        <v>2</v>
      </c>
      <c r="E299" s="14" t="s">
        <v>384</v>
      </c>
      <c r="F299" s="14" t="s">
        <v>2883</v>
      </c>
      <c r="G299" s="14" t="s">
        <v>676</v>
      </c>
      <c r="H299" s="14">
        <v>0</v>
      </c>
      <c r="I299" s="14">
        <v>61</v>
      </c>
      <c r="J299" s="14">
        <v>1</v>
      </c>
      <c r="K299" s="14" t="s">
        <v>5</v>
      </c>
      <c r="L299">
        <v>86</v>
      </c>
      <c r="M299">
        <v>320</v>
      </c>
      <c r="N299" t="s">
        <v>213</v>
      </c>
    </row>
    <row r="300" spans="1:14">
      <c r="A300" t="s">
        <v>2</v>
      </c>
      <c r="B300">
        <v>18102356</v>
      </c>
      <c r="C300" t="s">
        <v>207</v>
      </c>
      <c r="D300">
        <v>2</v>
      </c>
      <c r="E300" s="14" t="s">
        <v>386</v>
      </c>
      <c r="F300" s="14" t="s">
        <v>2637</v>
      </c>
      <c r="G300" s="14" t="s">
        <v>230</v>
      </c>
      <c r="H300" s="14" t="s">
        <v>2856</v>
      </c>
      <c r="I300" s="14">
        <v>54</v>
      </c>
      <c r="J300" s="14">
        <v>1</v>
      </c>
      <c r="K300" s="14" t="s">
        <v>28</v>
      </c>
      <c r="L300">
        <v>86</v>
      </c>
      <c r="M300">
        <v>569</v>
      </c>
      <c r="N300" t="s">
        <v>213</v>
      </c>
    </row>
    <row r="301" spans="1:14">
      <c r="A301" t="s">
        <v>2</v>
      </c>
      <c r="B301">
        <v>12135433</v>
      </c>
      <c r="C301" t="s">
        <v>207</v>
      </c>
      <c r="D301">
        <v>2</v>
      </c>
      <c r="E301" s="14" t="s">
        <v>390</v>
      </c>
      <c r="F301" s="14" t="s">
        <v>2878</v>
      </c>
      <c r="G301" s="14" t="s">
        <v>2884</v>
      </c>
      <c r="H301" s="14">
        <v>0</v>
      </c>
      <c r="I301" s="14">
        <v>56</v>
      </c>
      <c r="J301" s="14">
        <v>1</v>
      </c>
      <c r="K301" s="14" t="s">
        <v>28</v>
      </c>
      <c r="L301">
        <v>86</v>
      </c>
      <c r="M301">
        <v>569</v>
      </c>
      <c r="N301" t="s">
        <v>213</v>
      </c>
    </row>
    <row r="302" spans="1:14">
      <c r="A302" t="s">
        <v>2</v>
      </c>
      <c r="B302">
        <v>1062278511</v>
      </c>
      <c r="C302" t="s">
        <v>207</v>
      </c>
      <c r="D302">
        <v>2</v>
      </c>
      <c r="E302" s="14" t="s">
        <v>391</v>
      </c>
      <c r="F302" s="14" t="s">
        <v>2885</v>
      </c>
      <c r="G302" s="14" t="s">
        <v>2886</v>
      </c>
      <c r="H302" s="14">
        <v>0</v>
      </c>
      <c r="I302" s="14">
        <v>19</v>
      </c>
      <c r="J302" s="14">
        <v>1</v>
      </c>
      <c r="K302" s="14" t="s">
        <v>5</v>
      </c>
      <c r="L302">
        <v>86</v>
      </c>
      <c r="M302">
        <v>320</v>
      </c>
      <c r="N302" t="s">
        <v>213</v>
      </c>
    </row>
    <row r="303" spans="1:14">
      <c r="A303" t="s">
        <v>37</v>
      </c>
      <c r="B303">
        <v>1120070708</v>
      </c>
      <c r="C303" t="s">
        <v>207</v>
      </c>
      <c r="D303">
        <v>2</v>
      </c>
      <c r="E303" s="14" t="s">
        <v>2887</v>
      </c>
      <c r="F303" s="14" t="s">
        <v>308</v>
      </c>
      <c r="G303" s="14" t="s">
        <v>653</v>
      </c>
      <c r="H303" s="14" t="s">
        <v>2888</v>
      </c>
      <c r="I303" s="14">
        <v>8</v>
      </c>
      <c r="J303" s="14">
        <v>1</v>
      </c>
      <c r="K303" s="14" t="s">
        <v>28</v>
      </c>
      <c r="L303">
        <v>86</v>
      </c>
      <c r="M303">
        <v>885</v>
      </c>
      <c r="N303" t="s">
        <v>213</v>
      </c>
    </row>
    <row r="304" spans="1:14">
      <c r="A304" t="s">
        <v>37</v>
      </c>
      <c r="B304">
        <v>1125182625</v>
      </c>
      <c r="C304" t="s">
        <v>207</v>
      </c>
      <c r="D304">
        <v>2</v>
      </c>
      <c r="E304" s="14" t="s">
        <v>2611</v>
      </c>
      <c r="F304" s="14" t="s">
        <v>623</v>
      </c>
      <c r="G304" s="14" t="s">
        <v>276</v>
      </c>
      <c r="H304" s="14" t="s">
        <v>419</v>
      </c>
      <c r="I304" s="14">
        <v>13</v>
      </c>
      <c r="J304" s="14">
        <v>1</v>
      </c>
      <c r="K304" s="14" t="s">
        <v>28</v>
      </c>
      <c r="L304">
        <v>86</v>
      </c>
      <c r="M304">
        <v>571</v>
      </c>
      <c r="N304" t="s">
        <v>213</v>
      </c>
    </row>
    <row r="305" spans="1:14">
      <c r="A305" t="s">
        <v>2</v>
      </c>
      <c r="B305">
        <v>18108160</v>
      </c>
      <c r="C305" t="s">
        <v>207</v>
      </c>
      <c r="D305">
        <v>2</v>
      </c>
      <c r="E305" s="14" t="s">
        <v>397</v>
      </c>
      <c r="F305" s="14" t="s">
        <v>398</v>
      </c>
      <c r="G305" s="14" t="s">
        <v>399</v>
      </c>
      <c r="H305" s="14">
        <v>0</v>
      </c>
      <c r="I305" s="14">
        <v>67</v>
      </c>
      <c r="J305" s="14">
        <v>1</v>
      </c>
      <c r="K305" s="14" t="s">
        <v>28</v>
      </c>
      <c r="L305">
        <v>86</v>
      </c>
      <c r="M305">
        <v>569</v>
      </c>
      <c r="N305" t="s">
        <v>213</v>
      </c>
    </row>
    <row r="306" spans="1:14">
      <c r="A306" t="s">
        <v>2</v>
      </c>
      <c r="B306">
        <v>50940589</v>
      </c>
      <c r="C306" t="s">
        <v>207</v>
      </c>
      <c r="D306">
        <v>2</v>
      </c>
      <c r="E306" s="14" t="s">
        <v>402</v>
      </c>
      <c r="F306" s="14" t="s">
        <v>2889</v>
      </c>
      <c r="G306" s="14" t="s">
        <v>224</v>
      </c>
      <c r="H306" s="14">
        <v>0</v>
      </c>
      <c r="I306" s="14">
        <v>54</v>
      </c>
      <c r="J306" s="14">
        <v>1</v>
      </c>
      <c r="K306" s="14" t="s">
        <v>5</v>
      </c>
      <c r="L306">
        <v>86</v>
      </c>
      <c r="M306" t="s">
        <v>765</v>
      </c>
      <c r="N306" t="s">
        <v>213</v>
      </c>
    </row>
    <row r="307" spans="1:14">
      <c r="A307" t="s">
        <v>79</v>
      </c>
      <c r="B307">
        <v>1127082344</v>
      </c>
      <c r="C307" t="s">
        <v>207</v>
      </c>
      <c r="D307">
        <v>2</v>
      </c>
      <c r="E307" s="14" t="s">
        <v>270</v>
      </c>
      <c r="F307" s="14" t="s">
        <v>337</v>
      </c>
      <c r="G307" s="14" t="s">
        <v>262</v>
      </c>
      <c r="H307" s="14" t="s">
        <v>2890</v>
      </c>
      <c r="I307" s="14">
        <v>1</v>
      </c>
      <c r="J307" s="14">
        <v>1</v>
      </c>
      <c r="K307" s="14" t="s">
        <v>28</v>
      </c>
      <c r="L307">
        <v>86</v>
      </c>
      <c r="M307">
        <v>571</v>
      </c>
      <c r="N307" t="s">
        <v>213</v>
      </c>
    </row>
    <row r="308" spans="1:14">
      <c r="A308" t="s">
        <v>2</v>
      </c>
      <c r="B308">
        <v>1006908493</v>
      </c>
      <c r="C308" t="s">
        <v>207</v>
      </c>
      <c r="D308">
        <v>2</v>
      </c>
      <c r="E308" s="14" t="s">
        <v>226</v>
      </c>
      <c r="F308" s="14" t="s">
        <v>248</v>
      </c>
      <c r="G308" s="14" t="s">
        <v>2821</v>
      </c>
      <c r="H308" s="14" t="s">
        <v>676</v>
      </c>
      <c r="I308" s="14">
        <v>25</v>
      </c>
      <c r="J308" s="14">
        <v>1</v>
      </c>
      <c r="K308" s="14" t="s">
        <v>5</v>
      </c>
      <c r="L308">
        <v>86</v>
      </c>
      <c r="M308">
        <v>219</v>
      </c>
      <c r="N308" t="s">
        <v>213</v>
      </c>
    </row>
    <row r="309" spans="1:14">
      <c r="A309" t="s">
        <v>2</v>
      </c>
      <c r="B309">
        <v>18108336</v>
      </c>
      <c r="C309" t="s">
        <v>207</v>
      </c>
      <c r="D309">
        <v>2</v>
      </c>
      <c r="E309" s="14" t="s">
        <v>226</v>
      </c>
      <c r="F309" s="14" t="s">
        <v>239</v>
      </c>
      <c r="G309" s="14" t="s">
        <v>354</v>
      </c>
      <c r="H309" s="14" t="s">
        <v>2891</v>
      </c>
      <c r="I309" s="14">
        <v>68</v>
      </c>
      <c r="J309" s="14">
        <v>1</v>
      </c>
      <c r="K309" s="14" t="s">
        <v>28</v>
      </c>
      <c r="L309">
        <v>86</v>
      </c>
      <c r="M309">
        <v>569</v>
      </c>
      <c r="N309" t="s">
        <v>213</v>
      </c>
    </row>
    <row r="310" spans="1:14">
      <c r="A310" t="s">
        <v>2</v>
      </c>
      <c r="B310">
        <v>1830476</v>
      </c>
      <c r="C310" t="s">
        <v>207</v>
      </c>
      <c r="D310">
        <v>2</v>
      </c>
      <c r="E310" s="14" t="s">
        <v>223</v>
      </c>
      <c r="F310" s="14" t="s">
        <v>227</v>
      </c>
      <c r="G310" s="14" t="s">
        <v>354</v>
      </c>
      <c r="H310" s="14" t="s">
        <v>2892</v>
      </c>
      <c r="I310" s="14">
        <v>82</v>
      </c>
      <c r="J310" s="14">
        <v>1</v>
      </c>
      <c r="K310" s="14" t="s">
        <v>28</v>
      </c>
      <c r="L310">
        <v>86</v>
      </c>
      <c r="M310">
        <v>571</v>
      </c>
      <c r="N310" t="s">
        <v>213</v>
      </c>
    </row>
    <row r="311" spans="1:14">
      <c r="A311" t="s">
        <v>42</v>
      </c>
      <c r="B311">
        <v>1124316936</v>
      </c>
      <c r="C311" t="s">
        <v>207</v>
      </c>
      <c r="D311">
        <v>2</v>
      </c>
      <c r="E311" s="14" t="s">
        <v>2893</v>
      </c>
      <c r="F311" s="14" t="s">
        <v>692</v>
      </c>
      <c r="G311" s="14" t="s">
        <v>2894</v>
      </c>
      <c r="H311" s="14" t="s">
        <v>504</v>
      </c>
      <c r="I311" s="14">
        <v>3</v>
      </c>
      <c r="J311" s="14">
        <v>1</v>
      </c>
      <c r="K311" s="14" t="s">
        <v>5</v>
      </c>
      <c r="L311">
        <v>86</v>
      </c>
      <c r="M311">
        <v>219</v>
      </c>
      <c r="N311" t="s">
        <v>213</v>
      </c>
    </row>
    <row r="312" spans="1:14">
      <c r="A312" t="s">
        <v>42</v>
      </c>
      <c r="B312">
        <v>1120219037</v>
      </c>
      <c r="C312" t="s">
        <v>207</v>
      </c>
      <c r="D312">
        <v>2</v>
      </c>
      <c r="E312" s="14" t="s">
        <v>369</v>
      </c>
      <c r="F312" s="14" t="s">
        <v>256</v>
      </c>
      <c r="G312" s="14" t="s">
        <v>407</v>
      </c>
      <c r="H312" s="14" t="s">
        <v>257</v>
      </c>
      <c r="I312" s="14">
        <v>2</v>
      </c>
      <c r="J312" s="14">
        <v>1</v>
      </c>
      <c r="K312" s="14" t="s">
        <v>28</v>
      </c>
      <c r="L312">
        <v>86</v>
      </c>
      <c r="M312">
        <v>755</v>
      </c>
      <c r="N312" t="s">
        <v>213</v>
      </c>
    </row>
    <row r="313" spans="1:14">
      <c r="A313" t="s">
        <v>2</v>
      </c>
      <c r="B313">
        <v>18112306</v>
      </c>
      <c r="C313" t="s">
        <v>207</v>
      </c>
      <c r="D313">
        <v>2</v>
      </c>
      <c r="E313" s="14" t="s">
        <v>2615</v>
      </c>
      <c r="F313" s="14" t="s">
        <v>2771</v>
      </c>
      <c r="G313" s="14" t="s">
        <v>230</v>
      </c>
      <c r="H313" s="14">
        <v>0</v>
      </c>
      <c r="I313" s="14">
        <v>55</v>
      </c>
      <c r="J313" s="14">
        <v>1</v>
      </c>
      <c r="K313" s="14" t="s">
        <v>28</v>
      </c>
      <c r="L313">
        <v>86</v>
      </c>
      <c r="M313">
        <v>760</v>
      </c>
      <c r="N313" t="s">
        <v>213</v>
      </c>
    </row>
    <row r="314" spans="1:14">
      <c r="A314" t="s">
        <v>2</v>
      </c>
      <c r="B314">
        <v>1006907552</v>
      </c>
      <c r="C314" t="s">
        <v>207</v>
      </c>
      <c r="D314">
        <v>2</v>
      </c>
      <c r="E314" s="14" t="s">
        <v>309</v>
      </c>
      <c r="F314" s="14" t="s">
        <v>302</v>
      </c>
      <c r="G314" s="14" t="s">
        <v>276</v>
      </c>
      <c r="H314" s="14" t="s">
        <v>290</v>
      </c>
      <c r="I314" s="14">
        <v>23</v>
      </c>
      <c r="J314" s="14">
        <v>1</v>
      </c>
      <c r="K314" s="14" t="s">
        <v>5</v>
      </c>
      <c r="L314">
        <v>86</v>
      </c>
      <c r="M314">
        <v>760</v>
      </c>
      <c r="N314" t="s">
        <v>213</v>
      </c>
    </row>
    <row r="315" spans="1:14">
      <c r="A315" t="s">
        <v>2</v>
      </c>
      <c r="B315">
        <v>27473280</v>
      </c>
      <c r="C315" t="s">
        <v>207</v>
      </c>
      <c r="D315">
        <v>2</v>
      </c>
      <c r="E315" s="14" t="s">
        <v>309</v>
      </c>
      <c r="F315" s="14" t="s">
        <v>309</v>
      </c>
      <c r="G315" s="14" t="s">
        <v>335</v>
      </c>
      <c r="H315" s="14" t="s">
        <v>412</v>
      </c>
      <c r="I315" s="14">
        <v>40</v>
      </c>
      <c r="J315" s="14">
        <v>1</v>
      </c>
      <c r="K315" s="14" t="s">
        <v>5</v>
      </c>
      <c r="L315">
        <v>86</v>
      </c>
      <c r="M315">
        <v>219</v>
      </c>
      <c r="N315" t="s">
        <v>213</v>
      </c>
    </row>
    <row r="316" spans="1:14">
      <c r="A316" t="s">
        <v>2</v>
      </c>
      <c r="B316">
        <v>19391994</v>
      </c>
      <c r="C316" t="s">
        <v>207</v>
      </c>
      <c r="D316">
        <v>2</v>
      </c>
      <c r="E316" s="14" t="s">
        <v>309</v>
      </c>
      <c r="F316" s="14" t="s">
        <v>2832</v>
      </c>
      <c r="G316" s="14" t="s">
        <v>2895</v>
      </c>
      <c r="H316" s="14">
        <v>0</v>
      </c>
      <c r="I316" s="14">
        <v>71</v>
      </c>
      <c r="J316" s="14">
        <v>1</v>
      </c>
      <c r="K316" s="14" t="s">
        <v>28</v>
      </c>
      <c r="L316">
        <v>86</v>
      </c>
      <c r="M316">
        <v>749</v>
      </c>
      <c r="N316" t="s">
        <v>213</v>
      </c>
    </row>
    <row r="317" spans="1:14">
      <c r="A317" t="s">
        <v>2</v>
      </c>
      <c r="B317">
        <v>94552630</v>
      </c>
      <c r="C317" t="s">
        <v>207</v>
      </c>
      <c r="D317">
        <v>2</v>
      </c>
      <c r="E317" s="14" t="s">
        <v>409</v>
      </c>
      <c r="F317" s="14" t="s">
        <v>283</v>
      </c>
      <c r="G317" s="14" t="s">
        <v>477</v>
      </c>
      <c r="H317" s="14" t="s">
        <v>280</v>
      </c>
      <c r="I317" s="14">
        <v>39</v>
      </c>
      <c r="J317" s="14">
        <v>1</v>
      </c>
      <c r="K317" s="14" t="s">
        <v>28</v>
      </c>
      <c r="L317">
        <v>86</v>
      </c>
      <c r="M317">
        <v>865</v>
      </c>
      <c r="N317" t="s">
        <v>213</v>
      </c>
    </row>
    <row r="318" spans="1:14">
      <c r="A318" t="s">
        <v>2</v>
      </c>
      <c r="B318">
        <v>97470363</v>
      </c>
      <c r="C318" t="s">
        <v>207</v>
      </c>
      <c r="D318">
        <v>2</v>
      </c>
      <c r="E318" s="14" t="s">
        <v>307</v>
      </c>
      <c r="F318" s="14" t="s">
        <v>249</v>
      </c>
      <c r="G318" s="14" t="s">
        <v>2659</v>
      </c>
      <c r="H318" s="14">
        <v>0</v>
      </c>
      <c r="I318" s="14">
        <v>60</v>
      </c>
      <c r="J318" s="14">
        <v>1</v>
      </c>
      <c r="K318" s="14" t="s">
        <v>28</v>
      </c>
      <c r="L318">
        <v>86</v>
      </c>
      <c r="M318">
        <v>749</v>
      </c>
      <c r="N318" t="s">
        <v>213</v>
      </c>
    </row>
    <row r="319" spans="1:14">
      <c r="A319" t="s">
        <v>42</v>
      </c>
      <c r="B319">
        <v>1120218901</v>
      </c>
      <c r="C319" t="s">
        <v>207</v>
      </c>
      <c r="D319">
        <v>2</v>
      </c>
      <c r="E319" s="14" t="s">
        <v>307</v>
      </c>
      <c r="F319" s="14" t="s">
        <v>256</v>
      </c>
      <c r="G319" s="14" t="s">
        <v>2896</v>
      </c>
      <c r="H319" s="14" t="s">
        <v>501</v>
      </c>
      <c r="I319" s="14">
        <v>5</v>
      </c>
      <c r="J319" s="14">
        <v>1</v>
      </c>
      <c r="K319" s="14" t="s">
        <v>28</v>
      </c>
      <c r="L319">
        <v>86</v>
      </c>
      <c r="M319">
        <v>755</v>
      </c>
      <c r="N319" t="s">
        <v>213</v>
      </c>
    </row>
    <row r="320" spans="1:14">
      <c r="A320" t="s">
        <v>31</v>
      </c>
      <c r="B320">
        <v>1124864795</v>
      </c>
      <c r="C320" t="s">
        <v>207</v>
      </c>
      <c r="D320">
        <v>2</v>
      </c>
      <c r="E320" s="14" t="s">
        <v>307</v>
      </c>
      <c r="F320" s="14" t="s">
        <v>418</v>
      </c>
      <c r="G320" s="14" t="s">
        <v>244</v>
      </c>
      <c r="H320" s="14" t="s">
        <v>419</v>
      </c>
      <c r="I320" s="14">
        <v>8</v>
      </c>
      <c r="J320" s="14">
        <v>1</v>
      </c>
      <c r="K320" s="14" t="s">
        <v>28</v>
      </c>
      <c r="L320">
        <v>86</v>
      </c>
      <c r="M320">
        <v>749</v>
      </c>
      <c r="N320" t="s">
        <v>213</v>
      </c>
    </row>
    <row r="321" spans="1:14">
      <c r="A321" t="s">
        <v>42</v>
      </c>
      <c r="B321">
        <v>1125186412</v>
      </c>
      <c r="C321" t="s">
        <v>207</v>
      </c>
      <c r="D321">
        <v>2</v>
      </c>
      <c r="E321" s="14" t="s">
        <v>307</v>
      </c>
      <c r="F321" s="14" t="s">
        <v>2897</v>
      </c>
      <c r="G321" s="14" t="s">
        <v>2693</v>
      </c>
      <c r="H321" s="14" t="s">
        <v>2898</v>
      </c>
      <c r="I321" s="14">
        <v>1</v>
      </c>
      <c r="J321" s="14">
        <v>1</v>
      </c>
      <c r="K321" s="14" t="s">
        <v>28</v>
      </c>
      <c r="L321">
        <v>86</v>
      </c>
      <c r="M321">
        <v>885</v>
      </c>
      <c r="N321" t="s">
        <v>213</v>
      </c>
    </row>
    <row r="322" spans="1:14">
      <c r="A322" t="s">
        <v>42</v>
      </c>
      <c r="B322">
        <v>1120219045</v>
      </c>
      <c r="C322" t="s">
        <v>207</v>
      </c>
      <c r="D322">
        <v>2</v>
      </c>
      <c r="E322" s="14" t="s">
        <v>237</v>
      </c>
      <c r="F322" s="14" t="s">
        <v>568</v>
      </c>
      <c r="G322" s="14" t="s">
        <v>473</v>
      </c>
      <c r="H322" s="14" t="s">
        <v>305</v>
      </c>
      <c r="I322" s="14">
        <v>2</v>
      </c>
      <c r="J322" s="14">
        <v>1</v>
      </c>
      <c r="K322" s="14" t="s">
        <v>5</v>
      </c>
      <c r="L322">
        <v>86</v>
      </c>
      <c r="M322">
        <v>755</v>
      </c>
      <c r="N322" t="s">
        <v>213</v>
      </c>
    </row>
    <row r="323" spans="1:14">
      <c r="A323" t="s">
        <v>2</v>
      </c>
      <c r="B323">
        <v>1907950</v>
      </c>
      <c r="C323" t="s">
        <v>207</v>
      </c>
      <c r="D323">
        <v>2</v>
      </c>
      <c r="E323" s="14" t="s">
        <v>237</v>
      </c>
      <c r="F323" s="14" t="s">
        <v>237</v>
      </c>
      <c r="G323" s="14" t="s">
        <v>423</v>
      </c>
      <c r="H323" s="14" t="s">
        <v>424</v>
      </c>
      <c r="I323" s="14">
        <v>69</v>
      </c>
      <c r="J323" s="14">
        <v>1</v>
      </c>
      <c r="K323" s="14" t="s">
        <v>28</v>
      </c>
      <c r="L323">
        <v>86</v>
      </c>
      <c r="M323" t="s">
        <v>765</v>
      </c>
      <c r="N323" t="s">
        <v>213</v>
      </c>
    </row>
    <row r="324" spans="1:14">
      <c r="A324" t="s">
        <v>42</v>
      </c>
      <c r="B324">
        <v>1122787186</v>
      </c>
      <c r="C324" t="s">
        <v>207</v>
      </c>
      <c r="D324">
        <v>2</v>
      </c>
      <c r="E324" s="14" t="s">
        <v>237</v>
      </c>
      <c r="F324" s="14" t="s">
        <v>427</v>
      </c>
      <c r="G324" s="14" t="s">
        <v>428</v>
      </c>
      <c r="H324" s="14" t="s">
        <v>2899</v>
      </c>
      <c r="I324" s="14">
        <v>4</v>
      </c>
      <c r="J324" s="14">
        <v>1</v>
      </c>
      <c r="K324" s="14" t="s">
        <v>5</v>
      </c>
      <c r="L324">
        <v>86</v>
      </c>
      <c r="M324">
        <v>755</v>
      </c>
      <c r="N324" t="s">
        <v>213</v>
      </c>
    </row>
    <row r="325" spans="1:14">
      <c r="A325" t="s">
        <v>42</v>
      </c>
      <c r="B325">
        <v>1120219133</v>
      </c>
      <c r="C325" t="s">
        <v>207</v>
      </c>
      <c r="D325">
        <v>2</v>
      </c>
      <c r="E325" s="14" t="s">
        <v>237</v>
      </c>
      <c r="F325" s="14" t="s">
        <v>485</v>
      </c>
      <c r="G325" s="14" t="s">
        <v>436</v>
      </c>
      <c r="H325" s="14" t="s">
        <v>2900</v>
      </c>
      <c r="I325" s="14">
        <v>4</v>
      </c>
      <c r="J325" s="14">
        <v>2</v>
      </c>
      <c r="K325" s="14" t="s">
        <v>28</v>
      </c>
      <c r="L325">
        <v>86</v>
      </c>
      <c r="M325">
        <v>755</v>
      </c>
      <c r="N325" t="s">
        <v>213</v>
      </c>
    </row>
    <row r="326" spans="1:14">
      <c r="A326" t="s">
        <v>2</v>
      </c>
      <c r="B326">
        <v>5349281</v>
      </c>
      <c r="C326" t="s">
        <v>207</v>
      </c>
      <c r="D326">
        <v>2</v>
      </c>
      <c r="E326" s="14" t="s">
        <v>237</v>
      </c>
      <c r="F326" s="14" t="s">
        <v>430</v>
      </c>
      <c r="G326" s="14" t="s">
        <v>477</v>
      </c>
      <c r="H326" s="14" t="s">
        <v>385</v>
      </c>
      <c r="I326" s="14">
        <v>73</v>
      </c>
      <c r="J326" s="14">
        <v>1</v>
      </c>
      <c r="K326" s="14" t="s">
        <v>28</v>
      </c>
      <c r="L326">
        <v>86</v>
      </c>
      <c r="M326">
        <v>749</v>
      </c>
      <c r="N326" t="s">
        <v>213</v>
      </c>
    </row>
    <row r="327" spans="1:14">
      <c r="A327" t="s">
        <v>2</v>
      </c>
      <c r="B327">
        <v>25423540</v>
      </c>
      <c r="C327" t="s">
        <v>207</v>
      </c>
      <c r="D327">
        <v>2</v>
      </c>
      <c r="E327" s="14" t="s">
        <v>2848</v>
      </c>
      <c r="F327" s="14" t="s">
        <v>391</v>
      </c>
      <c r="G327" s="14" t="s">
        <v>310</v>
      </c>
      <c r="H327" s="14" t="s">
        <v>571</v>
      </c>
      <c r="I327" s="14">
        <v>50</v>
      </c>
      <c r="J327" s="14">
        <v>1</v>
      </c>
      <c r="K327" s="14" t="s">
        <v>5</v>
      </c>
      <c r="L327">
        <v>86</v>
      </c>
      <c r="M327">
        <v>568</v>
      </c>
      <c r="N327" t="s">
        <v>213</v>
      </c>
    </row>
    <row r="328" spans="1:14">
      <c r="A328" t="s">
        <v>31</v>
      </c>
      <c r="B328">
        <v>1124866127</v>
      </c>
      <c r="C328" t="s">
        <v>207</v>
      </c>
      <c r="D328">
        <v>2</v>
      </c>
      <c r="E328" s="14" t="s">
        <v>2901</v>
      </c>
      <c r="F328" s="14" t="s">
        <v>237</v>
      </c>
      <c r="G328" s="14" t="s">
        <v>457</v>
      </c>
      <c r="H328" s="14" t="s">
        <v>2902</v>
      </c>
      <c r="I328" s="14">
        <v>8</v>
      </c>
      <c r="J328" s="14">
        <v>1</v>
      </c>
      <c r="K328" s="14" t="s">
        <v>28</v>
      </c>
      <c r="L328">
        <v>86</v>
      </c>
      <c r="M328" t="s">
        <v>765</v>
      </c>
      <c r="N328" t="s">
        <v>213</v>
      </c>
    </row>
    <row r="329" spans="1:14">
      <c r="A329" t="s">
        <v>2</v>
      </c>
      <c r="B329">
        <v>1122782238</v>
      </c>
      <c r="C329" t="s">
        <v>207</v>
      </c>
      <c r="D329">
        <v>2</v>
      </c>
      <c r="E329" s="14" t="s">
        <v>433</v>
      </c>
      <c r="F329" s="14" t="s">
        <v>292</v>
      </c>
      <c r="G329" s="14" t="s">
        <v>434</v>
      </c>
      <c r="H329" s="14">
        <v>0</v>
      </c>
      <c r="I329" s="14">
        <v>39</v>
      </c>
      <c r="J329" s="14">
        <v>1</v>
      </c>
      <c r="K329" s="14" t="s">
        <v>5</v>
      </c>
      <c r="L329">
        <v>86</v>
      </c>
      <c r="M329">
        <v>571</v>
      </c>
      <c r="N329" t="s">
        <v>213</v>
      </c>
    </row>
    <row r="330" spans="1:14">
      <c r="A330" t="s">
        <v>2</v>
      </c>
      <c r="B330">
        <v>18152568</v>
      </c>
      <c r="C330" t="s">
        <v>207</v>
      </c>
      <c r="D330">
        <v>2</v>
      </c>
      <c r="E330" s="14" t="s">
        <v>405</v>
      </c>
      <c r="F330" s="14" t="s">
        <v>354</v>
      </c>
      <c r="G330" s="14" t="s">
        <v>2869</v>
      </c>
      <c r="H330" s="14">
        <v>0</v>
      </c>
      <c r="I330" s="14">
        <v>74</v>
      </c>
      <c r="J330" s="14">
        <v>1</v>
      </c>
      <c r="K330" s="14" t="s">
        <v>28</v>
      </c>
      <c r="L330">
        <v>86</v>
      </c>
      <c r="M330">
        <v>865</v>
      </c>
      <c r="N330" t="s">
        <v>213</v>
      </c>
    </row>
    <row r="331" spans="1:14">
      <c r="A331" t="s">
        <v>2</v>
      </c>
      <c r="B331">
        <v>25368075</v>
      </c>
      <c r="C331" t="s">
        <v>207</v>
      </c>
      <c r="D331">
        <v>2</v>
      </c>
      <c r="E331" s="14" t="s">
        <v>221</v>
      </c>
      <c r="F331" s="14" t="s">
        <v>220</v>
      </c>
      <c r="G331" s="14" t="s">
        <v>222</v>
      </c>
      <c r="H331" s="14">
        <v>0</v>
      </c>
      <c r="I331" s="14">
        <v>74</v>
      </c>
      <c r="J331" s="14">
        <v>1</v>
      </c>
      <c r="K331" s="14" t="s">
        <v>5</v>
      </c>
      <c r="L331">
        <v>86</v>
      </c>
      <c r="M331">
        <v>571</v>
      </c>
      <c r="N331" t="s">
        <v>213</v>
      </c>
    </row>
    <row r="332" spans="1:14">
      <c r="A332" t="s">
        <v>42</v>
      </c>
      <c r="B332">
        <v>1123213628</v>
      </c>
      <c r="C332" t="s">
        <v>207</v>
      </c>
      <c r="D332">
        <v>2</v>
      </c>
      <c r="E332" s="14" t="s">
        <v>221</v>
      </c>
      <c r="F332" s="14" t="s">
        <v>2903</v>
      </c>
      <c r="G332" s="14" t="s">
        <v>713</v>
      </c>
      <c r="H332" s="14">
        <v>0</v>
      </c>
      <c r="I332" s="14">
        <v>1</v>
      </c>
      <c r="J332" s="14">
        <v>1</v>
      </c>
      <c r="K332" s="14" t="s">
        <v>5</v>
      </c>
      <c r="L332">
        <v>86</v>
      </c>
      <c r="M332">
        <v>568</v>
      </c>
      <c r="N332" t="s">
        <v>213</v>
      </c>
    </row>
    <row r="333" spans="1:14">
      <c r="A333" t="s">
        <v>2</v>
      </c>
      <c r="B333">
        <v>1006956915</v>
      </c>
      <c r="C333" t="s">
        <v>207</v>
      </c>
      <c r="D333">
        <v>2</v>
      </c>
      <c r="E333" s="14" t="s">
        <v>221</v>
      </c>
      <c r="F333" s="14" t="s">
        <v>674</v>
      </c>
      <c r="G333" s="14" t="s">
        <v>513</v>
      </c>
      <c r="H333" s="14">
        <v>0</v>
      </c>
      <c r="I333" s="14">
        <v>26</v>
      </c>
      <c r="J333" s="14">
        <v>1</v>
      </c>
      <c r="K333" s="14" t="s">
        <v>5</v>
      </c>
      <c r="L333">
        <v>86</v>
      </c>
      <c r="M333">
        <v>571</v>
      </c>
      <c r="N333" t="s">
        <v>213</v>
      </c>
    </row>
    <row r="334" spans="1:14">
      <c r="A334" t="s">
        <v>2</v>
      </c>
      <c r="B334">
        <v>13078244</v>
      </c>
      <c r="C334" t="s">
        <v>207</v>
      </c>
      <c r="D334">
        <v>2</v>
      </c>
      <c r="E334" s="14" t="s">
        <v>447</v>
      </c>
      <c r="F334" s="14" t="s">
        <v>448</v>
      </c>
      <c r="G334" s="14" t="s">
        <v>449</v>
      </c>
      <c r="H334" s="14">
        <v>0</v>
      </c>
      <c r="I334" s="14">
        <v>63</v>
      </c>
      <c r="J334" s="14">
        <v>1</v>
      </c>
      <c r="K334" s="14" t="s">
        <v>28</v>
      </c>
      <c r="L334">
        <v>86</v>
      </c>
      <c r="M334">
        <v>865</v>
      </c>
      <c r="N334" t="s">
        <v>213</v>
      </c>
    </row>
    <row r="335" spans="1:14">
      <c r="A335" t="s">
        <v>2</v>
      </c>
      <c r="B335">
        <v>39841567</v>
      </c>
      <c r="C335" t="s">
        <v>207</v>
      </c>
      <c r="D335">
        <v>2</v>
      </c>
      <c r="E335" s="14" t="s">
        <v>447</v>
      </c>
      <c r="F335" s="14" t="s">
        <v>464</v>
      </c>
      <c r="G335" s="14" t="s">
        <v>539</v>
      </c>
      <c r="H335" s="14">
        <v>0</v>
      </c>
      <c r="I335" s="14">
        <v>47</v>
      </c>
      <c r="J335" s="14">
        <v>1</v>
      </c>
      <c r="K335" s="14" t="s">
        <v>5</v>
      </c>
      <c r="L335">
        <v>86</v>
      </c>
      <c r="M335">
        <v>569</v>
      </c>
      <c r="N335" t="s">
        <v>213</v>
      </c>
    </row>
    <row r="336" spans="1:14">
      <c r="A336" t="s">
        <v>31</v>
      </c>
      <c r="B336">
        <v>1124315507</v>
      </c>
      <c r="C336" t="s">
        <v>207</v>
      </c>
      <c r="D336">
        <v>2</v>
      </c>
      <c r="E336" s="14" t="s">
        <v>735</v>
      </c>
      <c r="F336" s="14" t="s">
        <v>2904</v>
      </c>
      <c r="G336" s="14" t="s">
        <v>477</v>
      </c>
      <c r="H336" s="14" t="s">
        <v>231</v>
      </c>
      <c r="I336" s="14">
        <v>11</v>
      </c>
      <c r="J336" s="14">
        <v>1</v>
      </c>
      <c r="K336" s="14" t="s">
        <v>28</v>
      </c>
      <c r="L336">
        <v>86</v>
      </c>
      <c r="M336">
        <v>219</v>
      </c>
      <c r="N336" t="s">
        <v>213</v>
      </c>
    </row>
    <row r="337" spans="1:14">
      <c r="A337" t="s">
        <v>2</v>
      </c>
      <c r="B337">
        <v>53082108</v>
      </c>
      <c r="C337" t="s">
        <v>207</v>
      </c>
      <c r="D337">
        <v>2</v>
      </c>
      <c r="E337" s="14" t="s">
        <v>451</v>
      </c>
      <c r="F337" s="14" t="s">
        <v>489</v>
      </c>
      <c r="G337" s="14" t="s">
        <v>224</v>
      </c>
      <c r="H337" s="14" t="s">
        <v>484</v>
      </c>
      <c r="I337" s="14">
        <v>31</v>
      </c>
      <c r="J337" s="14">
        <v>1</v>
      </c>
      <c r="K337" s="14" t="s">
        <v>5</v>
      </c>
      <c r="L337">
        <v>86</v>
      </c>
      <c r="M337">
        <v>755</v>
      </c>
      <c r="N337" t="s">
        <v>213</v>
      </c>
    </row>
    <row r="338" spans="1:14">
      <c r="A338" t="s">
        <v>37</v>
      </c>
      <c r="B338">
        <v>1125412585</v>
      </c>
      <c r="C338" t="s">
        <v>207</v>
      </c>
      <c r="D338">
        <v>2</v>
      </c>
      <c r="E338" s="14" t="s">
        <v>288</v>
      </c>
      <c r="F338" s="14" t="s">
        <v>456</v>
      </c>
      <c r="G338" s="14" t="s">
        <v>457</v>
      </c>
      <c r="H338" s="14" t="s">
        <v>46</v>
      </c>
      <c r="I338" s="14">
        <v>9</v>
      </c>
      <c r="J338" s="14">
        <v>1</v>
      </c>
      <c r="K338" s="14" t="s">
        <v>28</v>
      </c>
      <c r="L338">
        <v>86</v>
      </c>
      <c r="M338">
        <v>865</v>
      </c>
      <c r="N338" t="s">
        <v>213</v>
      </c>
    </row>
    <row r="339" spans="1:14">
      <c r="A339" t="s">
        <v>2</v>
      </c>
      <c r="B339">
        <v>5348593</v>
      </c>
      <c r="C339" t="s">
        <v>207</v>
      </c>
      <c r="D339">
        <v>2</v>
      </c>
      <c r="E339" s="14" t="s">
        <v>288</v>
      </c>
      <c r="F339" s="14" t="s">
        <v>469</v>
      </c>
      <c r="G339" s="14" t="s">
        <v>231</v>
      </c>
      <c r="H339" s="14">
        <v>0</v>
      </c>
      <c r="I339" s="14">
        <v>64</v>
      </c>
      <c r="J339" s="14">
        <v>1</v>
      </c>
      <c r="K339" s="14" t="s">
        <v>28</v>
      </c>
      <c r="L339">
        <v>86</v>
      </c>
      <c r="M339">
        <v>749</v>
      </c>
      <c r="N339" t="s">
        <v>213</v>
      </c>
    </row>
    <row r="340" spans="1:14">
      <c r="A340" t="s">
        <v>31</v>
      </c>
      <c r="B340">
        <v>1130146652</v>
      </c>
      <c r="C340" t="s">
        <v>207</v>
      </c>
      <c r="D340">
        <v>2</v>
      </c>
      <c r="E340" s="14" t="s">
        <v>458</v>
      </c>
      <c r="F340" s="14" t="s">
        <v>2906</v>
      </c>
      <c r="G340" s="14" t="s">
        <v>2907</v>
      </c>
      <c r="H340" s="14" t="s">
        <v>2843</v>
      </c>
      <c r="I340" s="14">
        <v>10</v>
      </c>
      <c r="J340" s="14">
        <v>1</v>
      </c>
      <c r="K340" s="14" t="s">
        <v>28</v>
      </c>
      <c r="L340">
        <v>86</v>
      </c>
      <c r="M340">
        <v>865</v>
      </c>
      <c r="N340" t="s">
        <v>213</v>
      </c>
    </row>
    <row r="341" spans="1:14">
      <c r="A341" t="s">
        <v>2</v>
      </c>
      <c r="B341">
        <v>41100613</v>
      </c>
      <c r="C341" t="s">
        <v>207</v>
      </c>
      <c r="D341">
        <v>2</v>
      </c>
      <c r="E341" s="14" t="s">
        <v>458</v>
      </c>
      <c r="F341" s="14" t="s">
        <v>3102</v>
      </c>
      <c r="G341" s="14" t="s">
        <v>2908</v>
      </c>
      <c r="H341" s="14">
        <v>0</v>
      </c>
      <c r="I341" s="14">
        <v>73</v>
      </c>
      <c r="J341" s="14">
        <v>1</v>
      </c>
      <c r="K341" s="14" t="s">
        <v>5</v>
      </c>
      <c r="L341">
        <v>86</v>
      </c>
      <c r="M341">
        <v>568</v>
      </c>
      <c r="N341" t="s">
        <v>213</v>
      </c>
    </row>
    <row r="342" spans="1:14">
      <c r="A342" t="s">
        <v>2</v>
      </c>
      <c r="B342">
        <v>69006173</v>
      </c>
      <c r="C342" t="s">
        <v>207</v>
      </c>
      <c r="D342">
        <v>2</v>
      </c>
      <c r="E342" s="14" t="s">
        <v>466</v>
      </c>
      <c r="F342" s="14" t="s">
        <v>405</v>
      </c>
      <c r="G342" s="14" t="s">
        <v>518</v>
      </c>
      <c r="H342" s="14">
        <v>0</v>
      </c>
      <c r="I342" s="14">
        <v>50</v>
      </c>
      <c r="J342" s="14">
        <v>1</v>
      </c>
      <c r="K342" s="14" t="s">
        <v>5</v>
      </c>
      <c r="L342">
        <v>86</v>
      </c>
      <c r="M342">
        <v>749</v>
      </c>
      <c r="N342" t="s">
        <v>213</v>
      </c>
    </row>
    <row r="343" spans="1:14">
      <c r="A343" t="s">
        <v>42</v>
      </c>
      <c r="B343">
        <v>1123211537</v>
      </c>
      <c r="C343" t="s">
        <v>207</v>
      </c>
      <c r="D343">
        <v>2</v>
      </c>
      <c r="E343" s="14" t="s">
        <v>337</v>
      </c>
      <c r="F343" s="14" t="s">
        <v>2909</v>
      </c>
      <c r="G343" s="14" t="s">
        <v>472</v>
      </c>
      <c r="H343" s="14" t="s">
        <v>244</v>
      </c>
      <c r="I343" s="14">
        <v>3</v>
      </c>
      <c r="J343" s="14">
        <v>1</v>
      </c>
      <c r="K343" s="14" t="s">
        <v>28</v>
      </c>
      <c r="L343">
        <v>86</v>
      </c>
      <c r="M343">
        <v>568</v>
      </c>
      <c r="N343" t="s">
        <v>213</v>
      </c>
    </row>
    <row r="344" spans="1:14">
      <c r="A344" t="s">
        <v>2</v>
      </c>
      <c r="B344">
        <v>18125424</v>
      </c>
      <c r="C344" t="s">
        <v>207</v>
      </c>
      <c r="D344">
        <v>2</v>
      </c>
      <c r="E344" s="14" t="s">
        <v>275</v>
      </c>
      <c r="F344" s="14" t="s">
        <v>281</v>
      </c>
      <c r="G344" s="14" t="s">
        <v>230</v>
      </c>
      <c r="H344" s="14" t="s">
        <v>2910</v>
      </c>
      <c r="I344" s="14">
        <v>54</v>
      </c>
      <c r="J344" s="14">
        <v>1</v>
      </c>
      <c r="K344" s="14" t="s">
        <v>28</v>
      </c>
      <c r="L344">
        <v>86</v>
      </c>
      <c r="M344">
        <v>755</v>
      </c>
      <c r="N344" t="s">
        <v>213</v>
      </c>
    </row>
    <row r="345" spans="1:14">
      <c r="A345" t="s">
        <v>2</v>
      </c>
      <c r="B345">
        <v>5209925</v>
      </c>
      <c r="C345" t="s">
        <v>207</v>
      </c>
      <c r="D345">
        <v>2</v>
      </c>
      <c r="E345" s="14" t="s">
        <v>2911</v>
      </c>
      <c r="F345" s="14">
        <v>0</v>
      </c>
      <c r="G345" s="14" t="s">
        <v>2912</v>
      </c>
      <c r="H345" s="14">
        <v>0</v>
      </c>
      <c r="I345" s="14">
        <v>58</v>
      </c>
      <c r="J345" s="14">
        <v>1</v>
      </c>
      <c r="K345" s="14" t="s">
        <v>28</v>
      </c>
      <c r="L345">
        <v>18</v>
      </c>
      <c r="M345" t="s">
        <v>765</v>
      </c>
      <c r="N345" t="s">
        <v>213</v>
      </c>
    </row>
    <row r="346" spans="1:14">
      <c r="A346" t="s">
        <v>2</v>
      </c>
      <c r="B346">
        <v>13066606</v>
      </c>
      <c r="C346" t="s">
        <v>207</v>
      </c>
      <c r="D346">
        <v>2</v>
      </c>
      <c r="E346" s="14" t="s">
        <v>341</v>
      </c>
      <c r="F346" s="14" t="s">
        <v>340</v>
      </c>
      <c r="G346" s="14" t="s">
        <v>2913</v>
      </c>
      <c r="H346" s="14">
        <v>0</v>
      </c>
      <c r="I346" s="14">
        <v>51</v>
      </c>
      <c r="J346" s="14">
        <v>1</v>
      </c>
      <c r="K346" s="14" t="s">
        <v>28</v>
      </c>
      <c r="L346">
        <v>86</v>
      </c>
      <c r="M346">
        <v>865</v>
      </c>
      <c r="N346" t="s">
        <v>213</v>
      </c>
    </row>
    <row r="347" spans="1:14">
      <c r="A347" t="s">
        <v>2</v>
      </c>
      <c r="B347">
        <v>41181324</v>
      </c>
      <c r="C347" t="s">
        <v>207</v>
      </c>
      <c r="D347">
        <v>2</v>
      </c>
      <c r="E347" s="14" t="s">
        <v>245</v>
      </c>
      <c r="F347" s="14" t="s">
        <v>489</v>
      </c>
      <c r="G347" s="14" t="s">
        <v>490</v>
      </c>
      <c r="H347" s="14" t="s">
        <v>491</v>
      </c>
      <c r="I347" s="14">
        <v>55</v>
      </c>
      <c r="J347" s="14">
        <v>1</v>
      </c>
      <c r="K347" s="14" t="s">
        <v>5</v>
      </c>
      <c r="L347">
        <v>86</v>
      </c>
      <c r="M347">
        <v>749</v>
      </c>
      <c r="N347" t="s">
        <v>213</v>
      </c>
    </row>
    <row r="348" spans="1:14">
      <c r="A348" t="s">
        <v>2</v>
      </c>
      <c r="B348">
        <v>26615748</v>
      </c>
      <c r="C348" t="s">
        <v>207</v>
      </c>
      <c r="D348">
        <v>2</v>
      </c>
      <c r="E348" s="14" t="s">
        <v>493</v>
      </c>
      <c r="F348" s="14" t="s">
        <v>3103</v>
      </c>
      <c r="G348" s="14" t="s">
        <v>2914</v>
      </c>
      <c r="H348" s="14" t="s">
        <v>224</v>
      </c>
      <c r="I348" s="14">
        <v>78</v>
      </c>
      <c r="J348" s="14">
        <v>1</v>
      </c>
      <c r="K348" s="14" t="s">
        <v>5</v>
      </c>
      <c r="L348">
        <v>86</v>
      </c>
      <c r="M348">
        <v>571</v>
      </c>
      <c r="N348" t="s">
        <v>213</v>
      </c>
    </row>
    <row r="349" spans="1:14">
      <c r="A349" t="s">
        <v>2</v>
      </c>
      <c r="B349">
        <v>40782495</v>
      </c>
      <c r="C349" t="s">
        <v>207</v>
      </c>
      <c r="D349">
        <v>2</v>
      </c>
      <c r="E349" s="14" t="s">
        <v>403</v>
      </c>
      <c r="F349" s="14" t="s">
        <v>345</v>
      </c>
      <c r="G349" s="14" t="s">
        <v>2915</v>
      </c>
      <c r="H349" s="14" t="s">
        <v>646</v>
      </c>
      <c r="I349" s="14">
        <v>47</v>
      </c>
      <c r="J349" s="14">
        <v>1</v>
      </c>
      <c r="K349" s="14" t="s">
        <v>5</v>
      </c>
      <c r="L349">
        <v>86</v>
      </c>
      <c r="M349">
        <v>569</v>
      </c>
      <c r="N349" t="s">
        <v>213</v>
      </c>
    </row>
    <row r="350" spans="1:14">
      <c r="A350" t="s">
        <v>2</v>
      </c>
      <c r="B350">
        <v>1124851912</v>
      </c>
      <c r="C350" t="s">
        <v>207</v>
      </c>
      <c r="D350">
        <v>2</v>
      </c>
      <c r="E350" s="14" t="s">
        <v>403</v>
      </c>
      <c r="F350" s="14" t="s">
        <v>345</v>
      </c>
      <c r="G350" s="14" t="s">
        <v>286</v>
      </c>
      <c r="H350" s="14" t="s">
        <v>559</v>
      </c>
      <c r="I350" s="14">
        <v>35</v>
      </c>
      <c r="J350" s="14">
        <v>1</v>
      </c>
      <c r="K350" s="14" t="s">
        <v>5</v>
      </c>
      <c r="L350">
        <v>86</v>
      </c>
      <c r="M350">
        <v>569</v>
      </c>
      <c r="N350" t="s">
        <v>213</v>
      </c>
    </row>
    <row r="351" spans="1:14">
      <c r="A351" t="s">
        <v>2</v>
      </c>
      <c r="B351">
        <v>17666538</v>
      </c>
      <c r="C351" t="s">
        <v>207</v>
      </c>
      <c r="D351">
        <v>2</v>
      </c>
      <c r="E351" s="14" t="s">
        <v>601</v>
      </c>
      <c r="F351" s="14" t="s">
        <v>652</v>
      </c>
      <c r="G351" s="14" t="s">
        <v>2916</v>
      </c>
      <c r="H351" s="14" t="s">
        <v>401</v>
      </c>
      <c r="I351" s="14">
        <v>72</v>
      </c>
      <c r="J351" s="14">
        <v>1</v>
      </c>
      <c r="K351" s="14" t="s">
        <v>28</v>
      </c>
      <c r="L351">
        <v>86</v>
      </c>
      <c r="M351">
        <v>571</v>
      </c>
      <c r="N351" t="s">
        <v>213</v>
      </c>
    </row>
    <row r="352" spans="1:14">
      <c r="A352" t="s">
        <v>2</v>
      </c>
      <c r="B352">
        <v>41106989</v>
      </c>
      <c r="C352" t="s">
        <v>207</v>
      </c>
      <c r="D352">
        <v>2</v>
      </c>
      <c r="E352" s="14" t="s">
        <v>264</v>
      </c>
      <c r="F352" s="14" t="s">
        <v>517</v>
      </c>
      <c r="G352" s="14" t="s">
        <v>376</v>
      </c>
      <c r="H352" s="14" t="s">
        <v>2917</v>
      </c>
      <c r="I352" s="14">
        <v>57</v>
      </c>
      <c r="J352" s="14">
        <v>1</v>
      </c>
      <c r="K352" s="14" t="s">
        <v>5</v>
      </c>
      <c r="L352">
        <v>86</v>
      </c>
      <c r="M352">
        <v>320</v>
      </c>
      <c r="N352" t="s">
        <v>213</v>
      </c>
    </row>
    <row r="353" spans="1:14">
      <c r="A353" t="s">
        <v>64</v>
      </c>
      <c r="B353">
        <v>6165789</v>
      </c>
      <c r="C353" t="s">
        <v>207</v>
      </c>
      <c r="D353">
        <v>2</v>
      </c>
      <c r="E353" s="14" t="s">
        <v>264</v>
      </c>
      <c r="F353" s="14" t="s">
        <v>243</v>
      </c>
      <c r="G353" s="14" t="s">
        <v>2918</v>
      </c>
      <c r="H353" s="14" t="s">
        <v>2919</v>
      </c>
      <c r="I353" s="14">
        <v>7</v>
      </c>
      <c r="J353" s="14">
        <v>1</v>
      </c>
      <c r="K353" s="14" t="s">
        <v>5</v>
      </c>
      <c r="L353">
        <v>86</v>
      </c>
      <c r="M353">
        <v>865</v>
      </c>
      <c r="N353" t="s">
        <v>213</v>
      </c>
    </row>
    <row r="354" spans="1:14">
      <c r="A354" t="s">
        <v>2</v>
      </c>
      <c r="B354">
        <v>5348316</v>
      </c>
      <c r="C354" t="s">
        <v>207</v>
      </c>
      <c r="D354">
        <v>2</v>
      </c>
      <c r="E354" s="14" t="s">
        <v>498</v>
      </c>
      <c r="F354" s="14" t="s">
        <v>321</v>
      </c>
      <c r="G354" s="14" t="s">
        <v>2920</v>
      </c>
      <c r="H354" s="14">
        <v>0</v>
      </c>
      <c r="I354" s="14">
        <v>68</v>
      </c>
      <c r="J354" s="14">
        <v>1</v>
      </c>
      <c r="K354" s="14" t="s">
        <v>28</v>
      </c>
      <c r="L354">
        <v>86</v>
      </c>
      <c r="M354">
        <v>760</v>
      </c>
      <c r="N354" t="s">
        <v>213</v>
      </c>
    </row>
    <row r="355" spans="1:14">
      <c r="A355" t="s">
        <v>31</v>
      </c>
      <c r="B355">
        <v>1124315937</v>
      </c>
      <c r="C355" t="s">
        <v>207</v>
      </c>
      <c r="D355">
        <v>2</v>
      </c>
      <c r="E355" s="14" t="s">
        <v>499</v>
      </c>
      <c r="F355" s="14" t="s">
        <v>252</v>
      </c>
      <c r="G355" s="14" t="s">
        <v>477</v>
      </c>
      <c r="H355" s="14" t="s">
        <v>273</v>
      </c>
      <c r="I355" s="14">
        <v>9</v>
      </c>
      <c r="J355" s="14">
        <v>1</v>
      </c>
      <c r="K355" s="14" t="s">
        <v>28</v>
      </c>
      <c r="L355">
        <v>86</v>
      </c>
      <c r="M355">
        <v>219</v>
      </c>
      <c r="N355" t="s">
        <v>213</v>
      </c>
    </row>
    <row r="356" spans="1:14">
      <c r="A356" t="s">
        <v>2</v>
      </c>
      <c r="B356">
        <v>27353701</v>
      </c>
      <c r="C356" t="s">
        <v>207</v>
      </c>
      <c r="D356">
        <v>2</v>
      </c>
      <c r="E356" s="14" t="s">
        <v>2921</v>
      </c>
      <c r="F356" s="14" t="s">
        <v>2922</v>
      </c>
      <c r="G356" s="14" t="s">
        <v>2923</v>
      </c>
      <c r="H356" s="14" t="s">
        <v>260</v>
      </c>
      <c r="I356" s="14">
        <v>70</v>
      </c>
      <c r="J356" s="14">
        <v>1</v>
      </c>
      <c r="K356" s="14" t="s">
        <v>5</v>
      </c>
      <c r="L356">
        <v>86</v>
      </c>
      <c r="M356" t="s">
        <v>765</v>
      </c>
      <c r="N356" t="s">
        <v>213</v>
      </c>
    </row>
    <row r="357" spans="1:14">
      <c r="A357" t="s">
        <v>2</v>
      </c>
      <c r="B357">
        <v>1006849104</v>
      </c>
      <c r="C357" t="s">
        <v>207</v>
      </c>
      <c r="D357">
        <v>2</v>
      </c>
      <c r="E357" s="14" t="s">
        <v>2924</v>
      </c>
      <c r="F357" s="14" t="s">
        <v>371</v>
      </c>
      <c r="G357" s="14" t="s">
        <v>566</v>
      </c>
      <c r="H357" s="14" t="s">
        <v>2925</v>
      </c>
      <c r="I357" s="14">
        <v>21</v>
      </c>
      <c r="J357" s="14">
        <v>1</v>
      </c>
      <c r="K357" s="14" t="s">
        <v>5</v>
      </c>
      <c r="L357">
        <v>86</v>
      </c>
      <c r="M357">
        <v>320</v>
      </c>
      <c r="N357" t="s">
        <v>213</v>
      </c>
    </row>
    <row r="358" spans="1:14">
      <c r="A358" t="s">
        <v>2</v>
      </c>
      <c r="B358">
        <v>1124861095</v>
      </c>
      <c r="C358" t="s">
        <v>207</v>
      </c>
      <c r="D358">
        <v>2</v>
      </c>
      <c r="E358" s="14" t="s">
        <v>2926</v>
      </c>
      <c r="F358" s="14" t="s">
        <v>712</v>
      </c>
      <c r="G358" s="14" t="s">
        <v>2927</v>
      </c>
      <c r="H358" s="14" t="s">
        <v>271</v>
      </c>
      <c r="I358" s="14">
        <v>35</v>
      </c>
      <c r="J358" s="14">
        <v>1</v>
      </c>
      <c r="K358" s="14" t="s">
        <v>28</v>
      </c>
      <c r="L358">
        <v>86</v>
      </c>
      <c r="M358" t="s">
        <v>765</v>
      </c>
      <c r="N358" t="s">
        <v>213</v>
      </c>
    </row>
    <row r="359" spans="1:14">
      <c r="A359" t="s">
        <v>2</v>
      </c>
      <c r="B359">
        <v>41101234</v>
      </c>
      <c r="C359" t="s">
        <v>207</v>
      </c>
      <c r="D359">
        <v>2</v>
      </c>
      <c r="E359" s="14" t="s">
        <v>248</v>
      </c>
      <c r="F359" s="14" t="s">
        <v>580</v>
      </c>
      <c r="G359" s="14" t="s">
        <v>2928</v>
      </c>
      <c r="H359" s="14">
        <v>0</v>
      </c>
      <c r="I359" s="14">
        <v>76</v>
      </c>
      <c r="J359" s="14">
        <v>1</v>
      </c>
      <c r="K359" s="14" t="s">
        <v>5</v>
      </c>
      <c r="L359">
        <v>86</v>
      </c>
      <c r="M359">
        <v>569</v>
      </c>
      <c r="N359" t="s">
        <v>213</v>
      </c>
    </row>
    <row r="360" spans="1:14">
      <c r="A360" t="s">
        <v>2</v>
      </c>
      <c r="B360">
        <v>4766054</v>
      </c>
      <c r="C360" t="s">
        <v>207</v>
      </c>
      <c r="D360">
        <v>2</v>
      </c>
      <c r="E360" s="14" t="s">
        <v>248</v>
      </c>
      <c r="F360" s="14" t="s">
        <v>316</v>
      </c>
      <c r="G360" s="14" t="s">
        <v>354</v>
      </c>
      <c r="H360" s="14" t="s">
        <v>2929</v>
      </c>
      <c r="I360" s="14">
        <v>57</v>
      </c>
      <c r="J360" s="14">
        <v>1</v>
      </c>
      <c r="K360" s="14" t="s">
        <v>28</v>
      </c>
      <c r="L360">
        <v>86</v>
      </c>
      <c r="M360" t="s">
        <v>765</v>
      </c>
      <c r="N360" t="s">
        <v>213</v>
      </c>
    </row>
    <row r="361" spans="1:14">
      <c r="A361" t="s">
        <v>2</v>
      </c>
      <c r="B361">
        <v>41106507</v>
      </c>
      <c r="C361" t="s">
        <v>207</v>
      </c>
      <c r="D361">
        <v>2</v>
      </c>
      <c r="E361" s="14" t="s">
        <v>248</v>
      </c>
      <c r="F361" s="14" t="s">
        <v>224</v>
      </c>
      <c r="G361" s="14" t="s">
        <v>742</v>
      </c>
      <c r="H361" s="14">
        <v>0</v>
      </c>
      <c r="I361" s="14">
        <v>62</v>
      </c>
      <c r="J361" s="14">
        <v>1</v>
      </c>
      <c r="K361" s="14" t="s">
        <v>5</v>
      </c>
      <c r="L361">
        <v>86</v>
      </c>
      <c r="M361">
        <v>320</v>
      </c>
      <c r="N361" t="s">
        <v>213</v>
      </c>
    </row>
    <row r="362" spans="1:14">
      <c r="A362" t="s">
        <v>2</v>
      </c>
      <c r="B362">
        <v>41101652</v>
      </c>
      <c r="C362" t="s">
        <v>207</v>
      </c>
      <c r="D362">
        <v>2</v>
      </c>
      <c r="E362" s="14" t="s">
        <v>248</v>
      </c>
      <c r="F362" s="14" t="s">
        <v>463</v>
      </c>
      <c r="G362" s="14" t="s">
        <v>368</v>
      </c>
      <c r="H362" s="14" t="s">
        <v>745</v>
      </c>
      <c r="I362" s="14">
        <v>64</v>
      </c>
      <c r="J362" s="14">
        <v>1</v>
      </c>
      <c r="K362" s="14" t="s">
        <v>5</v>
      </c>
      <c r="L362">
        <v>86</v>
      </c>
      <c r="M362">
        <v>568</v>
      </c>
      <c r="N362" t="s">
        <v>213</v>
      </c>
    </row>
    <row r="363" spans="1:14">
      <c r="A363" t="s">
        <v>2</v>
      </c>
      <c r="B363">
        <v>27360260</v>
      </c>
      <c r="C363" t="s">
        <v>207</v>
      </c>
      <c r="D363">
        <v>2</v>
      </c>
      <c r="E363" s="14" t="s">
        <v>248</v>
      </c>
      <c r="F363" s="14" t="s">
        <v>372</v>
      </c>
      <c r="G363" s="14" t="s">
        <v>377</v>
      </c>
      <c r="H363" s="14">
        <v>0</v>
      </c>
      <c r="I363" s="14">
        <v>65</v>
      </c>
      <c r="J363" s="14">
        <v>1</v>
      </c>
      <c r="K363" s="14" t="s">
        <v>5</v>
      </c>
      <c r="L363">
        <v>86</v>
      </c>
      <c r="M363">
        <v>885</v>
      </c>
      <c r="N363" t="s">
        <v>213</v>
      </c>
    </row>
    <row r="364" spans="1:14">
      <c r="A364" t="s">
        <v>2</v>
      </c>
      <c r="B364">
        <v>97425258</v>
      </c>
      <c r="C364" t="s">
        <v>207</v>
      </c>
      <c r="D364">
        <v>2</v>
      </c>
      <c r="E364" s="14" t="s">
        <v>248</v>
      </c>
      <c r="F364" s="14" t="s">
        <v>263</v>
      </c>
      <c r="G364" s="14" t="s">
        <v>354</v>
      </c>
      <c r="H364" s="14" t="s">
        <v>212</v>
      </c>
      <c r="I364" s="14">
        <v>57</v>
      </c>
      <c r="J364" s="14">
        <v>1</v>
      </c>
      <c r="K364" s="14" t="s">
        <v>28</v>
      </c>
      <c r="L364">
        <v>86</v>
      </c>
      <c r="M364" t="s">
        <v>765</v>
      </c>
      <c r="N364" t="s">
        <v>213</v>
      </c>
    </row>
    <row r="365" spans="1:14">
      <c r="A365" t="s">
        <v>37</v>
      </c>
      <c r="B365">
        <v>1123325096</v>
      </c>
      <c r="C365" t="s">
        <v>207</v>
      </c>
      <c r="D365">
        <v>2</v>
      </c>
      <c r="E365" s="14" t="s">
        <v>248</v>
      </c>
      <c r="F365" s="14" t="s">
        <v>464</v>
      </c>
      <c r="G365" s="14" t="s">
        <v>716</v>
      </c>
      <c r="H365" s="14" t="s">
        <v>2930</v>
      </c>
      <c r="I365" s="14">
        <v>15</v>
      </c>
      <c r="J365" s="14">
        <v>1</v>
      </c>
      <c r="K365" s="14" t="s">
        <v>28</v>
      </c>
      <c r="L365">
        <v>86</v>
      </c>
      <c r="M365">
        <v>320</v>
      </c>
      <c r="N365" t="s">
        <v>213</v>
      </c>
    </row>
    <row r="366" spans="1:14">
      <c r="A366" t="s">
        <v>2</v>
      </c>
      <c r="B366">
        <v>41125330</v>
      </c>
      <c r="C366" t="s">
        <v>207</v>
      </c>
      <c r="D366">
        <v>2</v>
      </c>
      <c r="E366" s="14" t="s">
        <v>511</v>
      </c>
      <c r="F366" s="14" t="s">
        <v>352</v>
      </c>
      <c r="G366" s="14" t="s">
        <v>512</v>
      </c>
      <c r="H366" s="14">
        <v>0</v>
      </c>
      <c r="I366" s="14">
        <v>64</v>
      </c>
      <c r="J366" s="14">
        <v>1</v>
      </c>
      <c r="K366" s="14" t="s">
        <v>5</v>
      </c>
      <c r="L366">
        <v>86</v>
      </c>
      <c r="M366" t="s">
        <v>765</v>
      </c>
      <c r="N366" t="s">
        <v>213</v>
      </c>
    </row>
    <row r="367" spans="1:14">
      <c r="A367" t="s">
        <v>31</v>
      </c>
      <c r="B367">
        <v>1028404604</v>
      </c>
      <c r="C367" t="s">
        <v>207</v>
      </c>
      <c r="D367">
        <v>2</v>
      </c>
      <c r="E367" s="14" t="s">
        <v>511</v>
      </c>
      <c r="F367" s="14" t="s">
        <v>581</v>
      </c>
      <c r="G367" s="14" t="s">
        <v>2931</v>
      </c>
      <c r="H367" s="14" t="s">
        <v>2932</v>
      </c>
      <c r="I367" s="14">
        <v>10</v>
      </c>
      <c r="J367" s="14">
        <v>1</v>
      </c>
      <c r="K367" s="14" t="s">
        <v>5</v>
      </c>
      <c r="L367">
        <v>86</v>
      </c>
      <c r="M367" t="s">
        <v>765</v>
      </c>
      <c r="N367" t="s">
        <v>213</v>
      </c>
    </row>
    <row r="368" spans="1:14">
      <c r="A368" t="s">
        <v>2</v>
      </c>
      <c r="B368">
        <v>5297036</v>
      </c>
      <c r="C368" t="s">
        <v>207</v>
      </c>
      <c r="D368">
        <v>2</v>
      </c>
      <c r="E368" s="14" t="s">
        <v>468</v>
      </c>
      <c r="F368" s="14" t="s">
        <v>469</v>
      </c>
      <c r="G368" s="14" t="s">
        <v>466</v>
      </c>
      <c r="H368" s="14" t="s">
        <v>467</v>
      </c>
      <c r="I368" s="14">
        <v>90</v>
      </c>
      <c r="J368" s="14">
        <v>1</v>
      </c>
      <c r="K368" s="14" t="s">
        <v>28</v>
      </c>
      <c r="L368">
        <v>86</v>
      </c>
      <c r="M368" t="s">
        <v>765</v>
      </c>
      <c r="N368" t="s">
        <v>213</v>
      </c>
    </row>
    <row r="369" spans="1:14">
      <c r="A369" t="s">
        <v>2</v>
      </c>
      <c r="B369">
        <v>27472590</v>
      </c>
      <c r="C369" t="s">
        <v>207</v>
      </c>
      <c r="D369">
        <v>2</v>
      </c>
      <c r="E369" s="14" t="s">
        <v>515</v>
      </c>
      <c r="F369" s="14" t="s">
        <v>416</v>
      </c>
      <c r="G369" s="14" t="s">
        <v>224</v>
      </c>
      <c r="H369" s="14" t="s">
        <v>516</v>
      </c>
      <c r="I369" s="14">
        <v>67</v>
      </c>
      <c r="J369" s="14">
        <v>1</v>
      </c>
      <c r="K369" s="14" t="s">
        <v>5</v>
      </c>
      <c r="L369">
        <v>86</v>
      </c>
      <c r="M369">
        <v>219</v>
      </c>
      <c r="N369" t="s">
        <v>213</v>
      </c>
    </row>
    <row r="370" spans="1:14">
      <c r="A370" t="s">
        <v>31</v>
      </c>
      <c r="B370">
        <v>1182463105</v>
      </c>
      <c r="C370" t="s">
        <v>207</v>
      </c>
      <c r="D370">
        <v>2</v>
      </c>
      <c r="E370" s="14" t="s">
        <v>329</v>
      </c>
      <c r="F370" s="14" t="s">
        <v>2933</v>
      </c>
      <c r="G370" s="14" t="s">
        <v>2934</v>
      </c>
      <c r="H370" s="14" t="s">
        <v>2621</v>
      </c>
      <c r="I370" s="14">
        <v>14</v>
      </c>
      <c r="J370" s="14">
        <v>1</v>
      </c>
      <c r="K370" s="14" t="s">
        <v>28</v>
      </c>
      <c r="L370">
        <v>86</v>
      </c>
      <c r="M370">
        <v>320</v>
      </c>
      <c r="N370" t="s">
        <v>213</v>
      </c>
    </row>
    <row r="371" spans="1:14">
      <c r="A371" t="s">
        <v>2</v>
      </c>
      <c r="B371">
        <v>1123315015</v>
      </c>
      <c r="C371" t="s">
        <v>207</v>
      </c>
      <c r="D371">
        <v>2</v>
      </c>
      <c r="E371" s="14" t="s">
        <v>519</v>
      </c>
      <c r="F371" s="14" t="s">
        <v>520</v>
      </c>
      <c r="G371" s="14" t="s">
        <v>521</v>
      </c>
      <c r="H371" s="14">
        <v>0</v>
      </c>
      <c r="I371" s="14">
        <v>27</v>
      </c>
      <c r="J371" s="14">
        <v>1</v>
      </c>
      <c r="K371" s="14" t="s">
        <v>28</v>
      </c>
      <c r="L371">
        <v>86</v>
      </c>
      <c r="M371">
        <v>568</v>
      </c>
      <c r="N371" t="s">
        <v>213</v>
      </c>
    </row>
    <row r="372" spans="1:14">
      <c r="A372" t="s">
        <v>2</v>
      </c>
      <c r="B372">
        <v>41117184</v>
      </c>
      <c r="C372" t="s">
        <v>207</v>
      </c>
      <c r="D372">
        <v>2</v>
      </c>
      <c r="E372" s="14" t="s">
        <v>522</v>
      </c>
      <c r="F372" s="14">
        <v>0</v>
      </c>
      <c r="G372" s="14" t="s">
        <v>523</v>
      </c>
      <c r="H372" s="14">
        <v>0</v>
      </c>
      <c r="I372" s="14">
        <v>52</v>
      </c>
      <c r="J372" s="14">
        <v>1</v>
      </c>
      <c r="K372" s="14" t="s">
        <v>5</v>
      </c>
      <c r="L372">
        <v>86</v>
      </c>
      <c r="M372">
        <v>865</v>
      </c>
      <c r="N372" t="s">
        <v>213</v>
      </c>
    </row>
    <row r="373" spans="1:14">
      <c r="A373" t="s">
        <v>2</v>
      </c>
      <c r="B373">
        <v>18162008</v>
      </c>
      <c r="C373" t="s">
        <v>207</v>
      </c>
      <c r="D373">
        <v>2</v>
      </c>
      <c r="E373" s="14" t="s">
        <v>2935</v>
      </c>
      <c r="F373" s="14" t="s">
        <v>2702</v>
      </c>
      <c r="G373" s="14" t="s">
        <v>2936</v>
      </c>
      <c r="H373" s="14">
        <v>0</v>
      </c>
      <c r="I373" s="14">
        <v>71</v>
      </c>
      <c r="J373" s="14">
        <v>1</v>
      </c>
      <c r="K373" s="14" t="s">
        <v>28</v>
      </c>
      <c r="L373">
        <v>86</v>
      </c>
      <c r="M373">
        <v>865</v>
      </c>
      <c r="N373" t="s">
        <v>213</v>
      </c>
    </row>
    <row r="374" spans="1:14">
      <c r="A374" t="s">
        <v>2</v>
      </c>
      <c r="B374">
        <v>1122785222</v>
      </c>
      <c r="C374" t="s">
        <v>207</v>
      </c>
      <c r="D374">
        <v>2</v>
      </c>
      <c r="E374" s="14" t="s">
        <v>2937</v>
      </c>
      <c r="F374" s="14" t="s">
        <v>2938</v>
      </c>
      <c r="G374" s="14" t="s">
        <v>2939</v>
      </c>
      <c r="H374" s="14" t="s">
        <v>577</v>
      </c>
      <c r="I374" s="14">
        <v>28</v>
      </c>
      <c r="J374" s="14">
        <v>1</v>
      </c>
      <c r="K374" s="14" t="s">
        <v>5</v>
      </c>
      <c r="L374">
        <v>86</v>
      </c>
      <c r="M374">
        <v>749</v>
      </c>
      <c r="N374" t="s">
        <v>213</v>
      </c>
    </row>
    <row r="375" spans="1:14">
      <c r="A375" t="s">
        <v>37</v>
      </c>
      <c r="B375">
        <v>1120218481</v>
      </c>
      <c r="C375" t="s">
        <v>207</v>
      </c>
      <c r="D375">
        <v>2</v>
      </c>
      <c r="E375" s="14" t="s">
        <v>528</v>
      </c>
      <c r="F375" s="14" t="s">
        <v>529</v>
      </c>
      <c r="G375" s="14" t="s">
        <v>530</v>
      </c>
      <c r="H375" s="14" t="s">
        <v>531</v>
      </c>
      <c r="I375" s="14">
        <v>8</v>
      </c>
      <c r="J375" s="14">
        <v>1</v>
      </c>
      <c r="K375" s="14" t="s">
        <v>5</v>
      </c>
      <c r="L375">
        <v>86</v>
      </c>
      <c r="M375">
        <v>755</v>
      </c>
      <c r="N375" t="s">
        <v>213</v>
      </c>
    </row>
    <row r="376" spans="1:14">
      <c r="A376" t="s">
        <v>42</v>
      </c>
      <c r="B376">
        <v>1123214290</v>
      </c>
      <c r="C376" t="s">
        <v>207</v>
      </c>
      <c r="D376">
        <v>2</v>
      </c>
      <c r="E376" s="14" t="s">
        <v>532</v>
      </c>
      <c r="F376" s="14" t="s">
        <v>2940</v>
      </c>
      <c r="G376" s="14" t="s">
        <v>2941</v>
      </c>
      <c r="H376" s="14" t="s">
        <v>280</v>
      </c>
      <c r="I376" s="14">
        <v>3</v>
      </c>
      <c r="J376" s="14">
        <v>1</v>
      </c>
      <c r="K376" s="14" t="s">
        <v>151</v>
      </c>
      <c r="L376">
        <v>86</v>
      </c>
      <c r="M376">
        <v>568</v>
      </c>
      <c r="N376" t="s">
        <v>213</v>
      </c>
    </row>
    <row r="377" spans="1:14">
      <c r="A377" t="s">
        <v>2</v>
      </c>
      <c r="B377">
        <v>18157057</v>
      </c>
      <c r="C377" t="s">
        <v>207</v>
      </c>
      <c r="D377">
        <v>2</v>
      </c>
      <c r="E377" s="14" t="s">
        <v>532</v>
      </c>
      <c r="F377" s="14" t="s">
        <v>2942</v>
      </c>
      <c r="G377" s="14" t="s">
        <v>2943</v>
      </c>
      <c r="H377" s="14">
        <v>0</v>
      </c>
      <c r="I377" s="14">
        <v>41</v>
      </c>
      <c r="J377" s="14">
        <v>1</v>
      </c>
      <c r="K377" s="14" t="s">
        <v>28</v>
      </c>
      <c r="L377">
        <v>86</v>
      </c>
      <c r="M377">
        <v>865</v>
      </c>
      <c r="N377" t="s">
        <v>213</v>
      </c>
    </row>
    <row r="378" spans="1:14">
      <c r="A378" t="s">
        <v>2</v>
      </c>
      <c r="B378">
        <v>69010093</v>
      </c>
      <c r="C378" t="s">
        <v>207</v>
      </c>
      <c r="D378">
        <v>2</v>
      </c>
      <c r="E378" s="14" t="s">
        <v>535</v>
      </c>
      <c r="F378" s="14" t="s">
        <v>2944</v>
      </c>
      <c r="G378" s="14" t="s">
        <v>246</v>
      </c>
      <c r="H378" s="14">
        <v>0</v>
      </c>
      <c r="I378" s="14">
        <v>61</v>
      </c>
      <c r="J378" s="14">
        <v>1</v>
      </c>
      <c r="K378" s="14" t="s">
        <v>5</v>
      </c>
      <c r="L378">
        <v>86</v>
      </c>
      <c r="M378">
        <v>571</v>
      </c>
      <c r="N378" t="s">
        <v>213</v>
      </c>
    </row>
    <row r="379" spans="1:14">
      <c r="A379" t="s">
        <v>2</v>
      </c>
      <c r="B379">
        <v>15570666</v>
      </c>
      <c r="C379" t="s">
        <v>207</v>
      </c>
      <c r="D379">
        <v>2</v>
      </c>
      <c r="E379" s="14" t="s">
        <v>450</v>
      </c>
      <c r="F379" s="14" t="s">
        <v>450</v>
      </c>
      <c r="G379" s="14" t="s">
        <v>354</v>
      </c>
      <c r="H379" s="14" t="s">
        <v>2945</v>
      </c>
      <c r="I379" s="14">
        <v>68</v>
      </c>
      <c r="J379" s="14">
        <v>1</v>
      </c>
      <c r="K379" s="14" t="s">
        <v>28</v>
      </c>
      <c r="L379">
        <v>86</v>
      </c>
      <c r="M379">
        <v>569</v>
      </c>
      <c r="N379" t="s">
        <v>213</v>
      </c>
    </row>
    <row r="380" spans="1:14">
      <c r="A380" t="s">
        <v>2</v>
      </c>
      <c r="B380">
        <v>25678544</v>
      </c>
      <c r="C380" t="s">
        <v>207</v>
      </c>
      <c r="D380">
        <v>2</v>
      </c>
      <c r="E380" s="14" t="s">
        <v>540</v>
      </c>
      <c r="F380" s="14" t="s">
        <v>3104</v>
      </c>
      <c r="G380" s="14" t="s">
        <v>619</v>
      </c>
      <c r="H380" s="14">
        <v>0</v>
      </c>
      <c r="I380" s="14">
        <v>86</v>
      </c>
      <c r="J380" s="14">
        <v>1</v>
      </c>
      <c r="K380" s="14" t="s">
        <v>5</v>
      </c>
      <c r="L380">
        <v>86</v>
      </c>
      <c r="M380" t="s">
        <v>765</v>
      </c>
      <c r="N380" t="s">
        <v>213</v>
      </c>
    </row>
    <row r="381" spans="1:14">
      <c r="A381" t="s">
        <v>2</v>
      </c>
      <c r="B381">
        <v>1124312132</v>
      </c>
      <c r="C381" t="s">
        <v>207</v>
      </c>
      <c r="D381">
        <v>2</v>
      </c>
      <c r="E381" s="14" t="s">
        <v>552</v>
      </c>
      <c r="F381" s="14" t="s">
        <v>553</v>
      </c>
      <c r="G381" s="14" t="s">
        <v>554</v>
      </c>
      <c r="H381" s="14" t="s">
        <v>555</v>
      </c>
      <c r="I381" s="14">
        <v>19</v>
      </c>
      <c r="J381" s="14">
        <v>1</v>
      </c>
      <c r="K381" s="14" t="s">
        <v>28</v>
      </c>
      <c r="L381">
        <v>86</v>
      </c>
      <c r="M381">
        <v>749</v>
      </c>
      <c r="N381" t="s">
        <v>213</v>
      </c>
    </row>
    <row r="382" spans="1:14">
      <c r="A382" t="s">
        <v>2</v>
      </c>
      <c r="B382">
        <v>18106624</v>
      </c>
      <c r="C382" t="s">
        <v>207</v>
      </c>
      <c r="D382">
        <v>2</v>
      </c>
      <c r="E382" s="14" t="s">
        <v>375</v>
      </c>
      <c r="F382" s="14" t="s">
        <v>556</v>
      </c>
      <c r="G382" s="14" t="s">
        <v>557</v>
      </c>
      <c r="H382" s="14">
        <v>0</v>
      </c>
      <c r="I382" s="14">
        <v>78</v>
      </c>
      <c r="J382" s="14">
        <v>1</v>
      </c>
      <c r="K382" s="14" t="s">
        <v>28</v>
      </c>
      <c r="L382">
        <v>86</v>
      </c>
      <c r="M382">
        <v>568</v>
      </c>
      <c r="N382" t="s">
        <v>213</v>
      </c>
    </row>
    <row r="383" spans="1:14">
      <c r="A383" t="s">
        <v>2</v>
      </c>
      <c r="B383">
        <v>69022391</v>
      </c>
      <c r="C383" t="s">
        <v>207</v>
      </c>
      <c r="D383">
        <v>2</v>
      </c>
      <c r="E383" s="14" t="s">
        <v>375</v>
      </c>
      <c r="F383" s="14" t="s">
        <v>310</v>
      </c>
      <c r="G383" s="14" t="s">
        <v>2946</v>
      </c>
      <c r="H383" s="14">
        <v>0</v>
      </c>
      <c r="I383" s="14">
        <v>39</v>
      </c>
      <c r="J383" s="14">
        <v>1</v>
      </c>
      <c r="K383" s="14" t="s">
        <v>5</v>
      </c>
      <c r="L383">
        <v>86</v>
      </c>
      <c r="M383">
        <v>568</v>
      </c>
      <c r="N383" t="s">
        <v>213</v>
      </c>
    </row>
    <row r="384" spans="1:14">
      <c r="A384" t="s">
        <v>2</v>
      </c>
      <c r="B384">
        <v>27472780</v>
      </c>
      <c r="C384" t="s">
        <v>207</v>
      </c>
      <c r="D384">
        <v>2</v>
      </c>
      <c r="E384" s="14" t="s">
        <v>249</v>
      </c>
      <c r="F384" s="14" t="s">
        <v>2878</v>
      </c>
      <c r="G384" s="14" t="s">
        <v>484</v>
      </c>
      <c r="H384" s="14">
        <v>0</v>
      </c>
      <c r="I384" s="14">
        <v>51</v>
      </c>
      <c r="J384" s="14">
        <v>1</v>
      </c>
      <c r="K384" s="14" t="s">
        <v>5</v>
      </c>
      <c r="L384">
        <v>86</v>
      </c>
      <c r="M384">
        <v>219</v>
      </c>
      <c r="N384" t="s">
        <v>213</v>
      </c>
    </row>
    <row r="385" spans="1:14">
      <c r="A385" t="s">
        <v>31</v>
      </c>
      <c r="B385">
        <v>1122786342</v>
      </c>
      <c r="C385" t="s">
        <v>207</v>
      </c>
      <c r="D385">
        <v>2</v>
      </c>
      <c r="E385" s="14" t="s">
        <v>249</v>
      </c>
      <c r="F385" s="14" t="s">
        <v>458</v>
      </c>
      <c r="G385" s="14" t="s">
        <v>325</v>
      </c>
      <c r="H385" s="14" t="s">
        <v>2947</v>
      </c>
      <c r="I385" s="14">
        <v>7</v>
      </c>
      <c r="J385" s="14">
        <v>1</v>
      </c>
      <c r="K385" s="14" t="s">
        <v>5</v>
      </c>
      <c r="L385">
        <v>86</v>
      </c>
      <c r="M385">
        <v>749</v>
      </c>
      <c r="N385" t="s">
        <v>213</v>
      </c>
    </row>
    <row r="386" spans="1:14">
      <c r="A386" t="s">
        <v>42</v>
      </c>
      <c r="B386">
        <v>1122787369</v>
      </c>
      <c r="C386" t="s">
        <v>207</v>
      </c>
      <c r="D386">
        <v>2</v>
      </c>
      <c r="E386" s="14" t="s">
        <v>249</v>
      </c>
      <c r="F386" s="14" t="s">
        <v>458</v>
      </c>
      <c r="G386" s="14" t="s">
        <v>2672</v>
      </c>
      <c r="H386" s="14" t="s">
        <v>46</v>
      </c>
      <c r="I386" s="14">
        <v>3</v>
      </c>
      <c r="J386" s="14">
        <v>1</v>
      </c>
      <c r="K386" s="14" t="s">
        <v>28</v>
      </c>
      <c r="L386">
        <v>86</v>
      </c>
      <c r="M386">
        <v>749</v>
      </c>
      <c r="N386" t="s">
        <v>213</v>
      </c>
    </row>
    <row r="387" spans="1:14">
      <c r="A387" t="s">
        <v>2</v>
      </c>
      <c r="B387">
        <v>1121506928</v>
      </c>
      <c r="C387" t="s">
        <v>207</v>
      </c>
      <c r="D387">
        <v>2</v>
      </c>
      <c r="E387" s="14" t="s">
        <v>563</v>
      </c>
      <c r="F387" s="14" t="s">
        <v>563</v>
      </c>
      <c r="G387" s="14" t="s">
        <v>636</v>
      </c>
      <c r="H387" s="14" t="s">
        <v>504</v>
      </c>
      <c r="I387" s="14">
        <v>34</v>
      </c>
      <c r="J387" s="14">
        <v>1</v>
      </c>
      <c r="K387" s="14" t="s">
        <v>5</v>
      </c>
      <c r="L387">
        <v>86</v>
      </c>
      <c r="M387">
        <v>760</v>
      </c>
      <c r="N387" t="s">
        <v>213</v>
      </c>
    </row>
    <row r="388" spans="1:14">
      <c r="A388" t="s">
        <v>2</v>
      </c>
      <c r="B388">
        <v>5350142</v>
      </c>
      <c r="C388" t="s">
        <v>207</v>
      </c>
      <c r="D388">
        <v>2</v>
      </c>
      <c r="E388" s="14" t="s">
        <v>563</v>
      </c>
      <c r="F388" s="14" t="s">
        <v>2948</v>
      </c>
      <c r="G388" s="14" t="s">
        <v>2761</v>
      </c>
      <c r="H388" s="14">
        <v>0</v>
      </c>
      <c r="I388" s="14">
        <v>72</v>
      </c>
      <c r="J388" s="14">
        <v>1</v>
      </c>
      <c r="K388" s="14" t="s">
        <v>28</v>
      </c>
      <c r="L388">
        <v>86</v>
      </c>
      <c r="M388">
        <v>749</v>
      </c>
      <c r="N388" t="s">
        <v>213</v>
      </c>
    </row>
    <row r="389" spans="1:14">
      <c r="A389" t="s">
        <v>31</v>
      </c>
      <c r="B389">
        <v>1124314613</v>
      </c>
      <c r="C389" t="s">
        <v>207</v>
      </c>
      <c r="D389">
        <v>2</v>
      </c>
      <c r="E389" s="14" t="s">
        <v>250</v>
      </c>
      <c r="F389" s="14" t="s">
        <v>570</v>
      </c>
      <c r="G389" s="14" t="s">
        <v>693</v>
      </c>
      <c r="H389" s="14" t="s">
        <v>414</v>
      </c>
      <c r="I389" s="14">
        <v>14</v>
      </c>
      <c r="J389" s="14">
        <v>1</v>
      </c>
      <c r="K389" s="14" t="s">
        <v>28</v>
      </c>
      <c r="L389">
        <v>86</v>
      </c>
      <c r="M389">
        <v>219</v>
      </c>
      <c r="N389" t="s">
        <v>213</v>
      </c>
    </row>
    <row r="390" spans="1:14">
      <c r="A390" t="s">
        <v>2</v>
      </c>
      <c r="B390">
        <v>5350434</v>
      </c>
      <c r="C390" t="s">
        <v>207</v>
      </c>
      <c r="D390">
        <v>2</v>
      </c>
      <c r="E390" s="14" t="s">
        <v>256</v>
      </c>
      <c r="F390" s="14" t="s">
        <v>281</v>
      </c>
      <c r="G390" s="14" t="s">
        <v>212</v>
      </c>
      <c r="H390" s="14" t="s">
        <v>231</v>
      </c>
      <c r="I390" s="14">
        <v>68</v>
      </c>
      <c r="J390" s="14">
        <v>1</v>
      </c>
      <c r="K390" s="14" t="s">
        <v>28</v>
      </c>
      <c r="L390">
        <v>86</v>
      </c>
      <c r="M390" t="s">
        <v>765</v>
      </c>
      <c r="N390" t="s">
        <v>213</v>
      </c>
    </row>
    <row r="391" spans="1:14">
      <c r="A391" t="s">
        <v>31</v>
      </c>
      <c r="B391">
        <v>1124313386</v>
      </c>
      <c r="C391" t="s">
        <v>207</v>
      </c>
      <c r="D391">
        <v>2</v>
      </c>
      <c r="E391" s="14" t="s">
        <v>256</v>
      </c>
      <c r="F391" s="14" t="s">
        <v>237</v>
      </c>
      <c r="G391" s="14" t="s">
        <v>212</v>
      </c>
      <c r="H391" s="14" t="s">
        <v>407</v>
      </c>
      <c r="I391" s="14">
        <v>17</v>
      </c>
      <c r="J391" s="14">
        <v>1</v>
      </c>
      <c r="K391" s="14" t="s">
        <v>28</v>
      </c>
      <c r="L391">
        <v>86</v>
      </c>
      <c r="M391">
        <v>749</v>
      </c>
      <c r="N391" t="s">
        <v>213</v>
      </c>
    </row>
    <row r="392" spans="1:14">
      <c r="A392" t="s">
        <v>2</v>
      </c>
      <c r="B392">
        <v>41182512</v>
      </c>
      <c r="C392" t="s">
        <v>207</v>
      </c>
      <c r="D392">
        <v>2</v>
      </c>
      <c r="E392" s="14" t="s">
        <v>256</v>
      </c>
      <c r="F392" s="14" t="s">
        <v>237</v>
      </c>
      <c r="G392" s="14" t="s">
        <v>224</v>
      </c>
      <c r="H392" s="14" t="s">
        <v>578</v>
      </c>
      <c r="I392" s="14">
        <v>46</v>
      </c>
      <c r="J392" s="14">
        <v>1</v>
      </c>
      <c r="K392" s="14" t="s">
        <v>5</v>
      </c>
      <c r="L392">
        <v>86</v>
      </c>
      <c r="M392">
        <v>749</v>
      </c>
      <c r="N392" t="s">
        <v>213</v>
      </c>
    </row>
    <row r="393" spans="1:14">
      <c r="A393" t="s">
        <v>2</v>
      </c>
      <c r="B393">
        <v>41181321</v>
      </c>
      <c r="C393" t="s">
        <v>207</v>
      </c>
      <c r="D393">
        <v>2</v>
      </c>
      <c r="E393" s="14" t="s">
        <v>256</v>
      </c>
      <c r="F393" s="14" t="s">
        <v>237</v>
      </c>
      <c r="G393" s="14" t="s">
        <v>224</v>
      </c>
      <c r="H393" s="14" t="s">
        <v>700</v>
      </c>
      <c r="I393" s="14">
        <v>55</v>
      </c>
      <c r="J393" s="14">
        <v>1</v>
      </c>
      <c r="K393" s="14" t="s">
        <v>5</v>
      </c>
      <c r="L393">
        <v>86</v>
      </c>
      <c r="M393">
        <v>749</v>
      </c>
      <c r="N393" t="s">
        <v>213</v>
      </c>
    </row>
    <row r="394" spans="1:14">
      <c r="A394" t="s">
        <v>31</v>
      </c>
      <c r="B394">
        <v>1122784712</v>
      </c>
      <c r="C394" t="s">
        <v>207</v>
      </c>
      <c r="D394">
        <v>2</v>
      </c>
      <c r="E394" s="14" t="s">
        <v>256</v>
      </c>
      <c r="F394" s="14" t="s">
        <v>632</v>
      </c>
      <c r="G394" s="14" t="s">
        <v>2949</v>
      </c>
      <c r="H394" s="14" t="s">
        <v>504</v>
      </c>
      <c r="I394" s="14">
        <v>11</v>
      </c>
      <c r="J394" s="14">
        <v>1</v>
      </c>
      <c r="K394" s="14" t="s">
        <v>5</v>
      </c>
      <c r="L394">
        <v>86</v>
      </c>
      <c r="M394">
        <v>749</v>
      </c>
      <c r="N394" t="s">
        <v>213</v>
      </c>
    </row>
    <row r="395" spans="1:14">
      <c r="A395" t="s">
        <v>31</v>
      </c>
      <c r="B395">
        <v>1122783778</v>
      </c>
      <c r="C395" t="s">
        <v>207</v>
      </c>
      <c r="D395">
        <v>2</v>
      </c>
      <c r="E395" s="14" t="s">
        <v>256</v>
      </c>
      <c r="F395" s="14" t="s">
        <v>632</v>
      </c>
      <c r="G395" s="14" t="s">
        <v>2950</v>
      </c>
      <c r="H395" s="14" t="s">
        <v>598</v>
      </c>
      <c r="I395" s="14">
        <v>14</v>
      </c>
      <c r="J395" s="14">
        <v>1</v>
      </c>
      <c r="K395" s="14" t="s">
        <v>28</v>
      </c>
      <c r="L395">
        <v>86</v>
      </c>
      <c r="M395">
        <v>749</v>
      </c>
      <c r="N395" t="s">
        <v>213</v>
      </c>
    </row>
    <row r="396" spans="1:14">
      <c r="A396" t="s">
        <v>31</v>
      </c>
      <c r="B396">
        <v>1124315477</v>
      </c>
      <c r="C396" t="s">
        <v>207</v>
      </c>
      <c r="D396">
        <v>2</v>
      </c>
      <c r="E396" s="14" t="s">
        <v>256</v>
      </c>
      <c r="F396" s="14" t="s">
        <v>632</v>
      </c>
      <c r="G396" s="14" t="s">
        <v>2951</v>
      </c>
      <c r="H396" s="14" t="s">
        <v>305</v>
      </c>
      <c r="I396" s="14">
        <v>11</v>
      </c>
      <c r="J396" s="14">
        <v>1</v>
      </c>
      <c r="K396" s="14" t="s">
        <v>5</v>
      </c>
      <c r="L396">
        <v>86</v>
      </c>
      <c r="M396">
        <v>749</v>
      </c>
      <c r="N396" t="s">
        <v>213</v>
      </c>
    </row>
    <row r="397" spans="1:14">
      <c r="A397" t="s">
        <v>31</v>
      </c>
      <c r="B397">
        <v>1124313532</v>
      </c>
      <c r="C397" t="s">
        <v>207</v>
      </c>
      <c r="D397">
        <v>2</v>
      </c>
      <c r="E397" s="14" t="s">
        <v>256</v>
      </c>
      <c r="F397" s="14" t="s">
        <v>632</v>
      </c>
      <c r="G397" s="14" t="s">
        <v>551</v>
      </c>
      <c r="H397" s="14" t="s">
        <v>2952</v>
      </c>
      <c r="I397" s="14">
        <v>16</v>
      </c>
      <c r="J397" s="14">
        <v>1</v>
      </c>
      <c r="K397" s="14" t="s">
        <v>5</v>
      </c>
      <c r="L397">
        <v>86</v>
      </c>
      <c r="M397">
        <v>749</v>
      </c>
      <c r="N397" t="s">
        <v>213</v>
      </c>
    </row>
    <row r="398" spans="1:14">
      <c r="A398" t="s">
        <v>31</v>
      </c>
      <c r="B398">
        <v>1124315134</v>
      </c>
      <c r="C398" t="s">
        <v>207</v>
      </c>
      <c r="D398">
        <v>2</v>
      </c>
      <c r="E398" s="14" t="s">
        <v>256</v>
      </c>
      <c r="F398" s="14" t="s">
        <v>321</v>
      </c>
      <c r="G398" s="14" t="s">
        <v>2953</v>
      </c>
      <c r="H398" s="14" t="s">
        <v>257</v>
      </c>
      <c r="I398" s="14">
        <v>12</v>
      </c>
      <c r="J398" s="14">
        <v>1</v>
      </c>
      <c r="K398" s="14" t="s">
        <v>28</v>
      </c>
      <c r="L398">
        <v>86</v>
      </c>
      <c r="M398">
        <v>749</v>
      </c>
      <c r="N398" t="s">
        <v>213</v>
      </c>
    </row>
    <row r="399" spans="1:14">
      <c r="A399" t="s">
        <v>42</v>
      </c>
      <c r="B399">
        <v>1122787741</v>
      </c>
      <c r="C399" t="s">
        <v>207</v>
      </c>
      <c r="D399">
        <v>2</v>
      </c>
      <c r="E399" s="14" t="s">
        <v>362</v>
      </c>
      <c r="F399" s="14" t="s">
        <v>281</v>
      </c>
      <c r="G399" s="14" t="s">
        <v>2954</v>
      </c>
      <c r="H399" s="14" t="s">
        <v>419</v>
      </c>
      <c r="I399" s="14">
        <v>6</v>
      </c>
      <c r="J399" s="14">
        <v>2</v>
      </c>
      <c r="K399" s="14" t="s">
        <v>28</v>
      </c>
      <c r="L399">
        <v>86</v>
      </c>
      <c r="M399">
        <v>749</v>
      </c>
      <c r="N399" t="s">
        <v>213</v>
      </c>
    </row>
    <row r="400" spans="1:14">
      <c r="A400" t="s">
        <v>42</v>
      </c>
      <c r="B400">
        <v>1121509504</v>
      </c>
      <c r="C400" t="s">
        <v>207</v>
      </c>
      <c r="D400">
        <v>2</v>
      </c>
      <c r="E400" s="14" t="s">
        <v>362</v>
      </c>
      <c r="F400" s="14" t="s">
        <v>2955</v>
      </c>
      <c r="G400" s="14" t="s">
        <v>2659</v>
      </c>
      <c r="H400" s="14">
        <v>0</v>
      </c>
      <c r="I400" s="14">
        <v>3</v>
      </c>
      <c r="J400" s="14">
        <v>1</v>
      </c>
      <c r="K400" s="14" t="s">
        <v>28</v>
      </c>
      <c r="L400">
        <v>86</v>
      </c>
      <c r="M400">
        <v>760</v>
      </c>
      <c r="N400" t="s">
        <v>213</v>
      </c>
    </row>
    <row r="401" spans="1:14">
      <c r="A401" t="s">
        <v>42</v>
      </c>
      <c r="B401">
        <v>1121509741</v>
      </c>
      <c r="C401" t="s">
        <v>207</v>
      </c>
      <c r="D401">
        <v>2</v>
      </c>
      <c r="E401" s="14" t="s">
        <v>362</v>
      </c>
      <c r="F401" s="14" t="s">
        <v>2956</v>
      </c>
      <c r="G401" s="14" t="s">
        <v>2957</v>
      </c>
      <c r="H401" s="14" t="s">
        <v>2958</v>
      </c>
      <c r="I401" s="14">
        <v>1</v>
      </c>
      <c r="J401" s="14">
        <v>1</v>
      </c>
      <c r="K401" s="14" t="s">
        <v>5</v>
      </c>
      <c r="L401">
        <v>86</v>
      </c>
      <c r="M401">
        <v>760</v>
      </c>
      <c r="N401" t="s">
        <v>213</v>
      </c>
    </row>
    <row r="402" spans="1:14">
      <c r="A402" t="s">
        <v>2</v>
      </c>
      <c r="B402">
        <v>27470339</v>
      </c>
      <c r="C402" t="s">
        <v>207</v>
      </c>
      <c r="D402">
        <v>2</v>
      </c>
      <c r="E402" s="14" t="s">
        <v>362</v>
      </c>
      <c r="F402" s="14" t="s">
        <v>321</v>
      </c>
      <c r="G402" s="14" t="s">
        <v>300</v>
      </c>
      <c r="H402" s="14" t="s">
        <v>224</v>
      </c>
      <c r="I402" s="14">
        <v>48</v>
      </c>
      <c r="J402" s="14">
        <v>1</v>
      </c>
      <c r="K402" s="14" t="s">
        <v>5</v>
      </c>
      <c r="L402">
        <v>86</v>
      </c>
      <c r="M402">
        <v>760</v>
      </c>
      <c r="N402" t="s">
        <v>213</v>
      </c>
    </row>
    <row r="403" spans="1:14">
      <c r="A403" t="s">
        <v>42</v>
      </c>
      <c r="B403">
        <v>1123336728</v>
      </c>
      <c r="C403" t="s">
        <v>207</v>
      </c>
      <c r="D403">
        <v>2</v>
      </c>
      <c r="E403" s="14" t="s">
        <v>399</v>
      </c>
      <c r="F403" s="14" t="s">
        <v>536</v>
      </c>
      <c r="G403" s="14" t="s">
        <v>537</v>
      </c>
      <c r="H403" s="14">
        <v>0</v>
      </c>
      <c r="I403" s="14">
        <v>3</v>
      </c>
      <c r="J403" s="14">
        <v>1</v>
      </c>
      <c r="K403" s="14" t="s">
        <v>28</v>
      </c>
      <c r="L403">
        <v>86</v>
      </c>
      <c r="M403">
        <v>320</v>
      </c>
      <c r="N403" t="s">
        <v>213</v>
      </c>
    </row>
    <row r="404" spans="1:14">
      <c r="A404" t="s">
        <v>42</v>
      </c>
      <c r="B404">
        <v>1122787724</v>
      </c>
      <c r="C404" t="s">
        <v>207</v>
      </c>
      <c r="D404">
        <v>2</v>
      </c>
      <c r="E404" s="14" t="s">
        <v>353</v>
      </c>
      <c r="F404" s="14" t="s">
        <v>275</v>
      </c>
      <c r="G404" s="14" t="s">
        <v>224</v>
      </c>
      <c r="H404" s="14" t="s">
        <v>339</v>
      </c>
      <c r="I404" s="14">
        <v>8</v>
      </c>
      <c r="J404" s="14">
        <v>2</v>
      </c>
      <c r="K404" s="14" t="s">
        <v>5</v>
      </c>
      <c r="L404">
        <v>86</v>
      </c>
      <c r="M404">
        <v>749</v>
      </c>
      <c r="N404" t="s">
        <v>213</v>
      </c>
    </row>
    <row r="405" spans="1:14">
      <c r="A405" t="s">
        <v>64</v>
      </c>
      <c r="B405">
        <v>6606227</v>
      </c>
      <c r="C405" t="s">
        <v>207</v>
      </c>
      <c r="D405">
        <v>2</v>
      </c>
      <c r="E405" s="14" t="s">
        <v>353</v>
      </c>
      <c r="F405" s="14" t="s">
        <v>572</v>
      </c>
      <c r="G405" s="14" t="s">
        <v>354</v>
      </c>
      <c r="H405" s="14" t="s">
        <v>290</v>
      </c>
      <c r="I405" s="14">
        <v>37</v>
      </c>
      <c r="J405" s="14">
        <v>1</v>
      </c>
      <c r="K405" s="14" t="s">
        <v>28</v>
      </c>
      <c r="L405">
        <v>86</v>
      </c>
      <c r="M405">
        <v>568</v>
      </c>
      <c r="N405" t="s">
        <v>213</v>
      </c>
    </row>
    <row r="406" spans="1:14">
      <c r="A406" t="s">
        <v>2</v>
      </c>
      <c r="B406">
        <v>1124848290</v>
      </c>
      <c r="C406" t="s">
        <v>207</v>
      </c>
      <c r="D406">
        <v>2</v>
      </c>
      <c r="E406" s="14" t="s">
        <v>453</v>
      </c>
      <c r="F406" s="14" t="s">
        <v>288</v>
      </c>
      <c r="G406" s="14" t="s">
        <v>276</v>
      </c>
      <c r="H406" s="14" t="s">
        <v>361</v>
      </c>
      <c r="I406" s="14">
        <v>39</v>
      </c>
      <c r="J406" s="14">
        <v>1</v>
      </c>
      <c r="K406" s="14" t="s">
        <v>28</v>
      </c>
      <c r="L406">
        <v>86</v>
      </c>
      <c r="M406" t="s">
        <v>765</v>
      </c>
      <c r="N406" t="s">
        <v>213</v>
      </c>
    </row>
    <row r="407" spans="1:14">
      <c r="A407" t="s">
        <v>2</v>
      </c>
      <c r="B407">
        <v>5348422</v>
      </c>
      <c r="C407" t="s">
        <v>207</v>
      </c>
      <c r="D407">
        <v>2</v>
      </c>
      <c r="E407" s="14" t="s">
        <v>453</v>
      </c>
      <c r="F407" s="14" t="s">
        <v>474</v>
      </c>
      <c r="G407" s="14" t="s">
        <v>354</v>
      </c>
      <c r="H407" s="14" t="s">
        <v>2959</v>
      </c>
      <c r="I407" s="14">
        <v>62</v>
      </c>
      <c r="J407" s="14">
        <v>1</v>
      </c>
      <c r="K407" s="14" t="s">
        <v>28</v>
      </c>
      <c r="L407">
        <v>86</v>
      </c>
      <c r="M407">
        <v>755</v>
      </c>
      <c r="N407" t="s">
        <v>213</v>
      </c>
    </row>
    <row r="408" spans="1:14">
      <c r="A408" t="s">
        <v>2</v>
      </c>
      <c r="B408">
        <v>2725036</v>
      </c>
      <c r="C408" t="s">
        <v>207</v>
      </c>
      <c r="D408">
        <v>2</v>
      </c>
      <c r="E408" s="14" t="s">
        <v>348</v>
      </c>
      <c r="F408" s="14" t="s">
        <v>317</v>
      </c>
      <c r="G408" s="14" t="s">
        <v>409</v>
      </c>
      <c r="H408" s="14">
        <v>0</v>
      </c>
      <c r="I408" s="14">
        <v>79</v>
      </c>
      <c r="J408" s="14">
        <v>1</v>
      </c>
      <c r="K408" s="14" t="s">
        <v>28</v>
      </c>
      <c r="L408">
        <v>86</v>
      </c>
      <c r="M408">
        <v>320</v>
      </c>
      <c r="N408" t="s">
        <v>213</v>
      </c>
    </row>
    <row r="409" spans="1:14">
      <c r="A409" t="s">
        <v>2</v>
      </c>
      <c r="B409">
        <v>16352425</v>
      </c>
      <c r="C409" t="s">
        <v>207</v>
      </c>
      <c r="D409">
        <v>2</v>
      </c>
      <c r="E409" s="14" t="s">
        <v>354</v>
      </c>
      <c r="F409" s="14" t="s">
        <v>2960</v>
      </c>
      <c r="G409" s="14" t="s">
        <v>570</v>
      </c>
      <c r="H409" s="14">
        <v>0</v>
      </c>
      <c r="I409" s="14">
        <v>64</v>
      </c>
      <c r="J409" s="14">
        <v>1</v>
      </c>
      <c r="K409" s="14" t="s">
        <v>28</v>
      </c>
      <c r="L409">
        <v>86</v>
      </c>
      <c r="M409">
        <v>320</v>
      </c>
      <c r="N409" t="s">
        <v>213</v>
      </c>
    </row>
    <row r="410" spans="1:14">
      <c r="A410" t="s">
        <v>2</v>
      </c>
      <c r="B410">
        <v>1006956710</v>
      </c>
      <c r="C410" t="s">
        <v>207</v>
      </c>
      <c r="D410">
        <v>2</v>
      </c>
      <c r="E410" s="14" t="s">
        <v>255</v>
      </c>
      <c r="F410" s="14" t="s">
        <v>281</v>
      </c>
      <c r="G410" s="14" t="s">
        <v>399</v>
      </c>
      <c r="H410" s="14" t="s">
        <v>231</v>
      </c>
      <c r="I410" s="14">
        <v>36</v>
      </c>
      <c r="J410" s="14">
        <v>1</v>
      </c>
      <c r="K410" s="14" t="s">
        <v>28</v>
      </c>
      <c r="L410">
        <v>86</v>
      </c>
      <c r="M410">
        <v>749</v>
      </c>
      <c r="N410" t="s">
        <v>213</v>
      </c>
    </row>
    <row r="411" spans="1:14">
      <c r="A411" t="s">
        <v>2</v>
      </c>
      <c r="B411">
        <v>41182174</v>
      </c>
      <c r="C411" t="s">
        <v>207</v>
      </c>
      <c r="D411">
        <v>2</v>
      </c>
      <c r="E411" s="14" t="s">
        <v>255</v>
      </c>
      <c r="F411" s="14" t="s">
        <v>309</v>
      </c>
      <c r="G411" s="14" t="s">
        <v>224</v>
      </c>
      <c r="H411" s="14" t="s">
        <v>2961</v>
      </c>
      <c r="I411" s="14">
        <v>48</v>
      </c>
      <c r="J411" s="14">
        <v>1</v>
      </c>
      <c r="K411" s="14" t="s">
        <v>5</v>
      </c>
      <c r="L411">
        <v>86</v>
      </c>
      <c r="M411">
        <v>755</v>
      </c>
      <c r="N411" t="s">
        <v>213</v>
      </c>
    </row>
    <row r="412" spans="1:14">
      <c r="A412" t="s">
        <v>2</v>
      </c>
      <c r="B412">
        <v>1122782359</v>
      </c>
      <c r="C412" t="s">
        <v>207</v>
      </c>
      <c r="D412">
        <v>2</v>
      </c>
      <c r="E412" s="14" t="s">
        <v>255</v>
      </c>
      <c r="F412" s="14" t="s">
        <v>451</v>
      </c>
      <c r="G412" s="14" t="s">
        <v>224</v>
      </c>
      <c r="H412" s="14" t="s">
        <v>2859</v>
      </c>
      <c r="I412" s="14">
        <v>37</v>
      </c>
      <c r="J412" s="14">
        <v>1</v>
      </c>
      <c r="K412" s="14" t="s">
        <v>5</v>
      </c>
      <c r="L412">
        <v>86</v>
      </c>
      <c r="M412">
        <v>749</v>
      </c>
      <c r="N412" t="s">
        <v>213</v>
      </c>
    </row>
    <row r="413" spans="1:14">
      <c r="A413" t="s">
        <v>31</v>
      </c>
      <c r="B413">
        <v>1121508048</v>
      </c>
      <c r="C413" t="s">
        <v>207</v>
      </c>
      <c r="D413">
        <v>2</v>
      </c>
      <c r="E413" s="14" t="s">
        <v>2962</v>
      </c>
      <c r="F413" s="14" t="s">
        <v>2749</v>
      </c>
      <c r="G413" s="14" t="s">
        <v>2963</v>
      </c>
      <c r="H413" s="14" t="s">
        <v>2964</v>
      </c>
      <c r="I413" s="14">
        <v>10</v>
      </c>
      <c r="J413" s="14">
        <v>1</v>
      </c>
      <c r="K413" s="14" t="s">
        <v>5</v>
      </c>
      <c r="L413">
        <v>86</v>
      </c>
      <c r="M413">
        <v>760</v>
      </c>
      <c r="N413" t="s">
        <v>213</v>
      </c>
    </row>
    <row r="414" spans="1:14">
      <c r="A414" t="s">
        <v>2</v>
      </c>
      <c r="B414">
        <v>59861061</v>
      </c>
      <c r="C414" t="s">
        <v>207</v>
      </c>
      <c r="D414">
        <v>2</v>
      </c>
      <c r="E414" s="14" t="s">
        <v>258</v>
      </c>
      <c r="F414" s="14" t="s">
        <v>462</v>
      </c>
      <c r="G414" s="14" t="s">
        <v>743</v>
      </c>
      <c r="H414" s="14">
        <v>0</v>
      </c>
      <c r="I414" s="14">
        <v>46</v>
      </c>
      <c r="J414" s="14">
        <v>1</v>
      </c>
      <c r="K414" s="14" t="s">
        <v>5</v>
      </c>
      <c r="L414">
        <v>86</v>
      </c>
      <c r="M414">
        <v>320</v>
      </c>
      <c r="N414" t="s">
        <v>213</v>
      </c>
    </row>
    <row r="415" spans="1:14">
      <c r="A415" t="s">
        <v>31</v>
      </c>
      <c r="B415">
        <v>1123304540</v>
      </c>
      <c r="C415" t="s">
        <v>207</v>
      </c>
      <c r="D415">
        <v>2</v>
      </c>
      <c r="E415" s="14" t="s">
        <v>258</v>
      </c>
      <c r="F415" s="14" t="s">
        <v>561</v>
      </c>
      <c r="G415" s="14" t="s">
        <v>2965</v>
      </c>
      <c r="H415" s="14" t="s">
        <v>2966</v>
      </c>
      <c r="I415" s="14">
        <v>14</v>
      </c>
      <c r="J415" s="14">
        <v>1</v>
      </c>
      <c r="K415" s="14" t="s">
        <v>5</v>
      </c>
      <c r="L415">
        <v>86</v>
      </c>
      <c r="M415">
        <v>568</v>
      </c>
      <c r="N415" t="s">
        <v>213</v>
      </c>
    </row>
    <row r="416" spans="1:14">
      <c r="A416" t="s">
        <v>31</v>
      </c>
      <c r="B416">
        <v>1123333885</v>
      </c>
      <c r="C416" t="s">
        <v>207</v>
      </c>
      <c r="D416">
        <v>2</v>
      </c>
      <c r="E416" s="14" t="s">
        <v>2967</v>
      </c>
      <c r="F416" s="14" t="s">
        <v>298</v>
      </c>
      <c r="G416" s="14" t="s">
        <v>232</v>
      </c>
      <c r="H416" s="14">
        <v>0</v>
      </c>
      <c r="I416" s="14">
        <v>8</v>
      </c>
      <c r="J416" s="14">
        <v>1</v>
      </c>
      <c r="K416" s="14" t="s">
        <v>28</v>
      </c>
      <c r="L416">
        <v>86</v>
      </c>
      <c r="M416">
        <v>320</v>
      </c>
      <c r="N416" t="s">
        <v>213</v>
      </c>
    </row>
    <row r="417" spans="1:14">
      <c r="A417" t="s">
        <v>2</v>
      </c>
      <c r="B417">
        <v>1125182330</v>
      </c>
      <c r="C417" t="s">
        <v>207</v>
      </c>
      <c r="D417">
        <v>2</v>
      </c>
      <c r="E417" s="14" t="s">
        <v>2968</v>
      </c>
      <c r="F417" s="14" t="s">
        <v>227</v>
      </c>
      <c r="G417" s="14" t="s">
        <v>2969</v>
      </c>
      <c r="H417" s="14" t="s">
        <v>743</v>
      </c>
      <c r="I417" s="14">
        <v>34</v>
      </c>
      <c r="J417" s="14">
        <v>1</v>
      </c>
      <c r="K417" s="14" t="s">
        <v>5</v>
      </c>
      <c r="L417">
        <v>86</v>
      </c>
      <c r="M417">
        <v>571</v>
      </c>
      <c r="N417" t="s">
        <v>213</v>
      </c>
    </row>
    <row r="418" spans="1:14">
      <c r="A418" t="s">
        <v>2</v>
      </c>
      <c r="B418">
        <v>1127079980</v>
      </c>
      <c r="C418" t="s">
        <v>207</v>
      </c>
      <c r="D418">
        <v>2</v>
      </c>
      <c r="E418" s="14" t="s">
        <v>2968</v>
      </c>
      <c r="F418" s="14" t="s">
        <v>2970</v>
      </c>
      <c r="G418" s="14" t="s">
        <v>2971</v>
      </c>
      <c r="H418" s="14">
        <v>0</v>
      </c>
      <c r="I418" s="14">
        <v>26</v>
      </c>
      <c r="J418" s="14">
        <v>1</v>
      </c>
      <c r="K418" s="14" t="s">
        <v>5</v>
      </c>
      <c r="L418">
        <v>86</v>
      </c>
      <c r="M418" t="s">
        <v>765</v>
      </c>
      <c r="N418" t="s">
        <v>213</v>
      </c>
    </row>
    <row r="419" spans="1:14">
      <c r="A419" t="s">
        <v>2</v>
      </c>
      <c r="B419">
        <v>1125408428</v>
      </c>
      <c r="C419" t="s">
        <v>207</v>
      </c>
      <c r="D419">
        <v>2</v>
      </c>
      <c r="E419" s="14" t="s">
        <v>581</v>
      </c>
      <c r="F419" s="14" t="s">
        <v>582</v>
      </c>
      <c r="G419" s="14" t="s">
        <v>583</v>
      </c>
      <c r="H419" s="14">
        <v>0</v>
      </c>
      <c r="I419" s="14">
        <v>21</v>
      </c>
      <c r="J419" s="14">
        <v>1</v>
      </c>
      <c r="K419" s="14" t="s">
        <v>28</v>
      </c>
      <c r="L419">
        <v>86</v>
      </c>
      <c r="M419">
        <v>569</v>
      </c>
      <c r="N419" t="s">
        <v>213</v>
      </c>
    </row>
    <row r="420" spans="1:14">
      <c r="A420" t="s">
        <v>2</v>
      </c>
      <c r="B420">
        <v>69027357</v>
      </c>
      <c r="C420" t="s">
        <v>207</v>
      </c>
      <c r="D420">
        <v>2</v>
      </c>
      <c r="E420" s="14" t="s">
        <v>2674</v>
      </c>
      <c r="F420" s="14" t="s">
        <v>2972</v>
      </c>
      <c r="G420" s="14" t="s">
        <v>2973</v>
      </c>
      <c r="H420" s="14">
        <v>0</v>
      </c>
      <c r="I420" s="14">
        <v>48</v>
      </c>
      <c r="J420" s="14">
        <v>1</v>
      </c>
      <c r="K420" s="14" t="s">
        <v>5</v>
      </c>
      <c r="L420">
        <v>86</v>
      </c>
      <c r="M420">
        <v>569</v>
      </c>
      <c r="N420" t="s">
        <v>213</v>
      </c>
    </row>
    <row r="421" spans="1:14">
      <c r="A421" t="s">
        <v>2</v>
      </c>
      <c r="B421">
        <v>1124855776</v>
      </c>
      <c r="C421" t="s">
        <v>207</v>
      </c>
      <c r="D421">
        <v>2</v>
      </c>
      <c r="E421" s="14" t="s">
        <v>2674</v>
      </c>
      <c r="F421" s="14" t="s">
        <v>260</v>
      </c>
      <c r="G421" s="14" t="s">
        <v>2974</v>
      </c>
      <c r="H421" s="14" t="s">
        <v>233</v>
      </c>
      <c r="I421" s="14">
        <v>33</v>
      </c>
      <c r="J421" s="14">
        <v>1</v>
      </c>
      <c r="K421" s="14" t="s">
        <v>28</v>
      </c>
      <c r="L421">
        <v>86</v>
      </c>
      <c r="M421" t="s">
        <v>765</v>
      </c>
      <c r="N421" t="s">
        <v>213</v>
      </c>
    </row>
    <row r="422" spans="1:14">
      <c r="A422" t="s">
        <v>42</v>
      </c>
      <c r="B422">
        <v>1123336158</v>
      </c>
      <c r="C422" t="s">
        <v>207</v>
      </c>
      <c r="D422">
        <v>2</v>
      </c>
      <c r="E422" s="14" t="s">
        <v>432</v>
      </c>
      <c r="F422" s="14" t="s">
        <v>2714</v>
      </c>
      <c r="G422" s="14" t="s">
        <v>250</v>
      </c>
      <c r="H422" s="14">
        <v>0</v>
      </c>
      <c r="I422" s="14">
        <v>5</v>
      </c>
      <c r="J422" s="14">
        <v>1</v>
      </c>
      <c r="K422" s="14" t="s">
        <v>5</v>
      </c>
      <c r="L422">
        <v>86</v>
      </c>
      <c r="M422">
        <v>320</v>
      </c>
      <c r="N422" t="s">
        <v>213</v>
      </c>
    </row>
    <row r="423" spans="1:14">
      <c r="A423" t="s">
        <v>2</v>
      </c>
      <c r="B423">
        <v>5279319</v>
      </c>
      <c r="C423" t="s">
        <v>207</v>
      </c>
      <c r="D423">
        <v>2</v>
      </c>
      <c r="E423" s="14" t="s">
        <v>2975</v>
      </c>
      <c r="F423" s="14" t="s">
        <v>482</v>
      </c>
      <c r="G423" s="14" t="s">
        <v>455</v>
      </c>
      <c r="H423" s="14" t="s">
        <v>719</v>
      </c>
      <c r="I423" s="14">
        <v>63</v>
      </c>
      <c r="J423" s="14">
        <v>1</v>
      </c>
      <c r="K423" s="14" t="s">
        <v>28</v>
      </c>
      <c r="L423">
        <v>86</v>
      </c>
      <c r="M423">
        <v>219</v>
      </c>
      <c r="N423" t="s">
        <v>213</v>
      </c>
    </row>
    <row r="424" spans="1:14">
      <c r="A424" t="s">
        <v>37</v>
      </c>
      <c r="B424">
        <v>1029566736</v>
      </c>
      <c r="C424" t="s">
        <v>207</v>
      </c>
      <c r="D424">
        <v>2</v>
      </c>
      <c r="E424" s="14" t="s">
        <v>260</v>
      </c>
      <c r="F424" s="14" t="s">
        <v>2976</v>
      </c>
      <c r="G424" s="14" t="s">
        <v>2977</v>
      </c>
      <c r="H424" s="14">
        <v>0</v>
      </c>
      <c r="I424" s="14">
        <v>10</v>
      </c>
      <c r="J424" s="14">
        <v>1</v>
      </c>
      <c r="K424" s="14" t="s">
        <v>28</v>
      </c>
      <c r="L424">
        <v>86</v>
      </c>
      <c r="M424">
        <v>571</v>
      </c>
      <c r="N424" t="s">
        <v>213</v>
      </c>
    </row>
    <row r="425" spans="1:14">
      <c r="A425" t="s">
        <v>2</v>
      </c>
      <c r="B425">
        <v>25588357</v>
      </c>
      <c r="C425" t="s">
        <v>207</v>
      </c>
      <c r="D425">
        <v>2</v>
      </c>
      <c r="E425" s="14" t="s">
        <v>260</v>
      </c>
      <c r="F425" s="14" t="s">
        <v>2978</v>
      </c>
      <c r="G425" s="14" t="s">
        <v>224</v>
      </c>
      <c r="H425" s="14" t="s">
        <v>2979</v>
      </c>
      <c r="I425" s="14">
        <v>63</v>
      </c>
      <c r="J425" s="14">
        <v>1</v>
      </c>
      <c r="K425" s="14" t="s">
        <v>5</v>
      </c>
      <c r="L425">
        <v>86</v>
      </c>
      <c r="M425">
        <v>569</v>
      </c>
      <c r="N425" t="s">
        <v>213</v>
      </c>
    </row>
    <row r="426" spans="1:14">
      <c r="A426" t="s">
        <v>42</v>
      </c>
      <c r="B426">
        <v>1126461915</v>
      </c>
      <c r="C426" t="s">
        <v>207</v>
      </c>
      <c r="D426">
        <v>2</v>
      </c>
      <c r="E426" s="14" t="s">
        <v>260</v>
      </c>
      <c r="F426" s="14" t="s">
        <v>2759</v>
      </c>
      <c r="G426" s="14" t="s">
        <v>2980</v>
      </c>
      <c r="H426" s="14" t="s">
        <v>393</v>
      </c>
      <c r="I426" s="14">
        <v>4</v>
      </c>
      <c r="J426" s="14">
        <v>1</v>
      </c>
      <c r="K426" s="14" t="s">
        <v>28</v>
      </c>
      <c r="L426">
        <v>86</v>
      </c>
      <c r="M426">
        <v>865</v>
      </c>
      <c r="N426" t="s">
        <v>213</v>
      </c>
    </row>
    <row r="427" spans="1:14">
      <c r="A427" t="s">
        <v>2</v>
      </c>
      <c r="B427">
        <v>39840524</v>
      </c>
      <c r="C427" t="s">
        <v>207</v>
      </c>
      <c r="D427">
        <v>2</v>
      </c>
      <c r="E427" s="14" t="s">
        <v>723</v>
      </c>
      <c r="F427" s="14" t="s">
        <v>264</v>
      </c>
      <c r="G427" s="14" t="s">
        <v>462</v>
      </c>
      <c r="H427" s="14" t="s">
        <v>724</v>
      </c>
      <c r="I427" s="14">
        <v>70</v>
      </c>
      <c r="J427" s="14">
        <v>1</v>
      </c>
      <c r="K427" s="14" t="s">
        <v>5</v>
      </c>
      <c r="L427">
        <v>86</v>
      </c>
      <c r="M427">
        <v>569</v>
      </c>
      <c r="N427" t="s">
        <v>213</v>
      </c>
    </row>
    <row r="428" spans="1:14">
      <c r="A428" t="s">
        <v>2</v>
      </c>
      <c r="B428">
        <v>4961091</v>
      </c>
      <c r="C428" t="s">
        <v>207</v>
      </c>
      <c r="D428">
        <v>2</v>
      </c>
      <c r="E428" s="14" t="s">
        <v>212</v>
      </c>
      <c r="F428" s="14" t="s">
        <v>2982</v>
      </c>
      <c r="G428" s="14" t="s">
        <v>2652</v>
      </c>
      <c r="H428" s="14">
        <v>0</v>
      </c>
      <c r="I428" s="14">
        <v>74</v>
      </c>
      <c r="J428" s="14">
        <v>1</v>
      </c>
      <c r="K428" s="14" t="s">
        <v>28</v>
      </c>
      <c r="L428">
        <v>86</v>
      </c>
      <c r="M428">
        <v>320</v>
      </c>
      <c r="N428" t="s">
        <v>213</v>
      </c>
    </row>
    <row r="429" spans="1:14">
      <c r="A429" t="s">
        <v>2</v>
      </c>
      <c r="B429">
        <v>1124850294</v>
      </c>
      <c r="C429" t="s">
        <v>207</v>
      </c>
      <c r="D429">
        <v>2</v>
      </c>
      <c r="E429" s="14" t="s">
        <v>316</v>
      </c>
      <c r="F429" s="14" t="s">
        <v>2948</v>
      </c>
      <c r="G429" s="14" t="s">
        <v>2983</v>
      </c>
      <c r="H429" s="14">
        <v>0</v>
      </c>
      <c r="I429" s="14">
        <v>37</v>
      </c>
      <c r="J429" s="14">
        <v>1</v>
      </c>
      <c r="K429" s="14" t="s">
        <v>5</v>
      </c>
      <c r="L429">
        <v>86</v>
      </c>
      <c r="M429" t="s">
        <v>765</v>
      </c>
      <c r="N429" t="s">
        <v>213</v>
      </c>
    </row>
    <row r="430" spans="1:14">
      <c r="A430" t="s">
        <v>2</v>
      </c>
      <c r="B430">
        <v>1513637</v>
      </c>
      <c r="C430" t="s">
        <v>207</v>
      </c>
      <c r="D430">
        <v>2</v>
      </c>
      <c r="E430" s="14" t="s">
        <v>316</v>
      </c>
      <c r="F430" s="14" t="s">
        <v>260</v>
      </c>
      <c r="G430" s="14" t="s">
        <v>354</v>
      </c>
      <c r="H430" s="14" t="s">
        <v>587</v>
      </c>
      <c r="I430" s="14">
        <v>31</v>
      </c>
      <c r="J430" s="14">
        <v>1</v>
      </c>
      <c r="K430" s="14" t="s">
        <v>28</v>
      </c>
      <c r="L430">
        <v>86</v>
      </c>
      <c r="M430" t="s">
        <v>765</v>
      </c>
      <c r="N430" t="s">
        <v>213</v>
      </c>
    </row>
    <row r="431" spans="1:14">
      <c r="A431" t="s">
        <v>2</v>
      </c>
      <c r="B431">
        <v>1125179816</v>
      </c>
      <c r="C431" t="s">
        <v>207</v>
      </c>
      <c r="D431">
        <v>2</v>
      </c>
      <c r="E431" s="14" t="s">
        <v>588</v>
      </c>
      <c r="F431" s="14" t="s">
        <v>589</v>
      </c>
      <c r="G431" s="14" t="s">
        <v>2984</v>
      </c>
      <c r="H431" s="14" t="s">
        <v>406</v>
      </c>
      <c r="I431" s="14">
        <v>19</v>
      </c>
      <c r="J431" s="14">
        <v>1</v>
      </c>
      <c r="K431" s="14" t="s">
        <v>5</v>
      </c>
      <c r="L431">
        <v>86</v>
      </c>
      <c r="M431">
        <v>885</v>
      </c>
      <c r="N431" t="s">
        <v>213</v>
      </c>
    </row>
    <row r="432" spans="1:14">
      <c r="A432" t="s">
        <v>2</v>
      </c>
      <c r="B432">
        <v>27472914</v>
      </c>
      <c r="C432" t="s">
        <v>207</v>
      </c>
      <c r="D432">
        <v>2</v>
      </c>
      <c r="E432" s="14" t="s">
        <v>431</v>
      </c>
      <c r="F432" s="14" t="s">
        <v>2985</v>
      </c>
      <c r="G432" s="14" t="s">
        <v>2986</v>
      </c>
      <c r="H432" s="14">
        <v>0</v>
      </c>
      <c r="I432" s="14">
        <v>48</v>
      </c>
      <c r="J432" s="14">
        <v>1</v>
      </c>
      <c r="K432" s="14" t="s">
        <v>5</v>
      </c>
      <c r="L432">
        <v>86</v>
      </c>
      <c r="M432">
        <v>219</v>
      </c>
      <c r="N432" t="s">
        <v>213</v>
      </c>
    </row>
    <row r="433" spans="1:14">
      <c r="A433" t="s">
        <v>2</v>
      </c>
      <c r="B433">
        <v>41107417</v>
      </c>
      <c r="C433" t="s">
        <v>207</v>
      </c>
      <c r="D433">
        <v>2</v>
      </c>
      <c r="E433" s="14" t="s">
        <v>547</v>
      </c>
      <c r="F433" s="14" t="s">
        <v>2724</v>
      </c>
      <c r="G433" s="14" t="s">
        <v>246</v>
      </c>
      <c r="H433" s="14">
        <v>0</v>
      </c>
      <c r="I433" s="14">
        <v>50</v>
      </c>
      <c r="J433" s="14">
        <v>1</v>
      </c>
      <c r="K433" s="14" t="s">
        <v>5</v>
      </c>
      <c r="L433">
        <v>86</v>
      </c>
      <c r="M433">
        <v>320</v>
      </c>
      <c r="N433" t="s">
        <v>213</v>
      </c>
    </row>
    <row r="434" spans="1:14">
      <c r="A434" t="s">
        <v>2</v>
      </c>
      <c r="B434">
        <v>1006956163</v>
      </c>
      <c r="C434" t="s">
        <v>207</v>
      </c>
      <c r="D434">
        <v>2</v>
      </c>
      <c r="E434" s="14" t="s">
        <v>591</v>
      </c>
      <c r="F434" s="14" t="s">
        <v>541</v>
      </c>
      <c r="G434" s="14" t="s">
        <v>212</v>
      </c>
      <c r="H434" s="14" t="s">
        <v>257</v>
      </c>
      <c r="I434" s="14">
        <v>24</v>
      </c>
      <c r="J434" s="14">
        <v>1</v>
      </c>
      <c r="K434" s="14" t="s">
        <v>28</v>
      </c>
      <c r="L434">
        <v>86</v>
      </c>
      <c r="M434">
        <v>885</v>
      </c>
      <c r="N434" t="s">
        <v>213</v>
      </c>
    </row>
    <row r="435" spans="1:14">
      <c r="A435" t="s">
        <v>2</v>
      </c>
      <c r="B435">
        <v>1120217476</v>
      </c>
      <c r="C435" t="s">
        <v>207</v>
      </c>
      <c r="D435">
        <v>2</v>
      </c>
      <c r="E435" s="14" t="s">
        <v>224</v>
      </c>
      <c r="F435" s="14" t="s">
        <v>717</v>
      </c>
      <c r="G435" s="14" t="s">
        <v>237</v>
      </c>
      <c r="H435" s="14">
        <v>0</v>
      </c>
      <c r="I435" s="14">
        <v>32</v>
      </c>
      <c r="J435" s="14">
        <v>1</v>
      </c>
      <c r="K435" s="14" t="s">
        <v>5</v>
      </c>
      <c r="L435">
        <v>86</v>
      </c>
      <c r="M435">
        <v>865</v>
      </c>
      <c r="N435" t="s">
        <v>213</v>
      </c>
    </row>
    <row r="436" spans="1:14">
      <c r="A436" t="s">
        <v>2</v>
      </c>
      <c r="B436">
        <v>6427232</v>
      </c>
      <c r="C436" t="s">
        <v>207</v>
      </c>
      <c r="D436">
        <v>2</v>
      </c>
      <c r="E436" s="14" t="s">
        <v>2987</v>
      </c>
      <c r="F436" s="14">
        <v>0</v>
      </c>
      <c r="G436" s="14" t="s">
        <v>488</v>
      </c>
      <c r="H436" s="14">
        <v>0</v>
      </c>
      <c r="I436" s="14">
        <v>72</v>
      </c>
      <c r="J436" s="14">
        <v>1</v>
      </c>
      <c r="K436" s="14" t="s">
        <v>28</v>
      </c>
      <c r="L436">
        <v>86</v>
      </c>
      <c r="M436" t="s">
        <v>765</v>
      </c>
      <c r="N436" t="s">
        <v>213</v>
      </c>
    </row>
    <row r="437" spans="1:14">
      <c r="A437" t="s">
        <v>2</v>
      </c>
      <c r="B437">
        <v>41105628</v>
      </c>
      <c r="C437" t="s">
        <v>207</v>
      </c>
      <c r="D437">
        <v>2</v>
      </c>
      <c r="E437" s="14" t="s">
        <v>345</v>
      </c>
      <c r="F437" s="14">
        <v>0</v>
      </c>
      <c r="G437" s="14" t="s">
        <v>318</v>
      </c>
      <c r="H437" s="14">
        <v>0</v>
      </c>
      <c r="I437" s="14">
        <v>72</v>
      </c>
      <c r="J437" s="14">
        <v>1</v>
      </c>
      <c r="K437" s="14" t="s">
        <v>5</v>
      </c>
      <c r="L437">
        <v>86</v>
      </c>
      <c r="M437" t="s">
        <v>765</v>
      </c>
      <c r="N437" t="s">
        <v>213</v>
      </c>
    </row>
    <row r="438" spans="1:14">
      <c r="A438" t="s">
        <v>2</v>
      </c>
      <c r="B438">
        <v>83183599</v>
      </c>
      <c r="C438" t="s">
        <v>207</v>
      </c>
      <c r="D438">
        <v>2</v>
      </c>
      <c r="E438" s="14" t="s">
        <v>416</v>
      </c>
      <c r="F438" s="14" t="s">
        <v>687</v>
      </c>
      <c r="G438" s="14" t="s">
        <v>662</v>
      </c>
      <c r="H438" s="14" t="s">
        <v>2803</v>
      </c>
      <c r="I438" s="14">
        <v>39</v>
      </c>
      <c r="J438" s="14">
        <v>1</v>
      </c>
      <c r="K438" s="14" t="s">
        <v>28</v>
      </c>
      <c r="L438">
        <v>86</v>
      </c>
      <c r="M438">
        <v>568</v>
      </c>
      <c r="N438" t="s">
        <v>213</v>
      </c>
    </row>
    <row r="439" spans="1:14">
      <c r="A439" t="s">
        <v>42</v>
      </c>
      <c r="B439">
        <v>1124316907</v>
      </c>
      <c r="C439" t="s">
        <v>207</v>
      </c>
      <c r="D439">
        <v>2</v>
      </c>
      <c r="E439" s="14" t="s">
        <v>2988</v>
      </c>
      <c r="F439" s="14" t="s">
        <v>256</v>
      </c>
      <c r="G439" s="14" t="s">
        <v>291</v>
      </c>
      <c r="H439" s="14" t="s">
        <v>339</v>
      </c>
      <c r="I439" s="14">
        <v>3</v>
      </c>
      <c r="J439" s="14">
        <v>1</v>
      </c>
      <c r="K439" s="14" t="s">
        <v>5</v>
      </c>
      <c r="L439">
        <v>86</v>
      </c>
      <c r="M439">
        <v>755</v>
      </c>
      <c r="N439" t="s">
        <v>213</v>
      </c>
    </row>
    <row r="440" spans="1:14">
      <c r="A440" t="s">
        <v>42</v>
      </c>
      <c r="B440">
        <v>1126461252</v>
      </c>
      <c r="C440" t="s">
        <v>207</v>
      </c>
      <c r="D440">
        <v>2</v>
      </c>
      <c r="E440" s="14" t="s">
        <v>2989</v>
      </c>
      <c r="F440" s="14" t="s">
        <v>248</v>
      </c>
      <c r="G440" s="14" t="s">
        <v>653</v>
      </c>
      <c r="H440" s="14" t="s">
        <v>2863</v>
      </c>
      <c r="I440" s="14">
        <v>1</v>
      </c>
      <c r="J440" s="14">
        <v>1</v>
      </c>
      <c r="K440" s="14" t="s">
        <v>28</v>
      </c>
      <c r="L440">
        <v>86</v>
      </c>
      <c r="M440">
        <v>865</v>
      </c>
      <c r="N440" t="s">
        <v>213</v>
      </c>
    </row>
    <row r="441" spans="1:14">
      <c r="A441" t="s">
        <v>79</v>
      </c>
      <c r="B441">
        <v>1125186494</v>
      </c>
      <c r="C441" t="s">
        <v>207</v>
      </c>
      <c r="D441">
        <v>2</v>
      </c>
      <c r="E441" s="14" t="s">
        <v>2990</v>
      </c>
      <c r="F441" s="14" t="s">
        <v>2968</v>
      </c>
      <c r="G441" s="14" t="s">
        <v>2991</v>
      </c>
      <c r="H441" s="14">
        <v>0</v>
      </c>
      <c r="I441" s="14">
        <v>8</v>
      </c>
      <c r="J441" s="14">
        <v>2</v>
      </c>
      <c r="K441" s="14" t="s">
        <v>28</v>
      </c>
      <c r="L441">
        <v>86</v>
      </c>
      <c r="M441">
        <v>571</v>
      </c>
      <c r="N441" t="s">
        <v>213</v>
      </c>
    </row>
    <row r="442" spans="1:14">
      <c r="A442" t="s">
        <v>2</v>
      </c>
      <c r="B442">
        <v>27472908</v>
      </c>
      <c r="C442" t="s">
        <v>207</v>
      </c>
      <c r="D442">
        <v>2</v>
      </c>
      <c r="E442" s="14" t="s">
        <v>296</v>
      </c>
      <c r="F442" s="14" t="s">
        <v>321</v>
      </c>
      <c r="G442" s="14" t="s">
        <v>711</v>
      </c>
      <c r="H442" s="14">
        <v>0</v>
      </c>
      <c r="I442" s="14">
        <v>48</v>
      </c>
      <c r="J442" s="14">
        <v>1</v>
      </c>
      <c r="K442" s="14" t="s">
        <v>5</v>
      </c>
      <c r="L442">
        <v>86</v>
      </c>
      <c r="M442">
        <v>219</v>
      </c>
      <c r="N442" t="s">
        <v>213</v>
      </c>
    </row>
    <row r="443" spans="1:14">
      <c r="A443" t="s">
        <v>2</v>
      </c>
      <c r="B443">
        <v>5350222</v>
      </c>
      <c r="C443" t="s">
        <v>207</v>
      </c>
      <c r="D443">
        <v>2</v>
      </c>
      <c r="E443" s="14" t="s">
        <v>2884</v>
      </c>
      <c r="F443" s="14" t="s">
        <v>401</v>
      </c>
      <c r="G443" s="14" t="s">
        <v>224</v>
      </c>
      <c r="H443" s="14">
        <v>0</v>
      </c>
      <c r="I443" s="14">
        <v>73</v>
      </c>
      <c r="J443" s="14">
        <v>1</v>
      </c>
      <c r="K443" s="14" t="s">
        <v>28</v>
      </c>
      <c r="L443">
        <v>86</v>
      </c>
      <c r="M443">
        <v>320</v>
      </c>
      <c r="N443" t="s">
        <v>213</v>
      </c>
    </row>
    <row r="444" spans="1:14">
      <c r="A444" t="s">
        <v>79</v>
      </c>
      <c r="B444">
        <v>1125185842</v>
      </c>
      <c r="C444" t="s">
        <v>207</v>
      </c>
      <c r="D444">
        <v>2</v>
      </c>
      <c r="E444" s="14" t="s">
        <v>303</v>
      </c>
      <c r="F444" s="14" t="s">
        <v>2870</v>
      </c>
      <c r="G444" s="14" t="s">
        <v>477</v>
      </c>
      <c r="H444" s="14" t="s">
        <v>354</v>
      </c>
      <c r="I444" s="14">
        <v>3</v>
      </c>
      <c r="J444" s="14">
        <v>1</v>
      </c>
      <c r="K444" s="14" t="s">
        <v>28</v>
      </c>
      <c r="L444">
        <v>86</v>
      </c>
      <c r="M444">
        <v>571</v>
      </c>
      <c r="N444" t="s">
        <v>213</v>
      </c>
    </row>
    <row r="445" spans="1:14">
      <c r="A445" t="s">
        <v>37</v>
      </c>
      <c r="B445">
        <v>1125180559</v>
      </c>
      <c r="C445" t="s">
        <v>207</v>
      </c>
      <c r="D445">
        <v>2</v>
      </c>
      <c r="E445" s="14" t="s">
        <v>241</v>
      </c>
      <c r="F445" s="14" t="s">
        <v>221</v>
      </c>
      <c r="G445" s="14" t="s">
        <v>2970</v>
      </c>
      <c r="H445" s="14" t="s">
        <v>622</v>
      </c>
      <c r="I445" s="14">
        <v>17</v>
      </c>
      <c r="J445" s="14">
        <v>1</v>
      </c>
      <c r="K445" s="14" t="s">
        <v>5</v>
      </c>
      <c r="L445">
        <v>86</v>
      </c>
      <c r="M445">
        <v>571</v>
      </c>
      <c r="N445" t="s">
        <v>213</v>
      </c>
    </row>
    <row r="446" spans="1:14">
      <c r="A446" t="s">
        <v>2</v>
      </c>
      <c r="B446">
        <v>25530553</v>
      </c>
      <c r="C446" t="s">
        <v>207</v>
      </c>
      <c r="D446">
        <v>2</v>
      </c>
      <c r="E446" s="14" t="s">
        <v>607</v>
      </c>
      <c r="F446" s="14" t="s">
        <v>287</v>
      </c>
      <c r="G446" s="14" t="s">
        <v>608</v>
      </c>
      <c r="H446" s="14">
        <v>0</v>
      </c>
      <c r="I446" s="14">
        <v>45</v>
      </c>
      <c r="J446" s="14">
        <v>1</v>
      </c>
      <c r="K446" s="14" t="s">
        <v>5</v>
      </c>
      <c r="L446">
        <v>86</v>
      </c>
      <c r="M446">
        <v>568</v>
      </c>
      <c r="N446" t="s">
        <v>213</v>
      </c>
    </row>
    <row r="447" spans="1:14">
      <c r="A447" t="s">
        <v>2</v>
      </c>
      <c r="B447">
        <v>40756185</v>
      </c>
      <c r="C447" t="s">
        <v>207</v>
      </c>
      <c r="D447">
        <v>2</v>
      </c>
      <c r="E447" s="14" t="s">
        <v>614</v>
      </c>
      <c r="F447" s="14" t="s">
        <v>402</v>
      </c>
      <c r="G447" s="14" t="s">
        <v>619</v>
      </c>
      <c r="H447" s="14">
        <v>0</v>
      </c>
      <c r="I447" s="14">
        <v>68</v>
      </c>
      <c r="J447" s="14">
        <v>1</v>
      </c>
      <c r="K447" s="14" t="s">
        <v>5</v>
      </c>
      <c r="L447">
        <v>86</v>
      </c>
      <c r="M447">
        <v>571</v>
      </c>
      <c r="N447" t="s">
        <v>213</v>
      </c>
    </row>
    <row r="448" spans="1:14">
      <c r="A448" t="s">
        <v>2</v>
      </c>
      <c r="B448">
        <v>69008833</v>
      </c>
      <c r="C448" t="s">
        <v>207</v>
      </c>
      <c r="D448">
        <v>2</v>
      </c>
      <c r="E448" s="14" t="s">
        <v>614</v>
      </c>
      <c r="F448" s="14" t="s">
        <v>2923</v>
      </c>
      <c r="G448" s="14" t="s">
        <v>2610</v>
      </c>
      <c r="H448" s="14" t="s">
        <v>538</v>
      </c>
      <c r="I448" s="14">
        <v>43</v>
      </c>
      <c r="J448" s="14">
        <v>1</v>
      </c>
      <c r="K448" s="14" t="s">
        <v>5</v>
      </c>
      <c r="L448">
        <v>86</v>
      </c>
      <c r="M448" t="s">
        <v>765</v>
      </c>
      <c r="N448" t="s">
        <v>213</v>
      </c>
    </row>
    <row r="449" spans="1:14">
      <c r="A449" t="s">
        <v>2</v>
      </c>
      <c r="B449">
        <v>1127075313</v>
      </c>
      <c r="C449" t="s">
        <v>207</v>
      </c>
      <c r="D449">
        <v>2</v>
      </c>
      <c r="E449" s="14" t="s">
        <v>609</v>
      </c>
      <c r="F449" s="14" t="s">
        <v>610</v>
      </c>
      <c r="G449" s="14" t="s">
        <v>611</v>
      </c>
      <c r="H449" s="14" t="s">
        <v>612</v>
      </c>
      <c r="I449" s="14">
        <v>30</v>
      </c>
      <c r="J449" s="14">
        <v>1</v>
      </c>
      <c r="K449" s="14" t="s">
        <v>5</v>
      </c>
      <c r="L449">
        <v>86</v>
      </c>
      <c r="M449">
        <v>885</v>
      </c>
      <c r="N449" t="s">
        <v>213</v>
      </c>
    </row>
    <row r="450" spans="1:14">
      <c r="A450" t="s">
        <v>2</v>
      </c>
      <c r="B450">
        <v>6265482</v>
      </c>
      <c r="C450" t="s">
        <v>207</v>
      </c>
      <c r="D450">
        <v>2</v>
      </c>
      <c r="E450" s="14" t="s">
        <v>625</v>
      </c>
      <c r="F450" s="14" t="s">
        <v>626</v>
      </c>
      <c r="G450" s="14" t="s">
        <v>627</v>
      </c>
      <c r="H450" s="14">
        <v>0</v>
      </c>
      <c r="I450" s="14">
        <v>61</v>
      </c>
      <c r="J450" s="14">
        <v>1</v>
      </c>
      <c r="K450" s="14" t="s">
        <v>28</v>
      </c>
      <c r="L450">
        <v>86</v>
      </c>
      <c r="M450">
        <v>755</v>
      </c>
      <c r="N450" t="s">
        <v>213</v>
      </c>
    </row>
    <row r="451" spans="1:14">
      <c r="A451" t="s">
        <v>2</v>
      </c>
      <c r="B451">
        <v>41180112</v>
      </c>
      <c r="C451" t="s">
        <v>207</v>
      </c>
      <c r="D451">
        <v>2</v>
      </c>
      <c r="E451" s="14" t="s">
        <v>211</v>
      </c>
      <c r="F451" s="14" t="s">
        <v>3105</v>
      </c>
      <c r="G451" s="14" t="s">
        <v>310</v>
      </c>
      <c r="H451" s="14" t="s">
        <v>318</v>
      </c>
      <c r="I451" s="14">
        <v>69</v>
      </c>
      <c r="J451" s="14">
        <v>1</v>
      </c>
      <c r="K451" s="14" t="s">
        <v>5</v>
      </c>
      <c r="L451">
        <v>86</v>
      </c>
      <c r="M451">
        <v>749</v>
      </c>
      <c r="N451" t="s">
        <v>213</v>
      </c>
    </row>
    <row r="452" spans="1:14">
      <c r="A452" t="s">
        <v>2</v>
      </c>
      <c r="B452">
        <v>27352144</v>
      </c>
      <c r="C452" t="s">
        <v>207</v>
      </c>
      <c r="D452">
        <v>2</v>
      </c>
      <c r="E452" s="14" t="s">
        <v>2992</v>
      </c>
      <c r="F452" s="14" t="s">
        <v>738</v>
      </c>
      <c r="G452" s="14" t="s">
        <v>425</v>
      </c>
      <c r="H452" s="14">
        <v>0</v>
      </c>
      <c r="I452" s="14">
        <v>88</v>
      </c>
      <c r="J452" s="14">
        <v>1</v>
      </c>
      <c r="K452" s="14" t="s">
        <v>5</v>
      </c>
      <c r="L452">
        <v>86</v>
      </c>
      <c r="M452">
        <v>568</v>
      </c>
      <c r="N452" t="s">
        <v>213</v>
      </c>
    </row>
    <row r="453" spans="1:14">
      <c r="A453" t="s">
        <v>2</v>
      </c>
      <c r="B453">
        <v>1121506156</v>
      </c>
      <c r="C453" t="s">
        <v>207</v>
      </c>
      <c r="D453">
        <v>2</v>
      </c>
      <c r="E453" s="14" t="s">
        <v>2993</v>
      </c>
      <c r="F453" s="14" t="s">
        <v>542</v>
      </c>
      <c r="G453" s="14" t="s">
        <v>2994</v>
      </c>
      <c r="H453" s="14">
        <v>0</v>
      </c>
      <c r="I453" s="14">
        <v>19</v>
      </c>
      <c r="J453" s="14">
        <v>1</v>
      </c>
      <c r="K453" s="14" t="s">
        <v>5</v>
      </c>
      <c r="L453">
        <v>86</v>
      </c>
      <c r="M453">
        <v>760</v>
      </c>
      <c r="N453" t="s">
        <v>213</v>
      </c>
    </row>
    <row r="454" spans="1:14">
      <c r="A454" t="s">
        <v>2</v>
      </c>
      <c r="B454">
        <v>1124312060</v>
      </c>
      <c r="C454" t="s">
        <v>207</v>
      </c>
      <c r="D454">
        <v>2</v>
      </c>
      <c r="E454" s="14" t="s">
        <v>278</v>
      </c>
      <c r="F454" s="14" t="s">
        <v>633</v>
      </c>
      <c r="G454" s="14" t="s">
        <v>425</v>
      </c>
      <c r="H454" s="14" t="s">
        <v>2983</v>
      </c>
      <c r="I454" s="14">
        <v>38</v>
      </c>
      <c r="J454" s="14">
        <v>1</v>
      </c>
      <c r="K454" s="14" t="s">
        <v>5</v>
      </c>
      <c r="L454">
        <v>86</v>
      </c>
      <c r="M454">
        <v>219</v>
      </c>
      <c r="N454" t="s">
        <v>213</v>
      </c>
    </row>
    <row r="455" spans="1:14">
      <c r="A455" t="s">
        <v>2</v>
      </c>
      <c r="B455">
        <v>41182540</v>
      </c>
      <c r="C455" t="s">
        <v>207</v>
      </c>
      <c r="D455">
        <v>2</v>
      </c>
      <c r="E455" s="14" t="s">
        <v>278</v>
      </c>
      <c r="F455" s="14" t="s">
        <v>408</v>
      </c>
      <c r="G455" s="14" t="s">
        <v>484</v>
      </c>
      <c r="H455" s="14" t="s">
        <v>565</v>
      </c>
      <c r="I455" s="14">
        <v>44</v>
      </c>
      <c r="J455" s="14">
        <v>1</v>
      </c>
      <c r="K455" s="14" t="s">
        <v>5</v>
      </c>
      <c r="L455">
        <v>86</v>
      </c>
      <c r="M455">
        <v>219</v>
      </c>
      <c r="N455" t="s">
        <v>213</v>
      </c>
    </row>
    <row r="456" spans="1:14">
      <c r="A456" t="s">
        <v>2</v>
      </c>
      <c r="B456">
        <v>27185375</v>
      </c>
      <c r="C456" t="s">
        <v>207</v>
      </c>
      <c r="D456">
        <v>2</v>
      </c>
      <c r="E456" s="14" t="s">
        <v>278</v>
      </c>
      <c r="F456" s="14" t="s">
        <v>3106</v>
      </c>
      <c r="G456" s="14" t="s">
        <v>2752</v>
      </c>
      <c r="H456" s="14">
        <v>0</v>
      </c>
      <c r="I456" s="14">
        <v>85</v>
      </c>
      <c r="J456" s="14">
        <v>1</v>
      </c>
      <c r="K456" s="14" t="s">
        <v>5</v>
      </c>
      <c r="L456">
        <v>86</v>
      </c>
      <c r="M456">
        <v>571</v>
      </c>
      <c r="N456" t="s">
        <v>213</v>
      </c>
    </row>
    <row r="457" spans="1:14">
      <c r="A457" t="s">
        <v>2</v>
      </c>
      <c r="B457">
        <v>1124858903</v>
      </c>
      <c r="C457" t="s">
        <v>207</v>
      </c>
      <c r="D457">
        <v>2</v>
      </c>
      <c r="E457" s="14" t="s">
        <v>278</v>
      </c>
      <c r="F457" s="14" t="s">
        <v>458</v>
      </c>
      <c r="G457" s="14" t="s">
        <v>2995</v>
      </c>
      <c r="H457" s="14" t="s">
        <v>2996</v>
      </c>
      <c r="I457" s="14">
        <v>31</v>
      </c>
      <c r="J457" s="14">
        <v>1</v>
      </c>
      <c r="K457" s="14" t="s">
        <v>28</v>
      </c>
      <c r="L457">
        <v>86</v>
      </c>
      <c r="M457" t="s">
        <v>765</v>
      </c>
      <c r="N457" t="s">
        <v>213</v>
      </c>
    </row>
    <row r="458" spans="1:14">
      <c r="A458" t="s">
        <v>37</v>
      </c>
      <c r="B458">
        <v>1124313578</v>
      </c>
      <c r="C458" t="s">
        <v>207</v>
      </c>
      <c r="D458">
        <v>2</v>
      </c>
      <c r="E458" s="14" t="s">
        <v>278</v>
      </c>
      <c r="F458" s="14" t="s">
        <v>438</v>
      </c>
      <c r="G458" s="14" t="s">
        <v>605</v>
      </c>
      <c r="H458" s="14" t="s">
        <v>253</v>
      </c>
      <c r="I458" s="14">
        <v>16</v>
      </c>
      <c r="J458" s="14">
        <v>1</v>
      </c>
      <c r="K458" s="14" t="s">
        <v>5</v>
      </c>
      <c r="L458">
        <v>86</v>
      </c>
      <c r="M458">
        <v>219</v>
      </c>
      <c r="N458" t="s">
        <v>213</v>
      </c>
    </row>
    <row r="459" spans="1:14">
      <c r="A459" t="s">
        <v>2</v>
      </c>
      <c r="B459">
        <v>27472561</v>
      </c>
      <c r="C459" t="s">
        <v>207</v>
      </c>
      <c r="D459">
        <v>2</v>
      </c>
      <c r="E459" s="14" t="s">
        <v>278</v>
      </c>
      <c r="F459" s="14" t="s">
        <v>327</v>
      </c>
      <c r="G459" s="14" t="s">
        <v>743</v>
      </c>
      <c r="H459" s="14">
        <v>0</v>
      </c>
      <c r="I459" s="14">
        <v>65</v>
      </c>
      <c r="J459" s="14">
        <v>1</v>
      </c>
      <c r="K459" s="14" t="s">
        <v>5</v>
      </c>
      <c r="L459">
        <v>86</v>
      </c>
      <c r="M459">
        <v>219</v>
      </c>
      <c r="N459" t="s">
        <v>213</v>
      </c>
    </row>
    <row r="460" spans="1:14">
      <c r="A460" t="s">
        <v>31</v>
      </c>
      <c r="B460">
        <v>1125183751</v>
      </c>
      <c r="C460" t="s">
        <v>207</v>
      </c>
      <c r="D460">
        <v>2</v>
      </c>
      <c r="E460" s="14" t="s">
        <v>278</v>
      </c>
      <c r="F460" s="14" t="s">
        <v>329</v>
      </c>
      <c r="G460" s="14" t="s">
        <v>2997</v>
      </c>
      <c r="H460" s="14" t="s">
        <v>2998</v>
      </c>
      <c r="I460" s="14">
        <v>11</v>
      </c>
      <c r="J460" s="14">
        <v>1</v>
      </c>
      <c r="K460" s="14" t="s">
        <v>5</v>
      </c>
      <c r="L460">
        <v>86</v>
      </c>
      <c r="M460">
        <v>571</v>
      </c>
      <c r="N460" t="s">
        <v>213</v>
      </c>
    </row>
    <row r="461" spans="1:14">
      <c r="A461" t="s">
        <v>2</v>
      </c>
      <c r="B461">
        <v>27359010</v>
      </c>
      <c r="C461" t="s">
        <v>207</v>
      </c>
      <c r="D461">
        <v>2</v>
      </c>
      <c r="E461" s="14" t="s">
        <v>278</v>
      </c>
      <c r="F461" s="14" t="s">
        <v>224</v>
      </c>
      <c r="G461" s="14" t="s">
        <v>410</v>
      </c>
      <c r="H461" s="14">
        <v>0</v>
      </c>
      <c r="I461" s="14">
        <v>68</v>
      </c>
      <c r="J461" s="14">
        <v>1</v>
      </c>
      <c r="K461" s="14" t="s">
        <v>5</v>
      </c>
      <c r="L461">
        <v>86</v>
      </c>
      <c r="M461" t="s">
        <v>765</v>
      </c>
      <c r="N461" t="s">
        <v>213</v>
      </c>
    </row>
    <row r="462" spans="1:14">
      <c r="A462" t="s">
        <v>42</v>
      </c>
      <c r="B462">
        <v>1127081758</v>
      </c>
      <c r="C462" t="s">
        <v>207</v>
      </c>
      <c r="D462">
        <v>2</v>
      </c>
      <c r="E462" s="14" t="s">
        <v>278</v>
      </c>
      <c r="F462" s="14" t="s">
        <v>263</v>
      </c>
      <c r="G462" s="14" t="s">
        <v>401</v>
      </c>
      <c r="H462" s="14" t="s">
        <v>2999</v>
      </c>
      <c r="I462" s="14">
        <v>3</v>
      </c>
      <c r="J462" s="14">
        <v>1</v>
      </c>
      <c r="K462" s="14" t="s">
        <v>28</v>
      </c>
      <c r="L462">
        <v>86</v>
      </c>
      <c r="M462">
        <v>885</v>
      </c>
      <c r="N462" t="s">
        <v>213</v>
      </c>
    </row>
    <row r="463" spans="1:14">
      <c r="A463" t="s">
        <v>2</v>
      </c>
      <c r="B463">
        <v>94375994</v>
      </c>
      <c r="C463" t="s">
        <v>207</v>
      </c>
      <c r="D463">
        <v>2</v>
      </c>
      <c r="E463" s="14" t="s">
        <v>278</v>
      </c>
      <c r="F463" s="14" t="s">
        <v>630</v>
      </c>
      <c r="G463" s="14" t="s">
        <v>631</v>
      </c>
      <c r="H463" s="14">
        <v>0</v>
      </c>
      <c r="I463" s="14">
        <v>51</v>
      </c>
      <c r="J463" s="14">
        <v>1</v>
      </c>
      <c r="K463" s="14" t="s">
        <v>28</v>
      </c>
      <c r="L463">
        <v>86</v>
      </c>
      <c r="M463">
        <v>569</v>
      </c>
      <c r="N463" t="s">
        <v>213</v>
      </c>
    </row>
    <row r="464" spans="1:14">
      <c r="A464" t="s">
        <v>31</v>
      </c>
      <c r="B464">
        <v>1030081454</v>
      </c>
      <c r="C464" t="s">
        <v>207</v>
      </c>
      <c r="D464">
        <v>2</v>
      </c>
      <c r="E464" s="14" t="s">
        <v>278</v>
      </c>
      <c r="F464" s="14" t="s">
        <v>371</v>
      </c>
      <c r="G464" s="14" t="s">
        <v>244</v>
      </c>
      <c r="H464" s="14" t="s">
        <v>320</v>
      </c>
      <c r="I464" s="14">
        <v>12</v>
      </c>
      <c r="J464" s="14">
        <v>1</v>
      </c>
      <c r="K464" s="14" t="s">
        <v>28</v>
      </c>
      <c r="L464">
        <v>86</v>
      </c>
      <c r="M464" t="s">
        <v>765</v>
      </c>
      <c r="N464" t="s">
        <v>213</v>
      </c>
    </row>
    <row r="465" spans="1:14">
      <c r="A465" t="s">
        <v>42</v>
      </c>
      <c r="B465">
        <v>1125185890</v>
      </c>
      <c r="C465" t="s">
        <v>207</v>
      </c>
      <c r="D465">
        <v>2</v>
      </c>
      <c r="E465" s="14" t="s">
        <v>632</v>
      </c>
      <c r="F465" s="14" t="s">
        <v>249</v>
      </c>
      <c r="G465" s="14" t="s">
        <v>2766</v>
      </c>
      <c r="H465" s="14" t="s">
        <v>693</v>
      </c>
      <c r="I465" s="14">
        <v>3</v>
      </c>
      <c r="J465" s="14">
        <v>1</v>
      </c>
      <c r="K465" s="14" t="s">
        <v>28</v>
      </c>
      <c r="L465">
        <v>86</v>
      </c>
      <c r="M465">
        <v>571</v>
      </c>
      <c r="N465" t="s">
        <v>213</v>
      </c>
    </row>
    <row r="466" spans="1:14">
      <c r="A466" t="s">
        <v>42</v>
      </c>
      <c r="B466">
        <v>1122787760</v>
      </c>
      <c r="C466" t="s">
        <v>207</v>
      </c>
      <c r="D466">
        <v>2</v>
      </c>
      <c r="E466" s="14" t="s">
        <v>632</v>
      </c>
      <c r="F466" s="14" t="s">
        <v>249</v>
      </c>
      <c r="G466" s="14" t="s">
        <v>389</v>
      </c>
      <c r="H466" s="14" t="s">
        <v>629</v>
      </c>
      <c r="I466" s="14">
        <v>4</v>
      </c>
      <c r="J466" s="14">
        <v>2</v>
      </c>
      <c r="K466" s="14" t="s">
        <v>28</v>
      </c>
      <c r="L466">
        <v>86</v>
      </c>
      <c r="M466">
        <v>749</v>
      </c>
      <c r="N466" t="s">
        <v>213</v>
      </c>
    </row>
    <row r="467" spans="1:14">
      <c r="A467" t="s">
        <v>2</v>
      </c>
      <c r="B467">
        <v>41180107</v>
      </c>
      <c r="C467" t="s">
        <v>207</v>
      </c>
      <c r="D467">
        <v>2</v>
      </c>
      <c r="E467" s="14" t="s">
        <v>632</v>
      </c>
      <c r="F467" s="14" t="s">
        <v>255</v>
      </c>
      <c r="G467" s="14" t="s">
        <v>224</v>
      </c>
      <c r="H467" s="14" t="s">
        <v>578</v>
      </c>
      <c r="I467" s="14">
        <v>70</v>
      </c>
      <c r="J467" s="14">
        <v>1</v>
      </c>
      <c r="K467" s="14" t="s">
        <v>5</v>
      </c>
      <c r="L467">
        <v>86</v>
      </c>
      <c r="M467">
        <v>749</v>
      </c>
      <c r="N467" t="s">
        <v>213</v>
      </c>
    </row>
    <row r="468" spans="1:14">
      <c r="A468" t="s">
        <v>31</v>
      </c>
      <c r="B468">
        <v>1124313572</v>
      </c>
      <c r="C468" t="s">
        <v>207</v>
      </c>
      <c r="D468">
        <v>2</v>
      </c>
      <c r="E468" s="14" t="s">
        <v>632</v>
      </c>
      <c r="F468" s="14" t="s">
        <v>431</v>
      </c>
      <c r="G468" s="14" t="s">
        <v>280</v>
      </c>
      <c r="H468" s="14" t="s">
        <v>3000</v>
      </c>
      <c r="I468" s="14">
        <v>16</v>
      </c>
      <c r="J468" s="14">
        <v>1</v>
      </c>
      <c r="K468" s="14" t="s">
        <v>28</v>
      </c>
      <c r="L468">
        <v>86</v>
      </c>
      <c r="M468">
        <v>749</v>
      </c>
      <c r="N468" t="s">
        <v>213</v>
      </c>
    </row>
    <row r="469" spans="1:14">
      <c r="A469" t="s">
        <v>2</v>
      </c>
      <c r="B469">
        <v>1124852957</v>
      </c>
      <c r="C469" t="s">
        <v>207</v>
      </c>
      <c r="D469">
        <v>2</v>
      </c>
      <c r="E469" s="14" t="s">
        <v>489</v>
      </c>
      <c r="F469" s="14" t="s">
        <v>637</v>
      </c>
      <c r="G469" s="14" t="s">
        <v>638</v>
      </c>
      <c r="H469" s="14" t="s">
        <v>507</v>
      </c>
      <c r="I469" s="14">
        <v>80</v>
      </c>
      <c r="J469" s="14">
        <v>1</v>
      </c>
      <c r="K469" s="14" t="s">
        <v>28</v>
      </c>
      <c r="L469">
        <v>86</v>
      </c>
      <c r="M469" t="s">
        <v>765</v>
      </c>
      <c r="N469" t="s">
        <v>213</v>
      </c>
    </row>
    <row r="470" spans="1:14">
      <c r="A470" t="s">
        <v>2</v>
      </c>
      <c r="B470">
        <v>27432435</v>
      </c>
      <c r="C470" t="s">
        <v>207</v>
      </c>
      <c r="D470">
        <v>2</v>
      </c>
      <c r="E470" s="14" t="s">
        <v>570</v>
      </c>
      <c r="F470" s="14" t="s">
        <v>3001</v>
      </c>
      <c r="G470" s="14" t="s">
        <v>2629</v>
      </c>
      <c r="H470" s="14" t="s">
        <v>368</v>
      </c>
      <c r="I470" s="14">
        <v>73</v>
      </c>
      <c r="J470" s="14">
        <v>1</v>
      </c>
      <c r="K470" s="14" t="s">
        <v>5</v>
      </c>
      <c r="L470">
        <v>86</v>
      </c>
      <c r="M470">
        <v>219</v>
      </c>
      <c r="N470" t="s">
        <v>213</v>
      </c>
    </row>
    <row r="471" spans="1:14">
      <c r="A471" t="s">
        <v>2</v>
      </c>
      <c r="B471">
        <v>1006948272</v>
      </c>
      <c r="C471" t="s">
        <v>207</v>
      </c>
      <c r="D471">
        <v>2</v>
      </c>
      <c r="E471" s="14" t="s">
        <v>3002</v>
      </c>
      <c r="F471" s="14" t="s">
        <v>464</v>
      </c>
      <c r="G471" s="14" t="s">
        <v>380</v>
      </c>
      <c r="H471" s="14">
        <v>0</v>
      </c>
      <c r="I471" s="14">
        <v>30</v>
      </c>
      <c r="J471" s="14">
        <v>1</v>
      </c>
      <c r="K471" s="14" t="s">
        <v>5</v>
      </c>
      <c r="L471">
        <v>86</v>
      </c>
      <c r="M471" t="s">
        <v>765</v>
      </c>
      <c r="N471" t="s">
        <v>213</v>
      </c>
    </row>
    <row r="472" spans="1:14">
      <c r="A472" t="s">
        <v>2</v>
      </c>
      <c r="B472">
        <v>4176095</v>
      </c>
      <c r="C472" t="s">
        <v>207</v>
      </c>
      <c r="D472">
        <v>2</v>
      </c>
      <c r="E472" s="14" t="s">
        <v>226</v>
      </c>
      <c r="F472" s="14">
        <v>0</v>
      </c>
      <c r="G472" s="14" t="s">
        <v>3003</v>
      </c>
      <c r="H472" s="14">
        <v>0</v>
      </c>
      <c r="I472" s="14">
        <v>83</v>
      </c>
      <c r="J472" s="14">
        <v>1</v>
      </c>
      <c r="K472" s="14" t="s">
        <v>28</v>
      </c>
      <c r="L472">
        <v>86</v>
      </c>
      <c r="M472">
        <v>320</v>
      </c>
      <c r="N472" t="s">
        <v>213</v>
      </c>
    </row>
    <row r="473" spans="1:14">
      <c r="A473" t="s">
        <v>2</v>
      </c>
      <c r="B473">
        <v>17705941</v>
      </c>
      <c r="C473" t="s">
        <v>207</v>
      </c>
      <c r="D473">
        <v>2</v>
      </c>
      <c r="E473" s="14" t="s">
        <v>639</v>
      </c>
      <c r="F473" s="14" t="s">
        <v>372</v>
      </c>
      <c r="G473" s="14" t="s">
        <v>3004</v>
      </c>
      <c r="H473" s="14" t="s">
        <v>3005</v>
      </c>
      <c r="I473" s="14">
        <v>41</v>
      </c>
      <c r="J473" s="14">
        <v>1</v>
      </c>
      <c r="K473" s="14" t="s">
        <v>28</v>
      </c>
      <c r="L473">
        <v>86</v>
      </c>
      <c r="M473">
        <v>571</v>
      </c>
      <c r="N473" t="s">
        <v>213</v>
      </c>
    </row>
    <row r="474" spans="1:14">
      <c r="A474" t="s">
        <v>2</v>
      </c>
      <c r="B474">
        <v>69011018</v>
      </c>
      <c r="C474" t="s">
        <v>207</v>
      </c>
      <c r="D474">
        <v>2</v>
      </c>
      <c r="E474" s="14" t="s">
        <v>640</v>
      </c>
      <c r="F474" s="14" t="s">
        <v>505</v>
      </c>
      <c r="G474" s="14" t="s">
        <v>460</v>
      </c>
      <c r="H474" s="14" t="s">
        <v>538</v>
      </c>
      <c r="I474" s="14">
        <v>44</v>
      </c>
      <c r="J474" s="14">
        <v>1</v>
      </c>
      <c r="K474" s="14" t="s">
        <v>5</v>
      </c>
      <c r="L474">
        <v>86</v>
      </c>
      <c r="M474">
        <v>571</v>
      </c>
      <c r="N474" t="s">
        <v>213</v>
      </c>
    </row>
    <row r="475" spans="1:14">
      <c r="A475" t="s">
        <v>2</v>
      </c>
      <c r="B475">
        <v>41107015</v>
      </c>
      <c r="C475" t="s">
        <v>207</v>
      </c>
      <c r="D475">
        <v>2</v>
      </c>
      <c r="E475" s="14" t="s">
        <v>642</v>
      </c>
      <c r="F475" s="14">
        <v>0</v>
      </c>
      <c r="G475" s="14" t="s">
        <v>644</v>
      </c>
      <c r="H475" s="14">
        <v>0</v>
      </c>
      <c r="I475" s="14">
        <v>60</v>
      </c>
      <c r="J475" s="14">
        <v>1</v>
      </c>
      <c r="K475" s="14" t="s">
        <v>5</v>
      </c>
      <c r="L475">
        <v>86</v>
      </c>
      <c r="M475">
        <v>320</v>
      </c>
      <c r="N475" t="s">
        <v>213</v>
      </c>
    </row>
    <row r="476" spans="1:14">
      <c r="A476" t="s">
        <v>31</v>
      </c>
      <c r="B476">
        <v>1123329364</v>
      </c>
      <c r="C476" t="s">
        <v>207</v>
      </c>
      <c r="D476">
        <v>2</v>
      </c>
      <c r="E476" s="14" t="s">
        <v>642</v>
      </c>
      <c r="F476" s="14" t="s">
        <v>259</v>
      </c>
      <c r="G476" s="14" t="s">
        <v>419</v>
      </c>
      <c r="H476" s="14">
        <v>0</v>
      </c>
      <c r="I476" s="14">
        <v>12</v>
      </c>
      <c r="J476" s="14">
        <v>1</v>
      </c>
      <c r="K476" s="14" t="s">
        <v>28</v>
      </c>
      <c r="L476">
        <v>86</v>
      </c>
      <c r="M476">
        <v>320</v>
      </c>
      <c r="N476" t="s">
        <v>213</v>
      </c>
    </row>
    <row r="477" spans="1:14">
      <c r="A477" t="s">
        <v>2</v>
      </c>
      <c r="B477">
        <v>27473097</v>
      </c>
      <c r="C477" t="s">
        <v>207</v>
      </c>
      <c r="D477">
        <v>2</v>
      </c>
      <c r="E477" s="14" t="s">
        <v>645</v>
      </c>
      <c r="F477" s="14" t="s">
        <v>515</v>
      </c>
      <c r="G477" s="14" t="s">
        <v>460</v>
      </c>
      <c r="H477" s="14" t="s">
        <v>646</v>
      </c>
      <c r="I477" s="14">
        <v>43</v>
      </c>
      <c r="J477" s="14">
        <v>1</v>
      </c>
      <c r="K477" s="14" t="s">
        <v>5</v>
      </c>
      <c r="L477">
        <v>86</v>
      </c>
      <c r="M477">
        <v>219</v>
      </c>
      <c r="N477" t="s">
        <v>213</v>
      </c>
    </row>
    <row r="478" spans="1:14">
      <c r="A478" t="s">
        <v>2</v>
      </c>
      <c r="B478">
        <v>1087750385</v>
      </c>
      <c r="C478" t="s">
        <v>207</v>
      </c>
      <c r="D478">
        <v>2</v>
      </c>
      <c r="E478" s="14" t="s">
        <v>263</v>
      </c>
      <c r="F478" s="14" t="s">
        <v>3006</v>
      </c>
      <c r="G478" s="14" t="s">
        <v>3007</v>
      </c>
      <c r="H478" s="14">
        <v>0</v>
      </c>
      <c r="I478" s="14">
        <v>26</v>
      </c>
      <c r="J478" s="14">
        <v>1</v>
      </c>
      <c r="K478" s="14" t="s">
        <v>5</v>
      </c>
      <c r="L478">
        <v>86</v>
      </c>
      <c r="M478">
        <v>749</v>
      </c>
      <c r="N478" t="s">
        <v>213</v>
      </c>
    </row>
    <row r="479" spans="1:14">
      <c r="A479" t="s">
        <v>2</v>
      </c>
      <c r="B479">
        <v>69009401</v>
      </c>
      <c r="C479" t="s">
        <v>207</v>
      </c>
      <c r="D479">
        <v>2</v>
      </c>
      <c r="E479" s="14" t="s">
        <v>263</v>
      </c>
      <c r="F479" s="14" t="s">
        <v>264</v>
      </c>
      <c r="G479" s="14" t="s">
        <v>265</v>
      </c>
      <c r="H479" s="14">
        <v>0</v>
      </c>
      <c r="I479" s="14">
        <v>42</v>
      </c>
      <c r="J479" s="14">
        <v>1</v>
      </c>
      <c r="K479" s="14" t="s">
        <v>5</v>
      </c>
      <c r="L479">
        <v>86</v>
      </c>
      <c r="M479" t="s">
        <v>765</v>
      </c>
      <c r="N479" t="s">
        <v>213</v>
      </c>
    </row>
    <row r="480" spans="1:14">
      <c r="A480" t="s">
        <v>31</v>
      </c>
      <c r="B480">
        <v>1028894083</v>
      </c>
      <c r="C480" t="s">
        <v>207</v>
      </c>
      <c r="D480">
        <v>2</v>
      </c>
      <c r="E480" s="14" t="s">
        <v>3008</v>
      </c>
      <c r="F480" s="14" t="s">
        <v>2990</v>
      </c>
      <c r="G480" s="14" t="s">
        <v>3009</v>
      </c>
      <c r="H480" s="14" t="s">
        <v>715</v>
      </c>
      <c r="I480" s="14">
        <v>10</v>
      </c>
      <c r="J480" s="14">
        <v>1</v>
      </c>
      <c r="K480" s="14" t="s">
        <v>5</v>
      </c>
      <c r="L480">
        <v>86</v>
      </c>
      <c r="M480">
        <v>749</v>
      </c>
      <c r="N480" t="s">
        <v>213</v>
      </c>
    </row>
    <row r="481" spans="1:14">
      <c r="A481" t="s">
        <v>2</v>
      </c>
      <c r="B481">
        <v>1841578</v>
      </c>
      <c r="C481" t="s">
        <v>207</v>
      </c>
      <c r="D481">
        <v>2</v>
      </c>
      <c r="E481" s="14" t="s">
        <v>494</v>
      </c>
      <c r="F481" s="14" t="s">
        <v>3010</v>
      </c>
      <c r="G481" s="14" t="s">
        <v>234</v>
      </c>
      <c r="H481" s="14">
        <v>0</v>
      </c>
      <c r="I481" s="14">
        <v>65</v>
      </c>
      <c r="J481" s="14">
        <v>1</v>
      </c>
      <c r="K481" s="14" t="s">
        <v>28</v>
      </c>
      <c r="L481">
        <v>86</v>
      </c>
      <c r="M481">
        <v>569</v>
      </c>
      <c r="N481" t="s">
        <v>213</v>
      </c>
    </row>
    <row r="482" spans="1:14">
      <c r="A482" t="s">
        <v>2</v>
      </c>
      <c r="B482">
        <v>41115852</v>
      </c>
      <c r="C482" t="s">
        <v>207</v>
      </c>
      <c r="D482">
        <v>2</v>
      </c>
      <c r="E482" s="14" t="s">
        <v>494</v>
      </c>
      <c r="F482" s="14" t="s">
        <v>330</v>
      </c>
      <c r="G482" s="14" t="s">
        <v>318</v>
      </c>
      <c r="H482" s="14" t="s">
        <v>445</v>
      </c>
      <c r="I482" s="14">
        <v>57</v>
      </c>
      <c r="J482" s="14">
        <v>1</v>
      </c>
      <c r="K482" s="14" t="s">
        <v>5</v>
      </c>
      <c r="L482">
        <v>86</v>
      </c>
      <c r="M482">
        <v>568</v>
      </c>
      <c r="N482" t="s">
        <v>213</v>
      </c>
    </row>
    <row r="483" spans="1:14">
      <c r="A483" t="s">
        <v>2</v>
      </c>
      <c r="B483">
        <v>1006908097</v>
      </c>
      <c r="C483" t="s">
        <v>207</v>
      </c>
      <c r="D483">
        <v>2</v>
      </c>
      <c r="E483" s="14" t="s">
        <v>494</v>
      </c>
      <c r="F483" s="14" t="s">
        <v>494</v>
      </c>
      <c r="G483" s="14" t="s">
        <v>291</v>
      </c>
      <c r="H483" s="14" t="s">
        <v>3011</v>
      </c>
      <c r="I483" s="14">
        <v>21</v>
      </c>
      <c r="J483" s="14">
        <v>1</v>
      </c>
      <c r="K483" s="14" t="s">
        <v>5</v>
      </c>
      <c r="L483">
        <v>86</v>
      </c>
      <c r="M483">
        <v>219</v>
      </c>
      <c r="N483" t="s">
        <v>213</v>
      </c>
    </row>
    <row r="484" spans="1:14">
      <c r="A484" t="s">
        <v>2</v>
      </c>
      <c r="B484">
        <v>1006487789</v>
      </c>
      <c r="C484" t="s">
        <v>207</v>
      </c>
      <c r="D484">
        <v>2</v>
      </c>
      <c r="E484" s="14" t="s">
        <v>494</v>
      </c>
      <c r="F484" s="14" t="s">
        <v>2741</v>
      </c>
      <c r="G484" s="14" t="s">
        <v>3012</v>
      </c>
      <c r="H484" s="14">
        <v>0</v>
      </c>
      <c r="I484" s="14">
        <v>20</v>
      </c>
      <c r="J484" s="14">
        <v>1</v>
      </c>
      <c r="K484" s="14" t="s">
        <v>28</v>
      </c>
      <c r="L484">
        <v>86</v>
      </c>
      <c r="M484">
        <v>571</v>
      </c>
      <c r="N484" t="s">
        <v>213</v>
      </c>
    </row>
    <row r="485" spans="1:14">
      <c r="A485" t="s">
        <v>42</v>
      </c>
      <c r="B485">
        <v>1182713088</v>
      </c>
      <c r="C485" t="s">
        <v>207</v>
      </c>
      <c r="D485">
        <v>2</v>
      </c>
      <c r="E485" s="14" t="s">
        <v>398</v>
      </c>
      <c r="F485" s="14" t="s">
        <v>235</v>
      </c>
      <c r="G485" s="14" t="s">
        <v>477</v>
      </c>
      <c r="H485" s="14" t="s">
        <v>332</v>
      </c>
      <c r="I485" s="14">
        <v>6</v>
      </c>
      <c r="J485" s="14">
        <v>1</v>
      </c>
      <c r="K485" s="14" t="s">
        <v>28</v>
      </c>
      <c r="L485">
        <v>86</v>
      </c>
      <c r="M485">
        <v>568</v>
      </c>
      <c r="N485" t="s">
        <v>213</v>
      </c>
    </row>
    <row r="486" spans="1:14">
      <c r="A486" t="s">
        <v>2</v>
      </c>
      <c r="B486">
        <v>41118708</v>
      </c>
      <c r="C486" t="s">
        <v>207</v>
      </c>
      <c r="D486">
        <v>2</v>
      </c>
      <c r="E486" s="14" t="s">
        <v>398</v>
      </c>
      <c r="F486" s="14" t="s">
        <v>3013</v>
      </c>
      <c r="G486" s="14" t="s">
        <v>534</v>
      </c>
      <c r="H486" s="14">
        <v>0</v>
      </c>
      <c r="I486" s="14">
        <v>41</v>
      </c>
      <c r="J486" s="14">
        <v>1</v>
      </c>
      <c r="K486" s="14" t="s">
        <v>5</v>
      </c>
      <c r="L486">
        <v>86</v>
      </c>
      <c r="M486">
        <v>865</v>
      </c>
      <c r="N486" t="s">
        <v>213</v>
      </c>
    </row>
    <row r="487" spans="1:14">
      <c r="A487" t="s">
        <v>2</v>
      </c>
      <c r="B487">
        <v>41181852</v>
      </c>
      <c r="C487" t="s">
        <v>207</v>
      </c>
      <c r="D487">
        <v>2</v>
      </c>
      <c r="E487" s="14" t="s">
        <v>398</v>
      </c>
      <c r="F487" s="14" t="s">
        <v>255</v>
      </c>
      <c r="G487" s="14" t="s">
        <v>3014</v>
      </c>
      <c r="H487" s="14">
        <v>0</v>
      </c>
      <c r="I487" s="14">
        <v>49</v>
      </c>
      <c r="J487" s="14">
        <v>1</v>
      </c>
      <c r="K487" s="14" t="s">
        <v>5</v>
      </c>
      <c r="L487">
        <v>86</v>
      </c>
      <c r="M487">
        <v>749</v>
      </c>
      <c r="N487" t="s">
        <v>213</v>
      </c>
    </row>
    <row r="488" spans="1:14">
      <c r="A488" t="s">
        <v>2</v>
      </c>
      <c r="B488">
        <v>39841342</v>
      </c>
      <c r="C488" t="s">
        <v>207</v>
      </c>
      <c r="D488">
        <v>2</v>
      </c>
      <c r="E488" s="14" t="s">
        <v>398</v>
      </c>
      <c r="F488" s="14" t="s">
        <v>269</v>
      </c>
      <c r="G488" s="14" t="s">
        <v>569</v>
      </c>
      <c r="H488" s="14">
        <v>0</v>
      </c>
      <c r="I488" s="14">
        <v>46</v>
      </c>
      <c r="J488" s="14">
        <v>1</v>
      </c>
      <c r="K488" s="14" t="s">
        <v>5</v>
      </c>
      <c r="L488">
        <v>86</v>
      </c>
      <c r="M488" t="s">
        <v>765</v>
      </c>
      <c r="N488" t="s">
        <v>213</v>
      </c>
    </row>
    <row r="489" spans="1:14">
      <c r="A489" t="s">
        <v>2</v>
      </c>
      <c r="B489">
        <v>27306615</v>
      </c>
      <c r="C489" t="s">
        <v>207</v>
      </c>
      <c r="D489">
        <v>2</v>
      </c>
      <c r="E489" s="14" t="s">
        <v>404</v>
      </c>
      <c r="F489" s="14" t="s">
        <v>3107</v>
      </c>
      <c r="G489" s="14" t="s">
        <v>224</v>
      </c>
      <c r="H489" s="14" t="s">
        <v>3015</v>
      </c>
      <c r="I489" s="14">
        <v>88</v>
      </c>
      <c r="J489" s="14">
        <v>1</v>
      </c>
      <c r="K489" s="14" t="s">
        <v>5</v>
      </c>
      <c r="L489">
        <v>86</v>
      </c>
      <c r="M489">
        <v>219</v>
      </c>
      <c r="N489" t="s">
        <v>213</v>
      </c>
    </row>
    <row r="490" spans="1:14">
      <c r="A490" t="s">
        <v>2</v>
      </c>
      <c r="B490">
        <v>13033161</v>
      </c>
      <c r="C490" t="s">
        <v>207</v>
      </c>
      <c r="D490">
        <v>2</v>
      </c>
      <c r="E490" s="14" t="s">
        <v>232</v>
      </c>
      <c r="F490" s="14" t="s">
        <v>329</v>
      </c>
      <c r="G490" s="14" t="s">
        <v>3016</v>
      </c>
      <c r="H490" s="14">
        <v>0</v>
      </c>
      <c r="I490" s="14">
        <v>59</v>
      </c>
      <c r="J490" s="14">
        <v>1</v>
      </c>
      <c r="K490" s="14" t="s">
        <v>28</v>
      </c>
      <c r="L490">
        <v>86</v>
      </c>
      <c r="M490">
        <v>568</v>
      </c>
      <c r="N490" t="s">
        <v>213</v>
      </c>
    </row>
    <row r="491" spans="1:14">
      <c r="A491" t="s">
        <v>2</v>
      </c>
      <c r="B491">
        <v>25653761</v>
      </c>
      <c r="C491" t="s">
        <v>207</v>
      </c>
      <c r="D491">
        <v>2</v>
      </c>
      <c r="E491" s="14" t="s">
        <v>657</v>
      </c>
      <c r="F491" s="14" t="s">
        <v>739</v>
      </c>
      <c r="G491" s="14" t="s">
        <v>3017</v>
      </c>
      <c r="H491" s="14">
        <v>0</v>
      </c>
      <c r="I491" s="14">
        <v>79</v>
      </c>
      <c r="J491" s="14">
        <v>1</v>
      </c>
      <c r="K491" s="14" t="s">
        <v>5</v>
      </c>
      <c r="L491">
        <v>86</v>
      </c>
      <c r="M491">
        <v>568</v>
      </c>
      <c r="N491" t="s">
        <v>213</v>
      </c>
    </row>
    <row r="492" spans="1:14">
      <c r="A492" t="s">
        <v>2</v>
      </c>
      <c r="B492">
        <v>39840788</v>
      </c>
      <c r="C492" t="s">
        <v>207</v>
      </c>
      <c r="D492">
        <v>2</v>
      </c>
      <c r="E492" s="14" t="s">
        <v>464</v>
      </c>
      <c r="F492" s="14" t="s">
        <v>301</v>
      </c>
      <c r="G492" s="14" t="s">
        <v>377</v>
      </c>
      <c r="H492" s="14">
        <v>0</v>
      </c>
      <c r="I492" s="14">
        <v>59</v>
      </c>
      <c r="J492" s="14">
        <v>1</v>
      </c>
      <c r="K492" s="14" t="s">
        <v>5</v>
      </c>
      <c r="L492">
        <v>86</v>
      </c>
      <c r="M492" t="s">
        <v>765</v>
      </c>
      <c r="N492" t="s">
        <v>213</v>
      </c>
    </row>
    <row r="493" spans="1:14">
      <c r="A493" t="s">
        <v>2</v>
      </c>
      <c r="B493">
        <v>59396095</v>
      </c>
      <c r="C493" t="s">
        <v>207</v>
      </c>
      <c r="D493">
        <v>2</v>
      </c>
      <c r="E493" s="14" t="s">
        <v>464</v>
      </c>
      <c r="F493" s="14" t="s">
        <v>3018</v>
      </c>
      <c r="G493" s="14" t="s">
        <v>367</v>
      </c>
      <c r="H493" s="14" t="s">
        <v>487</v>
      </c>
      <c r="I493" s="14">
        <v>46</v>
      </c>
      <c r="J493" s="14">
        <v>1</v>
      </c>
      <c r="K493" s="14" t="s">
        <v>5</v>
      </c>
      <c r="L493">
        <v>86</v>
      </c>
      <c r="M493">
        <v>865</v>
      </c>
      <c r="N493" t="s">
        <v>213</v>
      </c>
    </row>
    <row r="494" spans="1:14">
      <c r="A494" t="s">
        <v>2</v>
      </c>
      <c r="B494">
        <v>38462967</v>
      </c>
      <c r="C494" t="s">
        <v>207</v>
      </c>
      <c r="D494">
        <v>2</v>
      </c>
      <c r="E494" s="14" t="s">
        <v>271</v>
      </c>
      <c r="F494" s="14" t="s">
        <v>272</v>
      </c>
      <c r="G494" s="14" t="s">
        <v>269</v>
      </c>
      <c r="H494" s="14">
        <v>0</v>
      </c>
      <c r="I494" s="14">
        <v>43</v>
      </c>
      <c r="J494" s="14">
        <v>1</v>
      </c>
      <c r="K494" s="14" t="s">
        <v>5</v>
      </c>
      <c r="L494">
        <v>86</v>
      </c>
      <c r="M494">
        <v>320</v>
      </c>
      <c r="N494" t="s">
        <v>213</v>
      </c>
    </row>
    <row r="495" spans="1:14">
      <c r="A495" t="s">
        <v>2</v>
      </c>
      <c r="B495">
        <v>1123334788</v>
      </c>
      <c r="C495" t="s">
        <v>207</v>
      </c>
      <c r="D495">
        <v>2</v>
      </c>
      <c r="E495" s="14" t="s">
        <v>624</v>
      </c>
      <c r="F495" s="14" t="s">
        <v>212</v>
      </c>
      <c r="G495" s="14" t="s">
        <v>3019</v>
      </c>
      <c r="H495" s="14">
        <v>0</v>
      </c>
      <c r="I495" s="14">
        <v>25</v>
      </c>
      <c r="J495" s="14">
        <v>1</v>
      </c>
      <c r="K495" s="14" t="s">
        <v>28</v>
      </c>
      <c r="L495">
        <v>86</v>
      </c>
      <c r="M495">
        <v>320</v>
      </c>
      <c r="N495" t="s">
        <v>213</v>
      </c>
    </row>
    <row r="496" spans="1:14">
      <c r="A496" t="s">
        <v>2</v>
      </c>
      <c r="B496">
        <v>1125408418</v>
      </c>
      <c r="C496" t="s">
        <v>207</v>
      </c>
      <c r="D496">
        <v>2</v>
      </c>
      <c r="E496" s="14" t="s">
        <v>630</v>
      </c>
      <c r="F496" s="14" t="s">
        <v>510</v>
      </c>
      <c r="G496" s="14" t="s">
        <v>605</v>
      </c>
      <c r="H496" s="14" t="s">
        <v>478</v>
      </c>
      <c r="I496" s="14">
        <v>18</v>
      </c>
      <c r="J496" s="14">
        <v>1</v>
      </c>
      <c r="K496" s="14" t="s">
        <v>5</v>
      </c>
      <c r="L496">
        <v>86</v>
      </c>
      <c r="M496">
        <v>569</v>
      </c>
      <c r="N496" t="s">
        <v>213</v>
      </c>
    </row>
    <row r="497" spans="1:14">
      <c r="A497" t="s">
        <v>42</v>
      </c>
      <c r="B497">
        <v>1084826630</v>
      </c>
      <c r="C497" t="s">
        <v>207</v>
      </c>
      <c r="D497">
        <v>2</v>
      </c>
      <c r="E497" s="14" t="s">
        <v>3020</v>
      </c>
      <c r="F497" s="14" t="s">
        <v>494</v>
      </c>
      <c r="G497" s="14" t="s">
        <v>695</v>
      </c>
      <c r="H497" s="14" t="s">
        <v>3021</v>
      </c>
      <c r="I497" s="14">
        <v>4</v>
      </c>
      <c r="J497" s="14">
        <v>1</v>
      </c>
      <c r="K497" s="14" t="s">
        <v>28</v>
      </c>
      <c r="L497">
        <v>86</v>
      </c>
      <c r="M497" t="s">
        <v>765</v>
      </c>
      <c r="N497" t="s">
        <v>213</v>
      </c>
    </row>
    <row r="498" spans="1:14">
      <c r="A498" t="s">
        <v>2</v>
      </c>
      <c r="B498">
        <v>25560590</v>
      </c>
      <c r="C498" t="s">
        <v>207</v>
      </c>
      <c r="D498">
        <v>2</v>
      </c>
      <c r="E498" s="14" t="s">
        <v>2741</v>
      </c>
      <c r="F498" s="14" t="s">
        <v>3022</v>
      </c>
      <c r="G498" s="14" t="s">
        <v>3023</v>
      </c>
      <c r="H498" s="14">
        <v>0</v>
      </c>
      <c r="I498" s="14">
        <v>44</v>
      </c>
      <c r="J498" s="14">
        <v>1</v>
      </c>
      <c r="K498" s="14" t="s">
        <v>5</v>
      </c>
      <c r="L498">
        <v>86</v>
      </c>
      <c r="M498">
        <v>571</v>
      </c>
      <c r="N498" t="s">
        <v>213</v>
      </c>
    </row>
    <row r="499" spans="1:14">
      <c r="A499" t="s">
        <v>2</v>
      </c>
      <c r="B499">
        <v>18145675</v>
      </c>
      <c r="C499" t="s">
        <v>207</v>
      </c>
      <c r="D499">
        <v>2</v>
      </c>
      <c r="E499" s="14" t="s">
        <v>2741</v>
      </c>
      <c r="F499" s="14" t="s">
        <v>446</v>
      </c>
      <c r="G499" s="14" t="s">
        <v>407</v>
      </c>
      <c r="H499" s="14">
        <v>0</v>
      </c>
      <c r="I499" s="14">
        <v>45</v>
      </c>
      <c r="J499" s="14">
        <v>1</v>
      </c>
      <c r="K499" s="14" t="s">
        <v>28</v>
      </c>
      <c r="L499">
        <v>86</v>
      </c>
      <c r="M499">
        <v>320</v>
      </c>
      <c r="N499" t="s">
        <v>213</v>
      </c>
    </row>
    <row r="500" spans="1:14">
      <c r="A500" t="s">
        <v>42</v>
      </c>
      <c r="B500">
        <v>1062337724</v>
      </c>
      <c r="C500" t="s">
        <v>207</v>
      </c>
      <c r="D500">
        <v>2</v>
      </c>
      <c r="E500" s="14" t="s">
        <v>2741</v>
      </c>
      <c r="F500" s="14" t="s">
        <v>660</v>
      </c>
      <c r="G500" s="14" t="s">
        <v>3024</v>
      </c>
      <c r="H500" s="14" t="s">
        <v>3025</v>
      </c>
      <c r="I500" s="14">
        <v>5</v>
      </c>
      <c r="J500" s="14">
        <v>1</v>
      </c>
      <c r="K500" s="14" t="s">
        <v>28</v>
      </c>
      <c r="L500">
        <v>86</v>
      </c>
      <c r="M500">
        <v>865</v>
      </c>
      <c r="N500" t="s">
        <v>213</v>
      </c>
    </row>
    <row r="501" spans="1:14">
      <c r="A501" t="s">
        <v>42</v>
      </c>
      <c r="B501">
        <v>1123211725</v>
      </c>
      <c r="C501" t="s">
        <v>207</v>
      </c>
      <c r="D501">
        <v>2</v>
      </c>
      <c r="E501" s="14" t="s">
        <v>3026</v>
      </c>
      <c r="F501" s="14" t="s">
        <v>303</v>
      </c>
      <c r="G501" s="14" t="s">
        <v>715</v>
      </c>
      <c r="H501" s="14" t="s">
        <v>713</v>
      </c>
      <c r="I501" s="14">
        <v>3</v>
      </c>
      <c r="J501" s="14">
        <v>1</v>
      </c>
      <c r="K501" s="14" t="s">
        <v>5</v>
      </c>
      <c r="L501">
        <v>86</v>
      </c>
      <c r="M501">
        <v>568</v>
      </c>
      <c r="N501" t="s">
        <v>213</v>
      </c>
    </row>
    <row r="502" spans="1:14">
      <c r="A502" t="s">
        <v>42</v>
      </c>
      <c r="B502">
        <v>1127080962</v>
      </c>
      <c r="C502" t="s">
        <v>207</v>
      </c>
      <c r="D502">
        <v>2</v>
      </c>
      <c r="E502" s="14" t="s">
        <v>2944</v>
      </c>
      <c r="F502" s="14" t="s">
        <v>3027</v>
      </c>
      <c r="G502" s="14" t="s">
        <v>3028</v>
      </c>
      <c r="H502" s="14" t="s">
        <v>2672</v>
      </c>
      <c r="I502" s="14">
        <v>5</v>
      </c>
      <c r="J502" s="14">
        <v>1</v>
      </c>
      <c r="K502" s="14" t="s">
        <v>28</v>
      </c>
      <c r="L502">
        <v>86</v>
      </c>
      <c r="M502">
        <v>885</v>
      </c>
      <c r="N502" t="s">
        <v>213</v>
      </c>
    </row>
    <row r="503" spans="1:14">
      <c r="A503" t="s">
        <v>2</v>
      </c>
      <c r="B503">
        <v>1125184780</v>
      </c>
      <c r="C503" t="s">
        <v>207</v>
      </c>
      <c r="D503">
        <v>2</v>
      </c>
      <c r="E503" s="14" t="s">
        <v>3029</v>
      </c>
      <c r="F503" s="14" t="s">
        <v>3030</v>
      </c>
      <c r="G503" s="14" t="s">
        <v>649</v>
      </c>
      <c r="H503" s="14" t="s">
        <v>271</v>
      </c>
      <c r="I503" s="14">
        <v>26</v>
      </c>
      <c r="J503" s="14">
        <v>1</v>
      </c>
      <c r="K503" s="14" t="s">
        <v>5</v>
      </c>
      <c r="L503">
        <v>86</v>
      </c>
      <c r="M503">
        <v>571</v>
      </c>
      <c r="N503" t="s">
        <v>213</v>
      </c>
    </row>
    <row r="504" spans="1:14">
      <c r="A504" t="s">
        <v>2</v>
      </c>
      <c r="B504">
        <v>690020574</v>
      </c>
      <c r="C504" t="s">
        <v>207</v>
      </c>
      <c r="D504">
        <v>2</v>
      </c>
      <c r="E504" s="14" t="s">
        <v>680</v>
      </c>
      <c r="F504" s="14" t="s">
        <v>308</v>
      </c>
      <c r="G504" s="14" t="s">
        <v>3031</v>
      </c>
      <c r="H504" s="14" t="s">
        <v>3032</v>
      </c>
      <c r="I504" s="14">
        <v>48</v>
      </c>
      <c r="J504" s="14">
        <v>1</v>
      </c>
      <c r="K504" s="14" t="s">
        <v>5</v>
      </c>
      <c r="L504">
        <v>86</v>
      </c>
      <c r="M504">
        <v>571</v>
      </c>
      <c r="N504" t="s">
        <v>213</v>
      </c>
    </row>
    <row r="505" spans="1:14">
      <c r="A505" t="s">
        <v>2</v>
      </c>
      <c r="B505">
        <v>18125382</v>
      </c>
      <c r="C505" t="s">
        <v>207</v>
      </c>
      <c r="D505">
        <v>2</v>
      </c>
      <c r="E505" s="14" t="s">
        <v>670</v>
      </c>
      <c r="F505" s="14" t="s">
        <v>692</v>
      </c>
      <c r="G505" s="14" t="s">
        <v>230</v>
      </c>
      <c r="H505" s="14" t="s">
        <v>671</v>
      </c>
      <c r="I505" s="14">
        <v>54</v>
      </c>
      <c r="J505" s="14">
        <v>1</v>
      </c>
      <c r="K505" s="14" t="s">
        <v>28</v>
      </c>
      <c r="L505">
        <v>86</v>
      </c>
      <c r="M505" t="s">
        <v>765</v>
      </c>
      <c r="N505" t="s">
        <v>213</v>
      </c>
    </row>
    <row r="506" spans="1:14">
      <c r="A506" t="s">
        <v>2</v>
      </c>
      <c r="B506">
        <v>5251339</v>
      </c>
      <c r="C506" t="s">
        <v>207</v>
      </c>
      <c r="D506">
        <v>2</v>
      </c>
      <c r="E506" s="14" t="s">
        <v>3033</v>
      </c>
      <c r="F506" s="14">
        <v>0</v>
      </c>
      <c r="G506" s="14" t="s">
        <v>718</v>
      </c>
      <c r="H506" s="14">
        <v>0</v>
      </c>
      <c r="I506" s="14">
        <v>76</v>
      </c>
      <c r="J506" s="14">
        <v>1</v>
      </c>
      <c r="K506" s="14" t="s">
        <v>28</v>
      </c>
      <c r="L506">
        <v>86</v>
      </c>
      <c r="M506">
        <v>569</v>
      </c>
      <c r="N506" t="s">
        <v>213</v>
      </c>
    </row>
    <row r="507" spans="1:14">
      <c r="A507" t="s">
        <v>2</v>
      </c>
      <c r="B507">
        <v>15570543</v>
      </c>
      <c r="C507" t="s">
        <v>207</v>
      </c>
      <c r="D507">
        <v>2</v>
      </c>
      <c r="E507" s="14" t="s">
        <v>616</v>
      </c>
      <c r="F507" s="14" t="s">
        <v>354</v>
      </c>
      <c r="G507" s="14" t="s">
        <v>527</v>
      </c>
      <c r="H507" s="14">
        <v>0</v>
      </c>
      <c r="I507" s="14">
        <v>72</v>
      </c>
      <c r="J507" s="14">
        <v>1</v>
      </c>
      <c r="K507" s="14" t="s">
        <v>28</v>
      </c>
      <c r="L507">
        <v>86</v>
      </c>
      <c r="M507">
        <v>569</v>
      </c>
      <c r="N507" t="s">
        <v>213</v>
      </c>
    </row>
    <row r="508" spans="1:14">
      <c r="A508" t="s">
        <v>42</v>
      </c>
      <c r="B508">
        <v>1089056082</v>
      </c>
      <c r="C508" t="s">
        <v>207</v>
      </c>
      <c r="D508">
        <v>2</v>
      </c>
      <c r="E508" s="14" t="s">
        <v>440</v>
      </c>
      <c r="F508" s="14" t="s">
        <v>542</v>
      </c>
      <c r="G508" s="14" t="s">
        <v>3034</v>
      </c>
      <c r="H508" s="14" t="s">
        <v>323</v>
      </c>
      <c r="I508" s="14">
        <v>4</v>
      </c>
      <c r="J508" s="14">
        <v>1</v>
      </c>
      <c r="K508" s="14" t="s">
        <v>5</v>
      </c>
      <c r="L508">
        <v>86</v>
      </c>
      <c r="M508">
        <v>219</v>
      </c>
      <c r="N508" t="s">
        <v>213</v>
      </c>
    </row>
    <row r="509" spans="1:14">
      <c r="A509" t="s">
        <v>2</v>
      </c>
      <c r="B509">
        <v>15571157</v>
      </c>
      <c r="C509" t="s">
        <v>207</v>
      </c>
      <c r="D509">
        <v>2</v>
      </c>
      <c r="E509" s="14" t="s">
        <v>672</v>
      </c>
      <c r="F509" s="14" t="s">
        <v>260</v>
      </c>
      <c r="G509" s="14" t="s">
        <v>477</v>
      </c>
      <c r="H509" s="14" t="s">
        <v>230</v>
      </c>
      <c r="I509" s="14">
        <v>55</v>
      </c>
      <c r="J509" s="14">
        <v>1</v>
      </c>
      <c r="K509" s="14" t="s">
        <v>28</v>
      </c>
      <c r="L509">
        <v>86</v>
      </c>
      <c r="M509">
        <v>569</v>
      </c>
      <c r="N509" t="s">
        <v>213</v>
      </c>
    </row>
    <row r="510" spans="1:14">
      <c r="A510" t="s">
        <v>37</v>
      </c>
      <c r="B510">
        <v>1029888368</v>
      </c>
      <c r="C510" t="s">
        <v>207</v>
      </c>
      <c r="D510">
        <v>2</v>
      </c>
      <c r="E510" s="14" t="s">
        <v>400</v>
      </c>
      <c r="F510" s="14" t="s">
        <v>306</v>
      </c>
      <c r="G510" s="14" t="s">
        <v>473</v>
      </c>
      <c r="H510" s="14" t="s">
        <v>615</v>
      </c>
      <c r="I510" s="14">
        <v>11</v>
      </c>
      <c r="J510" s="14">
        <v>1</v>
      </c>
      <c r="K510" s="14" t="s">
        <v>5</v>
      </c>
      <c r="L510">
        <v>86</v>
      </c>
      <c r="M510">
        <v>760</v>
      </c>
      <c r="N510" t="s">
        <v>213</v>
      </c>
    </row>
    <row r="511" spans="1:14">
      <c r="A511" t="s">
        <v>42</v>
      </c>
      <c r="B511">
        <v>1123211089</v>
      </c>
      <c r="C511" t="s">
        <v>207</v>
      </c>
      <c r="D511">
        <v>2</v>
      </c>
      <c r="E511" s="14" t="s">
        <v>3035</v>
      </c>
      <c r="F511" s="14" t="s">
        <v>285</v>
      </c>
      <c r="G511" s="14" t="s">
        <v>389</v>
      </c>
      <c r="H511" s="14" t="s">
        <v>2863</v>
      </c>
      <c r="I511" s="14">
        <v>4</v>
      </c>
      <c r="J511" s="14">
        <v>1</v>
      </c>
      <c r="K511" s="14" t="s">
        <v>28</v>
      </c>
      <c r="L511">
        <v>86</v>
      </c>
      <c r="M511">
        <v>569</v>
      </c>
      <c r="N511" t="s">
        <v>213</v>
      </c>
    </row>
    <row r="512" spans="1:14">
      <c r="A512" t="s">
        <v>2</v>
      </c>
      <c r="B512">
        <v>5350150</v>
      </c>
      <c r="C512" t="s">
        <v>207</v>
      </c>
      <c r="D512">
        <v>2</v>
      </c>
      <c r="E512" s="14" t="s">
        <v>2985</v>
      </c>
      <c r="F512" s="14" t="s">
        <v>489</v>
      </c>
      <c r="G512" s="14" t="s">
        <v>593</v>
      </c>
      <c r="H512" s="14">
        <v>0</v>
      </c>
      <c r="I512" s="14">
        <v>74</v>
      </c>
      <c r="J512" s="14">
        <v>1</v>
      </c>
      <c r="K512" s="14" t="s">
        <v>28</v>
      </c>
      <c r="L512">
        <v>86</v>
      </c>
      <c r="M512">
        <v>219</v>
      </c>
      <c r="N512" t="s">
        <v>213</v>
      </c>
    </row>
    <row r="513" spans="1:14">
      <c r="A513" t="s">
        <v>2</v>
      </c>
      <c r="B513">
        <v>1126444766</v>
      </c>
      <c r="C513" t="s">
        <v>207</v>
      </c>
      <c r="D513">
        <v>2</v>
      </c>
      <c r="E513" s="14" t="s">
        <v>3036</v>
      </c>
      <c r="F513" s="14" t="s">
        <v>704</v>
      </c>
      <c r="G513" s="14" t="s">
        <v>244</v>
      </c>
      <c r="H513" s="14" t="s">
        <v>320</v>
      </c>
      <c r="I513" s="14">
        <v>19</v>
      </c>
      <c r="J513" s="14">
        <v>1</v>
      </c>
      <c r="K513" s="14" t="s">
        <v>28</v>
      </c>
      <c r="L513">
        <v>86</v>
      </c>
      <c r="M513">
        <v>865</v>
      </c>
      <c r="N513" t="s">
        <v>213</v>
      </c>
    </row>
    <row r="514" spans="1:14">
      <c r="A514" t="s">
        <v>31</v>
      </c>
      <c r="B514">
        <v>1124315342</v>
      </c>
      <c r="C514" t="s">
        <v>207</v>
      </c>
      <c r="D514">
        <v>2</v>
      </c>
      <c r="E514" s="14" t="s">
        <v>321</v>
      </c>
      <c r="F514" s="14" t="s">
        <v>735</v>
      </c>
      <c r="G514" s="14" t="s">
        <v>224</v>
      </c>
      <c r="H514" s="14" t="s">
        <v>2817</v>
      </c>
      <c r="I514" s="14">
        <v>12</v>
      </c>
      <c r="J514" s="14">
        <v>1</v>
      </c>
      <c r="K514" s="14" t="s">
        <v>5</v>
      </c>
      <c r="L514">
        <v>86</v>
      </c>
      <c r="M514">
        <v>219</v>
      </c>
      <c r="N514" t="s">
        <v>213</v>
      </c>
    </row>
    <row r="515" spans="1:14">
      <c r="A515" t="s">
        <v>31</v>
      </c>
      <c r="B515">
        <v>1123331011</v>
      </c>
      <c r="C515" t="s">
        <v>207</v>
      </c>
      <c r="D515">
        <v>2</v>
      </c>
      <c r="E515" s="14" t="s">
        <v>3037</v>
      </c>
      <c r="F515" s="14" t="s">
        <v>464</v>
      </c>
      <c r="G515" s="14" t="s">
        <v>3038</v>
      </c>
      <c r="H515" s="14" t="s">
        <v>2863</v>
      </c>
      <c r="I515" s="14">
        <v>10</v>
      </c>
      <c r="J515" s="14">
        <v>1</v>
      </c>
      <c r="K515" s="14" t="s">
        <v>28</v>
      </c>
      <c r="L515">
        <v>86</v>
      </c>
      <c r="M515">
        <v>320</v>
      </c>
      <c r="N515" t="s">
        <v>213</v>
      </c>
    </row>
    <row r="516" spans="1:14">
      <c r="A516" t="s">
        <v>2</v>
      </c>
      <c r="B516">
        <v>10479939</v>
      </c>
      <c r="C516" t="s">
        <v>207</v>
      </c>
      <c r="D516">
        <v>2</v>
      </c>
      <c r="E516" s="14" t="s">
        <v>3039</v>
      </c>
      <c r="F516" s="14" t="s">
        <v>3040</v>
      </c>
      <c r="G516" s="14" t="s">
        <v>2791</v>
      </c>
      <c r="H516" s="14">
        <v>0</v>
      </c>
      <c r="I516" s="14">
        <v>70</v>
      </c>
      <c r="J516" s="14">
        <v>1</v>
      </c>
      <c r="K516" s="14" t="s">
        <v>28</v>
      </c>
      <c r="L516">
        <v>86</v>
      </c>
      <c r="M516">
        <v>568</v>
      </c>
      <c r="N516" t="s">
        <v>213</v>
      </c>
    </row>
    <row r="517" spans="1:14">
      <c r="A517" t="s">
        <v>2</v>
      </c>
      <c r="B517">
        <v>1123316011</v>
      </c>
      <c r="C517" t="s">
        <v>207</v>
      </c>
      <c r="D517">
        <v>2</v>
      </c>
      <c r="E517" s="14" t="s">
        <v>3039</v>
      </c>
      <c r="F517" s="14" t="s">
        <v>666</v>
      </c>
      <c r="G517" s="14" t="s">
        <v>554</v>
      </c>
      <c r="H517" s="14">
        <v>0</v>
      </c>
      <c r="I517" s="14">
        <v>26</v>
      </c>
      <c r="J517" s="14">
        <v>1</v>
      </c>
      <c r="K517" s="14" t="s">
        <v>28</v>
      </c>
      <c r="L517">
        <v>86</v>
      </c>
      <c r="M517">
        <v>568</v>
      </c>
      <c r="N517" t="s">
        <v>213</v>
      </c>
    </row>
    <row r="518" spans="1:14">
      <c r="A518" t="s">
        <v>2</v>
      </c>
      <c r="B518">
        <v>1126451703</v>
      </c>
      <c r="C518" t="s">
        <v>207</v>
      </c>
      <c r="D518">
        <v>2</v>
      </c>
      <c r="E518" s="14" t="s">
        <v>2649</v>
      </c>
      <c r="F518" s="14" t="s">
        <v>458</v>
      </c>
      <c r="G518" s="14" t="s">
        <v>567</v>
      </c>
      <c r="H518" s="14" t="s">
        <v>336</v>
      </c>
      <c r="I518" s="14">
        <v>33</v>
      </c>
      <c r="J518" s="14">
        <v>1</v>
      </c>
      <c r="K518" s="14" t="s">
        <v>5</v>
      </c>
      <c r="L518">
        <v>86</v>
      </c>
      <c r="M518">
        <v>865</v>
      </c>
      <c r="N518" t="s">
        <v>213</v>
      </c>
    </row>
    <row r="519" spans="1:14">
      <c r="A519" t="s">
        <v>2</v>
      </c>
      <c r="B519">
        <v>6512816</v>
      </c>
      <c r="C519" t="s">
        <v>207</v>
      </c>
      <c r="D519">
        <v>2</v>
      </c>
      <c r="E519" s="14" t="s">
        <v>682</v>
      </c>
      <c r="F519" s="14" t="s">
        <v>354</v>
      </c>
      <c r="G519" s="14" t="s">
        <v>3041</v>
      </c>
      <c r="H519" s="14">
        <v>0</v>
      </c>
      <c r="I519" s="14">
        <v>66</v>
      </c>
      <c r="J519" s="14">
        <v>1</v>
      </c>
      <c r="K519" s="14" t="s">
        <v>28</v>
      </c>
      <c r="L519">
        <v>86</v>
      </c>
      <c r="M519">
        <v>865</v>
      </c>
      <c r="N519" t="s">
        <v>213</v>
      </c>
    </row>
    <row r="520" spans="1:14">
      <c r="A520" t="s">
        <v>31</v>
      </c>
      <c r="B520">
        <v>1124313527</v>
      </c>
      <c r="C520" t="s">
        <v>207</v>
      </c>
      <c r="D520">
        <v>2</v>
      </c>
      <c r="E520" s="14" t="s">
        <v>266</v>
      </c>
      <c r="F520" s="14" t="s">
        <v>366</v>
      </c>
      <c r="G520" s="14" t="s">
        <v>3042</v>
      </c>
      <c r="H520" s="14" t="s">
        <v>443</v>
      </c>
      <c r="I520" s="14">
        <v>17</v>
      </c>
      <c r="J520" s="14">
        <v>1</v>
      </c>
      <c r="K520" s="14" t="s">
        <v>28</v>
      </c>
      <c r="L520">
        <v>86</v>
      </c>
      <c r="M520" t="s">
        <v>765</v>
      </c>
      <c r="N520" t="s">
        <v>213</v>
      </c>
    </row>
    <row r="521" spans="1:14">
      <c r="A521" t="s">
        <v>2</v>
      </c>
      <c r="B521">
        <v>1006849762</v>
      </c>
      <c r="C521" t="s">
        <v>207</v>
      </c>
      <c r="D521">
        <v>2</v>
      </c>
      <c r="E521" s="14" t="s">
        <v>3043</v>
      </c>
      <c r="F521" s="14" t="s">
        <v>2927</v>
      </c>
      <c r="G521" s="14" t="s">
        <v>3044</v>
      </c>
      <c r="H521" s="14">
        <v>0</v>
      </c>
      <c r="I521" s="14">
        <v>24</v>
      </c>
      <c r="J521" s="14">
        <v>1</v>
      </c>
      <c r="K521" s="14" t="s">
        <v>5</v>
      </c>
      <c r="L521">
        <v>86</v>
      </c>
      <c r="M521">
        <v>320</v>
      </c>
      <c r="N521" t="s">
        <v>213</v>
      </c>
    </row>
    <row r="522" spans="1:14">
      <c r="A522" t="s">
        <v>2</v>
      </c>
      <c r="B522">
        <v>1125179478</v>
      </c>
      <c r="C522" t="s">
        <v>207</v>
      </c>
      <c r="D522">
        <v>2</v>
      </c>
      <c r="E522" s="14" t="s">
        <v>683</v>
      </c>
      <c r="F522" s="14" t="s">
        <v>346</v>
      </c>
      <c r="G522" s="14" t="s">
        <v>669</v>
      </c>
      <c r="H522" s="14" t="s">
        <v>576</v>
      </c>
      <c r="I522" s="14">
        <v>19</v>
      </c>
      <c r="J522" s="14">
        <v>1</v>
      </c>
      <c r="K522" s="14" t="s">
        <v>5</v>
      </c>
      <c r="L522">
        <v>86</v>
      </c>
      <c r="M522">
        <v>571</v>
      </c>
      <c r="N522" t="s">
        <v>213</v>
      </c>
    </row>
    <row r="523" spans="1:14">
      <c r="A523" t="s">
        <v>2</v>
      </c>
      <c r="B523">
        <v>27472928</v>
      </c>
      <c r="C523" t="s">
        <v>207</v>
      </c>
      <c r="D523">
        <v>2</v>
      </c>
      <c r="E523" s="14" t="s">
        <v>314</v>
      </c>
      <c r="F523" s="14" t="s">
        <v>3045</v>
      </c>
      <c r="G523" s="14" t="s">
        <v>265</v>
      </c>
      <c r="H523" s="14">
        <v>0</v>
      </c>
      <c r="I523" s="14">
        <v>48</v>
      </c>
      <c r="J523" s="14">
        <v>1</v>
      </c>
      <c r="K523" s="14" t="s">
        <v>5</v>
      </c>
      <c r="L523">
        <v>86</v>
      </c>
      <c r="M523">
        <v>219</v>
      </c>
      <c r="N523" t="s">
        <v>213</v>
      </c>
    </row>
    <row r="524" spans="1:14">
      <c r="A524" t="s">
        <v>2</v>
      </c>
      <c r="B524">
        <v>69026925</v>
      </c>
      <c r="C524" t="s">
        <v>207</v>
      </c>
      <c r="D524">
        <v>2</v>
      </c>
      <c r="E524" s="14" t="s">
        <v>269</v>
      </c>
      <c r="F524" s="14" t="s">
        <v>3</v>
      </c>
      <c r="G524" s="14" t="s">
        <v>240</v>
      </c>
      <c r="H524" s="14">
        <v>0</v>
      </c>
      <c r="I524" s="14">
        <v>54</v>
      </c>
      <c r="J524" s="14">
        <v>1</v>
      </c>
      <c r="K524" s="14" t="s">
        <v>5</v>
      </c>
      <c r="L524">
        <v>86</v>
      </c>
      <c r="M524">
        <v>320</v>
      </c>
      <c r="N524" t="s">
        <v>213</v>
      </c>
    </row>
    <row r="525" spans="1:14">
      <c r="A525" t="s">
        <v>2</v>
      </c>
      <c r="B525">
        <v>4961390</v>
      </c>
      <c r="C525" t="s">
        <v>207</v>
      </c>
      <c r="D525">
        <v>2</v>
      </c>
      <c r="E525" s="14" t="s">
        <v>269</v>
      </c>
      <c r="F525" s="14" t="s">
        <v>2649</v>
      </c>
      <c r="G525" s="14" t="s">
        <v>629</v>
      </c>
      <c r="H525" s="14">
        <v>0</v>
      </c>
      <c r="I525" s="14">
        <v>62</v>
      </c>
      <c r="J525" s="14">
        <v>1</v>
      </c>
      <c r="K525" s="14" t="s">
        <v>28</v>
      </c>
      <c r="L525">
        <v>86</v>
      </c>
      <c r="M525">
        <v>571</v>
      </c>
      <c r="N525" t="s">
        <v>213</v>
      </c>
    </row>
    <row r="526" spans="1:14">
      <c r="A526" t="s">
        <v>42</v>
      </c>
      <c r="B526">
        <v>1125414613</v>
      </c>
      <c r="C526" t="s">
        <v>207</v>
      </c>
      <c r="D526">
        <v>2</v>
      </c>
      <c r="E526" s="14" t="s">
        <v>482</v>
      </c>
      <c r="F526" s="14" t="s">
        <v>3046</v>
      </c>
      <c r="G526" s="14" t="s">
        <v>3047</v>
      </c>
      <c r="H526" s="14">
        <v>0</v>
      </c>
      <c r="I526" s="14">
        <v>6</v>
      </c>
      <c r="J526" s="14">
        <v>2</v>
      </c>
      <c r="K526" s="14" t="s">
        <v>5</v>
      </c>
      <c r="L526">
        <v>86</v>
      </c>
      <c r="M526">
        <v>569</v>
      </c>
      <c r="N526" t="s">
        <v>213</v>
      </c>
    </row>
    <row r="527" spans="1:14">
      <c r="A527" t="s">
        <v>2</v>
      </c>
      <c r="B527">
        <v>41102314</v>
      </c>
      <c r="C527" t="s">
        <v>207</v>
      </c>
      <c r="D527">
        <v>2</v>
      </c>
      <c r="E527" s="14" t="s">
        <v>482</v>
      </c>
      <c r="F527" s="14" t="s">
        <v>607</v>
      </c>
      <c r="G527" s="14" t="s">
        <v>224</v>
      </c>
      <c r="H527" s="14" t="s">
        <v>686</v>
      </c>
      <c r="I527" s="14">
        <v>62</v>
      </c>
      <c r="J527" s="14">
        <v>1</v>
      </c>
      <c r="K527" s="14" t="s">
        <v>5</v>
      </c>
      <c r="L527">
        <v>86</v>
      </c>
      <c r="M527">
        <v>568</v>
      </c>
      <c r="N527" t="s">
        <v>213</v>
      </c>
    </row>
    <row r="528" spans="1:14">
      <c r="A528" t="s">
        <v>2</v>
      </c>
      <c r="B528">
        <v>18142558</v>
      </c>
      <c r="C528" t="s">
        <v>207</v>
      </c>
      <c r="D528">
        <v>2</v>
      </c>
      <c r="E528" s="14" t="s">
        <v>482</v>
      </c>
      <c r="F528" s="14" t="s">
        <v>398</v>
      </c>
      <c r="G528" s="14" t="s">
        <v>560</v>
      </c>
      <c r="H528" s="14">
        <v>0</v>
      </c>
      <c r="I528" s="14">
        <v>55</v>
      </c>
      <c r="J528" s="14">
        <v>1</v>
      </c>
      <c r="K528" s="14" t="s">
        <v>28</v>
      </c>
      <c r="L528">
        <v>86</v>
      </c>
      <c r="M528">
        <v>568</v>
      </c>
      <c r="N528" t="s">
        <v>213</v>
      </c>
    </row>
    <row r="529" spans="1:14">
      <c r="A529" t="s">
        <v>42</v>
      </c>
      <c r="B529">
        <v>1126461215</v>
      </c>
      <c r="C529" t="s">
        <v>207</v>
      </c>
      <c r="D529">
        <v>2</v>
      </c>
      <c r="E529" s="14" t="s">
        <v>2631</v>
      </c>
      <c r="F529" s="14" t="s">
        <v>456</v>
      </c>
      <c r="G529" s="14" t="s">
        <v>3048</v>
      </c>
      <c r="H529" s="14" t="s">
        <v>573</v>
      </c>
      <c r="I529" s="14">
        <v>4</v>
      </c>
      <c r="J529" s="14">
        <v>1</v>
      </c>
      <c r="K529" s="14" t="s">
        <v>28</v>
      </c>
      <c r="L529">
        <v>86</v>
      </c>
      <c r="M529">
        <v>865</v>
      </c>
      <c r="N529" t="s">
        <v>213</v>
      </c>
    </row>
    <row r="530" spans="1:14">
      <c r="A530" t="s">
        <v>2</v>
      </c>
      <c r="B530">
        <v>41135077</v>
      </c>
      <c r="C530" t="s">
        <v>207</v>
      </c>
      <c r="D530">
        <v>2</v>
      </c>
      <c r="E530" s="14" t="s">
        <v>252</v>
      </c>
      <c r="F530" s="14" t="s">
        <v>600</v>
      </c>
      <c r="G530" s="14" t="s">
        <v>224</v>
      </c>
      <c r="H530" s="14" t="s">
        <v>3049</v>
      </c>
      <c r="I530" s="14">
        <v>63</v>
      </c>
      <c r="J530" s="14">
        <v>1</v>
      </c>
      <c r="K530" s="14" t="s">
        <v>5</v>
      </c>
      <c r="L530">
        <v>86</v>
      </c>
      <c r="M530">
        <v>568</v>
      </c>
      <c r="N530" t="s">
        <v>213</v>
      </c>
    </row>
    <row r="531" spans="1:14">
      <c r="A531" t="s">
        <v>2</v>
      </c>
      <c r="B531">
        <v>18110216</v>
      </c>
      <c r="C531" t="s">
        <v>207</v>
      </c>
      <c r="D531">
        <v>2</v>
      </c>
      <c r="E531" s="14" t="s">
        <v>252</v>
      </c>
      <c r="F531" s="14">
        <v>0</v>
      </c>
      <c r="G531" s="14" t="s">
        <v>3050</v>
      </c>
      <c r="H531" s="14">
        <v>0</v>
      </c>
      <c r="I531" s="14">
        <v>58</v>
      </c>
      <c r="J531" s="14">
        <v>1</v>
      </c>
      <c r="K531" s="14" t="s">
        <v>28</v>
      </c>
      <c r="L531">
        <v>86</v>
      </c>
      <c r="M531">
        <v>865</v>
      </c>
      <c r="N531" t="s">
        <v>213</v>
      </c>
    </row>
    <row r="532" spans="1:14">
      <c r="A532" t="s">
        <v>2</v>
      </c>
      <c r="B532">
        <v>1120066821</v>
      </c>
      <c r="C532" t="s">
        <v>207</v>
      </c>
      <c r="D532">
        <v>2</v>
      </c>
      <c r="E532" s="14" t="s">
        <v>252</v>
      </c>
      <c r="F532" s="14" t="s">
        <v>481</v>
      </c>
      <c r="G532" s="14" t="s">
        <v>310</v>
      </c>
      <c r="H532" s="14" t="s">
        <v>318</v>
      </c>
      <c r="I532" s="14">
        <v>19</v>
      </c>
      <c r="J532" s="14">
        <v>1</v>
      </c>
      <c r="K532" s="14" t="s">
        <v>5</v>
      </c>
      <c r="L532">
        <v>86</v>
      </c>
      <c r="M532" t="s">
        <v>765</v>
      </c>
      <c r="N532" t="s">
        <v>213</v>
      </c>
    </row>
    <row r="533" spans="1:14">
      <c r="A533" t="s">
        <v>2</v>
      </c>
      <c r="B533">
        <v>27353614</v>
      </c>
      <c r="C533" t="s">
        <v>207</v>
      </c>
      <c r="D533">
        <v>2</v>
      </c>
      <c r="E533" s="14" t="s">
        <v>252</v>
      </c>
      <c r="F533" s="14" t="s">
        <v>3051</v>
      </c>
      <c r="G533" s="14" t="s">
        <v>300</v>
      </c>
      <c r="H533" s="14" t="s">
        <v>539</v>
      </c>
      <c r="I533" s="14">
        <v>71</v>
      </c>
      <c r="J533" s="14">
        <v>1</v>
      </c>
      <c r="K533" s="14" t="s">
        <v>5</v>
      </c>
      <c r="L533">
        <v>86</v>
      </c>
      <c r="M533" t="s">
        <v>765</v>
      </c>
      <c r="N533" t="s">
        <v>213</v>
      </c>
    </row>
    <row r="534" spans="1:14">
      <c r="A534" t="s">
        <v>2</v>
      </c>
      <c r="B534">
        <v>18154602</v>
      </c>
      <c r="C534" t="s">
        <v>207</v>
      </c>
      <c r="D534">
        <v>2</v>
      </c>
      <c r="E534" s="14" t="s">
        <v>261</v>
      </c>
      <c r="F534" s="14" t="s">
        <v>494</v>
      </c>
      <c r="G534" s="14" t="s">
        <v>354</v>
      </c>
      <c r="H534" s="14" t="s">
        <v>706</v>
      </c>
      <c r="I534" s="14">
        <v>46</v>
      </c>
      <c r="J534" s="14">
        <v>1</v>
      </c>
      <c r="K534" s="14" t="s">
        <v>28</v>
      </c>
      <c r="L534">
        <v>86</v>
      </c>
      <c r="M534">
        <v>865</v>
      </c>
      <c r="N534" t="s">
        <v>213</v>
      </c>
    </row>
    <row r="535" spans="1:14">
      <c r="A535" t="s">
        <v>2</v>
      </c>
      <c r="B535">
        <v>38610094</v>
      </c>
      <c r="C535" t="s">
        <v>207</v>
      </c>
      <c r="D535">
        <v>2</v>
      </c>
      <c r="E535" s="14" t="s">
        <v>3052</v>
      </c>
      <c r="F535" s="14" t="s">
        <v>272</v>
      </c>
      <c r="G535" s="14" t="s">
        <v>625</v>
      </c>
      <c r="H535" s="14">
        <v>0</v>
      </c>
      <c r="I535" s="14">
        <v>44</v>
      </c>
      <c r="J535" s="14">
        <v>1</v>
      </c>
      <c r="K535" s="14" t="s">
        <v>5</v>
      </c>
      <c r="L535">
        <v>86</v>
      </c>
      <c r="M535">
        <v>320</v>
      </c>
      <c r="N535" t="s">
        <v>213</v>
      </c>
    </row>
    <row r="536" spans="1:14">
      <c r="A536" t="s">
        <v>2</v>
      </c>
      <c r="B536">
        <v>10691375</v>
      </c>
      <c r="C536" t="s">
        <v>207</v>
      </c>
      <c r="D536">
        <v>2</v>
      </c>
      <c r="E536" s="14" t="s">
        <v>346</v>
      </c>
      <c r="F536" s="14">
        <v>0</v>
      </c>
      <c r="G536" s="14" t="s">
        <v>3053</v>
      </c>
      <c r="H536" s="14">
        <v>0</v>
      </c>
      <c r="I536" s="14">
        <v>61</v>
      </c>
      <c r="J536" s="14">
        <v>1</v>
      </c>
      <c r="K536" s="14" t="s">
        <v>28</v>
      </c>
      <c r="L536">
        <v>86</v>
      </c>
      <c r="M536">
        <v>571</v>
      </c>
      <c r="N536" t="s">
        <v>213</v>
      </c>
    </row>
    <row r="537" spans="1:14">
      <c r="A537" t="s">
        <v>2</v>
      </c>
      <c r="B537">
        <v>27318648</v>
      </c>
      <c r="C537" t="s">
        <v>207</v>
      </c>
      <c r="D537">
        <v>2</v>
      </c>
      <c r="E537" s="14" t="s">
        <v>346</v>
      </c>
      <c r="F537" s="14" t="s">
        <v>3108</v>
      </c>
      <c r="G537" s="14" t="s">
        <v>3056</v>
      </c>
      <c r="H537" s="14" t="s">
        <v>3057</v>
      </c>
      <c r="I537" s="14">
        <v>93</v>
      </c>
      <c r="J537" s="14">
        <v>1</v>
      </c>
      <c r="K537" s="14" t="s">
        <v>5</v>
      </c>
      <c r="L537">
        <v>86</v>
      </c>
      <c r="M537">
        <v>865</v>
      </c>
      <c r="N537" t="s">
        <v>213</v>
      </c>
    </row>
    <row r="538" spans="1:14">
      <c r="A538" t="s">
        <v>79</v>
      </c>
      <c r="B538">
        <v>1125186214</v>
      </c>
      <c r="C538" t="s">
        <v>207</v>
      </c>
      <c r="D538">
        <v>2</v>
      </c>
      <c r="E538" s="14" t="s">
        <v>346</v>
      </c>
      <c r="F538" s="14" t="s">
        <v>702</v>
      </c>
      <c r="G538" s="14" t="s">
        <v>3058</v>
      </c>
      <c r="H538" s="14" t="s">
        <v>305</v>
      </c>
      <c r="I538" s="14">
        <v>2</v>
      </c>
      <c r="J538" s="14">
        <v>1</v>
      </c>
      <c r="K538" s="14" t="s">
        <v>5</v>
      </c>
      <c r="L538">
        <v>86</v>
      </c>
      <c r="M538">
        <v>571</v>
      </c>
      <c r="N538" t="s">
        <v>213</v>
      </c>
    </row>
    <row r="539" spans="1:14">
      <c r="A539" t="s">
        <v>31</v>
      </c>
      <c r="B539">
        <v>1124315811</v>
      </c>
      <c r="C539" t="s">
        <v>207</v>
      </c>
      <c r="D539">
        <v>2</v>
      </c>
      <c r="E539" s="14" t="s">
        <v>3055</v>
      </c>
      <c r="F539" s="14" t="s">
        <v>645</v>
      </c>
      <c r="G539" s="14" t="s">
        <v>605</v>
      </c>
      <c r="H539" s="14" t="s">
        <v>622</v>
      </c>
      <c r="I539" s="14">
        <v>10</v>
      </c>
      <c r="J539" s="14">
        <v>1</v>
      </c>
      <c r="K539" s="14" t="s">
        <v>5</v>
      </c>
      <c r="L539">
        <v>86</v>
      </c>
      <c r="M539">
        <v>219</v>
      </c>
      <c r="N539" t="s">
        <v>213</v>
      </c>
    </row>
    <row r="540" spans="1:14">
      <c r="A540" t="s">
        <v>31</v>
      </c>
      <c r="B540">
        <v>1124292977</v>
      </c>
      <c r="C540" t="s">
        <v>207</v>
      </c>
      <c r="D540">
        <v>2</v>
      </c>
      <c r="E540" s="14" t="s">
        <v>3059</v>
      </c>
      <c r="F540" s="14" t="s">
        <v>477</v>
      </c>
      <c r="G540" s="14" t="s">
        <v>3060</v>
      </c>
      <c r="H540" s="14" t="s">
        <v>2810</v>
      </c>
      <c r="I540" s="14">
        <v>14</v>
      </c>
      <c r="J540" s="14">
        <v>1</v>
      </c>
      <c r="K540" s="14" t="s">
        <v>28</v>
      </c>
      <c r="L540">
        <v>86</v>
      </c>
      <c r="M540" t="s">
        <v>765</v>
      </c>
      <c r="N540" t="s">
        <v>213</v>
      </c>
    </row>
    <row r="541" spans="1:14">
      <c r="A541" t="s">
        <v>2</v>
      </c>
      <c r="B541">
        <v>17680166</v>
      </c>
      <c r="C541" t="s">
        <v>207</v>
      </c>
      <c r="D541">
        <v>2</v>
      </c>
      <c r="E541" s="14" t="s">
        <v>3061</v>
      </c>
      <c r="F541" s="14" t="s">
        <v>398</v>
      </c>
      <c r="G541" s="14" t="s">
        <v>354</v>
      </c>
      <c r="H541" s="14" t="s">
        <v>690</v>
      </c>
      <c r="I541" s="14">
        <v>72</v>
      </c>
      <c r="J541" s="14">
        <v>1</v>
      </c>
      <c r="K541" s="14" t="s">
        <v>28</v>
      </c>
      <c r="L541">
        <v>86</v>
      </c>
      <c r="M541">
        <v>571</v>
      </c>
      <c r="N541" t="s">
        <v>213</v>
      </c>
    </row>
    <row r="542" spans="1:14">
      <c r="A542" t="s">
        <v>2</v>
      </c>
      <c r="B542">
        <v>41182692</v>
      </c>
      <c r="C542" t="s">
        <v>207</v>
      </c>
      <c r="D542">
        <v>2</v>
      </c>
      <c r="E542" s="14" t="s">
        <v>2828</v>
      </c>
      <c r="F542" s="14" t="s">
        <v>260</v>
      </c>
      <c r="G542" s="14" t="s">
        <v>3062</v>
      </c>
      <c r="H542" s="14">
        <v>0</v>
      </c>
      <c r="I542" s="14">
        <v>59</v>
      </c>
      <c r="J542" s="14">
        <v>1</v>
      </c>
      <c r="K542" s="14" t="s">
        <v>5</v>
      </c>
      <c r="L542">
        <v>86</v>
      </c>
      <c r="M542">
        <v>749</v>
      </c>
      <c r="N542" t="s">
        <v>213</v>
      </c>
    </row>
    <row r="543" spans="1:14">
      <c r="A543" t="s">
        <v>2</v>
      </c>
      <c r="B543">
        <v>69010022</v>
      </c>
      <c r="C543" t="s">
        <v>207</v>
      </c>
      <c r="D543">
        <v>2</v>
      </c>
      <c r="E543" s="14" t="s">
        <v>691</v>
      </c>
      <c r="F543" s="14" t="s">
        <v>3109</v>
      </c>
      <c r="G543" s="14" t="s">
        <v>512</v>
      </c>
      <c r="H543" s="14">
        <v>0</v>
      </c>
      <c r="I543" s="14">
        <v>65</v>
      </c>
      <c r="J543" s="14">
        <v>1</v>
      </c>
      <c r="K543" s="14" t="s">
        <v>5</v>
      </c>
      <c r="L543">
        <v>86</v>
      </c>
      <c r="M543">
        <v>571</v>
      </c>
      <c r="N543" t="s">
        <v>213</v>
      </c>
    </row>
    <row r="544" spans="1:14">
      <c r="A544" t="s">
        <v>2</v>
      </c>
      <c r="B544">
        <v>41115563</v>
      </c>
      <c r="C544" t="s">
        <v>207</v>
      </c>
      <c r="D544">
        <v>2</v>
      </c>
      <c r="E544" s="14" t="s">
        <v>366</v>
      </c>
      <c r="F544" s="14" t="s">
        <v>284</v>
      </c>
      <c r="G544" s="14" t="s">
        <v>3063</v>
      </c>
      <c r="H544" s="14" t="s">
        <v>586</v>
      </c>
      <c r="I544" s="14">
        <v>58</v>
      </c>
      <c r="J544" s="14">
        <v>1</v>
      </c>
      <c r="K544" s="14" t="s">
        <v>5</v>
      </c>
      <c r="L544">
        <v>86</v>
      </c>
      <c r="M544" t="s">
        <v>765</v>
      </c>
      <c r="N544" t="s">
        <v>213</v>
      </c>
    </row>
    <row r="545" spans="1:14">
      <c r="A545" t="s">
        <v>42</v>
      </c>
      <c r="B545">
        <v>1080707603</v>
      </c>
      <c r="C545" t="s">
        <v>207</v>
      </c>
      <c r="D545">
        <v>2</v>
      </c>
      <c r="E545" s="14" t="s">
        <v>366</v>
      </c>
      <c r="F545" s="14" t="s">
        <v>407</v>
      </c>
      <c r="G545" s="14" t="s">
        <v>720</v>
      </c>
      <c r="H545" s="14">
        <v>0</v>
      </c>
      <c r="I545" s="14">
        <v>4</v>
      </c>
      <c r="J545" s="14">
        <v>1</v>
      </c>
      <c r="K545" s="14" t="s">
        <v>5</v>
      </c>
      <c r="L545">
        <v>86</v>
      </c>
      <c r="M545">
        <v>755</v>
      </c>
      <c r="N545" t="s">
        <v>213</v>
      </c>
    </row>
    <row r="546" spans="1:14">
      <c r="A546" t="s">
        <v>2</v>
      </c>
      <c r="B546">
        <v>1909193</v>
      </c>
      <c r="C546" t="s">
        <v>207</v>
      </c>
      <c r="D546">
        <v>2</v>
      </c>
      <c r="E546" s="14" t="s">
        <v>366</v>
      </c>
      <c r="F546" s="14" t="s">
        <v>2631</v>
      </c>
      <c r="G546" s="14" t="s">
        <v>3064</v>
      </c>
      <c r="H546" s="14">
        <v>0</v>
      </c>
      <c r="I546" s="14">
        <v>87</v>
      </c>
      <c r="J546" s="14">
        <v>1</v>
      </c>
      <c r="K546" s="14" t="s">
        <v>28</v>
      </c>
      <c r="L546">
        <v>86</v>
      </c>
      <c r="M546">
        <v>755</v>
      </c>
      <c r="N546" t="s">
        <v>213</v>
      </c>
    </row>
    <row r="547" spans="1:14">
      <c r="A547" t="s">
        <v>2</v>
      </c>
      <c r="B547">
        <v>27474572</v>
      </c>
      <c r="C547" t="s">
        <v>207</v>
      </c>
      <c r="D547">
        <v>2</v>
      </c>
      <c r="E547" s="14" t="s">
        <v>3065</v>
      </c>
      <c r="F547" s="14" t="s">
        <v>416</v>
      </c>
      <c r="G547" s="14" t="s">
        <v>700</v>
      </c>
      <c r="H547" s="14" t="s">
        <v>3066</v>
      </c>
      <c r="I547" s="14">
        <v>65</v>
      </c>
      <c r="J547" s="14">
        <v>1</v>
      </c>
      <c r="K547" s="14" t="s">
        <v>5</v>
      </c>
      <c r="L547">
        <v>86</v>
      </c>
      <c r="M547">
        <v>755</v>
      </c>
      <c r="N547" t="s">
        <v>213</v>
      </c>
    </row>
    <row r="548" spans="1:14">
      <c r="A548" t="s">
        <v>42</v>
      </c>
      <c r="B548">
        <v>1080073819</v>
      </c>
      <c r="C548" t="s">
        <v>207</v>
      </c>
      <c r="D548">
        <v>2</v>
      </c>
      <c r="E548" s="14" t="s">
        <v>697</v>
      </c>
      <c r="F548" s="14" t="s">
        <v>413</v>
      </c>
      <c r="G548" s="14" t="s">
        <v>3067</v>
      </c>
      <c r="H548" s="14" t="s">
        <v>3068</v>
      </c>
      <c r="I548" s="14">
        <v>8</v>
      </c>
      <c r="J548" s="14">
        <v>2</v>
      </c>
      <c r="K548" s="14" t="s">
        <v>5</v>
      </c>
      <c r="L548">
        <v>86</v>
      </c>
      <c r="M548">
        <v>749</v>
      </c>
      <c r="N548" t="s">
        <v>213</v>
      </c>
    </row>
    <row r="549" spans="1:14">
      <c r="A549" t="s">
        <v>2</v>
      </c>
      <c r="B549">
        <v>5347913</v>
      </c>
      <c r="C549" t="s">
        <v>207</v>
      </c>
      <c r="D549">
        <v>2</v>
      </c>
      <c r="E549" s="14" t="s">
        <v>3069</v>
      </c>
      <c r="F549" s="14" t="s">
        <v>672</v>
      </c>
      <c r="G549" s="14" t="s">
        <v>354</v>
      </c>
      <c r="H549" s="14" t="s">
        <v>488</v>
      </c>
      <c r="I549" s="14">
        <v>81</v>
      </c>
      <c r="J549" s="14">
        <v>1</v>
      </c>
      <c r="K549" s="14" t="s">
        <v>28</v>
      </c>
      <c r="L549">
        <v>86</v>
      </c>
      <c r="M549">
        <v>760</v>
      </c>
      <c r="N549" t="s">
        <v>213</v>
      </c>
    </row>
    <row r="550" spans="1:14">
      <c r="A550" t="s">
        <v>31</v>
      </c>
      <c r="B550">
        <v>1124313045</v>
      </c>
      <c r="C550" t="s">
        <v>207</v>
      </c>
      <c r="D550">
        <v>2</v>
      </c>
      <c r="E550" s="14" t="s">
        <v>542</v>
      </c>
      <c r="F550" s="14" t="s">
        <v>360</v>
      </c>
      <c r="G550" s="14" t="s">
        <v>3070</v>
      </c>
      <c r="H550" s="14" t="s">
        <v>3071</v>
      </c>
      <c r="I550" s="14">
        <v>9</v>
      </c>
      <c r="J550" s="14">
        <v>1</v>
      </c>
      <c r="K550" s="14" t="s">
        <v>5</v>
      </c>
      <c r="L550">
        <v>86</v>
      </c>
      <c r="M550">
        <v>760</v>
      </c>
      <c r="N550" t="s">
        <v>213</v>
      </c>
    </row>
    <row r="551" spans="1:14">
      <c r="A551" t="s">
        <v>2</v>
      </c>
      <c r="B551">
        <v>27472805</v>
      </c>
      <c r="C551" t="s">
        <v>207</v>
      </c>
      <c r="D551">
        <v>2</v>
      </c>
      <c r="E551" s="14" t="s">
        <v>542</v>
      </c>
      <c r="F551" s="14" t="s">
        <v>309</v>
      </c>
      <c r="G551" s="14" t="s">
        <v>3072</v>
      </c>
      <c r="H551" s="14" t="s">
        <v>3073</v>
      </c>
      <c r="I551" s="14">
        <v>50</v>
      </c>
      <c r="J551" s="14">
        <v>1</v>
      </c>
      <c r="K551" s="14" t="s">
        <v>5</v>
      </c>
      <c r="L551">
        <v>86</v>
      </c>
      <c r="M551">
        <v>219</v>
      </c>
      <c r="N551" t="s">
        <v>213</v>
      </c>
    </row>
    <row r="552" spans="1:14">
      <c r="A552" t="s">
        <v>2</v>
      </c>
      <c r="B552">
        <v>27468288</v>
      </c>
      <c r="C552" t="s">
        <v>207</v>
      </c>
      <c r="D552">
        <v>2</v>
      </c>
      <c r="E552" s="14" t="s">
        <v>542</v>
      </c>
      <c r="F552" s="14" t="s">
        <v>3110</v>
      </c>
      <c r="G552" s="14" t="s">
        <v>559</v>
      </c>
      <c r="H552" s="14">
        <v>0</v>
      </c>
      <c r="I552" s="14">
        <v>88</v>
      </c>
      <c r="J552" s="14">
        <v>1</v>
      </c>
      <c r="K552" s="14" t="s">
        <v>5</v>
      </c>
      <c r="L552">
        <v>86</v>
      </c>
      <c r="M552">
        <v>760</v>
      </c>
      <c r="N552" t="s">
        <v>213</v>
      </c>
    </row>
    <row r="553" spans="1:14">
      <c r="A553" t="s">
        <v>2</v>
      </c>
      <c r="B553">
        <v>18112429</v>
      </c>
      <c r="C553" t="s">
        <v>207</v>
      </c>
      <c r="D553">
        <v>2</v>
      </c>
      <c r="E553" s="14" t="s">
        <v>542</v>
      </c>
      <c r="F553" s="14" t="s">
        <v>2993</v>
      </c>
      <c r="G553" s="14" t="s">
        <v>385</v>
      </c>
      <c r="H553" s="14">
        <v>0</v>
      </c>
      <c r="I553" s="14">
        <v>54</v>
      </c>
      <c r="J553" s="14">
        <v>1</v>
      </c>
      <c r="K553" s="14" t="s">
        <v>28</v>
      </c>
      <c r="L553">
        <v>86</v>
      </c>
      <c r="M553">
        <v>760</v>
      </c>
      <c r="N553" t="s">
        <v>213</v>
      </c>
    </row>
    <row r="554" spans="1:14">
      <c r="A554" t="s">
        <v>2</v>
      </c>
      <c r="B554">
        <v>40779370</v>
      </c>
      <c r="C554" t="s">
        <v>207</v>
      </c>
      <c r="D554">
        <v>2</v>
      </c>
      <c r="E554" s="14" t="s">
        <v>698</v>
      </c>
      <c r="F554" s="14" t="s">
        <v>3074</v>
      </c>
      <c r="G554" s="14" t="s">
        <v>310</v>
      </c>
      <c r="H554" s="14" t="s">
        <v>678</v>
      </c>
      <c r="I554" s="14">
        <v>51</v>
      </c>
      <c r="J554" s="14">
        <v>1</v>
      </c>
      <c r="K554" s="14" t="s">
        <v>5</v>
      </c>
      <c r="L554">
        <v>86</v>
      </c>
      <c r="M554" t="s">
        <v>765</v>
      </c>
      <c r="N554" t="s">
        <v>213</v>
      </c>
    </row>
    <row r="555" spans="1:14">
      <c r="A555" t="s">
        <v>31</v>
      </c>
      <c r="B555">
        <v>1034307781</v>
      </c>
      <c r="C555" t="s">
        <v>207</v>
      </c>
      <c r="D555">
        <v>2</v>
      </c>
      <c r="E555" s="14" t="s">
        <v>652</v>
      </c>
      <c r="F555" s="14" t="s">
        <v>721</v>
      </c>
      <c r="G555" s="14" t="s">
        <v>722</v>
      </c>
      <c r="H555" s="14" t="s">
        <v>46</v>
      </c>
      <c r="I555" s="14">
        <v>11</v>
      </c>
      <c r="J555" s="14">
        <v>1</v>
      </c>
      <c r="K555" s="14" t="s">
        <v>28</v>
      </c>
      <c r="L555">
        <v>86</v>
      </c>
      <c r="M555">
        <v>749</v>
      </c>
      <c r="N555" t="s">
        <v>213</v>
      </c>
    </row>
    <row r="556" spans="1:14">
      <c r="A556" t="s">
        <v>37</v>
      </c>
      <c r="B556">
        <v>1125181645</v>
      </c>
      <c r="C556" t="s">
        <v>207</v>
      </c>
      <c r="D556">
        <v>2</v>
      </c>
      <c r="E556" s="14" t="s">
        <v>652</v>
      </c>
      <c r="F556" s="14" t="s">
        <v>640</v>
      </c>
      <c r="G556" s="14" t="s">
        <v>354</v>
      </c>
      <c r="H556" s="14" t="s">
        <v>280</v>
      </c>
      <c r="I556" s="14">
        <v>16</v>
      </c>
      <c r="J556" s="14">
        <v>1</v>
      </c>
      <c r="K556" s="14" t="s">
        <v>28</v>
      </c>
      <c r="L556">
        <v>86</v>
      </c>
      <c r="M556">
        <v>571</v>
      </c>
      <c r="N556" t="s">
        <v>213</v>
      </c>
    </row>
    <row r="557" spans="1:14">
      <c r="A557" t="s">
        <v>42</v>
      </c>
      <c r="B557">
        <v>1120219122</v>
      </c>
      <c r="C557" t="s">
        <v>207</v>
      </c>
      <c r="D557">
        <v>2</v>
      </c>
      <c r="E557" s="14" t="s">
        <v>2637</v>
      </c>
      <c r="F557" s="14" t="s">
        <v>614</v>
      </c>
      <c r="G557" s="14" t="s">
        <v>653</v>
      </c>
      <c r="H557" s="14" t="s">
        <v>720</v>
      </c>
      <c r="I557" s="14">
        <v>8</v>
      </c>
      <c r="J557" s="14">
        <v>2</v>
      </c>
      <c r="K557" s="14" t="s">
        <v>28</v>
      </c>
      <c r="L557">
        <v>86</v>
      </c>
      <c r="M557">
        <v>755</v>
      </c>
      <c r="N557" t="s">
        <v>213</v>
      </c>
    </row>
    <row r="558" spans="1:14">
      <c r="A558" t="s">
        <v>2</v>
      </c>
      <c r="B558">
        <v>18101764</v>
      </c>
      <c r="C558" t="s">
        <v>207</v>
      </c>
      <c r="D558">
        <v>2</v>
      </c>
      <c r="E558" s="14" t="s">
        <v>702</v>
      </c>
      <c r="F558" s="14">
        <v>0</v>
      </c>
      <c r="G558" s="14" t="s">
        <v>703</v>
      </c>
      <c r="H558" s="14">
        <v>0</v>
      </c>
      <c r="I558" s="14">
        <v>58</v>
      </c>
      <c r="J558" s="14">
        <v>1</v>
      </c>
      <c r="K558" s="14" t="s">
        <v>28</v>
      </c>
      <c r="L558">
        <v>86</v>
      </c>
      <c r="M558">
        <v>571</v>
      </c>
      <c r="N558" t="s">
        <v>213</v>
      </c>
    </row>
    <row r="559" spans="1:14">
      <c r="A559" t="s">
        <v>2</v>
      </c>
      <c r="B559">
        <v>1059841979</v>
      </c>
      <c r="C559" t="s">
        <v>207</v>
      </c>
      <c r="D559">
        <v>2</v>
      </c>
      <c r="E559" s="14" t="s">
        <v>702</v>
      </c>
      <c r="F559" s="14" t="s">
        <v>3075</v>
      </c>
      <c r="G559" s="14" t="s">
        <v>3</v>
      </c>
      <c r="H559" s="14" t="s">
        <v>3076</v>
      </c>
      <c r="I559" s="14">
        <v>35</v>
      </c>
      <c r="J559" s="14">
        <v>1</v>
      </c>
      <c r="K559" s="14" t="s">
        <v>5</v>
      </c>
      <c r="L559">
        <v>86</v>
      </c>
      <c r="M559">
        <v>571</v>
      </c>
      <c r="N559" t="s">
        <v>213</v>
      </c>
    </row>
    <row r="560" spans="1:14">
      <c r="A560" t="s">
        <v>2</v>
      </c>
      <c r="B560">
        <v>41105935</v>
      </c>
      <c r="C560" t="s">
        <v>207</v>
      </c>
      <c r="D560">
        <v>2</v>
      </c>
      <c r="E560" s="14" t="s">
        <v>687</v>
      </c>
      <c r="F560" s="14" t="s">
        <v>310</v>
      </c>
      <c r="G560" s="14" t="s">
        <v>3077</v>
      </c>
      <c r="H560" s="14">
        <v>0</v>
      </c>
      <c r="I560" s="14">
        <v>62</v>
      </c>
      <c r="J560" s="14">
        <v>1</v>
      </c>
      <c r="K560" s="14" t="s">
        <v>5</v>
      </c>
      <c r="L560">
        <v>86</v>
      </c>
      <c r="M560">
        <v>320</v>
      </c>
      <c r="N560" t="s">
        <v>213</v>
      </c>
    </row>
    <row r="561" spans="1:14">
      <c r="A561" t="s">
        <v>31</v>
      </c>
      <c r="B561">
        <v>1124313026</v>
      </c>
      <c r="C561" t="s">
        <v>207</v>
      </c>
      <c r="D561">
        <v>2</v>
      </c>
      <c r="E561" s="14" t="s">
        <v>687</v>
      </c>
      <c r="F561" s="14" t="s">
        <v>542</v>
      </c>
      <c r="G561" s="14" t="s">
        <v>3078</v>
      </c>
      <c r="H561" s="14" t="s">
        <v>257</v>
      </c>
      <c r="I561" s="14">
        <v>17</v>
      </c>
      <c r="J561" s="14">
        <v>1</v>
      </c>
      <c r="K561" s="14" t="s">
        <v>28</v>
      </c>
      <c r="L561">
        <v>86</v>
      </c>
      <c r="M561">
        <v>219</v>
      </c>
      <c r="N561" t="s">
        <v>213</v>
      </c>
    </row>
    <row r="562" spans="1:14">
      <c r="A562" t="s">
        <v>42</v>
      </c>
      <c r="B562">
        <v>1127081947</v>
      </c>
      <c r="C562" t="s">
        <v>207</v>
      </c>
      <c r="D562">
        <v>2</v>
      </c>
      <c r="E562" s="14" t="s">
        <v>602</v>
      </c>
      <c r="F562" s="14" t="s">
        <v>3079</v>
      </c>
      <c r="G562" s="14" t="s">
        <v>2823</v>
      </c>
      <c r="H562" s="14" t="s">
        <v>257</v>
      </c>
      <c r="I562" s="14">
        <v>3</v>
      </c>
      <c r="J562" s="14">
        <v>1</v>
      </c>
      <c r="K562" s="14" t="s">
        <v>28</v>
      </c>
      <c r="L562">
        <v>86</v>
      </c>
      <c r="M562">
        <v>885</v>
      </c>
      <c r="N562" t="s">
        <v>213</v>
      </c>
    </row>
    <row r="563" spans="1:14">
      <c r="A563" t="s">
        <v>42</v>
      </c>
      <c r="B563">
        <v>1120219111</v>
      </c>
      <c r="C563" t="s">
        <v>207</v>
      </c>
      <c r="D563">
        <v>2</v>
      </c>
      <c r="E563" s="14" t="s">
        <v>529</v>
      </c>
      <c r="F563" s="14" t="s">
        <v>3080</v>
      </c>
      <c r="G563" s="14" t="s">
        <v>395</v>
      </c>
      <c r="H563" s="14" t="s">
        <v>233</v>
      </c>
      <c r="I563" s="14">
        <v>11</v>
      </c>
      <c r="J563" s="14">
        <v>1</v>
      </c>
      <c r="K563" s="14" t="s">
        <v>5</v>
      </c>
      <c r="L563">
        <v>86</v>
      </c>
      <c r="M563">
        <v>755</v>
      </c>
      <c r="N563" t="s">
        <v>213</v>
      </c>
    </row>
    <row r="564" spans="1:14">
      <c r="A564" t="s">
        <v>37</v>
      </c>
      <c r="B564">
        <v>1079411821</v>
      </c>
      <c r="C564" t="s">
        <v>207</v>
      </c>
      <c r="D564">
        <v>2</v>
      </c>
      <c r="E564" s="14" t="s">
        <v>666</v>
      </c>
      <c r="F564" s="14" t="s">
        <v>371</v>
      </c>
      <c r="G564" s="14" t="s">
        <v>388</v>
      </c>
      <c r="H564" s="14" t="s">
        <v>2621</v>
      </c>
      <c r="I564" s="14">
        <v>9</v>
      </c>
      <c r="J564" s="14">
        <v>1</v>
      </c>
      <c r="K564" s="14" t="s">
        <v>28</v>
      </c>
      <c r="L564">
        <v>86</v>
      </c>
      <c r="M564">
        <v>571</v>
      </c>
      <c r="N564" t="s">
        <v>213</v>
      </c>
    </row>
    <row r="565" spans="1:14">
      <c r="A565" t="s">
        <v>2</v>
      </c>
      <c r="B565">
        <v>1122785167</v>
      </c>
      <c r="C565" t="s">
        <v>207</v>
      </c>
      <c r="D565">
        <v>2</v>
      </c>
      <c r="E565" s="14" t="s">
        <v>710</v>
      </c>
      <c r="F565" s="14" t="s">
        <v>235</v>
      </c>
      <c r="G565" s="14" t="s">
        <v>675</v>
      </c>
      <c r="H565" s="14" t="s">
        <v>233</v>
      </c>
      <c r="I565" s="14">
        <v>27</v>
      </c>
      <c r="J565" s="14">
        <v>1</v>
      </c>
      <c r="K565" s="14" t="s">
        <v>28</v>
      </c>
      <c r="L565">
        <v>86</v>
      </c>
      <c r="M565">
        <v>865</v>
      </c>
      <c r="N565" t="s">
        <v>213</v>
      </c>
    </row>
    <row r="566" spans="1:14">
      <c r="A566" t="s">
        <v>37</v>
      </c>
      <c r="B566">
        <v>1127077135</v>
      </c>
      <c r="C566" t="s">
        <v>207</v>
      </c>
      <c r="D566">
        <v>2</v>
      </c>
      <c r="E566" s="14" t="s">
        <v>708</v>
      </c>
      <c r="F566" s="14" t="s">
        <v>261</v>
      </c>
      <c r="G566" s="14" t="s">
        <v>3081</v>
      </c>
      <c r="H566" s="14" t="s">
        <v>3082</v>
      </c>
      <c r="I566" s="14">
        <v>10</v>
      </c>
      <c r="J566" s="14">
        <v>1</v>
      </c>
      <c r="K566" s="14" t="s">
        <v>5</v>
      </c>
      <c r="L566">
        <v>86</v>
      </c>
      <c r="M566">
        <v>885</v>
      </c>
      <c r="N566" t="s">
        <v>213</v>
      </c>
    </row>
    <row r="567" spans="1:14">
      <c r="A567" t="s">
        <v>2</v>
      </c>
      <c r="B567">
        <v>41109428</v>
      </c>
      <c r="C567" t="s">
        <v>207</v>
      </c>
      <c r="D567">
        <v>2</v>
      </c>
      <c r="E567" s="14" t="s">
        <v>3083</v>
      </c>
      <c r="F567" s="14" t="s">
        <v>224</v>
      </c>
      <c r="G567" s="14" t="s">
        <v>310</v>
      </c>
      <c r="H567" s="14">
        <v>0</v>
      </c>
      <c r="I567" s="14">
        <v>43</v>
      </c>
      <c r="J567" s="14">
        <v>1</v>
      </c>
      <c r="K567" s="14" t="s">
        <v>5</v>
      </c>
      <c r="L567">
        <v>86</v>
      </c>
      <c r="M567">
        <v>320</v>
      </c>
      <c r="N567" t="s">
        <v>213</v>
      </c>
    </row>
    <row r="568" spans="1:14">
      <c r="A568" t="s">
        <v>2</v>
      </c>
      <c r="B568">
        <v>1007081383</v>
      </c>
      <c r="C568" t="s">
        <v>207</v>
      </c>
      <c r="D568">
        <v>2</v>
      </c>
      <c r="E568" s="14" t="s">
        <v>3084</v>
      </c>
      <c r="F568" s="14" t="s">
        <v>260</v>
      </c>
      <c r="G568" s="14" t="s">
        <v>273</v>
      </c>
      <c r="H568" s="14" t="s">
        <v>274</v>
      </c>
      <c r="I568" s="14">
        <v>22</v>
      </c>
      <c r="J568" s="14">
        <v>1</v>
      </c>
      <c r="K568" s="14" t="s">
        <v>28</v>
      </c>
      <c r="L568">
        <v>86</v>
      </c>
      <c r="M568">
        <v>865</v>
      </c>
      <c r="N568" t="s">
        <v>213</v>
      </c>
    </row>
    <row r="569" spans="1:14">
      <c r="A569" t="s">
        <v>2</v>
      </c>
      <c r="B569">
        <v>18146858</v>
      </c>
      <c r="C569" t="s">
        <v>207</v>
      </c>
      <c r="D569">
        <v>2</v>
      </c>
      <c r="E569" s="14" t="s">
        <v>3086</v>
      </c>
      <c r="F569" s="14">
        <v>0</v>
      </c>
      <c r="G569" s="14" t="s">
        <v>3085</v>
      </c>
      <c r="H569" s="14">
        <v>0</v>
      </c>
      <c r="I569" s="14">
        <v>45</v>
      </c>
      <c r="J569" s="14">
        <v>1</v>
      </c>
      <c r="K569" s="14" t="s">
        <v>28</v>
      </c>
      <c r="L569">
        <v>86</v>
      </c>
      <c r="M569">
        <v>320</v>
      </c>
      <c r="N569" t="s">
        <v>213</v>
      </c>
    </row>
    <row r="570" spans="1:14">
      <c r="A570" t="s">
        <v>37</v>
      </c>
      <c r="B570">
        <v>1120217502</v>
      </c>
      <c r="C570" t="s">
        <v>207</v>
      </c>
      <c r="D570">
        <v>2</v>
      </c>
      <c r="E570" s="14" t="s">
        <v>3080</v>
      </c>
      <c r="F570" s="14" t="s">
        <v>281</v>
      </c>
      <c r="G570" s="14" t="s">
        <v>3087</v>
      </c>
      <c r="H570" s="14" t="s">
        <v>426</v>
      </c>
      <c r="I570" s="14">
        <v>14</v>
      </c>
      <c r="J570" s="14">
        <v>1</v>
      </c>
      <c r="K570" s="14" t="s">
        <v>5</v>
      </c>
      <c r="L570">
        <v>86</v>
      </c>
      <c r="M570">
        <v>755</v>
      </c>
      <c r="N570" t="s">
        <v>213</v>
      </c>
    </row>
    <row r="571" spans="1:14">
      <c r="A571" t="s">
        <v>31</v>
      </c>
      <c r="B571">
        <v>1120098040</v>
      </c>
      <c r="C571" t="s">
        <v>207</v>
      </c>
      <c r="D571">
        <v>2</v>
      </c>
      <c r="E571" s="14" t="s">
        <v>3088</v>
      </c>
      <c r="F571" s="14" t="s">
        <v>604</v>
      </c>
      <c r="G571" s="14" t="s">
        <v>3089</v>
      </c>
      <c r="H571" s="14" t="s">
        <v>290</v>
      </c>
      <c r="I571" s="14">
        <v>17</v>
      </c>
      <c r="J571" s="14">
        <v>1</v>
      </c>
      <c r="K571" s="14" t="s">
        <v>28</v>
      </c>
      <c r="L571">
        <v>86</v>
      </c>
      <c r="M571">
        <v>568</v>
      </c>
      <c r="N571" t="s">
        <v>213</v>
      </c>
    </row>
    <row r="572" spans="1:14">
      <c r="A572" t="s">
        <v>2</v>
      </c>
      <c r="B572">
        <v>1124856147</v>
      </c>
      <c r="C572" t="s">
        <v>207</v>
      </c>
      <c r="D572">
        <v>2</v>
      </c>
      <c r="E572" s="14" t="s">
        <v>239</v>
      </c>
      <c r="F572" s="14" t="s">
        <v>489</v>
      </c>
      <c r="G572" s="14" t="s">
        <v>576</v>
      </c>
      <c r="H572" s="14" t="s">
        <v>406</v>
      </c>
      <c r="I572" s="14">
        <v>32</v>
      </c>
      <c r="J572" s="14">
        <v>1</v>
      </c>
      <c r="K572" s="14" t="s">
        <v>5</v>
      </c>
      <c r="L572">
        <v>86</v>
      </c>
      <c r="M572" t="s">
        <v>765</v>
      </c>
      <c r="N572" t="s">
        <v>213</v>
      </c>
    </row>
    <row r="573" spans="1:14">
      <c r="A573" t="s">
        <v>2</v>
      </c>
      <c r="B573">
        <v>18105945</v>
      </c>
      <c r="C573" t="s">
        <v>207</v>
      </c>
      <c r="D573">
        <v>2</v>
      </c>
      <c r="E573" s="14" t="s">
        <v>239</v>
      </c>
      <c r="F573" s="14">
        <v>0</v>
      </c>
      <c r="G573" s="14" t="s">
        <v>3090</v>
      </c>
      <c r="H573" s="14">
        <v>0</v>
      </c>
      <c r="I573" s="14">
        <v>76</v>
      </c>
      <c r="J573" s="14">
        <v>1</v>
      </c>
      <c r="K573" s="14" t="s">
        <v>28</v>
      </c>
      <c r="L573">
        <v>86</v>
      </c>
      <c r="M573" t="s">
        <v>765</v>
      </c>
      <c r="N573" t="s">
        <v>213</v>
      </c>
    </row>
    <row r="574" spans="1:14">
      <c r="A574" t="s">
        <v>2</v>
      </c>
      <c r="B574">
        <v>41102254</v>
      </c>
      <c r="C574" t="s">
        <v>207</v>
      </c>
      <c r="D574">
        <v>2</v>
      </c>
      <c r="E574" s="14" t="s">
        <v>599</v>
      </c>
      <c r="F574" s="14" t="s">
        <v>614</v>
      </c>
      <c r="G574" s="14" t="s">
        <v>3091</v>
      </c>
      <c r="H574" s="14">
        <v>0</v>
      </c>
      <c r="I574" s="14">
        <v>62</v>
      </c>
      <c r="J574" s="14">
        <v>1</v>
      </c>
      <c r="K574" s="14" t="s">
        <v>5</v>
      </c>
      <c r="L574">
        <v>86</v>
      </c>
      <c r="M574">
        <v>568</v>
      </c>
      <c r="N574" t="s">
        <v>213</v>
      </c>
    </row>
    <row r="575" spans="1:14">
      <c r="A575" t="s">
        <v>2</v>
      </c>
      <c r="B575">
        <v>27474008</v>
      </c>
      <c r="C575" t="s">
        <v>207</v>
      </c>
      <c r="D575">
        <v>2</v>
      </c>
      <c r="E575" s="14" t="s">
        <v>264</v>
      </c>
      <c r="F575" s="14" t="s">
        <v>288</v>
      </c>
      <c r="G575" s="14" t="s">
        <v>3092</v>
      </c>
      <c r="H575" s="14">
        <v>0</v>
      </c>
      <c r="I575" s="14">
        <v>81</v>
      </c>
      <c r="J575" s="14">
        <v>1</v>
      </c>
      <c r="K575" s="14" t="s">
        <v>5</v>
      </c>
      <c r="L575">
        <v>86</v>
      </c>
      <c r="M575">
        <v>755</v>
      </c>
      <c r="N575" t="s">
        <v>213</v>
      </c>
    </row>
    <row r="576" spans="1:14">
      <c r="A576" t="s">
        <v>2</v>
      </c>
      <c r="B576">
        <v>41119163</v>
      </c>
      <c r="C576" t="s">
        <v>207</v>
      </c>
      <c r="D576">
        <v>2</v>
      </c>
      <c r="E576" s="14" t="s">
        <v>356</v>
      </c>
      <c r="F576" s="14" t="s">
        <v>357</v>
      </c>
      <c r="G576" s="14" t="s">
        <v>358</v>
      </c>
      <c r="H576" s="14" t="s">
        <v>359</v>
      </c>
      <c r="I576" s="14">
        <v>54</v>
      </c>
      <c r="J576" s="14">
        <v>1</v>
      </c>
      <c r="K576" s="14" t="s">
        <v>5</v>
      </c>
      <c r="L576">
        <v>86</v>
      </c>
      <c r="M576">
        <v>865</v>
      </c>
      <c r="N576" t="s">
        <v>213</v>
      </c>
    </row>
    <row r="577" spans="1:14">
      <c r="A577" t="s">
        <v>42</v>
      </c>
      <c r="B577">
        <v>1122787661</v>
      </c>
      <c r="C577" t="s">
        <v>207</v>
      </c>
      <c r="D577">
        <v>2</v>
      </c>
      <c r="E577" s="14" t="s">
        <v>632</v>
      </c>
      <c r="F577" s="14" t="s">
        <v>545</v>
      </c>
      <c r="G577" s="14" t="s">
        <v>634</v>
      </c>
      <c r="H577" s="14" t="s">
        <v>389</v>
      </c>
      <c r="I577" s="14">
        <v>1</v>
      </c>
      <c r="J577" s="14">
        <v>1</v>
      </c>
      <c r="K577" s="14" t="s">
        <v>28</v>
      </c>
      <c r="L577">
        <v>86</v>
      </c>
      <c r="M577">
        <v>749</v>
      </c>
      <c r="N577" t="s">
        <v>213</v>
      </c>
    </row>
    <row r="578" spans="1:14">
      <c r="A578" t="s">
        <v>31</v>
      </c>
      <c r="B578">
        <v>1120070350</v>
      </c>
      <c r="C578" t="s">
        <v>207</v>
      </c>
      <c r="D578">
        <v>2</v>
      </c>
      <c r="E578" s="14" t="s">
        <v>616</v>
      </c>
      <c r="F578" s="14" t="s">
        <v>2624</v>
      </c>
      <c r="G578" s="14" t="s">
        <v>3093</v>
      </c>
      <c r="H578" s="14">
        <v>0</v>
      </c>
      <c r="I578" s="14">
        <v>9</v>
      </c>
      <c r="J578" s="14">
        <v>1</v>
      </c>
      <c r="K578" s="14" t="s">
        <v>28</v>
      </c>
      <c r="L578">
        <v>86</v>
      </c>
      <c r="M578" t="s">
        <v>765</v>
      </c>
      <c r="N578" t="s">
        <v>213</v>
      </c>
    </row>
    <row r="579" spans="1:14">
      <c r="A579" t="s">
        <v>2</v>
      </c>
      <c r="B579">
        <v>69021590</v>
      </c>
      <c r="C579" t="s">
        <v>207</v>
      </c>
      <c r="D579">
        <v>2</v>
      </c>
      <c r="E579" s="14" t="s">
        <v>677</v>
      </c>
      <c r="F579" s="14" t="s">
        <v>709</v>
      </c>
      <c r="G579" s="14" t="s">
        <v>3094</v>
      </c>
      <c r="H579" s="14">
        <v>0</v>
      </c>
      <c r="I579" s="14">
        <v>42</v>
      </c>
      <c r="J579" s="14">
        <v>1</v>
      </c>
      <c r="K579" s="14" t="s">
        <v>5</v>
      </c>
      <c r="L579">
        <v>86</v>
      </c>
      <c r="M579">
        <v>568</v>
      </c>
      <c r="N579" t="s">
        <v>213</v>
      </c>
    </row>
    <row r="580" spans="1:14">
      <c r="A580" t="s">
        <v>2</v>
      </c>
      <c r="B580">
        <v>69010606</v>
      </c>
      <c r="C580" t="s">
        <v>207</v>
      </c>
      <c r="D580">
        <v>2</v>
      </c>
      <c r="E580" s="14" t="s">
        <v>458</v>
      </c>
      <c r="F580" s="14" t="s">
        <v>459</v>
      </c>
      <c r="G580" s="14" t="s">
        <v>460</v>
      </c>
      <c r="H580" s="14" t="s">
        <v>461</v>
      </c>
      <c r="I580" s="14">
        <v>47</v>
      </c>
      <c r="J580" s="14">
        <v>1</v>
      </c>
      <c r="K580" s="14" t="s">
        <v>5</v>
      </c>
      <c r="L580">
        <v>86</v>
      </c>
      <c r="M580">
        <v>571</v>
      </c>
      <c r="N580" t="s">
        <v>213</v>
      </c>
    </row>
    <row r="581" spans="1:14">
      <c r="D581"/>
      <c r="M581"/>
    </row>
    <row r="582" spans="1:14">
      <c r="D582"/>
      <c r="M582"/>
    </row>
    <row r="583" spans="1:14">
      <c r="D583"/>
      <c r="M583"/>
    </row>
    <row r="584" spans="1:14">
      <c r="D584"/>
      <c r="M584"/>
    </row>
    <row r="585" spans="1:14">
      <c r="D585"/>
      <c r="M585"/>
    </row>
    <row r="586" spans="1:14">
      <c r="D586"/>
      <c r="M586"/>
    </row>
    <row r="587" spans="1:14">
      <c r="D587"/>
      <c r="M587"/>
    </row>
    <row r="588" spans="1:14">
      <c r="D588"/>
      <c r="M588"/>
    </row>
    <row r="589" spans="1:14">
      <c r="D589"/>
      <c r="M589"/>
    </row>
    <row r="590" spans="1:14">
      <c r="D590"/>
      <c r="M590"/>
    </row>
    <row r="591" spans="1:14">
      <c r="D591"/>
      <c r="M591"/>
    </row>
    <row r="592" spans="1:14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 s="5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/>
    </row>
    <row r="906" spans="4:13">
      <c r="D906"/>
      <c r="M906"/>
    </row>
    <row r="907" spans="4:13">
      <c r="D907"/>
      <c r="M907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4:13">
      <c r="D977"/>
      <c r="M977"/>
    </row>
    <row r="978" spans="4:13">
      <c r="D978"/>
      <c r="M978"/>
    </row>
    <row r="979" spans="4:13">
      <c r="D979"/>
      <c r="M979"/>
    </row>
    <row r="980" spans="4:13">
      <c r="D980"/>
      <c r="M980"/>
    </row>
    <row r="981" spans="4:13">
      <c r="D981"/>
      <c r="M981"/>
    </row>
    <row r="982" spans="4:13">
      <c r="D982"/>
      <c r="M982"/>
    </row>
    <row r="983" spans="4:13">
      <c r="D983"/>
      <c r="M983"/>
    </row>
    <row r="984" spans="4:13">
      <c r="D984"/>
      <c r="M984"/>
    </row>
    <row r="985" spans="4:13">
      <c r="D985"/>
      <c r="M985"/>
    </row>
    <row r="986" spans="4:13">
      <c r="D986"/>
      <c r="M986"/>
    </row>
    <row r="987" spans="4:13">
      <c r="D987"/>
      <c r="M987"/>
    </row>
    <row r="988" spans="4:13">
      <c r="D988"/>
      <c r="M988"/>
    </row>
    <row r="989" spans="4:13">
      <c r="D989"/>
      <c r="M989"/>
    </row>
    <row r="990" spans="4:13">
      <c r="D990"/>
      <c r="M990"/>
    </row>
    <row r="991" spans="4:13">
      <c r="D991"/>
      <c r="M991"/>
    </row>
    <row r="992" spans="4:13">
      <c r="D992"/>
      <c r="M992"/>
    </row>
    <row r="993" spans="4:13">
      <c r="D993"/>
      <c r="M993"/>
    </row>
    <row r="994" spans="4:13">
      <c r="D994"/>
      <c r="M994"/>
    </row>
    <row r="995" spans="4:13">
      <c r="D995"/>
      <c r="M995"/>
    </row>
    <row r="996" spans="4:13">
      <c r="D996"/>
      <c r="M996"/>
    </row>
    <row r="997" spans="4:13">
      <c r="D997"/>
      <c r="M997"/>
    </row>
    <row r="998" spans="4:13">
      <c r="D998"/>
      <c r="M998"/>
    </row>
    <row r="999" spans="4:13">
      <c r="D999"/>
      <c r="M999"/>
    </row>
    <row r="1000" spans="4:13">
      <c r="D1000"/>
      <c r="M1000"/>
    </row>
    <row r="1001" spans="4:13">
      <c r="D1001"/>
      <c r="M1001"/>
    </row>
    <row r="1002" spans="4:13">
      <c r="D1002"/>
      <c r="M1002"/>
    </row>
    <row r="1003" spans="4:13">
      <c r="D1003"/>
      <c r="M1003"/>
    </row>
    <row r="1004" spans="4:13">
      <c r="D1004"/>
      <c r="M1004"/>
    </row>
    <row r="1005" spans="4:13">
      <c r="D1005"/>
      <c r="M1005"/>
    </row>
    <row r="1006" spans="4:13">
      <c r="D1006"/>
      <c r="M1006"/>
    </row>
    <row r="1007" spans="4:13">
      <c r="D1007"/>
      <c r="M1007"/>
    </row>
    <row r="1008" spans="4:13">
      <c r="D1008"/>
      <c r="M1008"/>
    </row>
    <row r="1009" spans="4:13">
      <c r="D1009"/>
      <c r="M1009"/>
    </row>
    <row r="1010" spans="4:13">
      <c r="D1010"/>
      <c r="M1010"/>
    </row>
    <row r="1011" spans="4:13">
      <c r="D1011"/>
      <c r="M1011"/>
    </row>
    <row r="1012" spans="4:13">
      <c r="D1012"/>
      <c r="M1012"/>
    </row>
    <row r="1013" spans="4:13">
      <c r="D1013"/>
      <c r="M1013"/>
    </row>
    <row r="1014" spans="4:13">
      <c r="D1014"/>
      <c r="M1014"/>
    </row>
    <row r="1015" spans="4:13">
      <c r="D1015"/>
      <c r="M1015"/>
    </row>
    <row r="1016" spans="4:13">
      <c r="D1016"/>
      <c r="M1016"/>
    </row>
    <row r="1017" spans="4:13">
      <c r="D1017"/>
      <c r="M1017"/>
    </row>
    <row r="1018" spans="4:13">
      <c r="D1018"/>
      <c r="M1018"/>
    </row>
    <row r="1019" spans="4:13">
      <c r="D1019"/>
      <c r="M1019"/>
    </row>
    <row r="1020" spans="4:13">
      <c r="D1020"/>
      <c r="M1020"/>
    </row>
    <row r="1021" spans="4:13">
      <c r="D1021"/>
      <c r="M1021"/>
    </row>
    <row r="1022" spans="4:13">
      <c r="D1022"/>
      <c r="M1022"/>
    </row>
    <row r="1023" spans="4:13">
      <c r="D1023"/>
      <c r="M1023"/>
    </row>
    <row r="1024" spans="4:13">
      <c r="D1024"/>
      <c r="M1024"/>
    </row>
    <row r="1025" spans="4:13">
      <c r="D1025"/>
      <c r="M1025"/>
    </row>
    <row r="1026" spans="4:13">
      <c r="D1026"/>
      <c r="M1026"/>
    </row>
    <row r="1027" spans="4:13">
      <c r="D1027"/>
      <c r="M1027"/>
    </row>
    <row r="1028" spans="4:13">
      <c r="D1028"/>
      <c r="M1028"/>
    </row>
    <row r="1029" spans="4:13">
      <c r="D1029"/>
      <c r="M1029"/>
    </row>
    <row r="1030" spans="4:13">
      <c r="D1030"/>
      <c r="M1030"/>
    </row>
    <row r="1031" spans="4:13">
      <c r="D1031"/>
      <c r="M1031"/>
    </row>
    <row r="1032" spans="4:13">
      <c r="D1032"/>
      <c r="M1032"/>
    </row>
    <row r="1033" spans="4:13">
      <c r="D1033"/>
      <c r="M1033"/>
    </row>
    <row r="1034" spans="4:13">
      <c r="D1034"/>
      <c r="M1034"/>
    </row>
    <row r="1035" spans="4:13">
      <c r="D1035"/>
      <c r="M1035"/>
    </row>
    <row r="1036" spans="4:13">
      <c r="D1036"/>
      <c r="M1036"/>
    </row>
    <row r="1037" spans="4:13">
      <c r="D1037"/>
      <c r="M1037"/>
    </row>
    <row r="1038" spans="4:13">
      <c r="D1038"/>
      <c r="M1038"/>
    </row>
    <row r="1039" spans="4:13">
      <c r="D1039"/>
      <c r="M1039"/>
    </row>
    <row r="1040" spans="4:13">
      <c r="D1040"/>
      <c r="M1040"/>
    </row>
    <row r="1041" spans="4:13">
      <c r="D1041"/>
      <c r="M1041"/>
    </row>
    <row r="1042" spans="4:13">
      <c r="D1042"/>
      <c r="M1042"/>
    </row>
    <row r="1043" spans="4:13">
      <c r="D1043"/>
      <c r="M1043"/>
    </row>
    <row r="1044" spans="4:13">
      <c r="D1044"/>
      <c r="M1044"/>
    </row>
    <row r="1045" spans="4:13">
      <c r="D1045"/>
      <c r="M1045"/>
    </row>
    <row r="1046" spans="4:13">
      <c r="D1046"/>
      <c r="M1046"/>
    </row>
    <row r="1047" spans="4:13">
      <c r="D1047"/>
      <c r="M1047"/>
    </row>
    <row r="1048" spans="4:13">
      <c r="D1048"/>
      <c r="M1048"/>
    </row>
    <row r="1049" spans="4:13">
      <c r="D1049"/>
      <c r="M1049"/>
    </row>
    <row r="1050" spans="4:13">
      <c r="D1050"/>
      <c r="M1050"/>
    </row>
    <row r="1051" spans="4:13">
      <c r="D1051"/>
      <c r="M1051"/>
    </row>
    <row r="1052" spans="4:13">
      <c r="D1052"/>
      <c r="M1052"/>
    </row>
    <row r="1053" spans="4:13">
      <c r="D1053"/>
      <c r="M1053"/>
    </row>
    <row r="1054" spans="4:13">
      <c r="D1054"/>
      <c r="M1054"/>
    </row>
    <row r="1055" spans="4:13">
      <c r="D1055"/>
      <c r="M1055"/>
    </row>
    <row r="1056" spans="4:13">
      <c r="D1056"/>
      <c r="M1056"/>
    </row>
    <row r="1057" spans="4:13">
      <c r="D1057"/>
      <c r="M1057" s="5"/>
    </row>
    <row r="1058" spans="4:13">
      <c r="D1058"/>
      <c r="M1058"/>
    </row>
    <row r="1059" spans="4:13">
      <c r="D1059"/>
      <c r="M1059"/>
    </row>
    <row r="1060" spans="4:13">
      <c r="D1060"/>
      <c r="M1060"/>
    </row>
    <row r="1061" spans="4:13">
      <c r="D1061"/>
      <c r="M1061"/>
    </row>
    <row r="1062" spans="4:13">
      <c r="D1062"/>
      <c r="M1062"/>
    </row>
    <row r="1063" spans="4:13">
      <c r="D1063"/>
      <c r="M1063"/>
    </row>
    <row r="1064" spans="4:13">
      <c r="D1064"/>
      <c r="M1064"/>
    </row>
    <row r="1065" spans="4:13">
      <c r="D1065"/>
      <c r="M1065"/>
    </row>
    <row r="1066" spans="4:13">
      <c r="D1066"/>
      <c r="M1066"/>
    </row>
    <row r="1067" spans="4:13">
      <c r="D1067"/>
      <c r="M1067"/>
    </row>
    <row r="1068" spans="4:13">
      <c r="D1068"/>
      <c r="M1068"/>
    </row>
    <row r="1069" spans="4:13">
      <c r="D1069"/>
      <c r="M1069"/>
    </row>
    <row r="1070" spans="4:13">
      <c r="D1070"/>
      <c r="M1070"/>
    </row>
    <row r="1071" spans="4:13">
      <c r="D1071"/>
      <c r="M1071"/>
    </row>
    <row r="1072" spans="4:13">
      <c r="D1072"/>
      <c r="M1072"/>
    </row>
    <row r="1073" spans="4:13">
      <c r="D1073"/>
      <c r="M1073"/>
    </row>
    <row r="1074" spans="4:13">
      <c r="D1074"/>
      <c r="M1074"/>
    </row>
    <row r="1075" spans="4:13">
      <c r="D1075"/>
      <c r="M1075"/>
    </row>
    <row r="1076" spans="4:13">
      <c r="D1076"/>
      <c r="M1076"/>
    </row>
    <row r="1077" spans="4:13">
      <c r="D1077"/>
      <c r="M1077"/>
    </row>
    <row r="1078" spans="4:13">
      <c r="D1078"/>
      <c r="M1078"/>
    </row>
    <row r="1079" spans="4:13">
      <c r="D1079"/>
      <c r="M1079"/>
    </row>
    <row r="1080" spans="4:13">
      <c r="D1080"/>
      <c r="M1080"/>
    </row>
    <row r="1081" spans="4:13">
      <c r="D1081"/>
      <c r="M1081"/>
    </row>
    <row r="1082" spans="4:13">
      <c r="D1082"/>
      <c r="M1082"/>
    </row>
    <row r="1083" spans="4:13">
      <c r="D1083"/>
      <c r="M1083"/>
    </row>
    <row r="1084" spans="4:13">
      <c r="D1084"/>
      <c r="M1084"/>
    </row>
    <row r="1085" spans="4:13">
      <c r="D1085"/>
      <c r="M1085"/>
    </row>
    <row r="1086" spans="4:13">
      <c r="D1086"/>
      <c r="M1086"/>
    </row>
    <row r="1087" spans="4:13">
      <c r="D1087"/>
      <c r="M1087"/>
    </row>
    <row r="1088" spans="4:13">
      <c r="D1088"/>
      <c r="M1088"/>
    </row>
    <row r="1089" spans="4:13">
      <c r="D1089"/>
      <c r="M1089"/>
    </row>
    <row r="1090" spans="4:13">
      <c r="D1090"/>
      <c r="M1090"/>
    </row>
    <row r="1091" spans="4:13">
      <c r="D1091"/>
      <c r="M1091"/>
    </row>
    <row r="1092" spans="4:13">
      <c r="D1092"/>
      <c r="M1092"/>
    </row>
    <row r="1093" spans="4:13">
      <c r="D1093"/>
      <c r="M1093"/>
    </row>
    <row r="1094" spans="4:13">
      <c r="D1094"/>
      <c r="M1094"/>
    </row>
    <row r="1095" spans="4:13">
      <c r="D1095"/>
      <c r="M1095"/>
    </row>
    <row r="1096" spans="4:13">
      <c r="D1096"/>
      <c r="M1096"/>
    </row>
    <row r="1097" spans="4:13">
      <c r="D1097"/>
      <c r="M1097"/>
    </row>
    <row r="1098" spans="4:13">
      <c r="D1098"/>
      <c r="M1098"/>
    </row>
    <row r="1099" spans="4:13">
      <c r="D1099"/>
      <c r="M1099"/>
    </row>
    <row r="1100" spans="4:13">
      <c r="D1100"/>
      <c r="M1100"/>
    </row>
    <row r="1101" spans="4:13">
      <c r="D1101"/>
      <c r="M1101"/>
    </row>
    <row r="1102" spans="4:13">
      <c r="D1102"/>
      <c r="M1102"/>
    </row>
    <row r="1103" spans="4:13">
      <c r="D1103"/>
      <c r="M1103"/>
    </row>
    <row r="1104" spans="4:13">
      <c r="D1104"/>
      <c r="M1104"/>
    </row>
    <row r="1105" spans="4:13">
      <c r="D1105"/>
      <c r="M1105"/>
    </row>
    <row r="1106" spans="4:13">
      <c r="D1106"/>
      <c r="M1106"/>
    </row>
    <row r="1107" spans="4:13">
      <c r="D1107"/>
      <c r="M1107"/>
    </row>
    <row r="1108" spans="4:13">
      <c r="D1108"/>
      <c r="M1108"/>
    </row>
    <row r="1109" spans="4:13">
      <c r="D1109"/>
      <c r="M1109"/>
    </row>
    <row r="1110" spans="4:13">
      <c r="D1110"/>
      <c r="M1110"/>
    </row>
    <row r="1111" spans="4:13">
      <c r="D1111"/>
      <c r="M1111"/>
    </row>
    <row r="1112" spans="4:13">
      <c r="D1112"/>
      <c r="M1112"/>
    </row>
    <row r="1113" spans="4:13">
      <c r="D1113"/>
      <c r="M1113"/>
    </row>
    <row r="1114" spans="4:13">
      <c r="D1114"/>
      <c r="M1114"/>
    </row>
    <row r="1115" spans="4:13">
      <c r="D1115"/>
      <c r="M1115"/>
    </row>
    <row r="1116" spans="4:13">
      <c r="D1116"/>
      <c r="M1116"/>
    </row>
    <row r="1117" spans="4:13">
      <c r="D1117"/>
      <c r="M1117"/>
    </row>
    <row r="1118" spans="4:13">
      <c r="D1118"/>
      <c r="M1118"/>
    </row>
    <row r="1119" spans="4:13">
      <c r="D1119"/>
      <c r="M1119"/>
    </row>
    <row r="1120" spans="4:13">
      <c r="D1120"/>
      <c r="M1120"/>
    </row>
    <row r="1121" spans="4:13">
      <c r="D1121"/>
      <c r="M1121"/>
    </row>
    <row r="1122" spans="4:13">
      <c r="D1122"/>
      <c r="M1122"/>
    </row>
    <row r="1123" spans="4:13">
      <c r="D1123"/>
      <c r="M1123"/>
    </row>
    <row r="1124" spans="4:13">
      <c r="D1124"/>
      <c r="M1124"/>
    </row>
    <row r="1125" spans="4:13">
      <c r="D1125"/>
      <c r="M1125"/>
    </row>
    <row r="1126" spans="4:13">
      <c r="D1126"/>
      <c r="M1126"/>
    </row>
    <row r="1127" spans="4:13">
      <c r="D1127"/>
      <c r="M1127"/>
    </row>
    <row r="1128" spans="4:13">
      <c r="D1128"/>
      <c r="M1128"/>
    </row>
    <row r="1129" spans="4:13">
      <c r="D1129"/>
      <c r="M1129"/>
    </row>
    <row r="1130" spans="4:13">
      <c r="D1130"/>
      <c r="M1130"/>
    </row>
    <row r="1131" spans="4:13">
      <c r="D1131"/>
      <c r="M1131"/>
    </row>
    <row r="1132" spans="4:13">
      <c r="D1132"/>
      <c r="M1132"/>
    </row>
    <row r="1133" spans="4:13">
      <c r="D1133"/>
      <c r="M1133"/>
    </row>
    <row r="1134" spans="4:13">
      <c r="D1134"/>
      <c r="M1134"/>
    </row>
    <row r="1135" spans="4:13">
      <c r="D1135"/>
      <c r="M1135"/>
    </row>
    <row r="1136" spans="4:13">
      <c r="D1136"/>
      <c r="M1136"/>
    </row>
    <row r="1137" spans="4:13">
      <c r="D1137"/>
      <c r="M1137"/>
    </row>
    <row r="1138" spans="4:13">
      <c r="D1138"/>
      <c r="M1138"/>
    </row>
    <row r="1139" spans="4:13">
      <c r="D1139"/>
      <c r="M1139"/>
    </row>
    <row r="1140" spans="4:13">
      <c r="D1140"/>
      <c r="M1140"/>
    </row>
    <row r="1141" spans="4:13">
      <c r="D1141"/>
      <c r="M1141"/>
    </row>
    <row r="1142" spans="4:13">
      <c r="D1142"/>
      <c r="M1142"/>
    </row>
    <row r="1143" spans="4:13">
      <c r="D1143"/>
      <c r="M1143"/>
    </row>
    <row r="1144" spans="4:13">
      <c r="D1144"/>
      <c r="M1144"/>
    </row>
    <row r="1145" spans="4:13">
      <c r="D1145"/>
      <c r="M1145"/>
    </row>
    <row r="1146" spans="4:13">
      <c r="D1146"/>
      <c r="M1146"/>
    </row>
    <row r="1147" spans="4:13">
      <c r="D1147"/>
      <c r="M1147"/>
    </row>
    <row r="1148" spans="4:13">
      <c r="D1148"/>
      <c r="M1148"/>
    </row>
    <row r="1149" spans="4:13">
      <c r="D1149"/>
      <c r="M1149"/>
    </row>
    <row r="1150" spans="4:13">
      <c r="D1150"/>
      <c r="M1150"/>
    </row>
    <row r="1151" spans="4:13">
      <c r="D1151"/>
      <c r="M1151"/>
    </row>
    <row r="1152" spans="4:13">
      <c r="D1152"/>
      <c r="M1152"/>
    </row>
    <row r="1153" spans="4:13">
      <c r="D1153"/>
      <c r="M1153"/>
    </row>
    <row r="1154" spans="4:13">
      <c r="D1154"/>
      <c r="M1154"/>
    </row>
    <row r="1155" spans="4:13">
      <c r="D1155"/>
      <c r="M1155"/>
    </row>
    <row r="1156" spans="4:13">
      <c r="D1156"/>
      <c r="M1156"/>
    </row>
    <row r="1157" spans="4:13">
      <c r="D1157"/>
      <c r="M1157"/>
    </row>
    <row r="1158" spans="4:13">
      <c r="D1158"/>
      <c r="M1158"/>
    </row>
    <row r="1159" spans="4:13">
      <c r="D1159"/>
      <c r="M1159"/>
    </row>
    <row r="1160" spans="4:13">
      <c r="D1160"/>
      <c r="M1160"/>
    </row>
    <row r="1161" spans="4:13">
      <c r="D1161"/>
      <c r="M1161"/>
    </row>
    <row r="1162" spans="4:13">
      <c r="D1162"/>
      <c r="M1162"/>
    </row>
    <row r="1163" spans="4:13">
      <c r="D1163"/>
      <c r="M1163"/>
    </row>
    <row r="1164" spans="4:13">
      <c r="D1164"/>
      <c r="M1164"/>
    </row>
    <row r="1165" spans="4:13">
      <c r="D1165"/>
      <c r="M1165"/>
    </row>
    <row r="1166" spans="4:13">
      <c r="D1166"/>
      <c r="M1166"/>
    </row>
    <row r="1167" spans="4:13">
      <c r="D1167"/>
      <c r="M1167"/>
    </row>
    <row r="1168" spans="4:13">
      <c r="D1168"/>
      <c r="M1168"/>
    </row>
    <row r="1169" spans="4:13">
      <c r="D1169"/>
      <c r="M1169"/>
    </row>
    <row r="1170" spans="4:13">
      <c r="D1170"/>
      <c r="M1170"/>
    </row>
    <row r="1171" spans="4:13">
      <c r="D1171"/>
      <c r="M1171"/>
    </row>
    <row r="1172" spans="4:13">
      <c r="D1172"/>
      <c r="M1172"/>
    </row>
    <row r="1173" spans="4:13">
      <c r="D1173"/>
      <c r="M1173"/>
    </row>
    <row r="1174" spans="4:13">
      <c r="D1174"/>
      <c r="M1174"/>
    </row>
    <row r="1175" spans="4:13">
      <c r="D1175"/>
      <c r="M1175"/>
    </row>
    <row r="1176" spans="4:13">
      <c r="D1176"/>
      <c r="M1176"/>
    </row>
    <row r="1177" spans="4:13">
      <c r="D1177"/>
      <c r="M1177"/>
    </row>
    <row r="1178" spans="4:13">
      <c r="D1178"/>
      <c r="M1178"/>
    </row>
    <row r="1179" spans="4:13">
      <c r="D1179"/>
      <c r="M1179"/>
    </row>
    <row r="1180" spans="4:13">
      <c r="D1180"/>
      <c r="M1180"/>
    </row>
    <row r="1181" spans="4:13">
      <c r="D1181"/>
      <c r="M1181"/>
    </row>
    <row r="1182" spans="4:13">
      <c r="D1182"/>
      <c r="M1182"/>
    </row>
    <row r="1183" spans="4:13">
      <c r="D1183"/>
      <c r="M1183"/>
    </row>
    <row r="1184" spans="4:13">
      <c r="D1184"/>
      <c r="M1184"/>
    </row>
    <row r="1185" spans="4:13">
      <c r="D1185"/>
      <c r="M1185"/>
    </row>
    <row r="1186" spans="4:13">
      <c r="D1186"/>
      <c r="M1186"/>
    </row>
    <row r="1187" spans="4:13">
      <c r="D1187"/>
      <c r="M1187"/>
    </row>
    <row r="1188" spans="4:13">
      <c r="D1188"/>
      <c r="M1188"/>
    </row>
    <row r="1189" spans="4:13">
      <c r="D1189"/>
      <c r="M1189"/>
    </row>
    <row r="1190" spans="4:13">
      <c r="D1190"/>
      <c r="M1190"/>
    </row>
    <row r="1191" spans="4:13">
      <c r="D1191"/>
      <c r="M1191"/>
    </row>
    <row r="1192" spans="4:13">
      <c r="D1192"/>
      <c r="M1192"/>
    </row>
    <row r="1193" spans="4:13">
      <c r="D1193"/>
      <c r="M1193"/>
    </row>
    <row r="1194" spans="4:13">
      <c r="D1194"/>
      <c r="M1194"/>
    </row>
    <row r="1195" spans="4:13">
      <c r="D1195"/>
      <c r="M1195"/>
    </row>
    <row r="1196" spans="4:13">
      <c r="D1196"/>
      <c r="M1196"/>
    </row>
    <row r="1197" spans="4:13">
      <c r="D1197"/>
      <c r="M1197"/>
    </row>
    <row r="1198" spans="4:13">
      <c r="D1198"/>
      <c r="M1198"/>
    </row>
    <row r="1199" spans="4:13">
      <c r="D1199"/>
      <c r="M1199"/>
    </row>
    <row r="1200" spans="4:13">
      <c r="D1200"/>
      <c r="M1200"/>
    </row>
    <row r="1201" spans="4:13">
      <c r="D1201"/>
      <c r="M1201"/>
    </row>
    <row r="1202" spans="4:13">
      <c r="D1202"/>
      <c r="M1202"/>
    </row>
    <row r="1203" spans="4:13">
      <c r="D1203"/>
      <c r="M1203"/>
    </row>
    <row r="1204" spans="4:13">
      <c r="D1204"/>
      <c r="M1204"/>
    </row>
    <row r="1205" spans="4:13">
      <c r="D1205"/>
      <c r="M1205"/>
    </row>
    <row r="1206" spans="4:13">
      <c r="D1206"/>
      <c r="M1206"/>
    </row>
    <row r="1207" spans="4:13">
      <c r="D1207"/>
      <c r="M1207"/>
    </row>
    <row r="1208" spans="4:13">
      <c r="D1208"/>
      <c r="M1208"/>
    </row>
    <row r="1209" spans="4:13">
      <c r="D1209"/>
      <c r="M1209"/>
    </row>
    <row r="1210" spans="4:13">
      <c r="D1210"/>
      <c r="M1210"/>
    </row>
    <row r="1211" spans="4:13">
      <c r="D1211"/>
      <c r="M1211"/>
    </row>
    <row r="1212" spans="4:13">
      <c r="D1212"/>
      <c r="M1212"/>
    </row>
    <row r="1213" spans="4:13">
      <c r="D1213"/>
      <c r="M1213"/>
    </row>
    <row r="1214" spans="4:13">
      <c r="D1214"/>
      <c r="M1214"/>
    </row>
    <row r="1215" spans="4:13">
      <c r="D1215"/>
      <c r="M1215"/>
    </row>
    <row r="1216" spans="4:13">
      <c r="D1216"/>
      <c r="M1216"/>
    </row>
    <row r="1217" spans="4:13">
      <c r="D1217"/>
      <c r="M1217"/>
    </row>
    <row r="1218" spans="4:13">
      <c r="D1218"/>
      <c r="M1218"/>
    </row>
    <row r="1219" spans="4:13">
      <c r="D1219"/>
      <c r="M1219"/>
    </row>
    <row r="1220" spans="4:13">
      <c r="D1220"/>
      <c r="M1220"/>
    </row>
    <row r="1221" spans="4:13">
      <c r="D1221"/>
      <c r="M1221"/>
    </row>
    <row r="1222" spans="4:13">
      <c r="D1222"/>
      <c r="M1222"/>
    </row>
    <row r="1223" spans="4:13">
      <c r="D1223"/>
      <c r="M1223"/>
    </row>
    <row r="1224" spans="4:13">
      <c r="D1224"/>
      <c r="M1224"/>
    </row>
    <row r="1225" spans="4:13">
      <c r="D1225"/>
      <c r="M1225"/>
    </row>
    <row r="1226" spans="4:13">
      <c r="D1226"/>
      <c r="M1226"/>
    </row>
    <row r="1227" spans="4:13">
      <c r="D1227"/>
      <c r="M1227"/>
    </row>
    <row r="1228" spans="4:13">
      <c r="D1228"/>
      <c r="M1228"/>
    </row>
    <row r="1229" spans="4:13">
      <c r="D1229"/>
      <c r="M1229"/>
    </row>
    <row r="1230" spans="4:13">
      <c r="D1230"/>
      <c r="M1230"/>
    </row>
    <row r="1231" spans="4:13">
      <c r="D1231"/>
      <c r="M1231"/>
    </row>
    <row r="1232" spans="4:13">
      <c r="D1232"/>
      <c r="M1232"/>
    </row>
    <row r="1233" spans="4:13">
      <c r="D1233"/>
      <c r="M1233"/>
    </row>
    <row r="1234" spans="4:13">
      <c r="D1234"/>
      <c r="M1234"/>
    </row>
    <row r="1235" spans="4:13">
      <c r="D1235"/>
      <c r="M1235"/>
    </row>
    <row r="1236" spans="4:13">
      <c r="D1236"/>
      <c r="M1236"/>
    </row>
    <row r="1237" spans="4:13">
      <c r="D1237"/>
      <c r="M1237"/>
    </row>
    <row r="1238" spans="4:13">
      <c r="D1238"/>
      <c r="M1238"/>
    </row>
    <row r="1239" spans="4:13">
      <c r="D1239"/>
      <c r="M1239"/>
    </row>
    <row r="1240" spans="4:13">
      <c r="D1240"/>
      <c r="M1240"/>
    </row>
    <row r="1241" spans="4:13">
      <c r="D1241"/>
      <c r="M1241"/>
    </row>
    <row r="1242" spans="4:13">
      <c r="D1242"/>
      <c r="M1242"/>
    </row>
    <row r="1243" spans="4:13">
      <c r="D1243"/>
      <c r="M1243"/>
    </row>
    <row r="1244" spans="4:13">
      <c r="D1244"/>
      <c r="M1244"/>
    </row>
    <row r="1245" spans="4:13">
      <c r="D1245"/>
      <c r="M1245"/>
    </row>
    <row r="1246" spans="4:13">
      <c r="D1246"/>
      <c r="M1246"/>
    </row>
    <row r="1247" spans="4:13">
      <c r="D1247"/>
      <c r="M1247"/>
    </row>
    <row r="1248" spans="4:13">
      <c r="D1248"/>
      <c r="M1248"/>
    </row>
    <row r="1249" spans="4:13">
      <c r="D1249"/>
      <c r="M1249"/>
    </row>
    <row r="1250" spans="4:13">
      <c r="D1250"/>
      <c r="M1250"/>
    </row>
    <row r="1251" spans="4:13">
      <c r="D1251"/>
      <c r="M1251"/>
    </row>
    <row r="1252" spans="4:13">
      <c r="D1252"/>
      <c r="M1252"/>
    </row>
    <row r="1253" spans="4:13">
      <c r="D1253"/>
      <c r="M1253"/>
    </row>
    <row r="1254" spans="4:13">
      <c r="D1254"/>
      <c r="M1254"/>
    </row>
    <row r="1255" spans="4:13">
      <c r="D1255"/>
      <c r="M1255"/>
    </row>
    <row r="1256" spans="4:13">
      <c r="D1256"/>
      <c r="M1256"/>
    </row>
    <row r="1257" spans="4:13">
      <c r="D1257"/>
      <c r="M1257"/>
    </row>
    <row r="1258" spans="4:13">
      <c r="D1258"/>
      <c r="M1258"/>
    </row>
    <row r="1259" spans="4:13">
      <c r="D1259"/>
      <c r="M1259"/>
    </row>
    <row r="1260" spans="4:13">
      <c r="D1260"/>
      <c r="M1260"/>
    </row>
    <row r="1261" spans="4:13">
      <c r="D1261"/>
      <c r="M1261"/>
    </row>
    <row r="1262" spans="4:13">
      <c r="D1262"/>
      <c r="M1262"/>
    </row>
    <row r="1263" spans="4:13">
      <c r="D1263"/>
      <c r="M1263"/>
    </row>
    <row r="1264" spans="4:13">
      <c r="D1264"/>
      <c r="M1264"/>
    </row>
    <row r="1265" spans="4:13">
      <c r="D1265"/>
      <c r="M1265"/>
    </row>
    <row r="1266" spans="4:13">
      <c r="D1266"/>
      <c r="M1266"/>
    </row>
    <row r="1267" spans="4:13">
      <c r="D1267"/>
      <c r="M1267"/>
    </row>
    <row r="1268" spans="4:13">
      <c r="D1268"/>
      <c r="M1268"/>
    </row>
    <row r="1269" spans="4:13">
      <c r="D1269"/>
      <c r="M1269"/>
    </row>
    <row r="1270" spans="4:13">
      <c r="D1270"/>
      <c r="M1270"/>
    </row>
    <row r="1271" spans="4:13">
      <c r="D1271"/>
      <c r="M1271"/>
    </row>
    <row r="1272" spans="4:13">
      <c r="D1272"/>
      <c r="M1272"/>
    </row>
    <row r="1273" spans="4:13">
      <c r="D1273"/>
      <c r="M1273"/>
    </row>
    <row r="1274" spans="4:13">
      <c r="D1274"/>
      <c r="M1274"/>
    </row>
    <row r="1275" spans="4:13">
      <c r="D1275"/>
      <c r="M1275"/>
    </row>
    <row r="1276" spans="4:13">
      <c r="D1276"/>
      <c r="M1276"/>
    </row>
    <row r="1277" spans="4:13">
      <c r="D1277"/>
      <c r="M1277"/>
    </row>
    <row r="1278" spans="4:13">
      <c r="D1278"/>
      <c r="M1278"/>
    </row>
    <row r="1279" spans="4:13">
      <c r="D1279"/>
      <c r="M1279"/>
    </row>
    <row r="1280" spans="4:13">
      <c r="D1280"/>
      <c r="M1280"/>
    </row>
    <row r="1281" spans="4:13">
      <c r="D1281"/>
      <c r="M1281"/>
    </row>
    <row r="1282" spans="4:13">
      <c r="D1282"/>
      <c r="M1282"/>
    </row>
    <row r="1283" spans="4:13">
      <c r="D1283"/>
      <c r="M1283"/>
    </row>
    <row r="1284" spans="4:13">
      <c r="D1284"/>
      <c r="M1284"/>
    </row>
    <row r="1285" spans="4:13">
      <c r="D1285"/>
      <c r="M1285"/>
    </row>
    <row r="1286" spans="4:13">
      <c r="D1286"/>
      <c r="M1286"/>
    </row>
    <row r="1287" spans="4:13">
      <c r="D1287"/>
      <c r="M1287"/>
    </row>
    <row r="1288" spans="4:13">
      <c r="D1288"/>
      <c r="M1288"/>
    </row>
    <row r="1289" spans="4:13">
      <c r="D1289"/>
      <c r="M1289"/>
    </row>
    <row r="1290" spans="4:13">
      <c r="D1290"/>
      <c r="M1290"/>
    </row>
    <row r="1291" spans="4:13">
      <c r="D1291"/>
      <c r="M1291"/>
    </row>
    <row r="1292" spans="4:13">
      <c r="D1292"/>
      <c r="M1292"/>
    </row>
    <row r="1293" spans="4:13">
      <c r="D1293"/>
      <c r="M1293"/>
    </row>
    <row r="1294" spans="4:13">
      <c r="D1294"/>
      <c r="M1294"/>
    </row>
    <row r="1295" spans="4:13">
      <c r="D1295"/>
      <c r="M1295"/>
    </row>
    <row r="1296" spans="4:13">
      <c r="D1296"/>
      <c r="M1296"/>
    </row>
    <row r="1297" spans="4:13">
      <c r="D1297"/>
      <c r="M1297"/>
    </row>
    <row r="1298" spans="4:13">
      <c r="D1298"/>
      <c r="M1298"/>
    </row>
    <row r="1299" spans="4:13">
      <c r="D1299"/>
      <c r="M1299"/>
    </row>
    <row r="1300" spans="4:13">
      <c r="D1300"/>
      <c r="M1300"/>
    </row>
    <row r="1301" spans="4:13">
      <c r="D1301"/>
      <c r="M1301"/>
    </row>
    <row r="1302" spans="4:13">
      <c r="D1302"/>
      <c r="M1302"/>
    </row>
    <row r="1303" spans="4:13">
      <c r="D1303"/>
      <c r="M1303"/>
    </row>
    <row r="1304" spans="4:13">
      <c r="D1304"/>
      <c r="M1304"/>
    </row>
    <row r="1305" spans="4:13">
      <c r="D1305"/>
      <c r="M1305"/>
    </row>
    <row r="1306" spans="4:13">
      <c r="D1306"/>
      <c r="M1306"/>
    </row>
    <row r="1307" spans="4:13">
      <c r="D1307"/>
      <c r="M1307"/>
    </row>
    <row r="1308" spans="4:13">
      <c r="D1308"/>
      <c r="M1308"/>
    </row>
    <row r="1309" spans="4:13">
      <c r="D1309"/>
      <c r="M1309"/>
    </row>
    <row r="1310" spans="4:13">
      <c r="D1310"/>
      <c r="M1310"/>
    </row>
    <row r="1311" spans="4:13">
      <c r="D1311"/>
      <c r="M1311"/>
    </row>
    <row r="1312" spans="4:13">
      <c r="D1312"/>
      <c r="M1312"/>
    </row>
    <row r="1313" spans="4:13">
      <c r="D1313"/>
      <c r="M1313"/>
    </row>
    <row r="1314" spans="4:13">
      <c r="D1314"/>
      <c r="M1314"/>
    </row>
    <row r="1315" spans="4:13">
      <c r="D1315"/>
      <c r="M1315"/>
    </row>
    <row r="1316" spans="4:13">
      <c r="D1316"/>
      <c r="M1316"/>
    </row>
    <row r="1317" spans="4:13">
      <c r="D1317"/>
      <c r="M1317"/>
    </row>
    <row r="1318" spans="4:13">
      <c r="D1318"/>
      <c r="M1318"/>
    </row>
    <row r="1319" spans="4:13">
      <c r="D1319"/>
      <c r="M1319"/>
    </row>
    <row r="1320" spans="4:13">
      <c r="D1320"/>
      <c r="M1320"/>
    </row>
    <row r="1321" spans="4:13">
      <c r="D1321"/>
      <c r="M1321"/>
    </row>
    <row r="1322" spans="4:13">
      <c r="D1322"/>
      <c r="M1322"/>
    </row>
    <row r="1323" spans="4:13">
      <c r="D1323"/>
      <c r="M1323"/>
    </row>
    <row r="1324" spans="4:13">
      <c r="D1324"/>
      <c r="M1324"/>
    </row>
    <row r="1325" spans="4:13">
      <c r="D1325"/>
      <c r="M1325"/>
    </row>
    <row r="1326" spans="4:13">
      <c r="D1326"/>
      <c r="M1326"/>
    </row>
    <row r="1327" spans="4:13">
      <c r="D1327"/>
      <c r="M1327"/>
    </row>
    <row r="1328" spans="4:13">
      <c r="D1328"/>
      <c r="M1328"/>
    </row>
    <row r="1329" spans="4:13">
      <c r="D1329"/>
      <c r="M1329"/>
    </row>
    <row r="1330" spans="4:13">
      <c r="D1330"/>
      <c r="M1330"/>
    </row>
    <row r="1331" spans="4:13">
      <c r="D1331"/>
      <c r="M1331"/>
    </row>
    <row r="1332" spans="4:13">
      <c r="D1332"/>
      <c r="M1332"/>
    </row>
    <row r="1333" spans="4:13">
      <c r="D1333"/>
      <c r="M1333"/>
    </row>
    <row r="1334" spans="4:13">
      <c r="D1334"/>
      <c r="M1334"/>
    </row>
    <row r="1335" spans="4:13">
      <c r="D1335"/>
      <c r="M1335"/>
    </row>
    <row r="1336" spans="4:13">
      <c r="D1336"/>
      <c r="M1336"/>
    </row>
    <row r="1337" spans="4:13">
      <c r="D1337"/>
      <c r="M1337"/>
    </row>
    <row r="1338" spans="4:13">
      <c r="D1338"/>
      <c r="M1338"/>
    </row>
    <row r="1339" spans="4:13">
      <c r="D1339"/>
      <c r="M1339"/>
    </row>
    <row r="1340" spans="4:13">
      <c r="D1340"/>
      <c r="M1340"/>
    </row>
    <row r="1341" spans="4:13">
      <c r="D1341"/>
      <c r="M1341"/>
    </row>
    <row r="1342" spans="4:13">
      <c r="D1342"/>
      <c r="M1342"/>
    </row>
    <row r="1343" spans="4:13">
      <c r="D1343"/>
      <c r="M1343"/>
    </row>
    <row r="1344" spans="4:13">
      <c r="D1344"/>
      <c r="M1344"/>
    </row>
    <row r="1345" spans="4:13">
      <c r="D1345"/>
      <c r="M1345"/>
    </row>
    <row r="1346" spans="4:13">
      <c r="D1346"/>
      <c r="M1346"/>
    </row>
    <row r="1347" spans="4:13">
      <c r="D1347"/>
      <c r="M1347"/>
    </row>
    <row r="1348" spans="4:13">
      <c r="D1348"/>
      <c r="M1348"/>
    </row>
    <row r="1349" spans="4:13">
      <c r="D1349"/>
      <c r="M1349"/>
    </row>
    <row r="1350" spans="4:13">
      <c r="D1350"/>
      <c r="M1350"/>
    </row>
    <row r="1351" spans="4:13">
      <c r="D1351"/>
      <c r="M1351"/>
    </row>
    <row r="1352" spans="4:13">
      <c r="D1352"/>
      <c r="M1352"/>
    </row>
    <row r="1353" spans="4:13">
      <c r="D1353"/>
      <c r="M1353"/>
    </row>
    <row r="1354" spans="4:13">
      <c r="D1354"/>
      <c r="M1354"/>
    </row>
    <row r="1355" spans="4:13">
      <c r="D1355"/>
      <c r="M1355"/>
    </row>
    <row r="1356" spans="4:13">
      <c r="D1356"/>
      <c r="M1356"/>
    </row>
    <row r="1357" spans="4:13">
      <c r="D1357"/>
      <c r="M1357"/>
    </row>
    <row r="1358" spans="4:13">
      <c r="D1358"/>
      <c r="M1358"/>
    </row>
    <row r="1359" spans="4:13">
      <c r="D1359"/>
      <c r="M1359"/>
    </row>
    <row r="1360" spans="4:13">
      <c r="D1360"/>
      <c r="M1360"/>
    </row>
    <row r="1361" spans="4:13">
      <c r="D1361"/>
      <c r="M1361"/>
    </row>
    <row r="1362" spans="4:13">
      <c r="D1362"/>
      <c r="M1362"/>
    </row>
    <row r="1363" spans="4:13">
      <c r="D1363"/>
      <c r="M1363"/>
    </row>
    <row r="1364" spans="4:13">
      <c r="D1364"/>
      <c r="M1364"/>
    </row>
    <row r="1365" spans="4:13">
      <c r="D1365"/>
      <c r="M1365"/>
    </row>
    <row r="1366" spans="4:13">
      <c r="D1366"/>
      <c r="M1366"/>
    </row>
    <row r="1367" spans="4:13">
      <c r="D1367"/>
      <c r="M1367"/>
    </row>
    <row r="1368" spans="4:13">
      <c r="D1368"/>
      <c r="M1368"/>
    </row>
    <row r="1369" spans="4:13">
      <c r="D1369"/>
      <c r="M1369"/>
    </row>
    <row r="1370" spans="4:13">
      <c r="D1370"/>
      <c r="M1370"/>
    </row>
    <row r="1371" spans="4:13">
      <c r="D1371"/>
      <c r="M1371"/>
    </row>
    <row r="1372" spans="4:13">
      <c r="D1372"/>
      <c r="M1372"/>
    </row>
    <row r="1373" spans="4:13">
      <c r="D1373"/>
      <c r="M1373"/>
    </row>
    <row r="1374" spans="4:13">
      <c r="D1374"/>
      <c r="M1374"/>
    </row>
    <row r="1375" spans="4:13">
      <c r="D1375"/>
      <c r="M1375"/>
    </row>
    <row r="1376" spans="4:13">
      <c r="D1376"/>
      <c r="M1376"/>
    </row>
    <row r="1377" spans="4:13">
      <c r="D1377"/>
      <c r="M1377"/>
    </row>
    <row r="1378" spans="4:13">
      <c r="D1378"/>
      <c r="M1378"/>
    </row>
    <row r="1379" spans="4:13">
      <c r="D1379"/>
      <c r="M1379"/>
    </row>
    <row r="1380" spans="4:13">
      <c r="D1380"/>
      <c r="M1380"/>
    </row>
    <row r="1381" spans="4:13">
      <c r="D1381"/>
      <c r="M1381"/>
    </row>
    <row r="1382" spans="4:13">
      <c r="D1382"/>
      <c r="M1382"/>
    </row>
    <row r="1383" spans="4:13">
      <c r="D1383"/>
      <c r="M1383"/>
    </row>
    <row r="1384" spans="4:13">
      <c r="D1384"/>
      <c r="M1384"/>
    </row>
    <row r="1385" spans="4:13">
      <c r="D1385"/>
      <c r="M1385"/>
    </row>
    <row r="1386" spans="4:13">
      <c r="D1386"/>
      <c r="M1386"/>
    </row>
    <row r="1387" spans="4:13">
      <c r="D1387"/>
      <c r="M1387"/>
    </row>
    <row r="1388" spans="4:13">
      <c r="D1388"/>
      <c r="M1388"/>
    </row>
    <row r="1389" spans="4:13">
      <c r="D1389"/>
      <c r="M1389"/>
    </row>
    <row r="1390" spans="4:13">
      <c r="D1390"/>
      <c r="M1390"/>
    </row>
    <row r="1391" spans="4:13">
      <c r="D1391"/>
      <c r="M1391"/>
    </row>
    <row r="1392" spans="4:13">
      <c r="D1392"/>
      <c r="M1392"/>
    </row>
    <row r="1393" spans="4:13">
      <c r="D1393"/>
      <c r="M1393"/>
    </row>
    <row r="1394" spans="4:13">
      <c r="D1394"/>
      <c r="M1394"/>
    </row>
    <row r="1395" spans="4:13">
      <c r="D1395"/>
      <c r="M1395"/>
    </row>
    <row r="1396" spans="4:13">
      <c r="D1396"/>
      <c r="M1396"/>
    </row>
    <row r="1397" spans="4:13">
      <c r="D1397"/>
      <c r="M1397"/>
    </row>
    <row r="1398" spans="4:13">
      <c r="D1398"/>
      <c r="M1398"/>
    </row>
    <row r="1399" spans="4:13">
      <c r="D1399"/>
      <c r="M1399"/>
    </row>
    <row r="1400" spans="4:13">
      <c r="D1400"/>
      <c r="M1400"/>
    </row>
    <row r="1401" spans="4:13">
      <c r="D1401"/>
      <c r="M1401"/>
    </row>
    <row r="1402" spans="4:13">
      <c r="D1402"/>
      <c r="M1402"/>
    </row>
    <row r="1403" spans="4:13">
      <c r="D1403"/>
      <c r="M1403"/>
    </row>
    <row r="1404" spans="4:13">
      <c r="D1404"/>
      <c r="M1404"/>
    </row>
    <row r="1405" spans="4:13">
      <c r="D1405"/>
      <c r="M1405"/>
    </row>
    <row r="1406" spans="4:13">
      <c r="D1406"/>
      <c r="M1406"/>
    </row>
    <row r="1407" spans="4:13">
      <c r="D1407"/>
      <c r="M1407"/>
    </row>
    <row r="1408" spans="4:13">
      <c r="D1408"/>
      <c r="M1408"/>
    </row>
    <row r="1409" spans="4:13">
      <c r="D1409"/>
      <c r="M1409"/>
    </row>
    <row r="1410" spans="4:13">
      <c r="D1410"/>
      <c r="M1410"/>
    </row>
    <row r="1411" spans="4:13">
      <c r="D1411"/>
      <c r="M1411"/>
    </row>
    <row r="1412" spans="4:13">
      <c r="D1412"/>
      <c r="M1412"/>
    </row>
    <row r="1413" spans="4:13">
      <c r="D1413"/>
      <c r="M1413"/>
    </row>
    <row r="1414" spans="4:13">
      <c r="D1414"/>
      <c r="M1414"/>
    </row>
    <row r="1415" spans="4:13">
      <c r="D1415"/>
      <c r="M1415"/>
    </row>
    <row r="1416" spans="4:13">
      <c r="D1416"/>
      <c r="M1416"/>
    </row>
    <row r="1417" spans="4:13">
      <c r="D1417"/>
      <c r="M1417"/>
    </row>
    <row r="1418" spans="4:13">
      <c r="D1418"/>
      <c r="M1418"/>
    </row>
    <row r="1419" spans="4:13">
      <c r="D1419"/>
      <c r="M1419"/>
    </row>
    <row r="1420" spans="4:13">
      <c r="D1420"/>
      <c r="M1420"/>
    </row>
    <row r="1421" spans="4:13">
      <c r="D1421"/>
    </row>
    <row r="1422" spans="4:13">
      <c r="D1422"/>
    </row>
    <row r="1423" spans="4:13">
      <c r="D1423"/>
    </row>
    <row r="1424" spans="4:13">
      <c r="D1424"/>
    </row>
    <row r="1425" spans="4:4">
      <c r="D1425"/>
    </row>
    <row r="1426" spans="4:4">
      <c r="D1426"/>
    </row>
    <row r="1427" spans="4:4">
      <c r="D1427"/>
    </row>
    <row r="1428" spans="4:4">
      <c r="D1428"/>
    </row>
    <row r="1429" spans="4:4">
      <c r="D1429"/>
    </row>
    <row r="1430" spans="4:4">
      <c r="D1430"/>
    </row>
    <row r="1431" spans="4:4">
      <c r="D1431"/>
    </row>
    <row r="1432" spans="4:4">
      <c r="D1432"/>
    </row>
    <row r="1433" spans="4:4">
      <c r="D1433"/>
    </row>
    <row r="1434" spans="4:4">
      <c r="D1434"/>
    </row>
    <row r="1435" spans="4:4">
      <c r="D1435"/>
    </row>
    <row r="1436" spans="4:4">
      <c r="D1436"/>
    </row>
    <row r="1437" spans="4:4">
      <c r="D1437"/>
    </row>
    <row r="1438" spans="4:4">
      <c r="D1438"/>
    </row>
    <row r="1439" spans="4:4">
      <c r="D1439"/>
    </row>
    <row r="1440" spans="4:4">
      <c r="D1440"/>
    </row>
    <row r="1441" spans="4:4">
      <c r="D1441"/>
    </row>
    <row r="1442" spans="4:4">
      <c r="D1442"/>
    </row>
    <row r="1443" spans="4:4">
      <c r="D1443"/>
    </row>
    <row r="1444" spans="4:4">
      <c r="D1444"/>
    </row>
    <row r="1445" spans="4:4">
      <c r="D1445"/>
    </row>
    <row r="1446" spans="4:4">
      <c r="D1446"/>
    </row>
    <row r="1447" spans="4:4">
      <c r="D1447"/>
    </row>
    <row r="1448" spans="4:4">
      <c r="D1448"/>
    </row>
    <row r="1449" spans="4:4">
      <c r="D1449"/>
    </row>
    <row r="1450" spans="4:4">
      <c r="D1450"/>
    </row>
    <row r="1451" spans="4:4">
      <c r="D1451"/>
    </row>
    <row r="1452" spans="4:4">
      <c r="D1452"/>
    </row>
    <row r="1453" spans="4:4">
      <c r="D1453"/>
    </row>
    <row r="1454" spans="4:4">
      <c r="D1454"/>
    </row>
    <row r="1455" spans="4:4">
      <c r="D1455"/>
    </row>
    <row r="1456" spans="4:4">
      <c r="D1456"/>
    </row>
    <row r="1457" spans="4:4">
      <c r="D1457"/>
    </row>
    <row r="1458" spans="4:4">
      <c r="D1458"/>
    </row>
    <row r="1459" spans="4:4">
      <c r="D1459"/>
    </row>
    <row r="1460" spans="4:4">
      <c r="D1460"/>
    </row>
    <row r="1461" spans="4:4">
      <c r="D1461"/>
    </row>
    <row r="1462" spans="4:4">
      <c r="D1462"/>
    </row>
    <row r="1463" spans="4:4">
      <c r="D1463"/>
    </row>
    <row r="1464" spans="4:4">
      <c r="D1464"/>
    </row>
    <row r="1465" spans="4:4">
      <c r="D1465"/>
    </row>
    <row r="1466" spans="4:4">
      <c r="D1466"/>
    </row>
    <row r="1467" spans="4:4">
      <c r="D1467"/>
    </row>
    <row r="1468" spans="4:4">
      <c r="D1468"/>
    </row>
    <row r="1469" spans="4:4">
      <c r="D1469"/>
    </row>
    <row r="1470" spans="4:4">
      <c r="D1470"/>
    </row>
    <row r="1471" spans="4:4">
      <c r="D1471"/>
    </row>
    <row r="1472" spans="4:4">
      <c r="D1472"/>
    </row>
    <row r="1473" spans="4:4">
      <c r="D1473"/>
    </row>
    <row r="1474" spans="4:4">
      <c r="D1474"/>
    </row>
    <row r="1475" spans="4:4">
      <c r="D1475"/>
    </row>
    <row r="1476" spans="4:4">
      <c r="D1476"/>
    </row>
    <row r="1477" spans="4:4">
      <c r="D1477"/>
    </row>
    <row r="1478" spans="4:4">
      <c r="D1478"/>
    </row>
    <row r="1479" spans="4:4">
      <c r="D1479"/>
    </row>
    <row r="1480" spans="4:4">
      <c r="D1480"/>
    </row>
    <row r="1481" spans="4:4">
      <c r="D1481"/>
    </row>
    <row r="1482" spans="4:4">
      <c r="D1482"/>
    </row>
    <row r="1483" spans="4:4">
      <c r="D1483"/>
    </row>
    <row r="1484" spans="4:4">
      <c r="D1484"/>
    </row>
    <row r="1485" spans="4:4">
      <c r="D1485"/>
    </row>
    <row r="1486" spans="4:4">
      <c r="D1486"/>
    </row>
    <row r="1487" spans="4:4">
      <c r="D1487"/>
    </row>
    <row r="1488" spans="4:4">
      <c r="D1488"/>
    </row>
    <row r="1489" spans="4:4">
      <c r="D1489"/>
    </row>
    <row r="1490" spans="4:4">
      <c r="D1490"/>
    </row>
    <row r="1491" spans="4:4">
      <c r="D1491"/>
    </row>
    <row r="1492" spans="4:4">
      <c r="D1492"/>
    </row>
    <row r="1493" spans="4:4">
      <c r="D1493"/>
    </row>
    <row r="1494" spans="4:4">
      <c r="D1494"/>
    </row>
    <row r="1495" spans="4:4">
      <c r="D1495"/>
    </row>
    <row r="1496" spans="4:4">
      <c r="D1496"/>
    </row>
    <row r="1497" spans="4:4">
      <c r="D1497"/>
    </row>
    <row r="1498" spans="4:4">
      <c r="D1498"/>
    </row>
    <row r="1499" spans="4:4">
      <c r="D1499"/>
    </row>
    <row r="1500" spans="4:4">
      <c r="D1500"/>
    </row>
    <row r="1501" spans="4:4">
      <c r="D1501"/>
    </row>
    <row r="1502" spans="4:4">
      <c r="D1502"/>
    </row>
    <row r="1503" spans="4:4">
      <c r="D1503"/>
    </row>
    <row r="1504" spans="4:4">
      <c r="D1504"/>
    </row>
    <row r="1505" spans="4:4">
      <c r="D1505"/>
    </row>
    <row r="1506" spans="4:4">
      <c r="D1506"/>
    </row>
    <row r="1507" spans="4:4">
      <c r="D1507"/>
    </row>
    <row r="1508" spans="4:4">
      <c r="D1508"/>
    </row>
    <row r="1509" spans="4:4">
      <c r="D1509"/>
    </row>
    <row r="1510" spans="4:4">
      <c r="D1510"/>
    </row>
    <row r="1511" spans="4:4">
      <c r="D1511"/>
    </row>
    <row r="1512" spans="4:4">
      <c r="D1512"/>
    </row>
    <row r="1513" spans="4:4">
      <c r="D1513"/>
    </row>
    <row r="1514" spans="4:4">
      <c r="D1514"/>
    </row>
    <row r="1515" spans="4:4">
      <c r="D1515"/>
    </row>
    <row r="1516" spans="4:4">
      <c r="D1516"/>
    </row>
    <row r="1517" spans="4:4">
      <c r="D1517"/>
    </row>
    <row r="1518" spans="4:4">
      <c r="D1518"/>
    </row>
    <row r="1519" spans="4:4">
      <c r="D1519"/>
    </row>
    <row r="1520" spans="4:4">
      <c r="D1520"/>
    </row>
    <row r="1521" spans="4:4">
      <c r="D1521"/>
    </row>
    <row r="1522" spans="4:4">
      <c r="D1522"/>
    </row>
    <row r="1523" spans="4:4">
      <c r="D1523"/>
    </row>
    <row r="1524" spans="4:4">
      <c r="D1524"/>
    </row>
    <row r="1525" spans="4:4">
      <c r="D1525"/>
    </row>
    <row r="1526" spans="4:4">
      <c r="D1526"/>
    </row>
    <row r="1527" spans="4:4">
      <c r="D1527"/>
    </row>
    <row r="1528" spans="4:4">
      <c r="D1528"/>
    </row>
    <row r="1529" spans="4:4">
      <c r="D1529"/>
    </row>
    <row r="1530" spans="4:4">
      <c r="D1530"/>
    </row>
    <row r="1531" spans="4:4">
      <c r="D1531"/>
    </row>
    <row r="1532" spans="4:4">
      <c r="D1532"/>
    </row>
    <row r="1533" spans="4:4">
      <c r="D1533"/>
    </row>
    <row r="1534" spans="4:4">
      <c r="D1534"/>
    </row>
    <row r="1535" spans="4:4">
      <c r="D1535"/>
    </row>
    <row r="1536" spans="4:4">
      <c r="D1536"/>
    </row>
    <row r="1537" spans="4:4">
      <c r="D1537"/>
    </row>
    <row r="1538" spans="4:4">
      <c r="D1538"/>
    </row>
    <row r="1539" spans="4:4">
      <c r="D1539"/>
    </row>
    <row r="1540" spans="4:4">
      <c r="D1540"/>
    </row>
    <row r="1541" spans="4:4">
      <c r="D1541"/>
    </row>
    <row r="1542" spans="4:4">
      <c r="D1542"/>
    </row>
    <row r="1543" spans="4:4">
      <c r="D1543"/>
    </row>
    <row r="1544" spans="4:4">
      <c r="D1544"/>
    </row>
    <row r="1545" spans="4:4">
      <c r="D1545"/>
    </row>
    <row r="1546" spans="4:4">
      <c r="D1546"/>
    </row>
    <row r="1547" spans="4:4">
      <c r="D1547"/>
    </row>
    <row r="1548" spans="4:4">
      <c r="D1548"/>
    </row>
    <row r="1549" spans="4:4">
      <c r="D1549"/>
    </row>
    <row r="1550" spans="4:4">
      <c r="D1550"/>
    </row>
    <row r="1551" spans="4:4">
      <c r="D1551"/>
    </row>
    <row r="1552" spans="4:4">
      <c r="D1552"/>
    </row>
    <row r="1553" spans="4:4">
      <c r="D1553"/>
    </row>
    <row r="1554" spans="4:4">
      <c r="D1554"/>
    </row>
    <row r="1555" spans="4:4">
      <c r="D1555"/>
    </row>
    <row r="1556" spans="4:4">
      <c r="D1556"/>
    </row>
    <row r="1557" spans="4:4">
      <c r="D1557"/>
    </row>
    <row r="1558" spans="4:4">
      <c r="D1558"/>
    </row>
    <row r="1559" spans="4:4">
      <c r="D1559"/>
    </row>
    <row r="1560" spans="4:4">
      <c r="D1560"/>
    </row>
    <row r="1561" spans="4:4">
      <c r="D1561"/>
    </row>
    <row r="1562" spans="4:4">
      <c r="D1562"/>
    </row>
    <row r="1563" spans="4:4">
      <c r="D1563"/>
    </row>
    <row r="1564" spans="4:4">
      <c r="D1564"/>
    </row>
    <row r="1565" spans="4:4">
      <c r="D1565"/>
    </row>
    <row r="1566" spans="4:4">
      <c r="D1566"/>
    </row>
    <row r="1567" spans="4:4">
      <c r="D1567"/>
    </row>
    <row r="1568" spans="4:4">
      <c r="D1568"/>
    </row>
    <row r="1569" spans="4:4">
      <c r="D1569"/>
    </row>
    <row r="1570" spans="4:4">
      <c r="D1570"/>
    </row>
    <row r="1571" spans="4:4">
      <c r="D1571"/>
    </row>
    <row r="1572" spans="4:4">
      <c r="D1572"/>
    </row>
    <row r="1573" spans="4:4">
      <c r="D1573"/>
    </row>
    <row r="1574" spans="4:4">
      <c r="D1574"/>
    </row>
    <row r="1575" spans="4:4">
      <c r="D1575"/>
    </row>
    <row r="1576" spans="4:4">
      <c r="D1576"/>
    </row>
    <row r="1577" spans="4:4">
      <c r="D1577"/>
    </row>
    <row r="1578" spans="4:4">
      <c r="D1578"/>
    </row>
    <row r="1579" spans="4:4">
      <c r="D1579"/>
    </row>
    <row r="1580" spans="4:4">
      <c r="D1580"/>
    </row>
    <row r="1581" spans="4:4">
      <c r="D1581"/>
    </row>
    <row r="1582" spans="4:4">
      <c r="D1582"/>
    </row>
    <row r="1583" spans="4:4">
      <c r="D1583"/>
    </row>
    <row r="1584" spans="4:4">
      <c r="D1584"/>
    </row>
    <row r="1585" spans="4:4">
      <c r="D1585"/>
    </row>
    <row r="1586" spans="4:4">
      <c r="D1586"/>
    </row>
    <row r="1587" spans="4:4">
      <c r="D1587"/>
    </row>
    <row r="1588" spans="4:4">
      <c r="D1588"/>
    </row>
    <row r="1589" spans="4:4">
      <c r="D1589"/>
    </row>
    <row r="1590" spans="4:4">
      <c r="D1590"/>
    </row>
    <row r="1591" spans="4:4">
      <c r="D1591"/>
    </row>
    <row r="1592" spans="4:4">
      <c r="D1592"/>
    </row>
    <row r="1593" spans="4:4">
      <c r="D1593"/>
    </row>
    <row r="1594" spans="4:4">
      <c r="D1594"/>
    </row>
    <row r="1595" spans="4:4">
      <c r="D1595"/>
    </row>
    <row r="1596" spans="4:4">
      <c r="D1596"/>
    </row>
    <row r="1597" spans="4:4">
      <c r="D1597"/>
    </row>
    <row r="1598" spans="4:4">
      <c r="D1598"/>
    </row>
    <row r="1599" spans="4:4">
      <c r="D1599"/>
    </row>
    <row r="1600" spans="4:4">
      <c r="D1600"/>
    </row>
    <row r="1601" spans="4:4">
      <c r="D1601"/>
    </row>
    <row r="1602" spans="4:4">
      <c r="D1602"/>
    </row>
    <row r="1603" spans="4:4">
      <c r="D1603"/>
    </row>
    <row r="1604" spans="4:4">
      <c r="D1604"/>
    </row>
    <row r="1605" spans="4:4">
      <c r="D1605"/>
    </row>
    <row r="1606" spans="4:4">
      <c r="D1606"/>
    </row>
    <row r="1607" spans="4:4">
      <c r="D1607"/>
    </row>
    <row r="1608" spans="4:4">
      <c r="D1608"/>
    </row>
    <row r="1609" spans="4:4">
      <c r="D1609"/>
    </row>
    <row r="1610" spans="4:4">
      <c r="D1610"/>
    </row>
    <row r="1611" spans="4:4">
      <c r="D1611"/>
    </row>
    <row r="1612" spans="4:4">
      <c r="D1612"/>
    </row>
    <row r="1613" spans="4:4">
      <c r="D1613"/>
    </row>
    <row r="1614" spans="4:4">
      <c r="D1614"/>
    </row>
    <row r="1615" spans="4:4">
      <c r="D1615"/>
    </row>
    <row r="1616" spans="4:4">
      <c r="D1616"/>
    </row>
    <row r="1617" spans="4:4">
      <c r="D1617"/>
    </row>
    <row r="1618" spans="4:4">
      <c r="D1618"/>
    </row>
    <row r="1619" spans="4:4">
      <c r="D1619"/>
    </row>
    <row r="1620" spans="4:4">
      <c r="D1620"/>
    </row>
    <row r="1621" spans="4:4">
      <c r="D1621"/>
    </row>
    <row r="1622" spans="4:4">
      <c r="D1622"/>
    </row>
    <row r="1623" spans="4:4">
      <c r="D1623"/>
    </row>
    <row r="1624" spans="4:4">
      <c r="D1624"/>
    </row>
    <row r="1625" spans="4:4">
      <c r="D1625"/>
    </row>
    <row r="1626" spans="4:4">
      <c r="D1626"/>
    </row>
    <row r="1627" spans="4:4">
      <c r="D1627"/>
    </row>
    <row r="1628" spans="4:4">
      <c r="D1628"/>
    </row>
    <row r="1629" spans="4:4">
      <c r="D1629"/>
    </row>
    <row r="1630" spans="4:4">
      <c r="D1630"/>
    </row>
    <row r="1631" spans="4:4">
      <c r="D1631"/>
    </row>
    <row r="1632" spans="4:4">
      <c r="D1632"/>
    </row>
    <row r="1633" spans="4:4">
      <c r="D1633"/>
    </row>
    <row r="1634" spans="4:4">
      <c r="D1634"/>
    </row>
    <row r="1635" spans="4:4">
      <c r="D1635"/>
    </row>
    <row r="1636" spans="4:4">
      <c r="D1636"/>
    </row>
    <row r="1637" spans="4:4">
      <c r="D1637"/>
    </row>
    <row r="1638" spans="4:4">
      <c r="D1638"/>
    </row>
    <row r="1639" spans="4:4">
      <c r="D1639"/>
    </row>
    <row r="1640" spans="4:4">
      <c r="D1640"/>
    </row>
    <row r="1641" spans="4:4">
      <c r="D1641"/>
    </row>
    <row r="1642" spans="4:4">
      <c r="D1642"/>
    </row>
    <row r="1643" spans="4:4">
      <c r="D1643"/>
    </row>
    <row r="1644" spans="4:4">
      <c r="D1644"/>
    </row>
    <row r="1645" spans="4:4">
      <c r="D1645"/>
    </row>
    <row r="1646" spans="4:4">
      <c r="D1646"/>
    </row>
    <row r="1647" spans="4:4">
      <c r="D1647"/>
    </row>
    <row r="1648" spans="4:4">
      <c r="D1648"/>
    </row>
    <row r="1649" spans="4:4">
      <c r="D1649"/>
    </row>
    <row r="1650" spans="4:4">
      <c r="D1650"/>
    </row>
    <row r="1651" spans="4:4">
      <c r="D1651"/>
    </row>
    <row r="1652" spans="4:4">
      <c r="D1652"/>
    </row>
    <row r="1653" spans="4:4">
      <c r="D1653"/>
    </row>
    <row r="1654" spans="4:4">
      <c r="D1654"/>
    </row>
    <row r="1655" spans="4:4">
      <c r="D1655"/>
    </row>
    <row r="1656" spans="4:4">
      <c r="D1656"/>
    </row>
    <row r="1657" spans="4:4">
      <c r="D1657"/>
    </row>
    <row r="1658" spans="4:4">
      <c r="D1658"/>
    </row>
    <row r="1659" spans="4:4">
      <c r="D1659"/>
    </row>
    <row r="1660" spans="4:4">
      <c r="D1660"/>
    </row>
    <row r="1661" spans="4:4">
      <c r="D1661"/>
    </row>
    <row r="1662" spans="4:4">
      <c r="D1662"/>
    </row>
    <row r="1663" spans="4:4">
      <c r="D1663"/>
    </row>
    <row r="1664" spans="4:4">
      <c r="D1664"/>
    </row>
    <row r="1665" spans="4:4">
      <c r="D1665"/>
    </row>
    <row r="1666" spans="4:4">
      <c r="D1666"/>
    </row>
    <row r="1667" spans="4:4">
      <c r="D1667"/>
    </row>
    <row r="1668" spans="4:4">
      <c r="D1668"/>
    </row>
    <row r="1669" spans="4:4">
      <c r="D1669"/>
    </row>
    <row r="1670" spans="4:4">
      <c r="D1670"/>
    </row>
    <row r="1671" spans="4:4">
      <c r="D1671"/>
    </row>
    <row r="1672" spans="4:4">
      <c r="D1672"/>
    </row>
    <row r="1673" spans="4:4">
      <c r="D1673"/>
    </row>
    <row r="1674" spans="4:4">
      <c r="D1674"/>
    </row>
    <row r="1675" spans="4:4">
      <c r="D1675"/>
    </row>
    <row r="1676" spans="4:4">
      <c r="D1676"/>
    </row>
    <row r="1677" spans="4:4">
      <c r="D1677"/>
    </row>
    <row r="1678" spans="4:4">
      <c r="D1678"/>
    </row>
    <row r="1679" spans="4:4">
      <c r="D1679"/>
    </row>
    <row r="1680" spans="4:4">
      <c r="D1680"/>
    </row>
    <row r="1681" spans="4:4">
      <c r="D1681"/>
    </row>
    <row r="1682" spans="4:4">
      <c r="D1682"/>
    </row>
    <row r="1683" spans="4:4">
      <c r="D1683"/>
    </row>
    <row r="1684" spans="4:4">
      <c r="D1684"/>
    </row>
    <row r="1685" spans="4:4">
      <c r="D1685"/>
    </row>
    <row r="1686" spans="4:4">
      <c r="D1686"/>
    </row>
    <row r="1687" spans="4:4">
      <c r="D1687"/>
    </row>
    <row r="1688" spans="4:4">
      <c r="D1688"/>
    </row>
    <row r="1689" spans="4:4">
      <c r="D1689"/>
    </row>
    <row r="1690" spans="4:4">
      <c r="D1690"/>
    </row>
    <row r="1691" spans="4:4">
      <c r="D1691"/>
    </row>
    <row r="1692" spans="4:4">
      <c r="D1692"/>
    </row>
    <row r="1693" spans="4:4">
      <c r="D1693"/>
    </row>
    <row r="1694" spans="4:4">
      <c r="D1694"/>
    </row>
    <row r="1695" spans="4:4">
      <c r="D1695"/>
    </row>
    <row r="1696" spans="4:4">
      <c r="D1696"/>
    </row>
    <row r="1697" spans="4:4">
      <c r="D1697"/>
    </row>
    <row r="1698" spans="4:4">
      <c r="D1698"/>
    </row>
    <row r="1699" spans="4:4">
      <c r="D1699"/>
    </row>
    <row r="1700" spans="4:4">
      <c r="D1700"/>
    </row>
    <row r="1701" spans="4:4">
      <c r="D1701"/>
    </row>
    <row r="1702" spans="4:4">
      <c r="D1702"/>
    </row>
    <row r="1703" spans="4:4">
      <c r="D1703"/>
    </row>
    <row r="1704" spans="4:4">
      <c r="D1704"/>
    </row>
    <row r="1705" spans="4:4">
      <c r="D1705"/>
    </row>
    <row r="1706" spans="4:4">
      <c r="D1706"/>
    </row>
    <row r="1707" spans="4:4">
      <c r="D1707"/>
    </row>
    <row r="1708" spans="4:4">
      <c r="D1708"/>
    </row>
    <row r="1709" spans="4:4">
      <c r="D1709"/>
    </row>
    <row r="1710" spans="4:4">
      <c r="D1710"/>
    </row>
    <row r="1711" spans="4:4">
      <c r="D1711"/>
    </row>
    <row r="1712" spans="4:4">
      <c r="D1712"/>
    </row>
    <row r="1713" spans="4:4">
      <c r="D1713"/>
    </row>
    <row r="1714" spans="4:4">
      <c r="D1714"/>
    </row>
    <row r="1715" spans="4:4">
      <c r="D1715"/>
    </row>
    <row r="1716" spans="4:4">
      <c r="D1716"/>
    </row>
    <row r="1717" spans="4:4">
      <c r="D1717"/>
    </row>
    <row r="1718" spans="4:4">
      <c r="D1718"/>
    </row>
    <row r="1719" spans="4:4">
      <c r="D1719"/>
    </row>
    <row r="1720" spans="4:4">
      <c r="D1720"/>
    </row>
    <row r="1721" spans="4:4">
      <c r="D1721"/>
    </row>
    <row r="1722" spans="4:4">
      <c r="D1722"/>
    </row>
    <row r="1723" spans="4:4">
      <c r="D1723"/>
    </row>
    <row r="1724" spans="4:4">
      <c r="D1724"/>
    </row>
    <row r="1725" spans="4:4">
      <c r="D1725"/>
    </row>
    <row r="1726" spans="4:4">
      <c r="D1726"/>
    </row>
    <row r="1727" spans="4:4">
      <c r="D1727"/>
    </row>
    <row r="1728" spans="4:4">
      <c r="D1728"/>
    </row>
    <row r="1729" spans="4:4">
      <c r="D1729"/>
    </row>
    <row r="1730" spans="4:4">
      <c r="D1730"/>
    </row>
    <row r="1731" spans="4:4">
      <c r="D1731"/>
    </row>
    <row r="1732" spans="4:4">
      <c r="D1732"/>
    </row>
    <row r="1733" spans="4:4">
      <c r="D1733"/>
    </row>
    <row r="1734" spans="4:4">
      <c r="D1734"/>
    </row>
    <row r="1735" spans="4:4">
      <c r="D1735"/>
    </row>
    <row r="1736" spans="4:4">
      <c r="D1736"/>
    </row>
    <row r="1737" spans="4:4">
      <c r="D1737"/>
    </row>
    <row r="1738" spans="4:4">
      <c r="D1738"/>
    </row>
    <row r="1739" spans="4:4">
      <c r="D1739"/>
    </row>
    <row r="1740" spans="4:4">
      <c r="D1740"/>
    </row>
    <row r="1741" spans="4:4">
      <c r="D1741"/>
    </row>
    <row r="1742" spans="4:4">
      <c r="D1742"/>
    </row>
    <row r="1743" spans="4:4">
      <c r="D1743"/>
    </row>
    <row r="1744" spans="4:4">
      <c r="D1744"/>
    </row>
    <row r="1745" spans="4:4">
      <c r="D1745"/>
    </row>
    <row r="1746" spans="4:4">
      <c r="D1746"/>
    </row>
    <row r="1747" spans="4:4">
      <c r="D1747"/>
    </row>
    <row r="1748" spans="4:4">
      <c r="D1748"/>
    </row>
    <row r="1749" spans="4:4">
      <c r="D1749"/>
    </row>
    <row r="1750" spans="4:4">
      <c r="D1750"/>
    </row>
    <row r="1751" spans="4:4">
      <c r="D1751"/>
    </row>
    <row r="1752" spans="4:4">
      <c r="D1752"/>
    </row>
    <row r="1753" spans="4:4">
      <c r="D1753"/>
    </row>
    <row r="1754" spans="4:4">
      <c r="D1754"/>
    </row>
    <row r="1755" spans="4:4">
      <c r="D1755"/>
    </row>
    <row r="1756" spans="4:4">
      <c r="D1756"/>
    </row>
    <row r="1757" spans="4:4">
      <c r="D1757"/>
    </row>
    <row r="1758" spans="4:4">
      <c r="D1758"/>
    </row>
    <row r="1759" spans="4:4">
      <c r="D1759"/>
    </row>
    <row r="1760" spans="4:4">
      <c r="D1760"/>
    </row>
    <row r="1761" spans="4:4">
      <c r="D1761"/>
    </row>
    <row r="1762" spans="4:4">
      <c r="D1762"/>
    </row>
    <row r="1763" spans="4:4">
      <c r="D1763"/>
    </row>
    <row r="1764" spans="4:4">
      <c r="D1764"/>
    </row>
    <row r="1765" spans="4:4">
      <c r="D1765"/>
    </row>
    <row r="1766" spans="4:4">
      <c r="D1766"/>
    </row>
    <row r="1767" spans="4:4">
      <c r="D1767"/>
    </row>
    <row r="1768" spans="4:4">
      <c r="D1768"/>
    </row>
    <row r="1769" spans="4:4">
      <c r="D1769"/>
    </row>
    <row r="1770" spans="4:4">
      <c r="D1770"/>
    </row>
    <row r="1771" spans="4:4">
      <c r="D1771"/>
    </row>
    <row r="1772" spans="4:4">
      <c r="D1772"/>
    </row>
    <row r="1773" spans="4:4">
      <c r="D1773"/>
    </row>
    <row r="1774" spans="4:4">
      <c r="D1774"/>
    </row>
    <row r="1775" spans="4:4">
      <c r="D1775"/>
    </row>
    <row r="1776" spans="4:4">
      <c r="D1776"/>
    </row>
    <row r="1777" spans="4:4">
      <c r="D1777"/>
    </row>
    <row r="1778" spans="4:4">
      <c r="D1778"/>
    </row>
    <row r="1779" spans="4:4">
      <c r="D1779"/>
    </row>
    <row r="1780" spans="4:4">
      <c r="D1780"/>
    </row>
    <row r="1781" spans="4:4">
      <c r="D1781"/>
    </row>
    <row r="1782" spans="4:4">
      <c r="D1782"/>
    </row>
    <row r="1783" spans="4:4">
      <c r="D1783"/>
    </row>
    <row r="1784" spans="4:4">
      <c r="D1784"/>
    </row>
    <row r="1785" spans="4:4">
      <c r="D1785"/>
    </row>
    <row r="1786" spans="4:4">
      <c r="D1786"/>
    </row>
    <row r="1787" spans="4:4">
      <c r="D1787"/>
    </row>
    <row r="1788" spans="4:4">
      <c r="D1788"/>
    </row>
    <row r="1789" spans="4:4">
      <c r="D1789"/>
    </row>
    <row r="1790" spans="4:4">
      <c r="D1790"/>
    </row>
    <row r="1791" spans="4:4">
      <c r="D1791"/>
    </row>
    <row r="1792" spans="4:4">
      <c r="D1792"/>
    </row>
    <row r="1793" spans="4:4">
      <c r="D1793"/>
    </row>
    <row r="1794" spans="4:4">
      <c r="D1794"/>
    </row>
    <row r="1795" spans="4:4">
      <c r="D1795"/>
    </row>
    <row r="1796" spans="4:4">
      <c r="D1796"/>
    </row>
    <row r="1797" spans="4:4">
      <c r="D1797"/>
    </row>
    <row r="1798" spans="4:4">
      <c r="D1798"/>
    </row>
    <row r="1799" spans="4:4">
      <c r="D1799"/>
    </row>
    <row r="1800" spans="4:4">
      <c r="D1800"/>
    </row>
    <row r="1801" spans="4:4">
      <c r="D1801"/>
    </row>
    <row r="1802" spans="4:4">
      <c r="D1802"/>
    </row>
    <row r="1803" spans="4:4">
      <c r="D1803"/>
    </row>
    <row r="1804" spans="4:4">
      <c r="D1804"/>
    </row>
    <row r="1805" spans="4:4">
      <c r="D1805"/>
    </row>
    <row r="1806" spans="4:4">
      <c r="D1806"/>
    </row>
    <row r="1807" spans="4:4">
      <c r="D1807"/>
    </row>
    <row r="1808" spans="4:4">
      <c r="D1808"/>
    </row>
    <row r="1809" spans="4:4">
      <c r="D1809"/>
    </row>
    <row r="1810" spans="4:4">
      <c r="D1810"/>
    </row>
    <row r="1811" spans="4:4">
      <c r="D1811"/>
    </row>
    <row r="1812" spans="4:4">
      <c r="D1812"/>
    </row>
    <row r="1813" spans="4:4">
      <c r="D1813"/>
    </row>
    <row r="1814" spans="4:4">
      <c r="D1814"/>
    </row>
    <row r="1815" spans="4:4">
      <c r="D1815"/>
    </row>
    <row r="1816" spans="4:4">
      <c r="D1816"/>
    </row>
    <row r="1817" spans="4:4">
      <c r="D1817"/>
    </row>
    <row r="1818" spans="4:4">
      <c r="D1818"/>
    </row>
    <row r="1819" spans="4:4">
      <c r="D1819"/>
    </row>
    <row r="1820" spans="4:4">
      <c r="D1820"/>
    </row>
    <row r="1821" spans="4:4">
      <c r="D1821"/>
    </row>
    <row r="1822" spans="4:4">
      <c r="D1822"/>
    </row>
    <row r="1823" spans="4:4">
      <c r="D1823"/>
    </row>
    <row r="1824" spans="4:4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  <row r="2517" spans="4:4">
      <c r="D2517"/>
    </row>
    <row r="2518" spans="4:4">
      <c r="D2518"/>
    </row>
    <row r="2519" spans="4:4">
      <c r="D2519"/>
    </row>
    <row r="2520" spans="4:4">
      <c r="D2520"/>
    </row>
    <row r="2521" spans="4:4">
      <c r="D2521"/>
    </row>
    <row r="2522" spans="4:4">
      <c r="D2522"/>
    </row>
    <row r="2523" spans="4:4">
      <c r="D2523"/>
    </row>
    <row r="2524" spans="4:4">
      <c r="D2524"/>
    </row>
    <row r="2525" spans="4:4">
      <c r="D2525"/>
    </row>
    <row r="2526" spans="4:4">
      <c r="D2526"/>
    </row>
    <row r="2527" spans="4:4">
      <c r="D2527"/>
    </row>
    <row r="2528" spans="4:4">
      <c r="D2528"/>
    </row>
    <row r="2529" spans="4:4">
      <c r="D2529"/>
    </row>
    <row r="2530" spans="4:4">
      <c r="D2530"/>
    </row>
    <row r="2531" spans="4:4">
      <c r="D2531"/>
    </row>
    <row r="2532" spans="4:4">
      <c r="D2532"/>
    </row>
    <row r="2533" spans="4:4">
      <c r="D2533"/>
    </row>
    <row r="2534" spans="4:4">
      <c r="D2534"/>
    </row>
    <row r="2535" spans="4:4">
      <c r="D2535"/>
    </row>
    <row r="2536" spans="4:4">
      <c r="D2536"/>
    </row>
    <row r="2537" spans="4:4">
      <c r="D2537"/>
    </row>
    <row r="2538" spans="4:4">
      <c r="D2538"/>
    </row>
    <row r="2539" spans="4:4">
      <c r="D2539"/>
    </row>
    <row r="2540" spans="4:4">
      <c r="D2540"/>
    </row>
    <row r="2541" spans="4:4">
      <c r="D2541"/>
    </row>
    <row r="2542" spans="4:4">
      <c r="D2542"/>
    </row>
    <row r="2543" spans="4:4">
      <c r="D2543"/>
    </row>
    <row r="2544" spans="4:4">
      <c r="D2544"/>
    </row>
    <row r="2545" spans="4:4">
      <c r="D2545"/>
    </row>
    <row r="2546" spans="4:4">
      <c r="D2546"/>
    </row>
    <row r="2547" spans="4:4">
      <c r="D2547"/>
    </row>
    <row r="2548" spans="4:4">
      <c r="D2548"/>
    </row>
    <row r="2549" spans="4:4">
      <c r="D2549"/>
    </row>
    <row r="2550" spans="4:4">
      <c r="D2550"/>
    </row>
    <row r="2551" spans="4:4">
      <c r="D2551"/>
    </row>
    <row r="2552" spans="4:4">
      <c r="D2552"/>
    </row>
    <row r="2553" spans="4:4">
      <c r="D2553"/>
    </row>
    <row r="2554" spans="4:4">
      <c r="D2554"/>
    </row>
    <row r="2555" spans="4:4">
      <c r="D2555"/>
    </row>
    <row r="2556" spans="4:4">
      <c r="D2556"/>
    </row>
    <row r="2557" spans="4:4">
      <c r="D2557"/>
    </row>
    <row r="2558" spans="4:4">
      <c r="D2558"/>
    </row>
    <row r="2559" spans="4:4">
      <c r="D2559"/>
    </row>
    <row r="2560" spans="4:4">
      <c r="D2560"/>
    </row>
    <row r="2561" spans="4:4">
      <c r="D2561"/>
    </row>
    <row r="2562" spans="4:4">
      <c r="D2562"/>
    </row>
    <row r="2563" spans="4:4">
      <c r="D2563"/>
    </row>
    <row r="2564" spans="4:4">
      <c r="D2564"/>
    </row>
    <row r="2565" spans="4:4">
      <c r="D2565"/>
    </row>
    <row r="2566" spans="4:4">
      <c r="D2566"/>
    </row>
    <row r="2567" spans="4:4">
      <c r="D2567"/>
    </row>
    <row r="2568" spans="4:4">
      <c r="D2568"/>
    </row>
    <row r="2569" spans="4:4">
      <c r="D2569"/>
    </row>
    <row r="2570" spans="4:4">
      <c r="D2570"/>
    </row>
    <row r="2571" spans="4:4">
      <c r="D2571"/>
    </row>
    <row r="2572" spans="4:4">
      <c r="D2572"/>
    </row>
    <row r="2573" spans="4:4">
      <c r="D2573"/>
    </row>
    <row r="2574" spans="4:4">
      <c r="D2574"/>
    </row>
    <row r="2575" spans="4:4">
      <c r="D2575"/>
    </row>
    <row r="2576" spans="4:4">
      <c r="D2576"/>
    </row>
    <row r="2577" spans="4:4">
      <c r="D2577"/>
    </row>
    <row r="2578" spans="4:4">
      <c r="D2578"/>
    </row>
    <row r="2579" spans="4:4">
      <c r="D2579"/>
    </row>
    <row r="2580" spans="4:4">
      <c r="D2580"/>
    </row>
    <row r="2581" spans="4:4">
      <c r="D2581"/>
    </row>
    <row r="2582" spans="4:4">
      <c r="D2582"/>
    </row>
    <row r="2583" spans="4:4">
      <c r="D2583"/>
    </row>
    <row r="2584" spans="4:4">
      <c r="D2584"/>
    </row>
    <row r="2585" spans="4:4">
      <c r="D2585"/>
    </row>
    <row r="2586" spans="4:4">
      <c r="D2586"/>
    </row>
    <row r="2587" spans="4:4">
      <c r="D2587"/>
    </row>
    <row r="2588" spans="4:4">
      <c r="D2588"/>
    </row>
    <row r="2589" spans="4:4">
      <c r="D2589"/>
    </row>
    <row r="2590" spans="4:4">
      <c r="D2590"/>
    </row>
    <row r="2591" spans="4:4">
      <c r="D2591"/>
    </row>
    <row r="2592" spans="4:4">
      <c r="D2592"/>
    </row>
    <row r="2593" spans="4:4">
      <c r="D2593"/>
    </row>
    <row r="2594" spans="4:4">
      <c r="D2594"/>
    </row>
    <row r="2595" spans="4:4">
      <c r="D2595"/>
    </row>
    <row r="2596" spans="4:4">
      <c r="D2596"/>
    </row>
    <row r="2597" spans="4:4">
      <c r="D2597"/>
    </row>
    <row r="2598" spans="4:4">
      <c r="D2598"/>
    </row>
    <row r="2599" spans="4:4">
      <c r="D2599"/>
    </row>
    <row r="2600" spans="4:4">
      <c r="D2600"/>
    </row>
    <row r="2601" spans="4:4">
      <c r="D2601"/>
    </row>
    <row r="2602" spans="4:4">
      <c r="D2602"/>
    </row>
    <row r="2603" spans="4:4">
      <c r="D2603"/>
    </row>
    <row r="2604" spans="4:4">
      <c r="D2604"/>
    </row>
    <row r="2605" spans="4:4">
      <c r="D2605"/>
    </row>
    <row r="2606" spans="4:4">
      <c r="D2606"/>
    </row>
    <row r="2607" spans="4:4">
      <c r="D2607"/>
    </row>
    <row r="2608" spans="4:4">
      <c r="D2608"/>
    </row>
    <row r="2609" spans="4:4">
      <c r="D2609"/>
    </row>
    <row r="2610" spans="4:4">
      <c r="D2610"/>
    </row>
    <row r="2611" spans="4:4">
      <c r="D2611"/>
    </row>
    <row r="2612" spans="4:4">
      <c r="D2612"/>
    </row>
    <row r="2613" spans="4:4">
      <c r="D2613"/>
    </row>
    <row r="2614" spans="4:4">
      <c r="D2614"/>
    </row>
    <row r="2615" spans="4:4">
      <c r="D2615"/>
    </row>
    <row r="2616" spans="4:4">
      <c r="D2616"/>
    </row>
    <row r="2617" spans="4:4">
      <c r="D2617"/>
    </row>
    <row r="2618" spans="4:4">
      <c r="D2618"/>
    </row>
    <row r="2619" spans="4:4">
      <c r="D2619"/>
    </row>
    <row r="2620" spans="4:4">
      <c r="D2620"/>
    </row>
    <row r="2621" spans="4:4">
      <c r="D2621"/>
    </row>
    <row r="2622" spans="4:4">
      <c r="D2622"/>
    </row>
    <row r="2623" spans="4:4">
      <c r="D2623"/>
    </row>
    <row r="2624" spans="4:4">
      <c r="D2624"/>
    </row>
    <row r="2625" spans="4:4">
      <c r="D2625"/>
    </row>
    <row r="2626" spans="4:4">
      <c r="D2626"/>
    </row>
    <row r="2627" spans="4:4">
      <c r="D2627"/>
    </row>
    <row r="2628" spans="4:4">
      <c r="D2628"/>
    </row>
    <row r="2629" spans="4:4">
      <c r="D2629"/>
    </row>
    <row r="2630" spans="4:4">
      <c r="D2630"/>
    </row>
    <row r="2631" spans="4:4">
      <c r="D2631"/>
    </row>
    <row r="2632" spans="4:4">
      <c r="D2632"/>
    </row>
    <row r="2633" spans="4:4">
      <c r="D2633"/>
    </row>
    <row r="2634" spans="4:4">
      <c r="D2634"/>
    </row>
    <row r="2635" spans="4:4">
      <c r="D2635"/>
    </row>
    <row r="2636" spans="4:4">
      <c r="D2636"/>
    </row>
    <row r="2637" spans="4:4">
      <c r="D2637"/>
    </row>
    <row r="2638" spans="4:4">
      <c r="D2638"/>
    </row>
    <row r="2639" spans="4:4">
      <c r="D2639"/>
    </row>
    <row r="2640" spans="4:4">
      <c r="D2640"/>
    </row>
    <row r="2641" spans="4:4">
      <c r="D2641"/>
    </row>
    <row r="2642" spans="4:4">
      <c r="D2642"/>
    </row>
    <row r="2643" spans="4:4">
      <c r="D2643"/>
    </row>
    <row r="2644" spans="4:4">
      <c r="D2644"/>
    </row>
    <row r="2645" spans="4:4">
      <c r="D2645"/>
    </row>
    <row r="2646" spans="4:4">
      <c r="D2646"/>
    </row>
    <row r="2647" spans="4:4">
      <c r="D2647"/>
    </row>
    <row r="2648" spans="4:4">
      <c r="D2648"/>
    </row>
    <row r="2649" spans="4:4">
      <c r="D2649"/>
    </row>
    <row r="2650" spans="4:4">
      <c r="D2650"/>
    </row>
    <row r="2651" spans="4:4">
      <c r="D2651"/>
    </row>
    <row r="2652" spans="4:4">
      <c r="D2652"/>
    </row>
    <row r="2653" spans="4:4">
      <c r="D2653"/>
    </row>
    <row r="2654" spans="4:4">
      <c r="D2654"/>
    </row>
    <row r="2655" spans="4:4">
      <c r="D2655"/>
    </row>
    <row r="2656" spans="4:4">
      <c r="D2656"/>
    </row>
    <row r="2657" spans="4:4">
      <c r="D2657"/>
    </row>
    <row r="2658" spans="4:4">
      <c r="D2658"/>
    </row>
    <row r="2659" spans="4:4">
      <c r="D2659"/>
    </row>
    <row r="2660" spans="4:4">
      <c r="D2660"/>
    </row>
    <row r="2661" spans="4:4">
      <c r="D2661"/>
    </row>
    <row r="2662" spans="4:4">
      <c r="D2662"/>
    </row>
    <row r="2663" spans="4:4">
      <c r="D2663"/>
    </row>
    <row r="2664" spans="4:4">
      <c r="D2664"/>
    </row>
    <row r="2665" spans="4:4">
      <c r="D2665"/>
    </row>
    <row r="2666" spans="4:4">
      <c r="D2666"/>
    </row>
    <row r="2667" spans="4:4">
      <c r="D2667"/>
    </row>
    <row r="2668" spans="4:4">
      <c r="D2668"/>
    </row>
    <row r="2669" spans="4:4">
      <c r="D2669"/>
    </row>
    <row r="2670" spans="4:4">
      <c r="D2670"/>
    </row>
    <row r="2671" spans="4:4">
      <c r="D2671"/>
    </row>
    <row r="2672" spans="4:4">
      <c r="D2672"/>
    </row>
    <row r="2673" spans="4:4">
      <c r="D2673"/>
    </row>
    <row r="2674" spans="4:4">
      <c r="D2674"/>
    </row>
    <row r="2675" spans="4:4">
      <c r="D2675"/>
    </row>
    <row r="2676" spans="4:4">
      <c r="D2676"/>
    </row>
    <row r="2677" spans="4:4">
      <c r="D2677"/>
    </row>
    <row r="2678" spans="4:4">
      <c r="D2678"/>
    </row>
    <row r="2679" spans="4:4">
      <c r="D2679"/>
    </row>
    <row r="2680" spans="4:4">
      <c r="D2680"/>
    </row>
    <row r="2681" spans="4:4">
      <c r="D2681"/>
    </row>
    <row r="2682" spans="4:4">
      <c r="D2682"/>
    </row>
    <row r="2683" spans="4:4">
      <c r="D2683"/>
    </row>
    <row r="2684" spans="4:4">
      <c r="D2684"/>
    </row>
    <row r="2685" spans="4:4">
      <c r="D2685"/>
    </row>
    <row r="2686" spans="4:4">
      <c r="D2686"/>
    </row>
    <row r="2687" spans="4:4">
      <c r="D2687"/>
    </row>
    <row r="2688" spans="4:4">
      <c r="D2688"/>
    </row>
    <row r="2689" spans="4:4">
      <c r="D2689"/>
    </row>
    <row r="2690" spans="4:4">
      <c r="D2690"/>
    </row>
    <row r="2691" spans="4:4">
      <c r="D2691"/>
    </row>
    <row r="2692" spans="4:4">
      <c r="D2692"/>
    </row>
    <row r="2693" spans="4:4">
      <c r="D2693"/>
    </row>
    <row r="2694" spans="4:4">
      <c r="D2694"/>
    </row>
    <row r="2695" spans="4:4">
      <c r="D2695"/>
    </row>
    <row r="2696" spans="4:4">
      <c r="D2696"/>
    </row>
    <row r="2697" spans="4:4">
      <c r="D2697"/>
    </row>
    <row r="2698" spans="4:4">
      <c r="D2698"/>
    </row>
    <row r="2699" spans="4:4">
      <c r="D2699"/>
    </row>
    <row r="2700" spans="4:4">
      <c r="D2700"/>
    </row>
    <row r="2701" spans="4:4">
      <c r="D2701"/>
    </row>
    <row r="2702" spans="4:4">
      <c r="D2702"/>
    </row>
    <row r="2703" spans="4:4">
      <c r="D2703"/>
    </row>
    <row r="2704" spans="4:4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  <row r="2885" spans="4:4">
      <c r="D2885"/>
    </row>
    <row r="2886" spans="4:4">
      <c r="D2886"/>
    </row>
    <row r="2887" spans="4:4">
      <c r="D2887"/>
    </row>
    <row r="2888" spans="4:4">
      <c r="D2888"/>
    </row>
    <row r="2889" spans="4:4">
      <c r="D2889"/>
    </row>
    <row r="2890" spans="4:4">
      <c r="D2890"/>
    </row>
    <row r="2891" spans="4:4">
      <c r="D2891"/>
    </row>
    <row r="2892" spans="4:4">
      <c r="D2892"/>
    </row>
    <row r="2893" spans="4:4">
      <c r="D2893"/>
    </row>
    <row r="2894" spans="4:4">
      <c r="D2894"/>
    </row>
    <row r="2895" spans="4:4">
      <c r="D2895"/>
    </row>
    <row r="2896" spans="4:4">
      <c r="D2896"/>
    </row>
    <row r="2897" spans="4:4">
      <c r="D2897"/>
    </row>
    <row r="2898" spans="4:4">
      <c r="D2898"/>
    </row>
    <row r="2899" spans="4:4">
      <c r="D2899"/>
    </row>
    <row r="2900" spans="4:4">
      <c r="D2900"/>
    </row>
    <row r="2901" spans="4:4">
      <c r="D2901"/>
    </row>
    <row r="2902" spans="4:4">
      <c r="D2902"/>
    </row>
    <row r="2903" spans="4:4">
      <c r="D2903"/>
    </row>
    <row r="2904" spans="4:4">
      <c r="D2904"/>
    </row>
    <row r="2905" spans="4:4">
      <c r="D2905"/>
    </row>
    <row r="2906" spans="4:4">
      <c r="D2906"/>
    </row>
    <row r="2907" spans="4:4">
      <c r="D2907"/>
    </row>
    <row r="2908" spans="4:4">
      <c r="D2908"/>
    </row>
    <row r="2909" spans="4:4">
      <c r="D2909"/>
    </row>
    <row r="2910" spans="4:4">
      <c r="D2910"/>
    </row>
    <row r="2911" spans="4:4">
      <c r="D2911"/>
    </row>
    <row r="2912" spans="4:4">
      <c r="D2912"/>
    </row>
    <row r="2913" spans="4:4">
      <c r="D2913"/>
    </row>
    <row r="2914" spans="4:4">
      <c r="D2914"/>
    </row>
    <row r="2915" spans="4:4">
      <c r="D2915"/>
    </row>
    <row r="2916" spans="4:4">
      <c r="D2916"/>
    </row>
    <row r="2917" spans="4:4">
      <c r="D2917"/>
    </row>
    <row r="2918" spans="4:4">
      <c r="D2918"/>
    </row>
    <row r="2919" spans="4:4">
      <c r="D2919"/>
    </row>
    <row r="2920" spans="4:4">
      <c r="D2920"/>
    </row>
    <row r="2921" spans="4:4">
      <c r="D2921"/>
    </row>
    <row r="2922" spans="4:4">
      <c r="D2922"/>
    </row>
    <row r="2923" spans="4:4">
      <c r="D2923"/>
    </row>
    <row r="2924" spans="4:4">
      <c r="D2924"/>
    </row>
    <row r="2925" spans="4:4">
      <c r="D2925"/>
    </row>
    <row r="2926" spans="4:4">
      <c r="D2926"/>
    </row>
    <row r="2927" spans="4:4">
      <c r="D2927"/>
    </row>
    <row r="2928" spans="4:4">
      <c r="D2928"/>
    </row>
    <row r="2929" spans="4:4">
      <c r="D2929"/>
    </row>
    <row r="2930" spans="4:4">
      <c r="D2930"/>
    </row>
    <row r="2931" spans="4:4">
      <c r="D2931"/>
    </row>
    <row r="2932" spans="4:4">
      <c r="D2932"/>
    </row>
    <row r="2933" spans="4:4">
      <c r="D2933"/>
    </row>
    <row r="2934" spans="4:4">
      <c r="D2934"/>
    </row>
    <row r="2935" spans="4:4">
      <c r="D2935"/>
    </row>
    <row r="2936" spans="4:4">
      <c r="D2936"/>
    </row>
    <row r="2937" spans="4:4">
      <c r="D2937"/>
    </row>
    <row r="2938" spans="4:4">
      <c r="D2938"/>
    </row>
    <row r="2939" spans="4:4">
      <c r="D2939"/>
    </row>
    <row r="2940" spans="4:4">
      <c r="D2940"/>
    </row>
    <row r="2941" spans="4:4">
      <c r="D2941"/>
    </row>
    <row r="2942" spans="4:4">
      <c r="D2942"/>
    </row>
    <row r="2943" spans="4:4">
      <c r="D2943"/>
    </row>
    <row r="2944" spans="4:4">
      <c r="D2944"/>
    </row>
    <row r="2945" spans="4:4">
      <c r="D2945"/>
    </row>
    <row r="2946" spans="4:4">
      <c r="D2946"/>
    </row>
    <row r="2947" spans="4:4">
      <c r="D2947"/>
    </row>
    <row r="2948" spans="4:4">
      <c r="D2948"/>
    </row>
    <row r="2949" spans="4:4">
      <c r="D2949"/>
    </row>
    <row r="2950" spans="4:4">
      <c r="D2950"/>
    </row>
    <row r="2951" spans="4:4">
      <c r="D2951"/>
    </row>
    <row r="2952" spans="4:4">
      <c r="D2952"/>
    </row>
    <row r="2953" spans="4:4">
      <c r="D2953"/>
    </row>
    <row r="2954" spans="4:4">
      <c r="D2954"/>
    </row>
    <row r="2955" spans="4:4">
      <c r="D2955"/>
    </row>
    <row r="2956" spans="4:4">
      <c r="D2956"/>
    </row>
    <row r="2957" spans="4:4">
      <c r="D2957"/>
    </row>
    <row r="2958" spans="4:4">
      <c r="D2958"/>
    </row>
    <row r="2959" spans="4:4">
      <c r="D2959"/>
    </row>
    <row r="2960" spans="4:4">
      <c r="D2960"/>
    </row>
    <row r="2961" spans="4:4">
      <c r="D2961"/>
    </row>
    <row r="2962" spans="4:4">
      <c r="D2962"/>
    </row>
    <row r="2963" spans="4:4">
      <c r="D2963"/>
    </row>
    <row r="2964" spans="4:4">
      <c r="D2964"/>
    </row>
    <row r="2965" spans="4:4">
      <c r="D2965"/>
    </row>
    <row r="2966" spans="4:4">
      <c r="D2966"/>
    </row>
    <row r="2967" spans="4:4">
      <c r="D2967"/>
    </row>
    <row r="2968" spans="4:4">
      <c r="D2968"/>
    </row>
    <row r="2969" spans="4:4">
      <c r="D2969"/>
    </row>
    <row r="2970" spans="4:4">
      <c r="D2970"/>
    </row>
    <row r="2971" spans="4:4">
      <c r="D2971"/>
    </row>
    <row r="2972" spans="4:4">
      <c r="D2972"/>
    </row>
    <row r="2973" spans="4:4">
      <c r="D2973"/>
    </row>
    <row r="2974" spans="4:4">
      <c r="D2974"/>
    </row>
    <row r="2975" spans="4:4">
      <c r="D2975"/>
    </row>
    <row r="2976" spans="4:4">
      <c r="D2976"/>
    </row>
    <row r="2977" spans="4:4">
      <c r="D2977"/>
    </row>
    <row r="2978" spans="4:4">
      <c r="D2978"/>
    </row>
    <row r="2979" spans="4:4">
      <c r="D2979"/>
    </row>
    <row r="2980" spans="4:4">
      <c r="D2980"/>
    </row>
    <row r="2981" spans="4:4">
      <c r="D2981"/>
    </row>
    <row r="2982" spans="4:4">
      <c r="D2982"/>
    </row>
    <row r="2983" spans="4:4">
      <c r="D2983"/>
    </row>
    <row r="2984" spans="4:4">
      <c r="D2984"/>
    </row>
    <row r="2985" spans="4:4">
      <c r="D2985"/>
    </row>
    <row r="2986" spans="4:4">
      <c r="D2986"/>
    </row>
    <row r="2987" spans="4:4">
      <c r="D2987"/>
    </row>
    <row r="2988" spans="4:4">
      <c r="D2988"/>
    </row>
    <row r="2989" spans="4:4">
      <c r="D2989"/>
    </row>
    <row r="2990" spans="4:4">
      <c r="D2990"/>
    </row>
    <row r="2991" spans="4:4">
      <c r="D2991"/>
    </row>
    <row r="2992" spans="4:4">
      <c r="D2992"/>
    </row>
    <row r="2993" spans="4:4">
      <c r="D2993"/>
    </row>
    <row r="2994" spans="4:4">
      <c r="D2994"/>
    </row>
    <row r="2995" spans="4:4">
      <c r="D2995"/>
    </row>
    <row r="2996" spans="4:4">
      <c r="D2996"/>
    </row>
    <row r="2997" spans="4:4">
      <c r="D2997"/>
    </row>
    <row r="2998" spans="4:4">
      <c r="D2998"/>
    </row>
    <row r="2999" spans="4:4">
      <c r="D2999"/>
    </row>
    <row r="3000" spans="4:4">
      <c r="D3000"/>
    </row>
    <row r="3001" spans="4:4">
      <c r="D3001"/>
    </row>
    <row r="3002" spans="4:4">
      <c r="D3002"/>
    </row>
    <row r="3003" spans="4:4">
      <c r="D3003"/>
    </row>
    <row r="3004" spans="4:4">
      <c r="D3004"/>
    </row>
    <row r="3005" spans="4:4">
      <c r="D3005"/>
    </row>
    <row r="3006" spans="4:4">
      <c r="D3006"/>
    </row>
    <row r="3007" spans="4:4">
      <c r="D3007"/>
    </row>
    <row r="3008" spans="4:4">
      <c r="D3008"/>
    </row>
    <row r="3009" spans="4:4">
      <c r="D3009"/>
    </row>
    <row r="3010" spans="4:4">
      <c r="D3010"/>
    </row>
    <row r="3011" spans="4:4">
      <c r="D3011"/>
    </row>
    <row r="3012" spans="4:4">
      <c r="D3012"/>
    </row>
    <row r="3013" spans="4:4">
      <c r="D3013"/>
    </row>
    <row r="3014" spans="4:4">
      <c r="D3014"/>
    </row>
    <row r="3015" spans="4:4">
      <c r="D3015"/>
    </row>
    <row r="3016" spans="4:4">
      <c r="D3016"/>
    </row>
    <row r="3017" spans="4:4">
      <c r="D3017"/>
    </row>
    <row r="3018" spans="4:4">
      <c r="D3018"/>
    </row>
    <row r="3019" spans="4:4">
      <c r="D3019"/>
    </row>
    <row r="3020" spans="4:4">
      <c r="D3020"/>
    </row>
    <row r="3021" spans="4:4">
      <c r="D3021"/>
    </row>
    <row r="3022" spans="4:4">
      <c r="D3022"/>
    </row>
    <row r="3023" spans="4:4">
      <c r="D3023"/>
    </row>
    <row r="3024" spans="4:4">
      <c r="D3024"/>
    </row>
    <row r="3025" spans="4:4">
      <c r="D3025"/>
    </row>
    <row r="3026" spans="4:4">
      <c r="D3026"/>
    </row>
    <row r="3027" spans="4:4">
      <c r="D3027"/>
    </row>
    <row r="3028" spans="4:4">
      <c r="D3028"/>
    </row>
    <row r="3029" spans="4:4">
      <c r="D3029"/>
    </row>
    <row r="3030" spans="4:4">
      <c r="D3030"/>
    </row>
    <row r="3031" spans="4:4">
      <c r="D3031"/>
    </row>
    <row r="3032" spans="4:4">
      <c r="D3032"/>
    </row>
    <row r="3033" spans="4:4">
      <c r="D3033"/>
    </row>
    <row r="3034" spans="4:4">
      <c r="D3034"/>
    </row>
    <row r="3035" spans="4:4">
      <c r="D3035"/>
    </row>
    <row r="3036" spans="4:4">
      <c r="D3036"/>
    </row>
    <row r="3037" spans="4:4">
      <c r="D3037"/>
    </row>
    <row r="3038" spans="4:4">
      <c r="D3038"/>
    </row>
    <row r="3039" spans="4:4">
      <c r="D3039"/>
    </row>
    <row r="3040" spans="4:4">
      <c r="D3040"/>
    </row>
    <row r="3041" spans="4:4">
      <c r="D3041"/>
    </row>
    <row r="3042" spans="4:4">
      <c r="D3042"/>
    </row>
    <row r="3043" spans="4:4">
      <c r="D3043"/>
    </row>
    <row r="3044" spans="4:4">
      <c r="D3044"/>
    </row>
    <row r="3045" spans="4:4">
      <c r="D3045"/>
    </row>
    <row r="3046" spans="4:4">
      <c r="D3046"/>
    </row>
    <row r="3047" spans="4:4">
      <c r="D3047"/>
    </row>
    <row r="3048" spans="4:4">
      <c r="D3048"/>
    </row>
    <row r="3049" spans="4:4">
      <c r="D3049"/>
    </row>
    <row r="3050" spans="4:4">
      <c r="D3050"/>
    </row>
    <row r="3051" spans="4:4">
      <c r="D3051"/>
    </row>
    <row r="3052" spans="4:4">
      <c r="D3052"/>
    </row>
    <row r="3053" spans="4:4">
      <c r="D3053"/>
    </row>
    <row r="3054" spans="4:4">
      <c r="D3054"/>
    </row>
    <row r="3055" spans="4:4">
      <c r="D3055"/>
    </row>
    <row r="3056" spans="4:4">
      <c r="D3056"/>
    </row>
    <row r="3057" spans="4:4">
      <c r="D3057"/>
    </row>
    <row r="3058" spans="4:4">
      <c r="D3058"/>
    </row>
    <row r="3059" spans="4:4">
      <c r="D3059"/>
    </row>
    <row r="3060" spans="4:4">
      <c r="D3060"/>
    </row>
    <row r="3061" spans="4:4">
      <c r="D3061"/>
    </row>
    <row r="3062" spans="4:4">
      <c r="D3062"/>
    </row>
    <row r="3063" spans="4:4">
      <c r="D3063"/>
    </row>
    <row r="3064" spans="4:4">
      <c r="D3064"/>
    </row>
    <row r="3065" spans="4:4">
      <c r="D3065"/>
    </row>
    <row r="3066" spans="4:4">
      <c r="D3066"/>
    </row>
    <row r="3067" spans="4:4">
      <c r="D3067"/>
    </row>
    <row r="3068" spans="4:4">
      <c r="D3068"/>
    </row>
    <row r="3069" spans="4:4">
      <c r="D3069"/>
    </row>
    <row r="3070" spans="4:4">
      <c r="D3070"/>
    </row>
    <row r="3071" spans="4:4">
      <c r="D3071"/>
    </row>
    <row r="3072" spans="4:4">
      <c r="D3072"/>
    </row>
    <row r="3073" spans="4:4">
      <c r="D3073"/>
    </row>
    <row r="3074" spans="4:4">
      <c r="D3074"/>
    </row>
    <row r="3075" spans="4:4">
      <c r="D3075"/>
    </row>
    <row r="3076" spans="4:4">
      <c r="D3076"/>
    </row>
    <row r="3077" spans="4:4">
      <c r="D3077"/>
    </row>
    <row r="3078" spans="4:4">
      <c r="D3078"/>
    </row>
    <row r="3079" spans="4:4">
      <c r="D3079"/>
    </row>
    <row r="3080" spans="4:4">
      <c r="D3080"/>
    </row>
    <row r="3081" spans="4:4">
      <c r="D3081"/>
    </row>
    <row r="3082" spans="4:4">
      <c r="D3082"/>
    </row>
    <row r="3083" spans="4:4">
      <c r="D3083"/>
    </row>
    <row r="3084" spans="4:4">
      <c r="D3084"/>
    </row>
    <row r="3085" spans="4:4">
      <c r="D3085"/>
    </row>
    <row r="3086" spans="4:4">
      <c r="D3086"/>
    </row>
    <row r="3087" spans="4:4">
      <c r="D3087"/>
    </row>
    <row r="3088" spans="4:4">
      <c r="D3088"/>
    </row>
    <row r="3089" spans="4:4">
      <c r="D3089"/>
    </row>
    <row r="3090" spans="4:4">
      <c r="D3090"/>
    </row>
    <row r="3091" spans="4:4">
      <c r="D3091"/>
    </row>
    <row r="3092" spans="4:4">
      <c r="D3092"/>
    </row>
    <row r="3093" spans="4:4">
      <c r="D3093"/>
    </row>
    <row r="3094" spans="4:4">
      <c r="D3094"/>
    </row>
    <row r="3095" spans="4:4">
      <c r="D3095"/>
    </row>
    <row r="3096" spans="4:4">
      <c r="D3096"/>
    </row>
    <row r="3097" spans="4:4">
      <c r="D3097"/>
    </row>
    <row r="3098" spans="4:4">
      <c r="D3098"/>
    </row>
    <row r="3099" spans="4:4">
      <c r="D3099"/>
    </row>
    <row r="3100" spans="4:4">
      <c r="D3100"/>
    </row>
    <row r="3101" spans="4:4">
      <c r="D3101"/>
    </row>
    <row r="3102" spans="4:4">
      <c r="D3102"/>
    </row>
    <row r="3103" spans="4:4">
      <c r="D3103"/>
    </row>
    <row r="3104" spans="4:4">
      <c r="D3104"/>
    </row>
    <row r="3105" spans="4:4">
      <c r="D3105"/>
    </row>
    <row r="3106" spans="4:4">
      <c r="D3106"/>
    </row>
    <row r="3107" spans="4:4">
      <c r="D3107"/>
    </row>
    <row r="3108" spans="4:4">
      <c r="D3108"/>
    </row>
    <row r="3109" spans="4:4">
      <c r="D3109"/>
    </row>
    <row r="3110" spans="4:4">
      <c r="D3110"/>
    </row>
    <row r="3111" spans="4:4">
      <c r="D3111"/>
    </row>
    <row r="3112" spans="4:4">
      <c r="D3112"/>
    </row>
    <row r="3113" spans="4:4">
      <c r="D3113"/>
    </row>
    <row r="3114" spans="4:4">
      <c r="D3114"/>
    </row>
    <row r="3115" spans="4:4">
      <c r="D3115"/>
    </row>
    <row r="3116" spans="4:4">
      <c r="D3116"/>
    </row>
    <row r="3117" spans="4:4">
      <c r="D3117"/>
    </row>
    <row r="3118" spans="4:4">
      <c r="D3118"/>
    </row>
    <row r="3119" spans="4:4">
      <c r="D3119"/>
    </row>
    <row r="3120" spans="4:4">
      <c r="D3120"/>
    </row>
    <row r="3121" spans="4:4">
      <c r="D3121"/>
    </row>
    <row r="3122" spans="4:4">
      <c r="D3122"/>
    </row>
    <row r="3123" spans="4:4">
      <c r="D3123"/>
    </row>
    <row r="3124" spans="4:4">
      <c r="D3124"/>
    </row>
    <row r="3125" spans="4:4">
      <c r="D3125"/>
    </row>
    <row r="3126" spans="4:4">
      <c r="D3126"/>
    </row>
    <row r="3127" spans="4:4">
      <c r="D3127"/>
    </row>
    <row r="3128" spans="4:4">
      <c r="D3128"/>
    </row>
    <row r="3129" spans="4:4">
      <c r="D3129"/>
    </row>
    <row r="3130" spans="4:4">
      <c r="D3130"/>
    </row>
    <row r="3131" spans="4:4">
      <c r="D3131"/>
    </row>
    <row r="3132" spans="4:4">
      <c r="D3132"/>
    </row>
    <row r="3133" spans="4:4">
      <c r="D3133"/>
    </row>
    <row r="3134" spans="4:4">
      <c r="D3134"/>
    </row>
    <row r="3135" spans="4:4">
      <c r="D3135"/>
    </row>
    <row r="3136" spans="4:4">
      <c r="D3136"/>
    </row>
    <row r="3137" spans="4:4">
      <c r="D3137"/>
    </row>
    <row r="3138" spans="4:4">
      <c r="D3138"/>
    </row>
    <row r="3139" spans="4:4">
      <c r="D3139"/>
    </row>
    <row r="3140" spans="4:4">
      <c r="D3140"/>
    </row>
    <row r="3141" spans="4:4">
      <c r="D3141"/>
    </row>
    <row r="3142" spans="4:4">
      <c r="D3142"/>
    </row>
    <row r="3143" spans="4:4">
      <c r="D3143"/>
    </row>
    <row r="3144" spans="4:4">
      <c r="D3144"/>
    </row>
    <row r="3145" spans="4:4">
      <c r="D3145"/>
    </row>
    <row r="3146" spans="4:4">
      <c r="D3146"/>
    </row>
    <row r="3147" spans="4:4">
      <c r="D3147"/>
    </row>
    <row r="3148" spans="4:4">
      <c r="D3148"/>
    </row>
    <row r="3149" spans="4:4">
      <c r="D3149"/>
    </row>
    <row r="3150" spans="4:4">
      <c r="D3150"/>
    </row>
    <row r="3151" spans="4:4">
      <c r="D3151"/>
    </row>
    <row r="3152" spans="4:4">
      <c r="D3152"/>
    </row>
    <row r="3153" spans="4:4">
      <c r="D3153"/>
    </row>
    <row r="3154" spans="4:4">
      <c r="D3154"/>
    </row>
    <row r="3155" spans="4:4">
      <c r="D3155"/>
    </row>
    <row r="3156" spans="4:4">
      <c r="D3156"/>
    </row>
    <row r="3157" spans="4:4">
      <c r="D3157"/>
    </row>
    <row r="3158" spans="4:4">
      <c r="D3158"/>
    </row>
    <row r="3159" spans="4:4">
      <c r="D3159"/>
    </row>
    <row r="3160" spans="4:4">
      <c r="D3160"/>
    </row>
    <row r="3161" spans="4:4">
      <c r="D3161"/>
    </row>
    <row r="3162" spans="4:4">
      <c r="D3162"/>
    </row>
    <row r="3163" spans="4:4">
      <c r="D3163"/>
    </row>
    <row r="3164" spans="4:4">
      <c r="D3164"/>
    </row>
    <row r="3165" spans="4:4">
      <c r="D3165"/>
    </row>
    <row r="3166" spans="4:4">
      <c r="D3166"/>
    </row>
    <row r="3167" spans="4:4">
      <c r="D3167"/>
    </row>
    <row r="3168" spans="4:4">
      <c r="D3168"/>
    </row>
    <row r="3169" spans="4:4">
      <c r="D3169"/>
    </row>
    <row r="3170" spans="4:4">
      <c r="D3170"/>
    </row>
    <row r="3171" spans="4:4">
      <c r="D3171"/>
    </row>
    <row r="3172" spans="4:4">
      <c r="D3172"/>
    </row>
    <row r="3173" spans="4:4">
      <c r="D3173"/>
    </row>
    <row r="3174" spans="4:4">
      <c r="D3174"/>
    </row>
    <row r="3175" spans="4:4">
      <c r="D3175"/>
    </row>
    <row r="3176" spans="4:4">
      <c r="D3176"/>
    </row>
    <row r="3177" spans="4:4">
      <c r="D3177"/>
    </row>
    <row r="3178" spans="4:4">
      <c r="D3178"/>
    </row>
    <row r="3179" spans="4:4">
      <c r="D3179"/>
    </row>
    <row r="3180" spans="4:4">
      <c r="D3180"/>
    </row>
    <row r="3181" spans="4:4">
      <c r="D3181"/>
    </row>
    <row r="3182" spans="4:4">
      <c r="D3182"/>
    </row>
    <row r="3183" spans="4:4">
      <c r="D3183"/>
    </row>
    <row r="3184" spans="4:4">
      <c r="D3184"/>
    </row>
    <row r="3185" spans="4:4">
      <c r="D3185"/>
    </row>
    <row r="3186" spans="4:4">
      <c r="D3186"/>
    </row>
    <row r="3187" spans="4:4">
      <c r="D3187"/>
    </row>
    <row r="3188" spans="4:4">
      <c r="D3188"/>
    </row>
    <row r="3189" spans="4:4">
      <c r="D3189"/>
    </row>
    <row r="3190" spans="4:4">
      <c r="D3190"/>
    </row>
    <row r="3191" spans="4:4">
      <c r="D3191"/>
    </row>
    <row r="3192" spans="4:4">
      <c r="D3192"/>
    </row>
    <row r="3193" spans="4:4">
      <c r="D3193"/>
    </row>
    <row r="3194" spans="4:4">
      <c r="D3194"/>
    </row>
    <row r="3195" spans="4:4">
      <c r="D3195"/>
    </row>
    <row r="3196" spans="4:4">
      <c r="D3196"/>
    </row>
    <row r="3197" spans="4:4">
      <c r="D3197"/>
    </row>
    <row r="3198" spans="4:4">
      <c r="D3198"/>
    </row>
    <row r="3199" spans="4:4">
      <c r="D3199"/>
    </row>
    <row r="3200" spans="4:4">
      <c r="D3200"/>
    </row>
    <row r="3201" spans="4:4">
      <c r="D3201"/>
    </row>
    <row r="3202" spans="4:4">
      <c r="D3202"/>
    </row>
    <row r="3203" spans="4:4">
      <c r="D3203"/>
    </row>
    <row r="3204" spans="4:4">
      <c r="D3204"/>
    </row>
    <row r="3205" spans="4:4">
      <c r="D3205"/>
    </row>
    <row r="3206" spans="4:4">
      <c r="D3206"/>
    </row>
    <row r="3207" spans="4:4">
      <c r="D3207"/>
    </row>
    <row r="3208" spans="4:4">
      <c r="D3208"/>
    </row>
    <row r="3209" spans="4:4">
      <c r="D3209"/>
    </row>
    <row r="3210" spans="4:4">
      <c r="D3210"/>
    </row>
    <row r="3211" spans="4:4">
      <c r="D3211"/>
    </row>
    <row r="3212" spans="4:4">
      <c r="D3212"/>
    </row>
    <row r="3213" spans="4:4">
      <c r="D3213"/>
    </row>
    <row r="3214" spans="4:4">
      <c r="D3214"/>
    </row>
    <row r="3215" spans="4:4">
      <c r="D3215"/>
    </row>
    <row r="3216" spans="4:4">
      <c r="D3216"/>
    </row>
    <row r="3217" spans="4:4">
      <c r="D3217"/>
    </row>
    <row r="3218" spans="4:4">
      <c r="D3218"/>
    </row>
    <row r="3219" spans="4:4">
      <c r="D3219"/>
    </row>
    <row r="3220" spans="4:4">
      <c r="D3220"/>
    </row>
    <row r="3221" spans="4:4">
      <c r="D3221"/>
    </row>
    <row r="3222" spans="4:4">
      <c r="D3222"/>
    </row>
    <row r="3223" spans="4:4">
      <c r="D3223"/>
    </row>
    <row r="3224" spans="4:4">
      <c r="D3224"/>
    </row>
    <row r="3225" spans="4:4">
      <c r="D3225"/>
    </row>
    <row r="3226" spans="4:4">
      <c r="D3226"/>
    </row>
    <row r="3227" spans="4:4">
      <c r="D3227"/>
    </row>
    <row r="3228" spans="4:4">
      <c r="D3228"/>
    </row>
    <row r="3229" spans="4:4">
      <c r="D3229"/>
    </row>
    <row r="3230" spans="4:4">
      <c r="D3230"/>
    </row>
    <row r="3231" spans="4:4">
      <c r="D3231"/>
    </row>
    <row r="3232" spans="4:4">
      <c r="D3232"/>
    </row>
    <row r="3233" spans="4:4">
      <c r="D3233"/>
    </row>
    <row r="3234" spans="4:4">
      <c r="D3234"/>
    </row>
    <row r="3235" spans="4:4">
      <c r="D3235"/>
    </row>
    <row r="3236" spans="4:4">
      <c r="D3236"/>
    </row>
    <row r="3237" spans="4:4">
      <c r="D3237"/>
    </row>
    <row r="3238" spans="4:4">
      <c r="D3238"/>
    </row>
    <row r="3239" spans="4:4">
      <c r="D3239"/>
    </row>
    <row r="3240" spans="4:4">
      <c r="D3240"/>
    </row>
    <row r="3241" spans="4:4">
      <c r="D3241"/>
    </row>
    <row r="3242" spans="4:4">
      <c r="D3242"/>
    </row>
    <row r="3243" spans="4:4">
      <c r="D3243"/>
    </row>
    <row r="3244" spans="4:4">
      <c r="D3244"/>
    </row>
    <row r="3245" spans="4:4">
      <c r="D3245"/>
    </row>
    <row r="3246" spans="4:4">
      <c r="D3246"/>
    </row>
    <row r="3247" spans="4:4">
      <c r="D3247"/>
    </row>
    <row r="3248" spans="4:4">
      <c r="D3248"/>
    </row>
    <row r="3249" spans="4:4">
      <c r="D3249"/>
    </row>
    <row r="3250" spans="4:4">
      <c r="D3250"/>
    </row>
    <row r="3251" spans="4:4">
      <c r="D3251"/>
    </row>
    <row r="3252" spans="4:4">
      <c r="D3252"/>
    </row>
    <row r="3253" spans="4:4">
      <c r="D3253"/>
    </row>
    <row r="3254" spans="4:4">
      <c r="D3254"/>
    </row>
    <row r="3255" spans="4:4">
      <c r="D3255"/>
    </row>
    <row r="3256" spans="4:4">
      <c r="D3256"/>
    </row>
    <row r="3257" spans="4:4">
      <c r="D3257"/>
    </row>
    <row r="3258" spans="4:4">
      <c r="D3258"/>
    </row>
    <row r="3259" spans="4:4">
      <c r="D3259"/>
    </row>
    <row r="3260" spans="4:4">
      <c r="D3260"/>
    </row>
    <row r="3261" spans="4:4">
      <c r="D3261"/>
    </row>
    <row r="3262" spans="4:4">
      <c r="D3262"/>
    </row>
    <row r="3263" spans="4:4">
      <c r="D3263"/>
    </row>
    <row r="3264" spans="4:4">
      <c r="D3264"/>
    </row>
    <row r="3265" spans="4:4">
      <c r="D3265"/>
    </row>
    <row r="3266" spans="4:4">
      <c r="D3266"/>
    </row>
    <row r="3267" spans="4:4">
      <c r="D3267"/>
    </row>
    <row r="3268" spans="4:4">
      <c r="D3268"/>
    </row>
    <row r="3269" spans="4:4">
      <c r="D3269"/>
    </row>
    <row r="3270" spans="4:4">
      <c r="D3270"/>
    </row>
    <row r="3271" spans="4:4">
      <c r="D3271"/>
    </row>
    <row r="3272" spans="4:4">
      <c r="D3272"/>
    </row>
    <row r="3273" spans="4:4">
      <c r="D3273"/>
    </row>
    <row r="3274" spans="4:4">
      <c r="D3274"/>
    </row>
    <row r="3275" spans="4:4">
      <c r="D3275"/>
    </row>
    <row r="3276" spans="4:4">
      <c r="D3276"/>
    </row>
    <row r="3277" spans="4:4">
      <c r="D3277"/>
    </row>
    <row r="3278" spans="4:4">
      <c r="D3278"/>
    </row>
    <row r="3279" spans="4:4">
      <c r="D3279"/>
    </row>
    <row r="3280" spans="4:4">
      <c r="D3280"/>
    </row>
    <row r="3281" spans="4:4">
      <c r="D3281"/>
    </row>
    <row r="3282" spans="4:4">
      <c r="D3282"/>
    </row>
    <row r="3283" spans="4:4">
      <c r="D3283"/>
    </row>
    <row r="3284" spans="4:4">
      <c r="D3284"/>
    </row>
    <row r="3285" spans="4:4">
      <c r="D3285"/>
    </row>
    <row r="3286" spans="4:4">
      <c r="D3286"/>
    </row>
    <row r="3287" spans="4:4">
      <c r="D3287"/>
    </row>
    <row r="3288" spans="4:4">
      <c r="D3288"/>
    </row>
    <row r="3289" spans="4:4">
      <c r="D3289"/>
    </row>
    <row r="3290" spans="4:4">
      <c r="D3290"/>
    </row>
    <row r="3291" spans="4:4">
      <c r="D3291"/>
    </row>
    <row r="3292" spans="4:4">
      <c r="D3292"/>
    </row>
    <row r="3293" spans="4:4">
      <c r="D3293"/>
    </row>
    <row r="3294" spans="4:4">
      <c r="D3294"/>
    </row>
    <row r="3295" spans="4:4">
      <c r="D3295"/>
    </row>
    <row r="3296" spans="4:4">
      <c r="D3296"/>
    </row>
    <row r="3297" spans="4:4">
      <c r="D3297"/>
    </row>
    <row r="3298" spans="4:4">
      <c r="D3298"/>
    </row>
    <row r="3299" spans="4:4">
      <c r="D3299"/>
    </row>
    <row r="3300" spans="4:4">
      <c r="D3300"/>
    </row>
    <row r="3301" spans="4:4">
      <c r="D3301"/>
    </row>
    <row r="3302" spans="4:4">
      <c r="D3302"/>
    </row>
    <row r="3303" spans="4:4">
      <c r="D3303"/>
    </row>
    <row r="3304" spans="4:4">
      <c r="D3304"/>
    </row>
    <row r="3305" spans="4:4">
      <c r="D3305"/>
    </row>
    <row r="3306" spans="4:4">
      <c r="D3306"/>
    </row>
    <row r="3307" spans="4:4">
      <c r="D3307"/>
    </row>
    <row r="3308" spans="4:4">
      <c r="D3308"/>
    </row>
    <row r="3309" spans="4:4">
      <c r="D3309"/>
    </row>
    <row r="3310" spans="4:4">
      <c r="D3310"/>
    </row>
    <row r="3311" spans="4:4">
      <c r="D3311"/>
    </row>
    <row r="3312" spans="4:4">
      <c r="D3312"/>
    </row>
    <row r="3313" spans="4:4">
      <c r="D3313"/>
    </row>
    <row r="3314" spans="4:4">
      <c r="D3314"/>
    </row>
    <row r="3315" spans="4:4">
      <c r="D3315"/>
    </row>
    <row r="3316" spans="4:4">
      <c r="D3316"/>
    </row>
    <row r="3317" spans="4:4">
      <c r="D3317"/>
    </row>
    <row r="3318" spans="4:4">
      <c r="D3318"/>
    </row>
    <row r="3319" spans="4:4">
      <c r="D3319"/>
    </row>
    <row r="3320" spans="4:4">
      <c r="D3320"/>
    </row>
    <row r="3321" spans="4:4">
      <c r="D3321"/>
    </row>
    <row r="3322" spans="4:4">
      <c r="D3322"/>
    </row>
    <row r="3323" spans="4:4">
      <c r="D3323"/>
    </row>
    <row r="3324" spans="4:4">
      <c r="D3324"/>
    </row>
    <row r="3325" spans="4:4">
      <c r="D3325"/>
    </row>
    <row r="3326" spans="4:4">
      <c r="D3326"/>
    </row>
    <row r="3327" spans="4:4">
      <c r="D3327"/>
    </row>
    <row r="3328" spans="4:4">
      <c r="D3328"/>
    </row>
    <row r="3329" spans="4:4">
      <c r="D3329"/>
    </row>
    <row r="3330" spans="4:4">
      <c r="D3330"/>
    </row>
    <row r="3331" spans="4:4">
      <c r="D3331"/>
    </row>
    <row r="3332" spans="4:4">
      <c r="D3332"/>
    </row>
    <row r="3333" spans="4:4">
      <c r="D3333"/>
    </row>
    <row r="3334" spans="4:4">
      <c r="D3334"/>
    </row>
    <row r="3335" spans="4:4">
      <c r="D3335"/>
    </row>
    <row r="3336" spans="4:4">
      <c r="D3336"/>
    </row>
    <row r="3337" spans="4:4">
      <c r="D3337"/>
    </row>
    <row r="3338" spans="4:4">
      <c r="D3338"/>
    </row>
    <row r="3339" spans="4:4">
      <c r="D3339"/>
    </row>
    <row r="3340" spans="4:4">
      <c r="D3340"/>
    </row>
    <row r="3341" spans="4:4">
      <c r="D3341"/>
    </row>
    <row r="3342" spans="4:4">
      <c r="D3342"/>
    </row>
    <row r="3343" spans="4:4">
      <c r="D3343"/>
    </row>
    <row r="3344" spans="4:4">
      <c r="D3344"/>
    </row>
    <row r="3345" spans="4:4">
      <c r="D3345"/>
    </row>
    <row r="3346" spans="4:4">
      <c r="D3346"/>
    </row>
    <row r="3347" spans="4:4">
      <c r="D3347"/>
    </row>
    <row r="3348" spans="4:4">
      <c r="D3348"/>
    </row>
    <row r="3349" spans="4:4">
      <c r="D3349"/>
    </row>
    <row r="3350" spans="4:4">
      <c r="D3350"/>
    </row>
    <row r="3351" spans="4:4">
      <c r="D3351"/>
    </row>
    <row r="3352" spans="4:4">
      <c r="D3352"/>
    </row>
    <row r="3353" spans="4:4">
      <c r="D3353"/>
    </row>
    <row r="3354" spans="4:4">
      <c r="D3354"/>
    </row>
    <row r="3355" spans="4:4">
      <c r="D3355"/>
    </row>
    <row r="3356" spans="4:4">
      <c r="D3356"/>
    </row>
    <row r="3357" spans="4:4">
      <c r="D3357"/>
    </row>
    <row r="3358" spans="4:4">
      <c r="D3358"/>
    </row>
    <row r="3359" spans="4:4">
      <c r="D3359"/>
    </row>
    <row r="3360" spans="4:4">
      <c r="D3360"/>
    </row>
    <row r="3361" spans="4:4">
      <c r="D3361"/>
    </row>
    <row r="3362" spans="4:4">
      <c r="D3362"/>
    </row>
    <row r="3363" spans="4:4">
      <c r="D3363"/>
    </row>
    <row r="3364" spans="4:4">
      <c r="D3364"/>
    </row>
    <row r="3365" spans="4:4">
      <c r="D3365"/>
    </row>
    <row r="3366" spans="4:4">
      <c r="D3366"/>
    </row>
    <row r="3367" spans="4:4">
      <c r="D3367"/>
    </row>
    <row r="3368" spans="4:4">
      <c r="D3368"/>
    </row>
    <row r="3369" spans="4:4">
      <c r="D3369"/>
    </row>
    <row r="3370" spans="4:4">
      <c r="D3370"/>
    </row>
    <row r="3371" spans="4:4">
      <c r="D3371"/>
    </row>
    <row r="3372" spans="4:4">
      <c r="D3372"/>
    </row>
    <row r="3373" spans="4:4">
      <c r="D3373"/>
    </row>
    <row r="3374" spans="4:4">
      <c r="D3374"/>
    </row>
    <row r="3375" spans="4:4">
      <c r="D3375"/>
    </row>
    <row r="3376" spans="4:4">
      <c r="D3376"/>
    </row>
    <row r="3377" spans="4:4">
      <c r="D3377"/>
    </row>
    <row r="3378" spans="4:4">
      <c r="D3378"/>
    </row>
    <row r="3379" spans="4:4">
      <c r="D3379"/>
    </row>
    <row r="3380" spans="4:4">
      <c r="D3380"/>
    </row>
    <row r="3381" spans="4:4">
      <c r="D3381"/>
    </row>
    <row r="3382" spans="4:4">
      <c r="D3382"/>
    </row>
    <row r="3383" spans="4:4">
      <c r="D3383"/>
    </row>
    <row r="3384" spans="4:4">
      <c r="D3384"/>
    </row>
    <row r="3385" spans="4:4">
      <c r="D3385"/>
    </row>
    <row r="3386" spans="4:4">
      <c r="D3386"/>
    </row>
    <row r="3387" spans="4:4">
      <c r="D3387"/>
    </row>
    <row r="3388" spans="4:4">
      <c r="D3388"/>
    </row>
    <row r="3389" spans="4:4">
      <c r="D3389"/>
    </row>
    <row r="3390" spans="4:4">
      <c r="D3390"/>
    </row>
    <row r="3391" spans="4:4">
      <c r="D3391"/>
    </row>
    <row r="3392" spans="4:4">
      <c r="D3392"/>
    </row>
    <row r="3393" spans="4:4">
      <c r="D3393"/>
    </row>
    <row r="3394" spans="4:4">
      <c r="D3394"/>
    </row>
    <row r="3395" spans="4:4">
      <c r="D3395"/>
    </row>
    <row r="3396" spans="4:4">
      <c r="D3396"/>
    </row>
    <row r="3397" spans="4:4">
      <c r="D3397"/>
    </row>
    <row r="3398" spans="4:4">
      <c r="D3398"/>
    </row>
    <row r="3399" spans="4:4">
      <c r="D3399"/>
    </row>
    <row r="3400" spans="4:4">
      <c r="D3400"/>
    </row>
    <row r="3401" spans="4:4">
      <c r="D3401"/>
    </row>
    <row r="3402" spans="4:4">
      <c r="D3402"/>
    </row>
    <row r="3403" spans="4:4">
      <c r="D3403"/>
    </row>
    <row r="3404" spans="4:4">
      <c r="D3404"/>
    </row>
    <row r="3405" spans="4:4">
      <c r="D3405"/>
    </row>
    <row r="3406" spans="4:4">
      <c r="D3406"/>
    </row>
    <row r="3407" spans="4:4">
      <c r="D3407"/>
    </row>
    <row r="3408" spans="4:4">
      <c r="D3408"/>
    </row>
    <row r="3409" spans="4:4">
      <c r="D3409"/>
    </row>
    <row r="3410" spans="4:4">
      <c r="D3410"/>
    </row>
    <row r="3411" spans="4:4">
      <c r="D3411"/>
    </row>
    <row r="3412" spans="4:4">
      <c r="D3412"/>
    </row>
    <row r="3413" spans="4:4">
      <c r="D3413"/>
    </row>
    <row r="3414" spans="4:4">
      <c r="D3414"/>
    </row>
    <row r="3415" spans="4:4">
      <c r="D3415"/>
    </row>
    <row r="3416" spans="4:4">
      <c r="D3416"/>
    </row>
    <row r="3417" spans="4:4">
      <c r="D3417"/>
    </row>
    <row r="3418" spans="4:4">
      <c r="D3418"/>
    </row>
    <row r="3419" spans="4:4">
      <c r="D3419"/>
    </row>
    <row r="3420" spans="4:4">
      <c r="D3420"/>
    </row>
    <row r="3421" spans="4:4">
      <c r="D3421"/>
    </row>
    <row r="3422" spans="4:4">
      <c r="D3422"/>
    </row>
    <row r="3423" spans="4:4">
      <c r="D3423"/>
    </row>
    <row r="3424" spans="4:4">
      <c r="D3424"/>
    </row>
    <row r="3425" spans="4:4">
      <c r="D3425"/>
    </row>
    <row r="3426" spans="4:4">
      <c r="D3426"/>
    </row>
    <row r="3427" spans="4:4">
      <c r="D3427"/>
    </row>
    <row r="3428" spans="4:4">
      <c r="D3428"/>
    </row>
    <row r="3429" spans="4:4">
      <c r="D3429"/>
    </row>
    <row r="3430" spans="4:4">
      <c r="D3430"/>
    </row>
    <row r="3431" spans="4:4">
      <c r="D3431"/>
    </row>
    <row r="3432" spans="4:4">
      <c r="D3432"/>
    </row>
    <row r="3433" spans="4:4">
      <c r="D3433"/>
    </row>
    <row r="3434" spans="4:4">
      <c r="D3434"/>
    </row>
    <row r="3435" spans="4:4">
      <c r="D3435"/>
    </row>
    <row r="3436" spans="4:4">
      <c r="D3436"/>
    </row>
    <row r="3437" spans="4:4">
      <c r="D3437"/>
    </row>
    <row r="3438" spans="4:4">
      <c r="D3438"/>
    </row>
    <row r="3439" spans="4:4">
      <c r="D3439"/>
    </row>
    <row r="3440" spans="4:4">
      <c r="D3440"/>
    </row>
    <row r="3441" spans="4:4">
      <c r="D3441"/>
    </row>
    <row r="3442" spans="4:4">
      <c r="D3442"/>
    </row>
    <row r="3443" spans="4:4">
      <c r="D3443"/>
    </row>
    <row r="3444" spans="4:4">
      <c r="D3444"/>
    </row>
    <row r="3445" spans="4:4">
      <c r="D3445"/>
    </row>
    <row r="3446" spans="4:4">
      <c r="D3446"/>
    </row>
    <row r="3447" spans="4:4">
      <c r="D3447"/>
    </row>
    <row r="3448" spans="4:4">
      <c r="D3448"/>
    </row>
    <row r="3449" spans="4:4">
      <c r="D3449"/>
    </row>
    <row r="3450" spans="4:4">
      <c r="D3450"/>
    </row>
    <row r="3451" spans="4:4">
      <c r="D3451"/>
    </row>
    <row r="3452" spans="4:4">
      <c r="D3452"/>
    </row>
    <row r="3453" spans="4:4">
      <c r="D3453"/>
    </row>
    <row r="3454" spans="4:4">
      <c r="D3454"/>
    </row>
    <row r="3455" spans="4:4">
      <c r="D3455"/>
    </row>
    <row r="3456" spans="4:4">
      <c r="D3456"/>
    </row>
    <row r="3457" spans="4:4">
      <c r="D3457"/>
    </row>
    <row r="3458" spans="4:4">
      <c r="D3458"/>
    </row>
    <row r="3459" spans="4:4">
      <c r="D3459"/>
    </row>
    <row r="3460" spans="4:4">
      <c r="D3460"/>
    </row>
    <row r="3461" spans="4:4">
      <c r="D3461"/>
    </row>
    <row r="3462" spans="4:4">
      <c r="D3462"/>
    </row>
    <row r="3463" spans="4:4">
      <c r="D3463"/>
    </row>
    <row r="3464" spans="4:4">
      <c r="D3464"/>
    </row>
    <row r="3465" spans="4:4">
      <c r="D3465"/>
    </row>
    <row r="3466" spans="4:4">
      <c r="D3466"/>
    </row>
    <row r="3467" spans="4:4">
      <c r="D3467"/>
    </row>
    <row r="3468" spans="4:4">
      <c r="D3468"/>
    </row>
    <row r="3469" spans="4:4">
      <c r="D3469"/>
    </row>
    <row r="3470" spans="4:4">
      <c r="D3470"/>
    </row>
    <row r="3471" spans="4:4">
      <c r="D3471"/>
    </row>
    <row r="3472" spans="4:4">
      <c r="D3472"/>
    </row>
    <row r="3473" spans="4:4">
      <c r="D3473"/>
    </row>
    <row r="3474" spans="4:4">
      <c r="D3474"/>
    </row>
    <row r="3475" spans="4:4">
      <c r="D3475"/>
    </row>
    <row r="3476" spans="4:4">
      <c r="D3476"/>
    </row>
    <row r="3477" spans="4:4">
      <c r="D3477"/>
    </row>
    <row r="3478" spans="4:4">
      <c r="D3478"/>
    </row>
    <row r="3479" spans="4:4">
      <c r="D3479"/>
    </row>
    <row r="3480" spans="4:4">
      <c r="D3480"/>
    </row>
    <row r="3481" spans="4:4">
      <c r="D3481"/>
    </row>
    <row r="3482" spans="4:4">
      <c r="D3482"/>
    </row>
    <row r="3483" spans="4:4">
      <c r="D3483"/>
    </row>
    <row r="3484" spans="4:4">
      <c r="D3484"/>
    </row>
    <row r="3485" spans="4:4">
      <c r="D3485"/>
    </row>
    <row r="3486" spans="4:4">
      <c r="D3486"/>
    </row>
    <row r="3487" spans="4:4">
      <c r="D3487"/>
    </row>
    <row r="3488" spans="4:4">
      <c r="D3488"/>
    </row>
    <row r="3489" spans="4:4">
      <c r="D3489"/>
    </row>
    <row r="3490" spans="4:4">
      <c r="D3490"/>
    </row>
    <row r="3491" spans="4:4">
      <c r="D3491"/>
    </row>
    <row r="3492" spans="4:4">
      <c r="D3492"/>
    </row>
    <row r="3493" spans="4:4">
      <c r="D3493"/>
    </row>
    <row r="3494" spans="4:4">
      <c r="D3494"/>
    </row>
    <row r="3495" spans="4:4">
      <c r="D3495"/>
    </row>
    <row r="3496" spans="4:4">
      <c r="D3496"/>
    </row>
    <row r="3497" spans="4:4">
      <c r="D3497"/>
    </row>
    <row r="3498" spans="4:4">
      <c r="D3498"/>
    </row>
    <row r="3499" spans="4:4">
      <c r="D3499"/>
    </row>
    <row r="3500" spans="4:4">
      <c r="D3500"/>
    </row>
    <row r="3501" spans="4:4">
      <c r="D3501"/>
    </row>
    <row r="3502" spans="4:4">
      <c r="D3502"/>
    </row>
    <row r="3503" spans="4:4">
      <c r="D3503"/>
    </row>
    <row r="3504" spans="4:4">
      <c r="D3504"/>
    </row>
    <row r="3505" spans="4:4">
      <c r="D3505"/>
    </row>
    <row r="3506" spans="4:4">
      <c r="D3506"/>
    </row>
    <row r="3507" spans="4:4">
      <c r="D3507"/>
    </row>
    <row r="3508" spans="4:4">
      <c r="D3508"/>
    </row>
    <row r="3509" spans="4:4">
      <c r="D3509"/>
    </row>
    <row r="3510" spans="4:4">
      <c r="D3510"/>
    </row>
    <row r="3511" spans="4:4">
      <c r="D3511"/>
    </row>
    <row r="3512" spans="4:4">
      <c r="D3512"/>
    </row>
    <row r="3513" spans="4:4">
      <c r="D3513"/>
    </row>
    <row r="3514" spans="4:4">
      <c r="D3514"/>
    </row>
    <row r="3515" spans="4:4">
      <c r="D3515"/>
    </row>
    <row r="3516" spans="4:4">
      <c r="D3516"/>
    </row>
    <row r="3517" spans="4:4">
      <c r="D3517"/>
    </row>
    <row r="3518" spans="4:4">
      <c r="D3518"/>
    </row>
    <row r="3519" spans="4:4">
      <c r="D3519"/>
    </row>
    <row r="3520" spans="4:4">
      <c r="D3520"/>
    </row>
    <row r="3521" spans="4:4">
      <c r="D3521"/>
    </row>
    <row r="3522" spans="4:4">
      <c r="D3522"/>
    </row>
    <row r="3523" spans="4:4">
      <c r="D3523"/>
    </row>
    <row r="3524" spans="4:4">
      <c r="D3524"/>
    </row>
    <row r="3525" spans="4:4">
      <c r="D3525"/>
    </row>
    <row r="3526" spans="4:4">
      <c r="D3526"/>
    </row>
    <row r="3527" spans="4:4">
      <c r="D3527"/>
    </row>
    <row r="3528" spans="4:4">
      <c r="D3528"/>
    </row>
    <row r="3529" spans="4:4">
      <c r="D3529"/>
    </row>
    <row r="3530" spans="4:4">
      <c r="D3530"/>
    </row>
    <row r="3531" spans="4:4">
      <c r="D3531"/>
    </row>
    <row r="3532" spans="4:4">
      <c r="D3532"/>
    </row>
    <row r="3533" spans="4:4">
      <c r="D3533"/>
    </row>
    <row r="3534" spans="4:4">
      <c r="D3534"/>
    </row>
    <row r="3535" spans="4:4">
      <c r="D3535"/>
    </row>
    <row r="3536" spans="4:4">
      <c r="D3536"/>
    </row>
    <row r="3537" spans="4:4">
      <c r="D3537"/>
    </row>
    <row r="3538" spans="4:4">
      <c r="D3538"/>
    </row>
    <row r="3539" spans="4:4">
      <c r="D3539"/>
    </row>
    <row r="3540" spans="4:4">
      <c r="D3540"/>
    </row>
    <row r="3541" spans="4:4">
      <c r="D3541"/>
    </row>
    <row r="3542" spans="4:4">
      <c r="D3542"/>
    </row>
    <row r="3543" spans="4:4">
      <c r="D3543"/>
    </row>
    <row r="3544" spans="4:4">
      <c r="D3544"/>
    </row>
    <row r="3545" spans="4:4">
      <c r="D3545"/>
    </row>
    <row r="3546" spans="4:4">
      <c r="D3546"/>
    </row>
    <row r="3547" spans="4:4">
      <c r="D3547"/>
    </row>
    <row r="3548" spans="4:4">
      <c r="D3548"/>
    </row>
    <row r="3549" spans="4:4">
      <c r="D3549"/>
    </row>
    <row r="3550" spans="4:4">
      <c r="D3550"/>
    </row>
    <row r="3551" spans="4:4">
      <c r="D3551"/>
    </row>
    <row r="3552" spans="4:4">
      <c r="D3552"/>
    </row>
    <row r="3553" spans="4:4">
      <c r="D3553"/>
    </row>
    <row r="3554" spans="4:4">
      <c r="D3554"/>
    </row>
    <row r="3555" spans="4:4">
      <c r="D3555"/>
    </row>
    <row r="3556" spans="4:4">
      <c r="D3556"/>
    </row>
    <row r="3557" spans="4:4">
      <c r="D3557"/>
    </row>
    <row r="3558" spans="4:4">
      <c r="D3558"/>
    </row>
    <row r="3559" spans="4:4">
      <c r="D3559"/>
    </row>
    <row r="3560" spans="4:4">
      <c r="D3560"/>
    </row>
    <row r="3561" spans="4:4">
      <c r="D3561"/>
    </row>
    <row r="3562" spans="4:4">
      <c r="D3562"/>
    </row>
    <row r="3563" spans="4:4">
      <c r="D3563"/>
    </row>
    <row r="3564" spans="4:4">
      <c r="D3564"/>
    </row>
    <row r="3565" spans="4:4">
      <c r="D3565"/>
    </row>
    <row r="3566" spans="4:4">
      <c r="D3566"/>
    </row>
    <row r="3567" spans="4:4">
      <c r="D3567"/>
    </row>
    <row r="3568" spans="4:4">
      <c r="D3568"/>
    </row>
    <row r="3569" spans="4:4">
      <c r="D3569"/>
    </row>
    <row r="3570" spans="4:4">
      <c r="D3570"/>
    </row>
    <row r="3571" spans="4:4">
      <c r="D3571"/>
    </row>
    <row r="3572" spans="4:4">
      <c r="D3572"/>
    </row>
    <row r="3573" spans="4:4">
      <c r="D3573"/>
    </row>
    <row r="3574" spans="4:4">
      <c r="D3574"/>
    </row>
    <row r="3575" spans="4:4">
      <c r="D3575"/>
    </row>
    <row r="3576" spans="4:4">
      <c r="D3576"/>
    </row>
    <row r="3577" spans="4:4">
      <c r="D3577"/>
    </row>
    <row r="3578" spans="4:4">
      <c r="D3578"/>
    </row>
    <row r="3579" spans="4:4">
      <c r="D3579"/>
    </row>
    <row r="3580" spans="4:4">
      <c r="D3580"/>
    </row>
    <row r="3581" spans="4:4">
      <c r="D3581"/>
    </row>
    <row r="3582" spans="4:4">
      <c r="D3582"/>
    </row>
    <row r="3583" spans="4:4">
      <c r="D3583"/>
    </row>
    <row r="3584" spans="4:4">
      <c r="D3584"/>
    </row>
    <row r="3585" spans="4:4">
      <c r="D3585"/>
    </row>
    <row r="3586" spans="4:4">
      <c r="D3586"/>
    </row>
    <row r="3587" spans="4:4">
      <c r="D3587"/>
    </row>
    <row r="3588" spans="4:4">
      <c r="D3588"/>
    </row>
    <row r="3589" spans="4:4">
      <c r="D3589"/>
    </row>
    <row r="3590" spans="4:4">
      <c r="D3590"/>
    </row>
    <row r="3591" spans="4:4">
      <c r="D3591"/>
    </row>
    <row r="3592" spans="4:4">
      <c r="D3592"/>
    </row>
    <row r="3593" spans="4:4">
      <c r="D3593"/>
    </row>
    <row r="3594" spans="4:4">
      <c r="D3594"/>
    </row>
    <row r="3595" spans="4:4">
      <c r="D3595"/>
    </row>
    <row r="3596" spans="4:4">
      <c r="D3596"/>
    </row>
    <row r="3597" spans="4:4">
      <c r="D3597"/>
    </row>
    <row r="3598" spans="4:4">
      <c r="D3598"/>
    </row>
    <row r="3599" spans="4:4">
      <c r="D3599"/>
    </row>
    <row r="3600" spans="4:4">
      <c r="D3600"/>
    </row>
    <row r="3601" spans="4:4">
      <c r="D3601"/>
    </row>
    <row r="3602" spans="4:4">
      <c r="D3602"/>
    </row>
    <row r="3603" spans="4:4">
      <c r="D3603"/>
    </row>
    <row r="3604" spans="4:4">
      <c r="D3604"/>
    </row>
    <row r="3605" spans="4:4">
      <c r="D3605"/>
    </row>
    <row r="3606" spans="4:4">
      <c r="D3606"/>
    </row>
    <row r="3607" spans="4:4">
      <c r="D3607"/>
    </row>
    <row r="3608" spans="4:4">
      <c r="D3608"/>
    </row>
    <row r="3609" spans="4:4">
      <c r="D3609"/>
    </row>
    <row r="3610" spans="4:4">
      <c r="D3610"/>
    </row>
    <row r="3611" spans="4:4">
      <c r="D3611"/>
    </row>
    <row r="3612" spans="4:4">
      <c r="D3612"/>
    </row>
    <row r="3613" spans="4:4">
      <c r="D3613"/>
    </row>
    <row r="3614" spans="4:4">
      <c r="D3614"/>
    </row>
    <row r="3615" spans="4:4">
      <c r="D3615"/>
    </row>
    <row r="3616" spans="4:4">
      <c r="D3616"/>
    </row>
    <row r="3617" spans="4:4">
      <c r="D3617"/>
    </row>
    <row r="3618" spans="4:4">
      <c r="D3618"/>
    </row>
    <row r="3619" spans="4:4">
      <c r="D3619"/>
    </row>
    <row r="3620" spans="4:4">
      <c r="D3620"/>
    </row>
    <row r="3621" spans="4:4">
      <c r="D3621"/>
    </row>
    <row r="3622" spans="4:4">
      <c r="D3622"/>
    </row>
    <row r="3623" spans="4:4">
      <c r="D3623"/>
    </row>
    <row r="3624" spans="4:4">
      <c r="D3624"/>
    </row>
    <row r="3625" spans="4:4">
      <c r="D3625"/>
    </row>
    <row r="3626" spans="4:4">
      <c r="D3626"/>
    </row>
    <row r="3627" spans="4:4">
      <c r="D3627"/>
    </row>
    <row r="3628" spans="4:4">
      <c r="D3628"/>
    </row>
    <row r="3629" spans="4:4">
      <c r="D3629"/>
    </row>
    <row r="3630" spans="4:4">
      <c r="D3630"/>
    </row>
    <row r="3631" spans="4:4">
      <c r="D3631"/>
    </row>
    <row r="3632" spans="4:4">
      <c r="D3632"/>
    </row>
    <row r="3633" spans="4:4">
      <c r="D3633"/>
    </row>
    <row r="3634" spans="4:4">
      <c r="D3634"/>
    </row>
    <row r="3635" spans="4:4">
      <c r="D3635"/>
    </row>
    <row r="3636" spans="4:4">
      <c r="D3636"/>
    </row>
    <row r="3637" spans="4:4">
      <c r="D3637"/>
    </row>
    <row r="3638" spans="4:4">
      <c r="D3638"/>
    </row>
    <row r="3639" spans="4:4">
      <c r="D3639"/>
    </row>
    <row r="3640" spans="4:4">
      <c r="D3640"/>
    </row>
    <row r="3641" spans="4:4">
      <c r="D3641"/>
    </row>
    <row r="3642" spans="4:4">
      <c r="D3642"/>
    </row>
    <row r="3643" spans="4:4">
      <c r="D3643"/>
    </row>
    <row r="3644" spans="4:4">
      <c r="D3644"/>
    </row>
    <row r="3645" spans="4:4">
      <c r="D3645"/>
    </row>
    <row r="3646" spans="4:4">
      <c r="D3646"/>
    </row>
    <row r="3647" spans="4:4">
      <c r="D3647"/>
    </row>
    <row r="3648" spans="4:4">
      <c r="D3648"/>
    </row>
    <row r="3649" spans="4:4">
      <c r="D3649"/>
    </row>
    <row r="3650" spans="4:4">
      <c r="D3650"/>
    </row>
    <row r="3651" spans="4:4">
      <c r="D3651"/>
    </row>
    <row r="3652" spans="4:4">
      <c r="D3652"/>
    </row>
    <row r="3653" spans="4:4">
      <c r="D3653"/>
    </row>
    <row r="3654" spans="4:4">
      <c r="D3654"/>
    </row>
    <row r="3655" spans="4:4">
      <c r="D3655"/>
    </row>
    <row r="3656" spans="4:4">
      <c r="D3656"/>
    </row>
    <row r="3657" spans="4:4">
      <c r="D3657"/>
    </row>
    <row r="3658" spans="4:4">
      <c r="D3658"/>
    </row>
    <row r="3659" spans="4:4">
      <c r="D3659"/>
    </row>
    <row r="3660" spans="4:4">
      <c r="D3660"/>
    </row>
    <row r="3661" spans="4:4">
      <c r="D3661"/>
    </row>
    <row r="3662" spans="4:4">
      <c r="D3662"/>
    </row>
    <row r="3663" spans="4:4">
      <c r="D3663"/>
    </row>
    <row r="3664" spans="4:4">
      <c r="D3664"/>
    </row>
    <row r="3665" spans="4:4">
      <c r="D3665"/>
    </row>
    <row r="3666" spans="4:4">
      <c r="D3666"/>
    </row>
    <row r="3667" spans="4:4">
      <c r="D3667"/>
    </row>
    <row r="3668" spans="4:4">
      <c r="D3668"/>
    </row>
    <row r="3669" spans="4:4">
      <c r="D3669"/>
    </row>
    <row r="3670" spans="4:4">
      <c r="D3670"/>
    </row>
    <row r="3671" spans="4:4">
      <c r="D3671"/>
    </row>
    <row r="3672" spans="4:4">
      <c r="D3672"/>
    </row>
    <row r="3673" spans="4:4">
      <c r="D3673"/>
    </row>
    <row r="3674" spans="4:4">
      <c r="D3674"/>
    </row>
    <row r="3675" spans="4:4">
      <c r="D3675"/>
    </row>
    <row r="3676" spans="4:4">
      <c r="D3676"/>
    </row>
    <row r="3677" spans="4:4">
      <c r="D3677"/>
    </row>
    <row r="3678" spans="4:4">
      <c r="D3678"/>
    </row>
    <row r="3679" spans="4:4">
      <c r="D3679"/>
    </row>
    <row r="3680" spans="4:4">
      <c r="D3680"/>
    </row>
    <row r="3681" spans="4:4">
      <c r="D3681"/>
    </row>
    <row r="3682" spans="4:4">
      <c r="D3682"/>
    </row>
    <row r="3683" spans="4:4">
      <c r="D3683"/>
    </row>
    <row r="3684" spans="4:4">
      <c r="D3684"/>
    </row>
    <row r="3685" spans="4:4">
      <c r="D3685"/>
    </row>
    <row r="3686" spans="4:4">
      <c r="D3686"/>
    </row>
    <row r="3687" spans="4:4">
      <c r="D3687"/>
    </row>
    <row r="3688" spans="4:4">
      <c r="D3688"/>
    </row>
    <row r="3689" spans="4:4">
      <c r="D3689"/>
    </row>
    <row r="3690" spans="4:4">
      <c r="D3690"/>
    </row>
    <row r="3691" spans="4:4">
      <c r="D3691"/>
    </row>
    <row r="3692" spans="4:4">
      <c r="D3692"/>
    </row>
    <row r="3693" spans="4:4">
      <c r="D3693"/>
    </row>
    <row r="3694" spans="4:4">
      <c r="D3694"/>
    </row>
    <row r="3695" spans="4:4">
      <c r="D3695"/>
    </row>
    <row r="3696" spans="4:4">
      <c r="D3696"/>
    </row>
    <row r="3697" spans="4:4">
      <c r="D3697"/>
    </row>
    <row r="3698" spans="4:4">
      <c r="D3698"/>
    </row>
    <row r="3699" spans="4:4">
      <c r="D3699"/>
    </row>
    <row r="3700" spans="4:4">
      <c r="D3700"/>
    </row>
    <row r="3701" spans="4:4">
      <c r="D3701"/>
    </row>
    <row r="3702" spans="4:4">
      <c r="D3702"/>
    </row>
    <row r="3703" spans="4:4">
      <c r="D3703"/>
    </row>
    <row r="3704" spans="4:4">
      <c r="D3704"/>
    </row>
    <row r="3705" spans="4:4">
      <c r="D3705"/>
    </row>
    <row r="3706" spans="4:4">
      <c r="D3706"/>
    </row>
    <row r="3707" spans="4:4">
      <c r="D3707"/>
    </row>
    <row r="3708" spans="4:4">
      <c r="D3708"/>
    </row>
    <row r="3709" spans="4:4">
      <c r="D3709"/>
    </row>
    <row r="3710" spans="4:4">
      <c r="D3710"/>
    </row>
    <row r="3711" spans="4:4">
      <c r="D3711"/>
    </row>
    <row r="3712" spans="4:4">
      <c r="D3712"/>
    </row>
    <row r="3713" spans="4:4">
      <c r="D3713"/>
    </row>
    <row r="3714" spans="4:4">
      <c r="D3714"/>
    </row>
    <row r="3715" spans="4:4">
      <c r="D3715"/>
    </row>
    <row r="3716" spans="4:4">
      <c r="D3716"/>
    </row>
    <row r="3717" spans="4:4">
      <c r="D3717"/>
    </row>
    <row r="3718" spans="4:4">
      <c r="D3718"/>
    </row>
    <row r="3719" spans="4:4">
      <c r="D3719"/>
    </row>
    <row r="3720" spans="4:4">
      <c r="D3720"/>
    </row>
    <row r="3721" spans="4:4">
      <c r="D3721"/>
    </row>
    <row r="3722" spans="4:4">
      <c r="D3722"/>
    </row>
    <row r="3723" spans="4:4">
      <c r="D3723"/>
    </row>
    <row r="3724" spans="4:4">
      <c r="D3724"/>
    </row>
    <row r="3725" spans="4:4">
      <c r="D3725"/>
    </row>
    <row r="3726" spans="4:4">
      <c r="D3726"/>
    </row>
    <row r="3727" spans="4:4">
      <c r="D3727"/>
    </row>
    <row r="3728" spans="4:4">
      <c r="D3728"/>
    </row>
    <row r="3729" spans="4:4">
      <c r="D3729"/>
    </row>
    <row r="3730" spans="4:4">
      <c r="D3730"/>
    </row>
    <row r="3731" spans="4:4">
      <c r="D3731"/>
    </row>
    <row r="3732" spans="4:4">
      <c r="D3732"/>
    </row>
    <row r="3733" spans="4:4">
      <c r="D3733"/>
    </row>
    <row r="3734" spans="4:4">
      <c r="D3734"/>
    </row>
    <row r="3735" spans="4:4">
      <c r="D3735"/>
    </row>
    <row r="3736" spans="4:4">
      <c r="D3736"/>
    </row>
    <row r="3737" spans="4:4">
      <c r="D3737"/>
    </row>
    <row r="3738" spans="4:4">
      <c r="D3738"/>
    </row>
    <row r="3739" spans="4:4">
      <c r="D3739"/>
    </row>
    <row r="3740" spans="4:4">
      <c r="D3740"/>
    </row>
    <row r="3741" spans="4:4">
      <c r="D3741"/>
    </row>
    <row r="3742" spans="4:4">
      <c r="D3742"/>
    </row>
    <row r="3743" spans="4:4">
      <c r="D3743"/>
    </row>
    <row r="3744" spans="4:4">
      <c r="D3744"/>
    </row>
    <row r="3745" spans="4:4">
      <c r="D3745"/>
    </row>
    <row r="3746" spans="4:4">
      <c r="D3746"/>
    </row>
    <row r="3747" spans="4:4">
      <c r="D3747"/>
    </row>
    <row r="3748" spans="4:4">
      <c r="D3748"/>
    </row>
    <row r="3749" spans="4:4">
      <c r="D3749"/>
    </row>
    <row r="3750" spans="4:4">
      <c r="D3750"/>
    </row>
    <row r="3751" spans="4:4">
      <c r="D3751"/>
    </row>
    <row r="3752" spans="4:4">
      <c r="D3752"/>
    </row>
    <row r="3753" spans="4:4">
      <c r="D3753"/>
    </row>
    <row r="3754" spans="4:4">
      <c r="D3754"/>
    </row>
    <row r="3755" spans="4:4">
      <c r="D3755"/>
    </row>
    <row r="3756" spans="4:4">
      <c r="D3756"/>
    </row>
    <row r="3757" spans="4:4">
      <c r="D3757"/>
    </row>
    <row r="3758" spans="4:4">
      <c r="D3758"/>
    </row>
    <row r="3759" spans="4:4">
      <c r="D3759"/>
    </row>
    <row r="3760" spans="4:4">
      <c r="D3760"/>
    </row>
    <row r="3761" spans="4:4">
      <c r="D3761"/>
    </row>
    <row r="3762" spans="4:4">
      <c r="D3762"/>
    </row>
    <row r="3763" spans="4:4">
      <c r="D3763"/>
    </row>
    <row r="3764" spans="4:4">
      <c r="D3764"/>
    </row>
    <row r="3765" spans="4:4">
      <c r="D3765"/>
    </row>
    <row r="3766" spans="4:4">
      <c r="D3766"/>
    </row>
    <row r="3767" spans="4:4">
      <c r="D3767"/>
    </row>
    <row r="3768" spans="4:4">
      <c r="D3768"/>
    </row>
    <row r="3769" spans="4:4">
      <c r="D3769"/>
    </row>
    <row r="3770" spans="4:4">
      <c r="D3770"/>
    </row>
    <row r="3771" spans="4:4">
      <c r="D3771"/>
    </row>
    <row r="3772" spans="4:4">
      <c r="D3772"/>
    </row>
    <row r="3773" spans="4:4">
      <c r="D3773"/>
    </row>
    <row r="3774" spans="4:4">
      <c r="D3774"/>
    </row>
    <row r="3775" spans="4:4">
      <c r="D3775"/>
    </row>
    <row r="3776" spans="4:4">
      <c r="D3776"/>
    </row>
    <row r="3777" spans="4:4">
      <c r="D3777"/>
    </row>
    <row r="3778" spans="4:4">
      <c r="D3778"/>
    </row>
    <row r="3779" spans="4:4">
      <c r="D3779"/>
    </row>
    <row r="3780" spans="4:4">
      <c r="D3780"/>
    </row>
    <row r="3781" spans="4:4">
      <c r="D3781"/>
    </row>
    <row r="3782" spans="4:4">
      <c r="D3782"/>
    </row>
    <row r="3783" spans="4:4">
      <c r="D3783"/>
    </row>
    <row r="3784" spans="4:4">
      <c r="D3784"/>
    </row>
    <row r="3785" spans="4:4">
      <c r="D3785"/>
    </row>
    <row r="3786" spans="4:4">
      <c r="D3786"/>
    </row>
    <row r="3787" spans="4:4">
      <c r="D3787"/>
    </row>
    <row r="3788" spans="4:4">
      <c r="D3788"/>
    </row>
    <row r="3789" spans="4:4">
      <c r="D3789"/>
    </row>
    <row r="3790" spans="4:4">
      <c r="D3790"/>
    </row>
    <row r="3791" spans="4:4">
      <c r="D3791"/>
    </row>
    <row r="3792" spans="4:4">
      <c r="D3792"/>
    </row>
    <row r="3793" spans="4:4">
      <c r="D3793"/>
    </row>
    <row r="3794" spans="4:4">
      <c r="D3794"/>
    </row>
    <row r="3795" spans="4:4">
      <c r="D3795"/>
    </row>
    <row r="3796" spans="4:4">
      <c r="D3796"/>
    </row>
    <row r="3797" spans="4:4">
      <c r="D3797"/>
    </row>
    <row r="3798" spans="4:4">
      <c r="D3798"/>
    </row>
    <row r="3799" spans="4:4">
      <c r="D3799"/>
    </row>
    <row r="3800" spans="4:4">
      <c r="D3800"/>
    </row>
    <row r="3801" spans="4:4">
      <c r="D3801"/>
    </row>
    <row r="3802" spans="4:4">
      <c r="D3802"/>
    </row>
    <row r="3803" spans="4:4">
      <c r="D3803"/>
    </row>
    <row r="3804" spans="4:4">
      <c r="D3804"/>
    </row>
    <row r="3805" spans="4:4">
      <c r="D3805"/>
    </row>
    <row r="3806" spans="4:4">
      <c r="D3806"/>
    </row>
    <row r="3807" spans="4:4">
      <c r="D3807"/>
    </row>
    <row r="3808" spans="4:4">
      <c r="D3808"/>
    </row>
    <row r="3809" spans="4:4">
      <c r="D3809"/>
    </row>
    <row r="3810" spans="4:4">
      <c r="D3810"/>
    </row>
    <row r="3811" spans="4:4">
      <c r="D3811"/>
    </row>
    <row r="3812" spans="4:4">
      <c r="D3812"/>
    </row>
    <row r="3813" spans="4:4">
      <c r="D3813"/>
    </row>
    <row r="3814" spans="4:4">
      <c r="D3814"/>
    </row>
    <row r="3815" spans="4:4">
      <c r="D3815"/>
    </row>
    <row r="3816" spans="4:4">
      <c r="D3816"/>
    </row>
    <row r="3817" spans="4:4">
      <c r="D3817"/>
    </row>
    <row r="3818" spans="4:4">
      <c r="D3818"/>
    </row>
    <row r="3819" spans="4:4">
      <c r="D3819"/>
    </row>
    <row r="3820" spans="4:4">
      <c r="D3820"/>
    </row>
    <row r="3821" spans="4:4">
      <c r="D3821"/>
    </row>
    <row r="3822" spans="4:4">
      <c r="D3822"/>
    </row>
    <row r="3823" spans="4:4">
      <c r="D3823"/>
    </row>
    <row r="3824" spans="4:4">
      <c r="D3824"/>
    </row>
    <row r="3825" spans="4:4">
      <c r="D3825"/>
    </row>
    <row r="3826" spans="4:4">
      <c r="D3826"/>
    </row>
    <row r="3827" spans="4:4">
      <c r="D3827"/>
    </row>
    <row r="3828" spans="4:4">
      <c r="D3828"/>
    </row>
    <row r="3829" spans="4:4">
      <c r="D3829"/>
    </row>
    <row r="3830" spans="4:4">
      <c r="D3830"/>
    </row>
    <row r="3831" spans="4:4">
      <c r="D3831"/>
    </row>
    <row r="3832" spans="4:4">
      <c r="D3832"/>
    </row>
    <row r="3833" spans="4:4">
      <c r="D3833"/>
    </row>
    <row r="3834" spans="4:4">
      <c r="D3834"/>
    </row>
    <row r="3835" spans="4:4">
      <c r="D3835"/>
    </row>
    <row r="3836" spans="4:4">
      <c r="D3836"/>
    </row>
    <row r="3837" spans="4:4">
      <c r="D3837"/>
    </row>
    <row r="3838" spans="4:4">
      <c r="D3838"/>
    </row>
    <row r="3839" spans="4:4">
      <c r="D3839"/>
    </row>
    <row r="3840" spans="4:4">
      <c r="D3840"/>
    </row>
    <row r="3841" spans="4:4">
      <c r="D3841"/>
    </row>
    <row r="3842" spans="4:4">
      <c r="D3842"/>
    </row>
    <row r="3843" spans="4:4">
      <c r="D3843"/>
    </row>
    <row r="3844" spans="4:4">
      <c r="D3844"/>
    </row>
    <row r="3845" spans="4:4">
      <c r="D3845"/>
    </row>
    <row r="3846" spans="4:4">
      <c r="D3846"/>
    </row>
    <row r="3847" spans="4:4">
      <c r="D3847"/>
    </row>
    <row r="3848" spans="4:4">
      <c r="D3848"/>
    </row>
    <row r="3849" spans="4:4">
      <c r="D3849"/>
    </row>
    <row r="3850" spans="4:4">
      <c r="D3850"/>
    </row>
    <row r="3851" spans="4:4">
      <c r="D3851"/>
    </row>
    <row r="3852" spans="4:4">
      <c r="D3852"/>
    </row>
    <row r="3853" spans="4:4">
      <c r="D3853"/>
    </row>
    <row r="3854" spans="4:4">
      <c r="D3854"/>
    </row>
    <row r="3855" spans="4:4">
      <c r="D3855"/>
    </row>
    <row r="3856" spans="4:4">
      <c r="D3856"/>
    </row>
    <row r="3857" spans="4:4">
      <c r="D3857"/>
    </row>
    <row r="3858" spans="4:4">
      <c r="D3858"/>
    </row>
    <row r="3859" spans="4:4">
      <c r="D3859"/>
    </row>
    <row r="3860" spans="4:4">
      <c r="D3860"/>
    </row>
    <row r="3861" spans="4:4">
      <c r="D3861"/>
    </row>
    <row r="3862" spans="4:4">
      <c r="D3862"/>
    </row>
    <row r="3863" spans="4:4">
      <c r="D3863"/>
    </row>
    <row r="3864" spans="4:4">
      <c r="D3864"/>
    </row>
    <row r="3865" spans="4:4">
      <c r="D3865"/>
    </row>
    <row r="3866" spans="4:4">
      <c r="D3866"/>
    </row>
    <row r="3867" spans="4:4">
      <c r="D3867"/>
    </row>
    <row r="3868" spans="4:4">
      <c r="D3868"/>
    </row>
    <row r="3869" spans="4:4">
      <c r="D3869"/>
    </row>
    <row r="3870" spans="4:4">
      <c r="D3870"/>
    </row>
    <row r="3871" spans="4:4">
      <c r="D3871"/>
    </row>
    <row r="3872" spans="4:4">
      <c r="D3872"/>
    </row>
    <row r="3873" spans="4:4">
      <c r="D3873"/>
    </row>
    <row r="3874" spans="4:4">
      <c r="D3874"/>
    </row>
    <row r="3875" spans="4:4">
      <c r="D3875"/>
    </row>
    <row r="3876" spans="4:4">
      <c r="D3876"/>
    </row>
    <row r="3877" spans="4:4">
      <c r="D3877"/>
    </row>
    <row r="3878" spans="4:4">
      <c r="D3878"/>
    </row>
    <row r="3879" spans="4:4">
      <c r="D3879"/>
    </row>
    <row r="3880" spans="4:4">
      <c r="D3880"/>
    </row>
    <row r="3881" spans="4:4">
      <c r="D3881"/>
    </row>
    <row r="3882" spans="4:4">
      <c r="D3882"/>
    </row>
    <row r="3883" spans="4:4">
      <c r="D3883"/>
    </row>
    <row r="3884" spans="4:4">
      <c r="D3884"/>
    </row>
    <row r="3885" spans="4:4">
      <c r="D3885"/>
    </row>
    <row r="3886" spans="4:4">
      <c r="D3886"/>
    </row>
    <row r="3887" spans="4:4">
      <c r="D3887"/>
    </row>
    <row r="3888" spans="4:4">
      <c r="D3888"/>
    </row>
    <row r="3889" spans="4:4">
      <c r="D3889"/>
    </row>
    <row r="3890" spans="4:4">
      <c r="D3890"/>
    </row>
    <row r="3891" spans="4:4">
      <c r="D3891"/>
    </row>
    <row r="3892" spans="4:4">
      <c r="D3892"/>
    </row>
    <row r="3893" spans="4:4">
      <c r="D3893"/>
    </row>
    <row r="3894" spans="4:4">
      <c r="D3894"/>
    </row>
    <row r="3895" spans="4:4">
      <c r="D3895"/>
    </row>
    <row r="3896" spans="4:4">
      <c r="D3896"/>
    </row>
    <row r="3897" spans="4:4">
      <c r="D3897"/>
    </row>
    <row r="3898" spans="4:4">
      <c r="D3898"/>
    </row>
    <row r="3899" spans="4:4">
      <c r="D3899"/>
    </row>
    <row r="3900" spans="4:4">
      <c r="D3900"/>
    </row>
    <row r="3901" spans="4:4">
      <c r="D3901"/>
    </row>
    <row r="3902" spans="4:4">
      <c r="D3902"/>
    </row>
    <row r="3903" spans="4:4">
      <c r="D3903"/>
    </row>
    <row r="3904" spans="4:4">
      <c r="D3904"/>
    </row>
    <row r="3905" spans="4:4">
      <c r="D3905"/>
    </row>
    <row r="3906" spans="4:4">
      <c r="D3906"/>
    </row>
    <row r="3907" spans="4:4">
      <c r="D3907"/>
    </row>
    <row r="3908" spans="4:4">
      <c r="D3908"/>
    </row>
    <row r="3909" spans="4:4">
      <c r="D3909"/>
    </row>
    <row r="3910" spans="4:4">
      <c r="D3910"/>
    </row>
    <row r="3911" spans="4:4">
      <c r="D3911"/>
    </row>
    <row r="3912" spans="4:4">
      <c r="D3912"/>
    </row>
    <row r="3913" spans="4:4">
      <c r="D3913"/>
    </row>
    <row r="3914" spans="4:4">
      <c r="D3914"/>
    </row>
    <row r="3915" spans="4:4">
      <c r="D3915"/>
    </row>
    <row r="3916" spans="4:4">
      <c r="D3916"/>
    </row>
    <row r="3917" spans="4:4">
      <c r="D3917"/>
    </row>
    <row r="3918" spans="4:4">
      <c r="D3918"/>
    </row>
    <row r="3919" spans="4:4">
      <c r="D3919"/>
    </row>
    <row r="3920" spans="4:4">
      <c r="D3920"/>
    </row>
    <row r="3921" spans="4:4">
      <c r="D3921"/>
    </row>
    <row r="3922" spans="4:4">
      <c r="D3922"/>
    </row>
    <row r="3923" spans="4:4">
      <c r="D3923"/>
    </row>
    <row r="3924" spans="4:4">
      <c r="D3924"/>
    </row>
    <row r="3925" spans="4:4">
      <c r="D3925"/>
    </row>
    <row r="3926" spans="4:4">
      <c r="D3926"/>
    </row>
    <row r="3927" spans="4:4">
      <c r="D3927"/>
    </row>
    <row r="3928" spans="4:4">
      <c r="D3928"/>
    </row>
    <row r="3929" spans="4:4">
      <c r="D3929"/>
    </row>
    <row r="3930" spans="4:4">
      <c r="D3930"/>
    </row>
    <row r="3931" spans="4:4">
      <c r="D3931"/>
    </row>
    <row r="3932" spans="4:4">
      <c r="D3932"/>
    </row>
    <row r="3933" spans="4:4">
      <c r="D3933"/>
    </row>
    <row r="3934" spans="4:4">
      <c r="D3934"/>
    </row>
    <row r="3935" spans="4:4">
      <c r="D3935"/>
    </row>
    <row r="3936" spans="4:4">
      <c r="D3936"/>
    </row>
    <row r="3937" spans="4:4">
      <c r="D3937"/>
    </row>
    <row r="3938" spans="4:4">
      <c r="D3938"/>
    </row>
    <row r="3939" spans="4:4">
      <c r="D3939"/>
    </row>
    <row r="3940" spans="4:4">
      <c r="D3940"/>
    </row>
    <row r="3941" spans="4:4">
      <c r="D3941"/>
    </row>
    <row r="3942" spans="4:4">
      <c r="D3942"/>
    </row>
    <row r="3943" spans="4:4">
      <c r="D3943"/>
    </row>
    <row r="3944" spans="4:4">
      <c r="D3944"/>
    </row>
    <row r="3945" spans="4:4">
      <c r="D3945"/>
    </row>
    <row r="3946" spans="4:4">
      <c r="D3946"/>
    </row>
    <row r="3947" spans="4:4">
      <c r="D3947"/>
    </row>
    <row r="3948" spans="4:4">
      <c r="D3948"/>
    </row>
    <row r="3949" spans="4:4">
      <c r="D3949"/>
    </row>
    <row r="3950" spans="4:4">
      <c r="D3950"/>
    </row>
    <row r="3951" spans="4:4">
      <c r="D3951"/>
    </row>
    <row r="3952" spans="4:4">
      <c r="D3952"/>
    </row>
    <row r="3953" spans="4:4">
      <c r="D3953"/>
    </row>
    <row r="3954" spans="4:4">
      <c r="D3954"/>
    </row>
    <row r="3955" spans="4:4">
      <c r="D3955"/>
    </row>
    <row r="3956" spans="4:4">
      <c r="D3956"/>
    </row>
    <row r="3957" spans="4:4">
      <c r="D3957"/>
    </row>
    <row r="3958" spans="4:4">
      <c r="D3958"/>
    </row>
    <row r="3959" spans="4:4">
      <c r="D3959"/>
    </row>
    <row r="3960" spans="4:4">
      <c r="D3960"/>
    </row>
    <row r="3961" spans="4:4">
      <c r="D3961"/>
    </row>
    <row r="3962" spans="4:4">
      <c r="D3962"/>
    </row>
    <row r="3963" spans="4:4">
      <c r="D3963"/>
    </row>
    <row r="3964" spans="4:4">
      <c r="D3964"/>
    </row>
    <row r="3965" spans="4:4">
      <c r="D3965"/>
    </row>
    <row r="3966" spans="4:4">
      <c r="D3966"/>
    </row>
    <row r="3967" spans="4:4">
      <c r="D3967"/>
    </row>
    <row r="3968" spans="4:4">
      <c r="D3968"/>
    </row>
    <row r="3969" spans="4:4">
      <c r="D3969"/>
    </row>
    <row r="3970" spans="4:4">
      <c r="D3970"/>
    </row>
    <row r="3971" spans="4:4">
      <c r="D3971"/>
    </row>
    <row r="3972" spans="4:4">
      <c r="D3972"/>
    </row>
    <row r="3973" spans="4:4">
      <c r="D3973"/>
    </row>
    <row r="3974" spans="4:4">
      <c r="D3974"/>
    </row>
    <row r="3975" spans="4:4">
      <c r="D3975"/>
    </row>
  </sheetData>
  <autoFilter ref="A1:O580" xr:uid="{309EB335-FF11-49BA-B6C2-6BE36996FEEB}"/>
  <conditionalFormatting sqref="B1:B1048576">
    <cfRule type="duplicateValues" dxfId="76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61C8-FB5A-4B84-A0D3-7026DC12701C}">
  <dimension ref="A1:AA1226"/>
  <sheetViews>
    <sheetView topLeftCell="F1" workbookViewId="0">
      <pane ySplit="2" topLeftCell="A1133" activePane="bottomLeft" state="frozen"/>
      <selection activeCell="J1" sqref="J1"/>
      <selection pane="bottomLeft" activeCell="T1136" sqref="T1136"/>
    </sheetView>
  </sheetViews>
  <sheetFormatPr baseColWidth="10" defaultColWidth="11.44140625" defaultRowHeight="14.4"/>
  <cols>
    <col min="1" max="1" width="15" style="59" customWidth="1"/>
    <col min="2" max="2" width="8" style="8" customWidth="1"/>
    <col min="3" max="3" width="6.33203125" style="10" customWidth="1"/>
    <col min="4" max="4" width="11.5546875" style="10" bestFit="1" customWidth="1"/>
    <col min="5" max="5" width="32.44140625" style="10" customWidth="1"/>
    <col min="6" max="6" width="6.44140625" style="10" customWidth="1"/>
    <col min="7" max="7" width="9" style="10" customWidth="1"/>
    <col min="8" max="8" width="12.21875" style="8" bestFit="1" customWidth="1"/>
    <col min="9" max="9" width="5.5546875" style="10" customWidth="1"/>
    <col min="10" max="10" width="10.77734375" style="55" customWidth="1"/>
    <col min="11" max="11" width="10.21875" style="10" customWidth="1"/>
    <col min="12" max="12" width="15.77734375" style="10" customWidth="1"/>
    <col min="13" max="13" width="11.5546875" style="10" customWidth="1"/>
    <col min="14" max="14" width="6.109375" style="10" hidden="1" customWidth="1"/>
    <col min="15" max="15" width="11.5546875" style="11" customWidth="1"/>
    <col min="16" max="16" width="9" style="8" customWidth="1"/>
    <col min="17" max="18" width="10.33203125" style="8" bestFit="1" customWidth="1"/>
    <col min="19" max="19" width="12.88671875" style="12" bestFit="1" customWidth="1"/>
    <col min="20" max="20" width="11.44140625" style="8" customWidth="1"/>
    <col min="21" max="21" width="14.44140625" style="8" customWidth="1"/>
    <col min="22" max="22" width="28.33203125" style="10" customWidth="1"/>
    <col min="23" max="16384" width="11.44140625" style="8"/>
  </cols>
  <sheetData>
    <row r="1" spans="1:27">
      <c r="B1" s="8">
        <v>1</v>
      </c>
      <c r="C1" s="10">
        <v>2</v>
      </c>
      <c r="D1" s="10">
        <v>3</v>
      </c>
      <c r="E1" s="8">
        <v>4</v>
      </c>
      <c r="F1" s="10">
        <v>5</v>
      </c>
      <c r="G1" s="10">
        <v>6</v>
      </c>
      <c r="H1" s="8">
        <v>7</v>
      </c>
      <c r="I1" s="10">
        <v>8</v>
      </c>
      <c r="J1" s="55">
        <v>9</v>
      </c>
      <c r="K1" s="8">
        <v>10</v>
      </c>
      <c r="L1" s="10">
        <v>11</v>
      </c>
      <c r="M1" s="10">
        <v>12</v>
      </c>
      <c r="N1" s="8">
        <v>13</v>
      </c>
      <c r="O1" s="10">
        <v>14</v>
      </c>
      <c r="P1" s="10">
        <v>15</v>
      </c>
      <c r="Q1" s="8">
        <v>16</v>
      </c>
      <c r="R1" s="10">
        <v>17</v>
      </c>
      <c r="S1" s="10">
        <v>18</v>
      </c>
      <c r="T1" s="8">
        <v>19</v>
      </c>
      <c r="U1" s="10">
        <v>20</v>
      </c>
      <c r="V1" s="10">
        <v>21</v>
      </c>
    </row>
    <row r="2" spans="1:27" s="7" customFormat="1" ht="43.2">
      <c r="A2" s="60"/>
      <c r="B2" s="46" t="s">
        <v>7</v>
      </c>
      <c r="C2" s="47" t="s">
        <v>8</v>
      </c>
      <c r="D2" s="47" t="s">
        <v>9</v>
      </c>
      <c r="E2" s="47" t="s">
        <v>10</v>
      </c>
      <c r="F2" s="47" t="s">
        <v>11</v>
      </c>
      <c r="G2" s="47" t="s">
        <v>12</v>
      </c>
      <c r="H2" s="48" t="s">
        <v>13</v>
      </c>
      <c r="I2" s="47" t="s">
        <v>14</v>
      </c>
      <c r="J2" s="56" t="s">
        <v>15</v>
      </c>
      <c r="K2" s="47" t="s">
        <v>16</v>
      </c>
      <c r="L2" s="49" t="s">
        <v>17</v>
      </c>
      <c r="M2" s="47" t="s">
        <v>18</v>
      </c>
      <c r="N2" s="49" t="s">
        <v>19</v>
      </c>
      <c r="O2" s="48" t="s">
        <v>1921</v>
      </c>
      <c r="P2" s="50" t="s">
        <v>1922</v>
      </c>
      <c r="Q2" s="51" t="s">
        <v>20</v>
      </c>
      <c r="R2" s="52" t="s">
        <v>21</v>
      </c>
      <c r="S2" s="52" t="s">
        <v>22</v>
      </c>
      <c r="T2" s="52" t="s">
        <v>0</v>
      </c>
      <c r="U2" s="53" t="s">
        <v>1923</v>
      </c>
      <c r="V2" s="54" t="s">
        <v>23</v>
      </c>
    </row>
    <row r="3" spans="1:27">
      <c r="A3" s="61" t="str">
        <f>D3&amp;E3</f>
        <v>69010078PAUFILIA PACHU SECUE</v>
      </c>
      <c r="B3" s="23">
        <v>2313</v>
      </c>
      <c r="C3" s="23" t="s">
        <v>2</v>
      </c>
      <c r="D3" s="23">
        <v>69010078</v>
      </c>
      <c r="E3" s="23" t="s">
        <v>766</v>
      </c>
      <c r="F3" s="23">
        <v>64</v>
      </c>
      <c r="G3" s="23">
        <v>1</v>
      </c>
      <c r="H3" s="24" t="s">
        <v>767</v>
      </c>
      <c r="I3" s="23" t="s">
        <v>5</v>
      </c>
      <c r="J3" s="57" t="s">
        <v>36</v>
      </c>
      <c r="K3" s="25" t="s">
        <v>27</v>
      </c>
      <c r="L3" s="26" t="s">
        <v>768</v>
      </c>
      <c r="M3" s="23">
        <v>1</v>
      </c>
      <c r="N3" s="23">
        <v>3229524069</v>
      </c>
      <c r="O3" s="27">
        <v>45394</v>
      </c>
      <c r="P3" s="28">
        <v>592185</v>
      </c>
      <c r="Q3" s="29">
        <v>50000</v>
      </c>
      <c r="R3" s="30">
        <v>67600</v>
      </c>
      <c r="S3" s="31">
        <v>67600</v>
      </c>
      <c r="T3" s="29" t="s">
        <v>1924</v>
      </c>
      <c r="U3" s="32">
        <v>45463</v>
      </c>
      <c r="V3" s="33"/>
    </row>
    <row r="4" spans="1:27" ht="28.8">
      <c r="A4" s="61" t="str">
        <f t="shared" ref="A4:A67" si="0">D4&amp;E4</f>
        <v>1120100141ORTEGA ERAZO LIBARDO EMANUEL</v>
      </c>
      <c r="B4" s="23">
        <v>2741</v>
      </c>
      <c r="C4" s="23" t="s">
        <v>31</v>
      </c>
      <c r="D4" s="23">
        <v>1120100141</v>
      </c>
      <c r="E4" s="23" t="s">
        <v>196</v>
      </c>
      <c r="F4" s="23">
        <v>11</v>
      </c>
      <c r="G4" s="33">
        <v>1</v>
      </c>
      <c r="H4" s="24">
        <v>40701</v>
      </c>
      <c r="I4" s="23" t="s">
        <v>28</v>
      </c>
      <c r="J4" s="57" t="s">
        <v>26</v>
      </c>
      <c r="K4" s="25" t="s">
        <v>27</v>
      </c>
      <c r="L4" s="26" t="s">
        <v>769</v>
      </c>
      <c r="M4" s="23">
        <v>1</v>
      </c>
      <c r="N4" s="23" t="s">
        <v>197</v>
      </c>
      <c r="O4" s="27">
        <v>45383</v>
      </c>
      <c r="P4" s="28">
        <v>571301</v>
      </c>
      <c r="Q4" s="29">
        <v>90000</v>
      </c>
      <c r="R4" s="30">
        <v>124800</v>
      </c>
      <c r="S4" s="31">
        <v>124800</v>
      </c>
      <c r="T4" s="29" t="s">
        <v>1925</v>
      </c>
      <c r="U4" s="32">
        <v>45463</v>
      </c>
      <c r="V4" s="33"/>
    </row>
    <row r="5" spans="1:27">
      <c r="A5" s="61" t="str">
        <f t="shared" si="0"/>
        <v>1224858499PARRA DELGADO EMILSE CATHERINE</v>
      </c>
      <c r="B5" s="23">
        <v>3026</v>
      </c>
      <c r="C5" s="23" t="s">
        <v>2</v>
      </c>
      <c r="D5" s="23">
        <v>1224858499</v>
      </c>
      <c r="E5" s="23" t="s">
        <v>161</v>
      </c>
      <c r="F5" s="23">
        <v>48</v>
      </c>
      <c r="G5" s="23">
        <v>1</v>
      </c>
      <c r="H5" s="24">
        <v>33762</v>
      </c>
      <c r="I5" s="23" t="s">
        <v>5</v>
      </c>
      <c r="J5" s="57" t="s">
        <v>36</v>
      </c>
      <c r="K5" s="25" t="s">
        <v>27</v>
      </c>
      <c r="L5" s="23" t="s">
        <v>770</v>
      </c>
      <c r="M5" s="23">
        <v>1</v>
      </c>
      <c r="N5" s="23" t="s">
        <v>162</v>
      </c>
      <c r="O5" s="27">
        <v>45411</v>
      </c>
      <c r="P5" s="28"/>
      <c r="Q5" s="29">
        <v>70000</v>
      </c>
      <c r="R5" s="30">
        <v>93600</v>
      </c>
      <c r="S5" s="31">
        <v>93600</v>
      </c>
      <c r="T5" s="29" t="s">
        <v>1926</v>
      </c>
      <c r="U5" s="32">
        <v>45463</v>
      </c>
      <c r="V5" s="33" t="s">
        <v>38</v>
      </c>
    </row>
    <row r="6" spans="1:27" ht="28.8">
      <c r="A6" s="61" t="str">
        <f t="shared" si="0"/>
        <v>69000069HURTADO CARVAJAL AURORA DEL CARMEN</v>
      </c>
      <c r="B6" s="23">
        <v>3068</v>
      </c>
      <c r="C6" s="23" t="s">
        <v>2</v>
      </c>
      <c r="D6" s="23">
        <v>69000069</v>
      </c>
      <c r="E6" s="23" t="s">
        <v>105</v>
      </c>
      <c r="F6" s="23">
        <v>48</v>
      </c>
      <c r="G6" s="23">
        <v>1</v>
      </c>
      <c r="H6" s="24" t="s">
        <v>106</v>
      </c>
      <c r="I6" s="23" t="s">
        <v>5</v>
      </c>
      <c r="J6" s="57" t="s">
        <v>92</v>
      </c>
      <c r="K6" s="25" t="s">
        <v>25</v>
      </c>
      <c r="L6" s="26" t="s">
        <v>771</v>
      </c>
      <c r="M6" s="23">
        <v>1</v>
      </c>
      <c r="N6" s="23">
        <v>3222585746</v>
      </c>
      <c r="O6" s="27">
        <v>45399</v>
      </c>
      <c r="P6" s="28">
        <v>601931</v>
      </c>
      <c r="Q6" s="29">
        <v>18000</v>
      </c>
      <c r="R6" s="30">
        <v>29640</v>
      </c>
      <c r="S6" s="31">
        <v>29640</v>
      </c>
      <c r="T6" s="29" t="s">
        <v>1927</v>
      </c>
      <c r="U6" s="32">
        <v>45463</v>
      </c>
      <c r="V6" s="33"/>
    </row>
    <row r="7" spans="1:27" ht="28.8">
      <c r="A7" s="61" t="str">
        <f t="shared" si="0"/>
        <v>5341783RIVERA SALAZAR LUIS ANTONIO</v>
      </c>
      <c r="B7" s="23">
        <v>3150</v>
      </c>
      <c r="C7" s="23" t="s">
        <v>2</v>
      </c>
      <c r="D7" s="23">
        <v>5341783</v>
      </c>
      <c r="E7" s="23" t="s">
        <v>43</v>
      </c>
      <c r="F7" s="23">
        <v>64</v>
      </c>
      <c r="G7" s="23">
        <v>1</v>
      </c>
      <c r="H7" s="24">
        <v>21732</v>
      </c>
      <c r="I7" s="23" t="s">
        <v>28</v>
      </c>
      <c r="J7" s="57" t="s">
        <v>762</v>
      </c>
      <c r="K7" s="25" t="s">
        <v>25</v>
      </c>
      <c r="L7" s="26" t="s">
        <v>772</v>
      </c>
      <c r="M7" s="23">
        <v>1</v>
      </c>
      <c r="N7" s="23" t="s">
        <v>44</v>
      </c>
      <c r="O7" s="27">
        <v>45393</v>
      </c>
      <c r="P7" s="28"/>
      <c r="Q7" s="29">
        <v>40000</v>
      </c>
      <c r="R7" s="30">
        <v>50336</v>
      </c>
      <c r="S7" s="31">
        <v>50336</v>
      </c>
      <c r="T7" s="29" t="s">
        <v>1928</v>
      </c>
      <c r="U7" s="32">
        <v>45463</v>
      </c>
      <c r="V7" s="33" t="s">
        <v>38</v>
      </c>
      <c r="AA7" s="17"/>
    </row>
    <row r="8" spans="1:27" ht="28.8">
      <c r="A8" s="61" t="str">
        <f t="shared" si="0"/>
        <v>18106156MINA GUEVARA ADOLFO</v>
      </c>
      <c r="B8" s="23">
        <v>3162</v>
      </c>
      <c r="C8" s="23" t="s">
        <v>2</v>
      </c>
      <c r="D8" s="23">
        <v>18106156</v>
      </c>
      <c r="E8" s="23" t="s">
        <v>773</v>
      </c>
      <c r="F8" s="23">
        <v>78</v>
      </c>
      <c r="G8" s="33">
        <v>1</v>
      </c>
      <c r="H8" s="24" t="s">
        <v>774</v>
      </c>
      <c r="I8" s="23" t="s">
        <v>28</v>
      </c>
      <c r="J8" s="57" t="s">
        <v>26</v>
      </c>
      <c r="K8" s="25" t="s">
        <v>25</v>
      </c>
      <c r="L8" s="26" t="s">
        <v>775</v>
      </c>
      <c r="M8" s="23">
        <v>1</v>
      </c>
      <c r="N8" s="23">
        <v>3208758541</v>
      </c>
      <c r="O8" s="27">
        <v>45387</v>
      </c>
      <c r="P8" s="28">
        <v>572933</v>
      </c>
      <c r="Q8" s="29">
        <v>27000</v>
      </c>
      <c r="R8" s="30">
        <v>40040</v>
      </c>
      <c r="S8" s="31"/>
      <c r="T8" s="29" t="s">
        <v>1929</v>
      </c>
      <c r="U8" s="32">
        <v>45463</v>
      </c>
      <c r="V8" s="33"/>
    </row>
    <row r="9" spans="1:27" ht="28.8">
      <c r="A9" s="61" t="str">
        <f t="shared" si="0"/>
        <v>18106156MINA GUEVARA ADOLFO</v>
      </c>
      <c r="B9" s="23">
        <v>3163</v>
      </c>
      <c r="C9" s="23" t="s">
        <v>2</v>
      </c>
      <c r="D9" s="23">
        <v>18106156</v>
      </c>
      <c r="E9" s="23" t="s">
        <v>773</v>
      </c>
      <c r="F9" s="23">
        <v>78</v>
      </c>
      <c r="G9" s="23">
        <v>1</v>
      </c>
      <c r="H9" s="24" t="s">
        <v>774</v>
      </c>
      <c r="I9" s="23" t="s">
        <v>28</v>
      </c>
      <c r="J9" s="57" t="s">
        <v>26</v>
      </c>
      <c r="K9" s="25" t="s">
        <v>25</v>
      </c>
      <c r="L9" s="6" t="s">
        <v>776</v>
      </c>
      <c r="M9" s="23">
        <v>1</v>
      </c>
      <c r="N9" s="23">
        <v>3208758541</v>
      </c>
      <c r="O9" s="27">
        <v>45387</v>
      </c>
      <c r="P9" s="28">
        <v>579792</v>
      </c>
      <c r="Q9" s="29">
        <v>27000</v>
      </c>
      <c r="R9" s="30">
        <v>40040</v>
      </c>
      <c r="S9" s="31">
        <v>80080</v>
      </c>
      <c r="T9" s="29" t="s">
        <v>1929</v>
      </c>
      <c r="U9" s="32">
        <v>45463</v>
      </c>
      <c r="V9" s="33"/>
    </row>
    <row r="10" spans="1:27">
      <c r="A10" s="61" t="str">
        <f t="shared" si="0"/>
        <v xml:space="preserve">5206097MONTANCHEZ JOJOA CARLOS ALBERTO </v>
      </c>
      <c r="B10" s="23">
        <v>3174</v>
      </c>
      <c r="C10" s="23" t="s">
        <v>2</v>
      </c>
      <c r="D10" s="23">
        <v>5206097</v>
      </c>
      <c r="E10" s="23" t="s">
        <v>777</v>
      </c>
      <c r="F10" s="23">
        <v>66</v>
      </c>
      <c r="G10" s="23">
        <v>1</v>
      </c>
      <c r="H10" s="24">
        <v>21337</v>
      </c>
      <c r="I10" s="23" t="s">
        <v>28</v>
      </c>
      <c r="J10" s="57" t="s">
        <v>58</v>
      </c>
      <c r="K10" s="25" t="s">
        <v>25</v>
      </c>
      <c r="L10" s="26" t="s">
        <v>778</v>
      </c>
      <c r="M10" s="23">
        <v>1</v>
      </c>
      <c r="N10" s="23">
        <v>3205714322</v>
      </c>
      <c r="O10" s="27">
        <v>45406</v>
      </c>
      <c r="P10" s="28"/>
      <c r="Q10" s="29">
        <v>35000</v>
      </c>
      <c r="R10" s="30">
        <v>50669</v>
      </c>
      <c r="S10" s="31"/>
      <c r="T10" s="29" t="s">
        <v>1930</v>
      </c>
      <c r="U10" s="32">
        <v>45463</v>
      </c>
      <c r="V10" s="33" t="s">
        <v>38</v>
      </c>
    </row>
    <row r="11" spans="1:27">
      <c r="A11" s="61" t="str">
        <f t="shared" si="0"/>
        <v xml:space="preserve">5206097MONTANCHEZ JOJOA CARLOS ALBERTO </v>
      </c>
      <c r="B11" s="23">
        <v>3175</v>
      </c>
      <c r="C11" s="23" t="s">
        <v>2</v>
      </c>
      <c r="D11" s="23">
        <v>5206097</v>
      </c>
      <c r="E11" s="23" t="s">
        <v>777</v>
      </c>
      <c r="F11" s="23">
        <v>66</v>
      </c>
      <c r="G11" s="23">
        <v>1</v>
      </c>
      <c r="H11" s="24">
        <v>21337</v>
      </c>
      <c r="I11" s="23" t="s">
        <v>28</v>
      </c>
      <c r="J11" s="57" t="s">
        <v>58</v>
      </c>
      <c r="K11" s="25" t="s">
        <v>25</v>
      </c>
      <c r="L11" s="26" t="s">
        <v>779</v>
      </c>
      <c r="M11" s="23">
        <v>1</v>
      </c>
      <c r="N11" s="23">
        <v>3205714322</v>
      </c>
      <c r="O11" s="27">
        <v>45406</v>
      </c>
      <c r="P11" s="28"/>
      <c r="Q11" s="29">
        <v>35000</v>
      </c>
      <c r="R11" s="30">
        <v>50669</v>
      </c>
      <c r="S11" s="31">
        <v>101338</v>
      </c>
      <c r="T11" s="29" t="s">
        <v>1930</v>
      </c>
      <c r="U11" s="32">
        <v>45463</v>
      </c>
      <c r="V11" s="33" t="s">
        <v>38</v>
      </c>
    </row>
    <row r="12" spans="1:27">
      <c r="A12" s="61" t="str">
        <f t="shared" si="0"/>
        <v xml:space="preserve">6531333PRADO PRADO CARLOS </v>
      </c>
      <c r="B12" s="23">
        <v>3202</v>
      </c>
      <c r="C12" s="23" t="s">
        <v>2</v>
      </c>
      <c r="D12" s="23">
        <v>6531333</v>
      </c>
      <c r="E12" s="23" t="s">
        <v>780</v>
      </c>
      <c r="F12" s="23">
        <v>57</v>
      </c>
      <c r="G12" s="33">
        <v>1</v>
      </c>
      <c r="H12" s="24" t="s">
        <v>68</v>
      </c>
      <c r="I12" s="23" t="s">
        <v>28</v>
      </c>
      <c r="J12" s="58" t="s">
        <v>29</v>
      </c>
      <c r="K12" s="25" t="s">
        <v>25</v>
      </c>
      <c r="L12" s="23" t="s">
        <v>781</v>
      </c>
      <c r="M12" s="23">
        <v>1</v>
      </c>
      <c r="N12" s="23" t="s">
        <v>782</v>
      </c>
      <c r="O12" s="27">
        <v>45386</v>
      </c>
      <c r="P12" s="28">
        <v>577032</v>
      </c>
      <c r="Q12" s="29">
        <v>33000</v>
      </c>
      <c r="R12" s="30">
        <v>45240</v>
      </c>
      <c r="S12" s="31"/>
      <c r="T12" s="29" t="s">
        <v>1931</v>
      </c>
      <c r="U12" s="32">
        <v>45463</v>
      </c>
      <c r="V12" s="33"/>
    </row>
    <row r="13" spans="1:27">
      <c r="A13" s="61" t="str">
        <f t="shared" si="0"/>
        <v xml:space="preserve">6531333PRADO PRADO CARLOS </v>
      </c>
      <c r="B13" s="23">
        <v>3203</v>
      </c>
      <c r="C13" s="23" t="s">
        <v>2</v>
      </c>
      <c r="D13" s="23">
        <v>6531333</v>
      </c>
      <c r="E13" s="23" t="s">
        <v>780</v>
      </c>
      <c r="F13" s="23">
        <v>57</v>
      </c>
      <c r="G13" s="33">
        <v>1</v>
      </c>
      <c r="H13" s="24" t="s">
        <v>68</v>
      </c>
      <c r="I13" s="23" t="s">
        <v>28</v>
      </c>
      <c r="J13" s="58" t="s">
        <v>29</v>
      </c>
      <c r="K13" s="25" t="s">
        <v>25</v>
      </c>
      <c r="L13" s="26" t="s">
        <v>783</v>
      </c>
      <c r="M13" s="23">
        <v>1</v>
      </c>
      <c r="N13" s="23" t="s">
        <v>782</v>
      </c>
      <c r="O13" s="27">
        <v>45387</v>
      </c>
      <c r="P13" s="28">
        <v>579069</v>
      </c>
      <c r="Q13" s="29">
        <v>33000</v>
      </c>
      <c r="R13" s="30">
        <v>45240</v>
      </c>
      <c r="S13" s="31">
        <v>90480</v>
      </c>
      <c r="T13" s="29" t="s">
        <v>1931</v>
      </c>
      <c r="U13" s="32">
        <v>45463</v>
      </c>
      <c r="V13" s="33"/>
    </row>
    <row r="14" spans="1:27">
      <c r="A14" s="61" t="str">
        <f t="shared" si="0"/>
        <v>1006907961TANDIOY JACANAMIJOY MARILIN CRISTINA</v>
      </c>
      <c r="B14" s="33">
        <v>3285</v>
      </c>
      <c r="C14" s="33" t="s">
        <v>2</v>
      </c>
      <c r="D14" s="33">
        <v>1006907961</v>
      </c>
      <c r="E14" s="33" t="s">
        <v>181</v>
      </c>
      <c r="F14" s="33">
        <v>21</v>
      </c>
      <c r="G14" s="33">
        <v>1</v>
      </c>
      <c r="H14" s="27">
        <v>37594</v>
      </c>
      <c r="I14" s="33" t="s">
        <v>5</v>
      </c>
      <c r="J14" s="57" t="s">
        <v>46</v>
      </c>
      <c r="K14" s="25" t="s">
        <v>27</v>
      </c>
      <c r="L14" s="25" t="s">
        <v>784</v>
      </c>
      <c r="M14" s="33">
        <v>1</v>
      </c>
      <c r="N14" s="33">
        <v>3168550969</v>
      </c>
      <c r="O14" s="27">
        <v>45393</v>
      </c>
      <c r="P14" s="28">
        <v>590716</v>
      </c>
      <c r="Q14" s="29">
        <v>39000</v>
      </c>
      <c r="R14" s="30">
        <v>56680</v>
      </c>
      <c r="S14" s="31">
        <v>56680</v>
      </c>
      <c r="T14" s="29" t="s">
        <v>1932</v>
      </c>
      <c r="U14" s="32">
        <v>45463</v>
      </c>
      <c r="V14" s="33"/>
    </row>
    <row r="15" spans="1:27">
      <c r="A15" s="61" t="str">
        <f t="shared" si="0"/>
        <v>1122784336GUEVARA NARVAEZ MARTHA RUBIELA</v>
      </c>
      <c r="B15" s="33">
        <v>3309</v>
      </c>
      <c r="C15" s="33" t="s">
        <v>2</v>
      </c>
      <c r="D15" s="33">
        <v>1122784336</v>
      </c>
      <c r="E15" s="33" t="s">
        <v>191</v>
      </c>
      <c r="F15" s="33">
        <v>30</v>
      </c>
      <c r="G15" s="33">
        <v>1</v>
      </c>
      <c r="H15" s="27">
        <v>34096</v>
      </c>
      <c r="I15" s="33" t="s">
        <v>5</v>
      </c>
      <c r="J15" s="58" t="s">
        <v>34</v>
      </c>
      <c r="K15" s="25" t="s">
        <v>27</v>
      </c>
      <c r="L15" s="25" t="s">
        <v>785</v>
      </c>
      <c r="M15" s="33">
        <v>2</v>
      </c>
      <c r="N15" s="33">
        <v>3186326497</v>
      </c>
      <c r="O15" s="27">
        <v>45383</v>
      </c>
      <c r="P15" s="28" t="s">
        <v>786</v>
      </c>
      <c r="Q15" s="29">
        <v>40000</v>
      </c>
      <c r="R15" s="30">
        <v>26000</v>
      </c>
      <c r="S15" s="31">
        <v>52000</v>
      </c>
      <c r="T15" s="29" t="s">
        <v>1933</v>
      </c>
      <c r="U15" s="32">
        <v>45463</v>
      </c>
      <c r="V15" s="33"/>
    </row>
    <row r="16" spans="1:27">
      <c r="A16" s="61" t="str">
        <f t="shared" si="0"/>
        <v>41170811MORA CORDOBA MARIA LYDIA</v>
      </c>
      <c r="B16" s="23">
        <v>3338</v>
      </c>
      <c r="C16" s="23" t="s">
        <v>2</v>
      </c>
      <c r="D16" s="23">
        <v>41170811</v>
      </c>
      <c r="E16" s="23" t="s">
        <v>132</v>
      </c>
      <c r="F16" s="23">
        <v>50</v>
      </c>
      <c r="G16" s="23">
        <v>1</v>
      </c>
      <c r="H16" s="24" t="s">
        <v>133</v>
      </c>
      <c r="I16" s="23" t="s">
        <v>5</v>
      </c>
      <c r="J16" s="57" t="s">
        <v>36</v>
      </c>
      <c r="K16" s="25" t="s">
        <v>27</v>
      </c>
      <c r="L16" s="26" t="s">
        <v>787</v>
      </c>
      <c r="M16" s="23">
        <v>1</v>
      </c>
      <c r="N16" s="23">
        <v>3216894305</v>
      </c>
      <c r="O16" s="27">
        <v>45394</v>
      </c>
      <c r="P16" s="28">
        <v>593151</v>
      </c>
      <c r="Q16" s="29">
        <v>85000</v>
      </c>
      <c r="R16" s="30">
        <v>109200</v>
      </c>
      <c r="S16" s="31">
        <v>109200</v>
      </c>
      <c r="T16" s="29" t="s">
        <v>1934</v>
      </c>
      <c r="U16" s="32">
        <v>45463</v>
      </c>
      <c r="V16" s="33"/>
    </row>
    <row r="17" spans="1:22">
      <c r="A17" s="61" t="str">
        <f t="shared" si="0"/>
        <v>27469907JACANAMIJOY QUINCHOA TERESA</v>
      </c>
      <c r="B17" s="23">
        <v>3360</v>
      </c>
      <c r="C17" s="23" t="s">
        <v>2</v>
      </c>
      <c r="D17" s="23">
        <v>27469907</v>
      </c>
      <c r="E17" s="23" t="s">
        <v>192</v>
      </c>
      <c r="F17" s="23">
        <v>57</v>
      </c>
      <c r="G17" s="33">
        <v>1</v>
      </c>
      <c r="H17" s="24" t="s">
        <v>193</v>
      </c>
      <c r="I17" s="23" t="s">
        <v>5</v>
      </c>
      <c r="J17" s="57" t="s">
        <v>46</v>
      </c>
      <c r="K17" s="25" t="s">
        <v>27</v>
      </c>
      <c r="L17" s="26" t="s">
        <v>788</v>
      </c>
      <c r="M17" s="23">
        <v>1</v>
      </c>
      <c r="N17" s="23">
        <v>3136087017</v>
      </c>
      <c r="O17" s="27">
        <v>45384</v>
      </c>
      <c r="P17" s="28">
        <v>573994</v>
      </c>
      <c r="Q17" s="29">
        <v>20000</v>
      </c>
      <c r="R17" s="30">
        <v>22880</v>
      </c>
      <c r="S17" s="31">
        <v>22880</v>
      </c>
      <c r="T17" s="29" t="s">
        <v>1935</v>
      </c>
      <c r="U17" s="32">
        <v>45463</v>
      </c>
      <c r="V17" s="33"/>
    </row>
    <row r="18" spans="1:22">
      <c r="A18" s="61" t="str">
        <f t="shared" si="0"/>
        <v>5328226MENESES VACA JOSE FRANCISCO</v>
      </c>
      <c r="B18" s="6">
        <v>3366</v>
      </c>
      <c r="C18" s="6" t="s">
        <v>2</v>
      </c>
      <c r="D18" s="6">
        <v>5328226</v>
      </c>
      <c r="E18" s="6" t="s">
        <v>194</v>
      </c>
      <c r="F18" s="6">
        <v>80</v>
      </c>
      <c r="G18" s="33">
        <v>1</v>
      </c>
      <c r="H18" s="34">
        <v>15947</v>
      </c>
      <c r="I18" s="6" t="s">
        <v>28</v>
      </c>
      <c r="J18" s="58" t="s">
        <v>29</v>
      </c>
      <c r="K18" s="25" t="s">
        <v>27</v>
      </c>
      <c r="L18" s="6" t="s">
        <v>789</v>
      </c>
      <c r="M18" s="6">
        <v>1</v>
      </c>
      <c r="N18" s="6" t="s">
        <v>195</v>
      </c>
      <c r="O18" s="24">
        <v>45384</v>
      </c>
      <c r="P18" s="35">
        <v>572946</v>
      </c>
      <c r="Q18" s="36">
        <v>88000</v>
      </c>
      <c r="R18" s="36">
        <v>109200</v>
      </c>
      <c r="S18" s="37">
        <v>109200</v>
      </c>
      <c r="T18" s="36" t="s">
        <v>1936</v>
      </c>
      <c r="U18" s="32">
        <v>45463</v>
      </c>
      <c r="V18" s="33"/>
    </row>
    <row r="19" spans="1:22" ht="28.8">
      <c r="A19" s="61" t="str">
        <f t="shared" si="0"/>
        <v>39841373ILES BECERRA NANCY MARIA</v>
      </c>
      <c r="B19" s="6">
        <v>3367</v>
      </c>
      <c r="C19" s="6" t="s">
        <v>2</v>
      </c>
      <c r="D19" s="6">
        <v>39841373</v>
      </c>
      <c r="E19" s="6" t="s">
        <v>790</v>
      </c>
      <c r="F19" s="6">
        <v>44</v>
      </c>
      <c r="G19" s="33">
        <v>1</v>
      </c>
      <c r="H19" s="34">
        <v>29014</v>
      </c>
      <c r="I19" s="6" t="s">
        <v>5</v>
      </c>
      <c r="J19" s="57" t="s">
        <v>26</v>
      </c>
      <c r="K19" s="25" t="s">
        <v>25</v>
      </c>
      <c r="L19" s="26" t="s">
        <v>775</v>
      </c>
      <c r="M19" s="6">
        <v>1</v>
      </c>
      <c r="N19" s="6">
        <v>3132909568</v>
      </c>
      <c r="O19" s="34">
        <v>45390</v>
      </c>
      <c r="P19" s="35">
        <v>580740</v>
      </c>
      <c r="Q19" s="36">
        <v>27000</v>
      </c>
      <c r="R19" s="30">
        <v>40040</v>
      </c>
      <c r="S19" s="37"/>
      <c r="T19" s="36" t="s">
        <v>1937</v>
      </c>
      <c r="U19" s="32">
        <v>45463</v>
      </c>
      <c r="V19" s="33"/>
    </row>
    <row r="20" spans="1:22" ht="28.8">
      <c r="A20" s="61" t="str">
        <f t="shared" si="0"/>
        <v>39841373ILES BECERRA NANCY MARIA</v>
      </c>
      <c r="B20" s="6">
        <v>3368</v>
      </c>
      <c r="C20" s="6" t="s">
        <v>2</v>
      </c>
      <c r="D20" s="6">
        <v>39841373</v>
      </c>
      <c r="E20" s="6" t="s">
        <v>790</v>
      </c>
      <c r="F20" s="6">
        <v>44</v>
      </c>
      <c r="G20" s="33">
        <v>1</v>
      </c>
      <c r="H20" s="34">
        <v>29014</v>
      </c>
      <c r="I20" s="6" t="s">
        <v>5</v>
      </c>
      <c r="J20" s="57" t="s">
        <v>26</v>
      </c>
      <c r="K20" s="25" t="s">
        <v>25</v>
      </c>
      <c r="L20" s="6" t="s">
        <v>776</v>
      </c>
      <c r="M20" s="6">
        <v>1</v>
      </c>
      <c r="N20" s="6">
        <v>3132909568</v>
      </c>
      <c r="O20" s="24">
        <v>45390</v>
      </c>
      <c r="P20" s="35">
        <v>584636</v>
      </c>
      <c r="Q20" s="36">
        <v>27000</v>
      </c>
      <c r="R20" s="30">
        <v>40040</v>
      </c>
      <c r="S20" s="37">
        <v>80080</v>
      </c>
      <c r="T20" s="36" t="s">
        <v>1937</v>
      </c>
      <c r="U20" s="32">
        <v>45463</v>
      </c>
      <c r="V20" s="33"/>
    </row>
    <row r="21" spans="1:22" s="9" customFormat="1" ht="28.8">
      <c r="A21" s="61" t="str">
        <f t="shared" si="0"/>
        <v>1123213185CARDENAS RESTREPO ARIADNA ISABELL</v>
      </c>
      <c r="B21" s="6">
        <v>3369</v>
      </c>
      <c r="C21" s="6" t="s">
        <v>42</v>
      </c>
      <c r="D21" s="6">
        <v>1123213185</v>
      </c>
      <c r="E21" s="6" t="s">
        <v>791</v>
      </c>
      <c r="F21" s="6">
        <v>1</v>
      </c>
      <c r="G21" s="33">
        <v>1</v>
      </c>
      <c r="H21" s="34">
        <v>44881</v>
      </c>
      <c r="I21" s="6" t="s">
        <v>5</v>
      </c>
      <c r="J21" s="57" t="s">
        <v>26</v>
      </c>
      <c r="K21" s="25" t="s">
        <v>25</v>
      </c>
      <c r="L21" s="26" t="s">
        <v>775</v>
      </c>
      <c r="M21" s="6">
        <v>1</v>
      </c>
      <c r="N21" s="6" t="s">
        <v>792</v>
      </c>
      <c r="O21" s="34">
        <v>45384</v>
      </c>
      <c r="P21" s="35">
        <v>570482</v>
      </c>
      <c r="Q21" s="36">
        <v>27000</v>
      </c>
      <c r="R21" s="30">
        <v>40040</v>
      </c>
      <c r="S21" s="37"/>
      <c r="T21" s="36" t="s">
        <v>1938</v>
      </c>
      <c r="U21" s="32">
        <v>45463</v>
      </c>
      <c r="V21" s="33"/>
    </row>
    <row r="22" spans="1:22" ht="28.8">
      <c r="A22" s="61" t="str">
        <f t="shared" si="0"/>
        <v>1123213185CARDENAS RESTREPO ARIADNA ISABELL</v>
      </c>
      <c r="B22" s="6">
        <v>3370</v>
      </c>
      <c r="C22" s="6" t="s">
        <v>42</v>
      </c>
      <c r="D22" s="6">
        <v>1123213185</v>
      </c>
      <c r="E22" s="6" t="s">
        <v>791</v>
      </c>
      <c r="F22" s="6">
        <v>1</v>
      </c>
      <c r="G22" s="33">
        <v>1</v>
      </c>
      <c r="H22" s="34">
        <v>44881</v>
      </c>
      <c r="I22" s="6" t="s">
        <v>5</v>
      </c>
      <c r="J22" s="57" t="s">
        <v>26</v>
      </c>
      <c r="K22" s="25" t="s">
        <v>25</v>
      </c>
      <c r="L22" s="6" t="s">
        <v>776</v>
      </c>
      <c r="M22" s="6">
        <v>1</v>
      </c>
      <c r="N22" s="6" t="s">
        <v>792</v>
      </c>
      <c r="O22" s="24">
        <v>45384</v>
      </c>
      <c r="P22" s="35">
        <v>573836</v>
      </c>
      <c r="Q22" s="36">
        <v>27000</v>
      </c>
      <c r="R22" s="30">
        <v>40040</v>
      </c>
      <c r="S22" s="37">
        <v>80080</v>
      </c>
      <c r="T22" s="36" t="s">
        <v>1938</v>
      </c>
      <c r="U22" s="32">
        <v>45463</v>
      </c>
      <c r="V22" s="33"/>
    </row>
    <row r="23" spans="1:22" ht="28.8">
      <c r="A23" s="61" t="str">
        <f t="shared" si="0"/>
        <v>5203054BURBANO CHAMORRO JORGE LAURENO</v>
      </c>
      <c r="B23" s="6">
        <v>3371</v>
      </c>
      <c r="C23" s="6" t="s">
        <v>2</v>
      </c>
      <c r="D23" s="6">
        <v>5203054</v>
      </c>
      <c r="E23" s="6" t="s">
        <v>793</v>
      </c>
      <c r="F23" s="6">
        <v>77</v>
      </c>
      <c r="G23" s="33">
        <v>1</v>
      </c>
      <c r="H23" s="34">
        <v>17107</v>
      </c>
      <c r="I23" s="6" t="s">
        <v>28</v>
      </c>
      <c r="J23" s="57" t="s">
        <v>763</v>
      </c>
      <c r="K23" s="25" t="s">
        <v>27</v>
      </c>
      <c r="L23" s="6" t="s">
        <v>794</v>
      </c>
      <c r="M23" s="6">
        <v>1</v>
      </c>
      <c r="N23" s="6" t="s">
        <v>795</v>
      </c>
      <c r="O23" s="34">
        <v>45384</v>
      </c>
      <c r="P23" s="35">
        <v>572695</v>
      </c>
      <c r="Q23" s="36">
        <v>78000</v>
      </c>
      <c r="R23" s="36">
        <v>100131</v>
      </c>
      <c r="S23" s="37">
        <v>100131</v>
      </c>
      <c r="T23" s="36" t="s">
        <v>1939</v>
      </c>
      <c r="U23" s="32">
        <v>45463</v>
      </c>
      <c r="V23" s="33"/>
    </row>
    <row r="24" spans="1:22">
      <c r="A24" s="61" t="str">
        <f t="shared" si="0"/>
        <v>1122787565PUSIL MAIGUAL KAROL LISETH</v>
      </c>
      <c r="B24" s="6">
        <v>3397</v>
      </c>
      <c r="C24" s="6" t="s">
        <v>42</v>
      </c>
      <c r="D24" s="6">
        <v>1122787565</v>
      </c>
      <c r="E24" s="6" t="s">
        <v>796</v>
      </c>
      <c r="F24" s="6">
        <v>1</v>
      </c>
      <c r="G24" s="33">
        <v>1</v>
      </c>
      <c r="H24" s="34">
        <v>44706</v>
      </c>
      <c r="I24" s="6" t="s">
        <v>5</v>
      </c>
      <c r="J24" s="58" t="s">
        <v>34</v>
      </c>
      <c r="K24" s="25" t="s">
        <v>27</v>
      </c>
      <c r="L24" s="6" t="s">
        <v>797</v>
      </c>
      <c r="M24" s="6">
        <v>1</v>
      </c>
      <c r="N24" s="6">
        <v>3138696467</v>
      </c>
      <c r="O24" s="34">
        <v>45386</v>
      </c>
      <c r="P24" s="35">
        <v>570929</v>
      </c>
      <c r="Q24" s="36">
        <v>20000</v>
      </c>
      <c r="R24" s="30">
        <v>26000</v>
      </c>
      <c r="S24" s="37">
        <v>26000</v>
      </c>
      <c r="T24" s="36" t="s">
        <v>1940</v>
      </c>
      <c r="U24" s="32">
        <v>45463</v>
      </c>
      <c r="V24" s="33"/>
    </row>
    <row r="25" spans="1:22">
      <c r="A25" s="61" t="str">
        <f t="shared" si="0"/>
        <v xml:space="preserve">1124861801CARVAJAL CHINGAL MARIA ELENA </v>
      </c>
      <c r="B25" s="6">
        <v>3429</v>
      </c>
      <c r="C25" s="6" t="s">
        <v>2</v>
      </c>
      <c r="D25" s="6">
        <v>1124861801</v>
      </c>
      <c r="E25" s="6" t="s">
        <v>798</v>
      </c>
      <c r="F25" s="6">
        <v>29</v>
      </c>
      <c r="G25" s="33">
        <v>1</v>
      </c>
      <c r="H25" s="34">
        <v>34714</v>
      </c>
      <c r="I25" s="6" t="s">
        <v>5</v>
      </c>
      <c r="J25" s="57" t="s">
        <v>36</v>
      </c>
      <c r="K25" s="25" t="s">
        <v>27</v>
      </c>
      <c r="L25" s="6" t="s">
        <v>799</v>
      </c>
      <c r="M25" s="6">
        <v>1</v>
      </c>
      <c r="N25" s="6">
        <v>3208006586</v>
      </c>
      <c r="O25" s="34">
        <v>45384</v>
      </c>
      <c r="P25" s="35">
        <v>570490</v>
      </c>
      <c r="Q25" s="36">
        <v>50000</v>
      </c>
      <c r="R25" s="30">
        <v>67600</v>
      </c>
      <c r="S25" s="37"/>
      <c r="T25" s="36" t="s">
        <v>1941</v>
      </c>
      <c r="U25" s="32">
        <v>45463</v>
      </c>
      <c r="V25" s="33"/>
    </row>
    <row r="26" spans="1:22">
      <c r="A26" s="61" t="str">
        <f t="shared" si="0"/>
        <v xml:space="preserve">1124861801CARVAJAL CHINGAL MARIA ELENA </v>
      </c>
      <c r="B26" s="6">
        <v>3430</v>
      </c>
      <c r="C26" s="6" t="s">
        <v>2</v>
      </c>
      <c r="D26" s="6">
        <v>1124861801</v>
      </c>
      <c r="E26" s="6" t="s">
        <v>798</v>
      </c>
      <c r="F26" s="6">
        <v>29</v>
      </c>
      <c r="G26" s="33">
        <v>1</v>
      </c>
      <c r="H26" s="34">
        <v>34714</v>
      </c>
      <c r="I26" s="6" t="s">
        <v>5</v>
      </c>
      <c r="J26" s="57" t="s">
        <v>36</v>
      </c>
      <c r="K26" s="25" t="s">
        <v>27</v>
      </c>
      <c r="L26" s="26" t="s">
        <v>768</v>
      </c>
      <c r="M26" s="6">
        <v>1</v>
      </c>
      <c r="N26" s="6">
        <v>3208006586</v>
      </c>
      <c r="O26" s="24">
        <v>45386</v>
      </c>
      <c r="P26" s="35">
        <v>577437</v>
      </c>
      <c r="Q26" s="36">
        <v>50000</v>
      </c>
      <c r="R26" s="30">
        <v>67600</v>
      </c>
      <c r="S26" s="37">
        <v>135200</v>
      </c>
      <c r="T26" s="36" t="s">
        <v>1941</v>
      </c>
      <c r="U26" s="32">
        <v>45463</v>
      </c>
      <c r="V26" s="33"/>
    </row>
    <row r="27" spans="1:22" ht="28.8">
      <c r="A27" s="61" t="str">
        <f t="shared" si="0"/>
        <v>27474164CARLOSMA DE AGREDA MARIA CARMEN</v>
      </c>
      <c r="B27" s="6">
        <v>3431</v>
      </c>
      <c r="C27" s="6" t="s">
        <v>2</v>
      </c>
      <c r="D27" s="6">
        <v>27474164</v>
      </c>
      <c r="E27" s="6" t="s">
        <v>800</v>
      </c>
      <c r="F27" s="6">
        <v>66</v>
      </c>
      <c r="G27" s="33">
        <v>1</v>
      </c>
      <c r="H27" s="34">
        <v>17680</v>
      </c>
      <c r="I27" s="6" t="s">
        <v>5</v>
      </c>
      <c r="J27" s="57" t="s">
        <v>761</v>
      </c>
      <c r="K27" s="25" t="s">
        <v>27</v>
      </c>
      <c r="L27" s="26" t="s">
        <v>801</v>
      </c>
      <c r="M27" s="6">
        <v>1</v>
      </c>
      <c r="N27" s="6">
        <v>3227279287</v>
      </c>
      <c r="O27" s="34">
        <v>45383</v>
      </c>
      <c r="P27" s="35">
        <v>564583</v>
      </c>
      <c r="Q27" s="36">
        <v>20000</v>
      </c>
      <c r="R27" s="36">
        <v>29120</v>
      </c>
      <c r="S27" s="37">
        <v>29120</v>
      </c>
      <c r="T27" s="36" t="s">
        <v>1942</v>
      </c>
      <c r="U27" s="32">
        <v>45463</v>
      </c>
      <c r="V27" s="33"/>
    </row>
    <row r="28" spans="1:22">
      <c r="A28" s="61" t="str">
        <f t="shared" si="0"/>
        <v>1121507361TIMANA NARVAEZ ANDREY SEBASTIAN</v>
      </c>
      <c r="B28" s="6">
        <v>3433</v>
      </c>
      <c r="C28" s="6" t="s">
        <v>31</v>
      </c>
      <c r="D28" s="6">
        <v>1121507361</v>
      </c>
      <c r="E28" s="6" t="s">
        <v>802</v>
      </c>
      <c r="F28" s="6">
        <v>14</v>
      </c>
      <c r="G28" s="33">
        <v>1</v>
      </c>
      <c r="H28" s="34">
        <v>40233</v>
      </c>
      <c r="I28" s="6" t="s">
        <v>28</v>
      </c>
      <c r="J28" s="57" t="s">
        <v>46</v>
      </c>
      <c r="K28" s="25" t="s">
        <v>27</v>
      </c>
      <c r="L28" s="6" t="s">
        <v>803</v>
      </c>
      <c r="M28" s="6">
        <v>1</v>
      </c>
      <c r="N28" s="6">
        <v>3108651655</v>
      </c>
      <c r="O28" s="34">
        <v>45384</v>
      </c>
      <c r="P28" s="35">
        <v>570537</v>
      </c>
      <c r="Q28" s="36">
        <v>20000</v>
      </c>
      <c r="R28" s="30">
        <v>22880</v>
      </c>
      <c r="S28" s="37"/>
      <c r="T28" s="36" t="s">
        <v>1943</v>
      </c>
      <c r="U28" s="32">
        <v>45463</v>
      </c>
      <c r="V28" s="33"/>
    </row>
    <row r="29" spans="1:22">
      <c r="A29" s="61" t="str">
        <f t="shared" si="0"/>
        <v>1121507361TIMANA NARVAEZ ANDREY SEBASTIAN</v>
      </c>
      <c r="B29" s="6">
        <v>3434</v>
      </c>
      <c r="C29" s="6" t="s">
        <v>31</v>
      </c>
      <c r="D29" s="6">
        <v>1121507361</v>
      </c>
      <c r="E29" s="6" t="s">
        <v>802</v>
      </c>
      <c r="F29" s="6">
        <v>14</v>
      </c>
      <c r="G29" s="33">
        <v>1</v>
      </c>
      <c r="H29" s="34">
        <v>40233</v>
      </c>
      <c r="I29" s="6" t="s">
        <v>28</v>
      </c>
      <c r="J29" s="57" t="s">
        <v>46</v>
      </c>
      <c r="K29" s="25" t="s">
        <v>27</v>
      </c>
      <c r="L29" s="26" t="s">
        <v>788</v>
      </c>
      <c r="M29" s="6">
        <v>1</v>
      </c>
      <c r="N29" s="6">
        <v>3108651655</v>
      </c>
      <c r="O29" s="24">
        <v>45384</v>
      </c>
      <c r="P29" s="35">
        <v>573417</v>
      </c>
      <c r="Q29" s="36">
        <v>20000</v>
      </c>
      <c r="R29" s="30">
        <v>22880</v>
      </c>
      <c r="S29" s="37">
        <v>45760</v>
      </c>
      <c r="T29" s="36" t="s">
        <v>1943</v>
      </c>
      <c r="U29" s="32">
        <v>45463</v>
      </c>
      <c r="V29" s="33"/>
    </row>
    <row r="30" spans="1:22" ht="28.8">
      <c r="A30" s="61" t="str">
        <f t="shared" si="0"/>
        <v>41175071TORO ERRIQUEZ CLEOTILDE</v>
      </c>
      <c r="B30" s="6">
        <v>3435</v>
      </c>
      <c r="C30" s="6" t="s">
        <v>2</v>
      </c>
      <c r="D30" s="6">
        <v>41175071</v>
      </c>
      <c r="E30" s="6" t="s">
        <v>804</v>
      </c>
      <c r="F30" s="6">
        <v>61</v>
      </c>
      <c r="G30" s="33">
        <v>1</v>
      </c>
      <c r="H30" s="34">
        <v>22831</v>
      </c>
      <c r="I30" s="6" t="s">
        <v>5</v>
      </c>
      <c r="J30" s="57" t="s">
        <v>26</v>
      </c>
      <c r="K30" s="25" t="s">
        <v>25</v>
      </c>
      <c r="L30" s="26" t="s">
        <v>775</v>
      </c>
      <c r="M30" s="6">
        <v>1</v>
      </c>
      <c r="N30" s="6">
        <v>3115817439</v>
      </c>
      <c r="O30" s="34">
        <v>45386</v>
      </c>
      <c r="P30" s="35">
        <v>572966</v>
      </c>
      <c r="Q30" s="36">
        <v>27000</v>
      </c>
      <c r="R30" s="30">
        <v>40040</v>
      </c>
      <c r="S30" s="37"/>
      <c r="T30" s="36" t="s">
        <v>1944</v>
      </c>
      <c r="U30" s="32">
        <v>45463</v>
      </c>
      <c r="V30" s="33"/>
    </row>
    <row r="31" spans="1:22" ht="28.8">
      <c r="A31" s="61" t="str">
        <f t="shared" si="0"/>
        <v>41175071TORO ERRIQUEZ CLEOTILDE</v>
      </c>
      <c r="B31" s="6">
        <v>3436</v>
      </c>
      <c r="C31" s="6" t="s">
        <v>2</v>
      </c>
      <c r="D31" s="6">
        <v>41175071</v>
      </c>
      <c r="E31" s="6" t="s">
        <v>804</v>
      </c>
      <c r="F31" s="6">
        <v>61</v>
      </c>
      <c r="G31" s="33">
        <v>1</v>
      </c>
      <c r="H31" s="34">
        <v>22831</v>
      </c>
      <c r="I31" s="6" t="s">
        <v>5</v>
      </c>
      <c r="J31" s="57" t="s">
        <v>26</v>
      </c>
      <c r="K31" s="25" t="s">
        <v>25</v>
      </c>
      <c r="L31" s="6" t="s">
        <v>776</v>
      </c>
      <c r="M31" s="6">
        <v>1</v>
      </c>
      <c r="N31" s="6">
        <v>3115817439</v>
      </c>
      <c r="O31" s="24">
        <v>45386</v>
      </c>
      <c r="P31" s="35">
        <v>577009</v>
      </c>
      <c r="Q31" s="36">
        <v>27000</v>
      </c>
      <c r="R31" s="30">
        <v>40040</v>
      </c>
      <c r="S31" s="37">
        <v>80080</v>
      </c>
      <c r="T31" s="36" t="s">
        <v>1944</v>
      </c>
      <c r="U31" s="32">
        <v>45463</v>
      </c>
      <c r="V31" s="33"/>
    </row>
    <row r="32" spans="1:22" ht="28.8">
      <c r="A32" s="61" t="str">
        <f t="shared" si="0"/>
        <v>36755951FAJARDO ROJAS JANETH DEL CARMEN</v>
      </c>
      <c r="B32" s="6">
        <v>3437</v>
      </c>
      <c r="C32" s="6" t="s">
        <v>2</v>
      </c>
      <c r="D32" s="6">
        <v>36755951</v>
      </c>
      <c r="E32" s="6" t="s">
        <v>91</v>
      </c>
      <c r="F32" s="6">
        <v>45</v>
      </c>
      <c r="G32" s="33">
        <v>1</v>
      </c>
      <c r="H32" s="34">
        <v>29178</v>
      </c>
      <c r="I32" s="6" t="s">
        <v>5</v>
      </c>
      <c r="J32" s="57" t="s">
        <v>761</v>
      </c>
      <c r="K32" s="25" t="s">
        <v>27</v>
      </c>
      <c r="L32" s="26" t="s">
        <v>801</v>
      </c>
      <c r="M32" s="6">
        <v>1</v>
      </c>
      <c r="N32" s="6" t="s">
        <v>805</v>
      </c>
      <c r="O32" s="34">
        <v>45385</v>
      </c>
      <c r="P32" s="35">
        <v>573916</v>
      </c>
      <c r="Q32" s="36">
        <v>20000</v>
      </c>
      <c r="R32" s="36">
        <v>29120</v>
      </c>
      <c r="S32" s="37"/>
      <c r="T32" s="36" t="s">
        <v>1945</v>
      </c>
      <c r="U32" s="32">
        <v>45463</v>
      </c>
      <c r="V32" s="33"/>
    </row>
    <row r="33" spans="1:22" ht="28.8">
      <c r="A33" s="61" t="str">
        <f t="shared" si="0"/>
        <v>36755951FAJARDO ROJAS JANETH DEL CARMEN</v>
      </c>
      <c r="B33" s="6">
        <v>3438</v>
      </c>
      <c r="C33" s="6" t="s">
        <v>2</v>
      </c>
      <c r="D33" s="6">
        <v>36755951</v>
      </c>
      <c r="E33" s="6" t="s">
        <v>91</v>
      </c>
      <c r="F33" s="6">
        <v>45</v>
      </c>
      <c r="G33" s="33">
        <v>1</v>
      </c>
      <c r="H33" s="34">
        <v>29178</v>
      </c>
      <c r="I33" s="6" t="s">
        <v>5</v>
      </c>
      <c r="J33" s="57" t="s">
        <v>761</v>
      </c>
      <c r="K33" s="25" t="s">
        <v>27</v>
      </c>
      <c r="L33" s="6" t="s">
        <v>806</v>
      </c>
      <c r="M33" s="6">
        <v>1</v>
      </c>
      <c r="N33" s="6">
        <v>3219901017</v>
      </c>
      <c r="O33" s="24">
        <v>45385</v>
      </c>
      <c r="P33" s="35">
        <v>575296</v>
      </c>
      <c r="Q33" s="36">
        <v>21000</v>
      </c>
      <c r="R33" s="36">
        <v>29120</v>
      </c>
      <c r="S33" s="37">
        <v>58240</v>
      </c>
      <c r="T33" s="36" t="s">
        <v>1945</v>
      </c>
      <c r="U33" s="32">
        <v>45463</v>
      </c>
      <c r="V33" s="33"/>
    </row>
    <row r="34" spans="1:22" ht="28.8">
      <c r="A34" s="61" t="str">
        <f t="shared" si="0"/>
        <v>17649005GOMEZ ARIAS EDILSON</v>
      </c>
      <c r="B34" s="6">
        <v>3441</v>
      </c>
      <c r="C34" s="6" t="s">
        <v>2</v>
      </c>
      <c r="D34" s="6">
        <v>17649005</v>
      </c>
      <c r="E34" s="6" t="s">
        <v>93</v>
      </c>
      <c r="F34" s="6">
        <v>51</v>
      </c>
      <c r="G34" s="33">
        <v>1</v>
      </c>
      <c r="H34" s="34">
        <v>26432</v>
      </c>
      <c r="I34" s="6" t="s">
        <v>28</v>
      </c>
      <c r="J34" s="57" t="s">
        <v>92</v>
      </c>
      <c r="K34" s="25" t="s">
        <v>25</v>
      </c>
      <c r="L34" s="6" t="s">
        <v>53</v>
      </c>
      <c r="M34" s="6">
        <v>2</v>
      </c>
      <c r="N34" s="6">
        <v>3202435477</v>
      </c>
      <c r="O34" s="34">
        <v>45383</v>
      </c>
      <c r="P34" s="35" t="s">
        <v>807</v>
      </c>
      <c r="Q34" s="36">
        <v>40000</v>
      </c>
      <c r="R34" s="36">
        <v>30680</v>
      </c>
      <c r="S34" s="37"/>
      <c r="T34" s="29" t="s">
        <v>1946</v>
      </c>
      <c r="U34" s="32">
        <v>45463</v>
      </c>
      <c r="V34" s="33"/>
    </row>
    <row r="35" spans="1:22" ht="28.8">
      <c r="A35" s="61" t="str">
        <f t="shared" si="0"/>
        <v>17649005GOMEZ ARIAS EDILSON</v>
      </c>
      <c r="B35" s="6">
        <v>3442</v>
      </c>
      <c r="C35" s="6" t="s">
        <v>2</v>
      </c>
      <c r="D35" s="6">
        <v>17649005</v>
      </c>
      <c r="E35" s="6" t="s">
        <v>93</v>
      </c>
      <c r="F35" s="6">
        <v>51</v>
      </c>
      <c r="G35" s="33">
        <v>1</v>
      </c>
      <c r="H35" s="34">
        <v>26432</v>
      </c>
      <c r="I35" s="6" t="s">
        <v>28</v>
      </c>
      <c r="J35" s="57" t="s">
        <v>92</v>
      </c>
      <c r="K35" s="25" t="s">
        <v>25</v>
      </c>
      <c r="L35" s="23" t="s">
        <v>808</v>
      </c>
      <c r="M35" s="6">
        <v>1</v>
      </c>
      <c r="N35" s="6">
        <v>3202435477</v>
      </c>
      <c r="O35" s="24">
        <v>45386</v>
      </c>
      <c r="P35" s="35">
        <v>577073</v>
      </c>
      <c r="Q35" s="36">
        <v>20000</v>
      </c>
      <c r="R35" s="36">
        <v>30680</v>
      </c>
      <c r="S35" s="37">
        <v>92040</v>
      </c>
      <c r="T35" s="29" t="s">
        <v>1946</v>
      </c>
      <c r="U35" s="32">
        <v>45463</v>
      </c>
      <c r="V35" s="33"/>
    </row>
    <row r="36" spans="1:22" ht="28.8">
      <c r="A36" s="61" t="str">
        <f t="shared" si="0"/>
        <v>1125185290TIQUE CABRERA DANNA JASBLEIDY</v>
      </c>
      <c r="B36" s="23">
        <v>3443</v>
      </c>
      <c r="C36" s="23" t="s">
        <v>79</v>
      </c>
      <c r="D36" s="23">
        <v>1125185290</v>
      </c>
      <c r="E36" s="23" t="s">
        <v>809</v>
      </c>
      <c r="F36" s="23">
        <v>6</v>
      </c>
      <c r="G36" s="33">
        <v>1</v>
      </c>
      <c r="H36" s="24">
        <v>42979</v>
      </c>
      <c r="I36" s="23" t="s">
        <v>5</v>
      </c>
      <c r="J36" s="57" t="s">
        <v>92</v>
      </c>
      <c r="K36" s="25" t="s">
        <v>25</v>
      </c>
      <c r="L36" s="26" t="s">
        <v>810</v>
      </c>
      <c r="M36" s="23">
        <v>1</v>
      </c>
      <c r="N36" s="23">
        <v>3015167041</v>
      </c>
      <c r="O36" s="24">
        <v>45384</v>
      </c>
      <c r="P36" s="28">
        <v>570579</v>
      </c>
      <c r="Q36" s="29">
        <v>18000</v>
      </c>
      <c r="R36" s="30">
        <v>29640</v>
      </c>
      <c r="S36" s="31"/>
      <c r="T36" s="29" t="s">
        <v>1947</v>
      </c>
      <c r="U36" s="32">
        <v>45463</v>
      </c>
      <c r="V36" s="33"/>
    </row>
    <row r="37" spans="1:22" ht="28.8">
      <c r="A37" s="61" t="str">
        <f t="shared" si="0"/>
        <v>1125185290TIQUE CABRERA DANNA JASBLEIDY</v>
      </c>
      <c r="B37" s="23">
        <v>3444</v>
      </c>
      <c r="C37" s="23" t="s">
        <v>79</v>
      </c>
      <c r="D37" s="23">
        <v>1125185290</v>
      </c>
      <c r="E37" s="23" t="s">
        <v>809</v>
      </c>
      <c r="F37" s="23">
        <v>6</v>
      </c>
      <c r="G37" s="33">
        <v>1</v>
      </c>
      <c r="H37" s="24">
        <v>42979</v>
      </c>
      <c r="I37" s="23" t="s">
        <v>5</v>
      </c>
      <c r="J37" s="57" t="s">
        <v>92</v>
      </c>
      <c r="K37" s="25" t="s">
        <v>25</v>
      </c>
      <c r="L37" s="26" t="s">
        <v>771</v>
      </c>
      <c r="M37" s="23">
        <v>1</v>
      </c>
      <c r="N37" s="23">
        <v>3015167041</v>
      </c>
      <c r="O37" s="27">
        <v>45384</v>
      </c>
      <c r="P37" s="28">
        <v>573959</v>
      </c>
      <c r="Q37" s="29">
        <v>180000</v>
      </c>
      <c r="R37" s="30">
        <v>29640</v>
      </c>
      <c r="S37" s="31"/>
      <c r="T37" s="29" t="s">
        <v>1947</v>
      </c>
      <c r="U37" s="32">
        <v>45463</v>
      </c>
      <c r="V37" s="33"/>
    </row>
    <row r="38" spans="1:22" ht="28.8">
      <c r="A38" s="61" t="str">
        <f t="shared" si="0"/>
        <v>1125185290TIQUE CABRERA DANNA JASBLEIDY</v>
      </c>
      <c r="B38" s="23">
        <v>3445</v>
      </c>
      <c r="C38" s="23" t="s">
        <v>79</v>
      </c>
      <c r="D38" s="23">
        <v>1125185290</v>
      </c>
      <c r="E38" s="23" t="s">
        <v>809</v>
      </c>
      <c r="F38" s="23">
        <v>6</v>
      </c>
      <c r="G38" s="33">
        <v>1</v>
      </c>
      <c r="H38" s="24">
        <v>42979</v>
      </c>
      <c r="I38" s="23" t="s">
        <v>5</v>
      </c>
      <c r="J38" s="57" t="s">
        <v>92</v>
      </c>
      <c r="K38" s="25" t="s">
        <v>27</v>
      </c>
      <c r="L38" s="23" t="s">
        <v>811</v>
      </c>
      <c r="M38" s="23">
        <v>1</v>
      </c>
      <c r="N38" s="23">
        <v>3015167041</v>
      </c>
      <c r="O38" s="24">
        <v>45384</v>
      </c>
      <c r="P38" s="28">
        <v>570582</v>
      </c>
      <c r="Q38" s="29">
        <v>55000</v>
      </c>
      <c r="R38" s="30">
        <v>72384</v>
      </c>
      <c r="S38" s="31"/>
      <c r="T38" s="29" t="s">
        <v>1947</v>
      </c>
      <c r="U38" s="32">
        <v>45463</v>
      </c>
      <c r="V38" s="33"/>
    </row>
    <row r="39" spans="1:22" ht="28.8">
      <c r="A39" s="61" t="str">
        <f t="shared" si="0"/>
        <v>1125185290TIQUE CABRERA DANNA JASBLEIDY</v>
      </c>
      <c r="B39" s="23">
        <v>3446</v>
      </c>
      <c r="C39" s="23" t="s">
        <v>79</v>
      </c>
      <c r="D39" s="23">
        <v>1125185290</v>
      </c>
      <c r="E39" s="23" t="s">
        <v>809</v>
      </c>
      <c r="F39" s="23">
        <v>6</v>
      </c>
      <c r="G39" s="33">
        <v>1</v>
      </c>
      <c r="H39" s="24">
        <v>42979</v>
      </c>
      <c r="I39" s="23" t="s">
        <v>5</v>
      </c>
      <c r="J39" s="57" t="s">
        <v>92</v>
      </c>
      <c r="K39" s="25" t="s">
        <v>27</v>
      </c>
      <c r="L39" s="23" t="s">
        <v>812</v>
      </c>
      <c r="M39" s="23">
        <v>1</v>
      </c>
      <c r="N39" s="23">
        <v>3015167041</v>
      </c>
      <c r="O39" s="27">
        <v>45384</v>
      </c>
      <c r="P39" s="28">
        <v>573954</v>
      </c>
      <c r="Q39" s="29">
        <v>55000</v>
      </c>
      <c r="R39" s="30">
        <v>72800</v>
      </c>
      <c r="S39" s="31">
        <v>204464</v>
      </c>
      <c r="T39" s="29" t="s">
        <v>1947</v>
      </c>
      <c r="U39" s="32">
        <v>45463</v>
      </c>
      <c r="V39" s="33"/>
    </row>
    <row r="40" spans="1:22">
      <c r="A40" s="61" t="str">
        <f t="shared" si="0"/>
        <v>18105396GONZALO RUIZ</v>
      </c>
      <c r="B40" s="23">
        <v>3451</v>
      </c>
      <c r="C40" s="23" t="s">
        <v>2</v>
      </c>
      <c r="D40" s="23">
        <v>18105396</v>
      </c>
      <c r="E40" s="23" t="s">
        <v>96</v>
      </c>
      <c r="F40" s="23">
        <v>78</v>
      </c>
      <c r="G40" s="33">
        <v>1</v>
      </c>
      <c r="H40" s="24" t="s">
        <v>97</v>
      </c>
      <c r="I40" s="23" t="s">
        <v>28</v>
      </c>
      <c r="J40" s="58" t="s">
        <v>29</v>
      </c>
      <c r="K40" s="25" t="s">
        <v>27</v>
      </c>
      <c r="L40" s="23" t="s">
        <v>813</v>
      </c>
      <c r="M40" s="23">
        <v>2</v>
      </c>
      <c r="N40" s="23" t="s">
        <v>98</v>
      </c>
      <c r="O40" s="27">
        <v>45386</v>
      </c>
      <c r="P40" s="28" t="s">
        <v>814</v>
      </c>
      <c r="Q40" s="29">
        <v>220000</v>
      </c>
      <c r="R40" s="30">
        <v>150800</v>
      </c>
      <c r="S40" s="31">
        <v>150800</v>
      </c>
      <c r="T40" s="29" t="s">
        <v>1948</v>
      </c>
      <c r="U40" s="32">
        <v>45463</v>
      </c>
      <c r="V40" s="33"/>
    </row>
    <row r="41" spans="1:22">
      <c r="A41" s="61" t="str">
        <f t="shared" si="0"/>
        <v xml:space="preserve">5301187GERADO MARCILLO </v>
      </c>
      <c r="B41" s="23">
        <v>3452</v>
      </c>
      <c r="C41" s="23" t="s">
        <v>2</v>
      </c>
      <c r="D41" s="23">
        <v>5301187</v>
      </c>
      <c r="E41" s="23" t="s">
        <v>815</v>
      </c>
      <c r="F41" s="23">
        <v>70</v>
      </c>
      <c r="G41" s="33">
        <v>1</v>
      </c>
      <c r="H41" s="24">
        <v>19607</v>
      </c>
      <c r="I41" s="23" t="s">
        <v>28</v>
      </c>
      <c r="J41" s="57" t="s">
        <v>36</v>
      </c>
      <c r="K41" s="25" t="s">
        <v>27</v>
      </c>
      <c r="L41" s="6" t="s">
        <v>799</v>
      </c>
      <c r="M41" s="23">
        <v>1</v>
      </c>
      <c r="N41" s="23">
        <v>3105906859</v>
      </c>
      <c r="O41" s="27">
        <v>45383</v>
      </c>
      <c r="P41" s="28">
        <v>564696</v>
      </c>
      <c r="Q41" s="29">
        <v>50000</v>
      </c>
      <c r="R41" s="30">
        <v>67600</v>
      </c>
      <c r="S41" s="31">
        <v>67600</v>
      </c>
      <c r="T41" s="29" t="s">
        <v>1949</v>
      </c>
      <c r="U41" s="32">
        <v>45463</v>
      </c>
      <c r="V41" s="33"/>
    </row>
    <row r="42" spans="1:22" ht="28.8">
      <c r="A42" s="61" t="str">
        <f t="shared" si="0"/>
        <v>1126452259LOPEZ CADENA KELLY DAYANA</v>
      </c>
      <c r="B42" s="23">
        <v>3461</v>
      </c>
      <c r="C42" s="23" t="s">
        <v>31</v>
      </c>
      <c r="D42" s="23">
        <v>1126452259</v>
      </c>
      <c r="E42" s="23" t="s">
        <v>121</v>
      </c>
      <c r="F42" s="23">
        <v>15</v>
      </c>
      <c r="G42" s="33">
        <v>1</v>
      </c>
      <c r="H42" s="24">
        <v>39942</v>
      </c>
      <c r="I42" s="23" t="s">
        <v>5</v>
      </c>
      <c r="J42" s="57" t="s">
        <v>762</v>
      </c>
      <c r="K42" s="25" t="s">
        <v>25</v>
      </c>
      <c r="L42" s="26" t="s">
        <v>816</v>
      </c>
      <c r="M42" s="23">
        <v>1</v>
      </c>
      <c r="N42" s="23" t="s">
        <v>122</v>
      </c>
      <c r="O42" s="27">
        <v>45384</v>
      </c>
      <c r="P42" s="28">
        <v>230105</v>
      </c>
      <c r="Q42" s="29">
        <v>45000</v>
      </c>
      <c r="R42" s="30">
        <v>50336</v>
      </c>
      <c r="S42" s="31">
        <v>50336</v>
      </c>
      <c r="T42" s="29" t="s">
        <v>1950</v>
      </c>
      <c r="U42" s="32">
        <v>45463</v>
      </c>
      <c r="V42" s="33"/>
    </row>
    <row r="43" spans="1:22" ht="28.8">
      <c r="A43" s="61" t="str">
        <f t="shared" si="0"/>
        <v>97436640HERNANDEZ ROSERO OSCAR ARMANDO</v>
      </c>
      <c r="B43" s="23">
        <v>3462</v>
      </c>
      <c r="C43" s="23" t="s">
        <v>2</v>
      </c>
      <c r="D43" s="23">
        <v>97436640</v>
      </c>
      <c r="E43" s="23" t="s">
        <v>104</v>
      </c>
      <c r="F43" s="23">
        <v>39</v>
      </c>
      <c r="G43" s="33">
        <v>1</v>
      </c>
      <c r="H43" s="24">
        <v>31027</v>
      </c>
      <c r="I43" s="23" t="s">
        <v>28</v>
      </c>
      <c r="J43" s="57" t="s">
        <v>92</v>
      </c>
      <c r="K43" s="25" t="s">
        <v>25</v>
      </c>
      <c r="L43" s="6" t="s">
        <v>53</v>
      </c>
      <c r="M43" s="23">
        <v>2</v>
      </c>
      <c r="N43" s="23">
        <v>3233266262</v>
      </c>
      <c r="O43" s="27">
        <v>45383</v>
      </c>
      <c r="P43" s="28" t="s">
        <v>817</v>
      </c>
      <c r="Q43" s="29">
        <v>40000</v>
      </c>
      <c r="R43" s="36">
        <v>30680</v>
      </c>
      <c r="S43" s="31">
        <v>61360</v>
      </c>
      <c r="T43" s="29" t="s">
        <v>1951</v>
      </c>
      <c r="U43" s="32">
        <v>45463</v>
      </c>
      <c r="V43" s="33"/>
    </row>
    <row r="44" spans="1:22" ht="28.8">
      <c r="A44" s="61" t="str">
        <f t="shared" si="0"/>
        <v>1125412628MORA CANSIMANCI DEYSI ALEXANDRA</v>
      </c>
      <c r="B44" s="23">
        <v>3464</v>
      </c>
      <c r="C44" s="23" t="s">
        <v>2</v>
      </c>
      <c r="D44" s="23">
        <v>1125412628</v>
      </c>
      <c r="E44" s="23" t="s">
        <v>818</v>
      </c>
      <c r="F44" s="23">
        <v>26</v>
      </c>
      <c r="G44" s="33">
        <v>1</v>
      </c>
      <c r="H44" s="24" t="s">
        <v>819</v>
      </c>
      <c r="I44" s="23" t="s">
        <v>5</v>
      </c>
      <c r="J44" s="57" t="s">
        <v>763</v>
      </c>
      <c r="K44" s="25" t="s">
        <v>27</v>
      </c>
      <c r="L44" s="23" t="s">
        <v>65</v>
      </c>
      <c r="M44" s="23">
        <v>1</v>
      </c>
      <c r="N44" s="23" t="s">
        <v>820</v>
      </c>
      <c r="O44" s="27">
        <v>45383</v>
      </c>
      <c r="P44" s="28">
        <v>569615</v>
      </c>
      <c r="Q44" s="29">
        <v>70000</v>
      </c>
      <c r="R44" s="30">
        <v>92040</v>
      </c>
      <c r="S44" s="31">
        <v>92040</v>
      </c>
      <c r="T44" s="29" t="s">
        <v>1952</v>
      </c>
      <c r="U44" s="32">
        <v>45463</v>
      </c>
      <c r="V44" s="33"/>
    </row>
    <row r="45" spans="1:22" ht="28.8">
      <c r="A45" s="61" t="str">
        <f t="shared" si="0"/>
        <v>5279459ESPAÑA GUSTIN JAIME ALIRIO</v>
      </c>
      <c r="B45" s="23">
        <v>3466</v>
      </c>
      <c r="C45" s="23" t="s">
        <v>2</v>
      </c>
      <c r="D45" s="23">
        <v>5279459</v>
      </c>
      <c r="E45" s="23" t="s">
        <v>821</v>
      </c>
      <c r="F45" s="23">
        <v>59</v>
      </c>
      <c r="G45" s="33">
        <v>1</v>
      </c>
      <c r="H45" s="24">
        <v>23964</v>
      </c>
      <c r="I45" s="23" t="s">
        <v>28</v>
      </c>
      <c r="J45" s="57" t="s">
        <v>761</v>
      </c>
      <c r="K45" s="25" t="s">
        <v>27</v>
      </c>
      <c r="L45" s="26" t="s">
        <v>801</v>
      </c>
      <c r="M45" s="23">
        <v>1</v>
      </c>
      <c r="N45" s="23">
        <v>3102908156</v>
      </c>
      <c r="O45" s="27">
        <v>45383</v>
      </c>
      <c r="P45" s="28">
        <v>564862</v>
      </c>
      <c r="Q45" s="29">
        <v>20000</v>
      </c>
      <c r="R45" s="36">
        <v>29120</v>
      </c>
      <c r="S45" s="31"/>
      <c r="T45" s="29" t="s">
        <v>1953</v>
      </c>
      <c r="U45" s="32">
        <v>45463</v>
      </c>
      <c r="V45" s="33"/>
    </row>
    <row r="46" spans="1:22" ht="28.8">
      <c r="A46" s="61" t="str">
        <f t="shared" si="0"/>
        <v>5279459ESPAÑA GUSTIN JAIME ALIRIO</v>
      </c>
      <c r="B46" s="23">
        <v>3467</v>
      </c>
      <c r="C46" s="23" t="s">
        <v>2</v>
      </c>
      <c r="D46" s="23">
        <v>5279459</v>
      </c>
      <c r="E46" s="23" t="s">
        <v>821</v>
      </c>
      <c r="F46" s="23">
        <v>59</v>
      </c>
      <c r="G46" s="33">
        <v>1</v>
      </c>
      <c r="H46" s="24">
        <v>23964</v>
      </c>
      <c r="I46" s="23" t="s">
        <v>28</v>
      </c>
      <c r="J46" s="57" t="s">
        <v>761</v>
      </c>
      <c r="K46" s="25" t="s">
        <v>27</v>
      </c>
      <c r="L46" s="26" t="s">
        <v>801</v>
      </c>
      <c r="M46" s="23">
        <v>1</v>
      </c>
      <c r="N46" s="23">
        <v>3102908156</v>
      </c>
      <c r="O46" s="27">
        <v>45383</v>
      </c>
      <c r="P46" s="28">
        <v>571137</v>
      </c>
      <c r="Q46" s="29">
        <v>21000</v>
      </c>
      <c r="R46" s="36">
        <v>29120</v>
      </c>
      <c r="S46" s="31">
        <v>58240</v>
      </c>
      <c r="T46" s="29" t="s">
        <v>1953</v>
      </c>
      <c r="U46" s="32">
        <v>45463</v>
      </c>
      <c r="V46" s="33"/>
    </row>
    <row r="47" spans="1:22" ht="28.8">
      <c r="A47" s="61" t="str">
        <f t="shared" si="0"/>
        <v>1125179951RIVERA GONZALEZ MARCELA</v>
      </c>
      <c r="B47" s="23">
        <v>3468</v>
      </c>
      <c r="C47" s="23" t="s">
        <v>2</v>
      </c>
      <c r="D47" s="23">
        <v>1125179951</v>
      </c>
      <c r="E47" s="23" t="s">
        <v>822</v>
      </c>
      <c r="F47" s="23">
        <v>37</v>
      </c>
      <c r="G47" s="33">
        <v>1</v>
      </c>
      <c r="H47" s="24">
        <v>31909</v>
      </c>
      <c r="I47" s="23" t="s">
        <v>5</v>
      </c>
      <c r="J47" s="57" t="s">
        <v>92</v>
      </c>
      <c r="K47" s="25" t="s">
        <v>25</v>
      </c>
      <c r="L47" s="26" t="s">
        <v>810</v>
      </c>
      <c r="M47" s="23">
        <v>1</v>
      </c>
      <c r="N47" s="23">
        <v>3106373242</v>
      </c>
      <c r="O47" s="27">
        <v>45384</v>
      </c>
      <c r="P47" s="28">
        <v>570498</v>
      </c>
      <c r="Q47" s="29">
        <v>18000</v>
      </c>
      <c r="R47" s="30">
        <v>29640</v>
      </c>
      <c r="S47" s="31"/>
      <c r="T47" s="25" t="s">
        <v>1954</v>
      </c>
      <c r="U47" s="32">
        <v>45463</v>
      </c>
      <c r="V47" s="33"/>
    </row>
    <row r="48" spans="1:22" ht="28.8">
      <c r="A48" s="61" t="str">
        <f t="shared" si="0"/>
        <v>1125179951RIVERA GONZALEZ MARCELA</v>
      </c>
      <c r="B48" s="23">
        <v>3469</v>
      </c>
      <c r="C48" s="23" t="s">
        <v>2</v>
      </c>
      <c r="D48" s="23">
        <v>1125179951</v>
      </c>
      <c r="E48" s="23" t="s">
        <v>822</v>
      </c>
      <c r="F48" s="23">
        <v>37</v>
      </c>
      <c r="G48" s="33">
        <v>1</v>
      </c>
      <c r="H48" s="24">
        <v>31909</v>
      </c>
      <c r="I48" s="23" t="s">
        <v>5</v>
      </c>
      <c r="J48" s="57" t="s">
        <v>92</v>
      </c>
      <c r="K48" s="25" t="s">
        <v>25</v>
      </c>
      <c r="L48" s="26" t="s">
        <v>771</v>
      </c>
      <c r="M48" s="23">
        <v>1</v>
      </c>
      <c r="N48" s="23">
        <v>3106373242</v>
      </c>
      <c r="O48" s="27">
        <v>45385</v>
      </c>
      <c r="P48" s="28">
        <v>575230</v>
      </c>
      <c r="Q48" s="29">
        <v>18000</v>
      </c>
      <c r="R48" s="30">
        <v>29640</v>
      </c>
      <c r="S48" s="31"/>
      <c r="T48" s="25" t="s">
        <v>1954</v>
      </c>
      <c r="U48" s="32">
        <v>45463</v>
      </c>
      <c r="V48" s="33"/>
    </row>
    <row r="49" spans="1:22" ht="28.8">
      <c r="A49" s="61" t="str">
        <f t="shared" si="0"/>
        <v>1125179951RIVERA GONZALEZ MARCELA</v>
      </c>
      <c r="B49" s="23">
        <v>3470</v>
      </c>
      <c r="C49" s="23" t="s">
        <v>2</v>
      </c>
      <c r="D49" s="23">
        <v>1125179951</v>
      </c>
      <c r="E49" s="23" t="s">
        <v>822</v>
      </c>
      <c r="F49" s="23">
        <v>37</v>
      </c>
      <c r="G49" s="33">
        <v>1</v>
      </c>
      <c r="H49" s="24">
        <v>31909</v>
      </c>
      <c r="I49" s="23" t="s">
        <v>5</v>
      </c>
      <c r="J49" s="57" t="s">
        <v>92</v>
      </c>
      <c r="K49" s="25" t="s">
        <v>27</v>
      </c>
      <c r="L49" s="26" t="s">
        <v>823</v>
      </c>
      <c r="M49" s="23">
        <v>1</v>
      </c>
      <c r="N49" s="23">
        <v>3106373242</v>
      </c>
      <c r="O49" s="27">
        <v>45384</v>
      </c>
      <c r="P49" s="28">
        <v>570500</v>
      </c>
      <c r="Q49" s="29">
        <v>78000</v>
      </c>
      <c r="R49" s="30">
        <v>102544</v>
      </c>
      <c r="S49" s="31"/>
      <c r="T49" s="25" t="s">
        <v>1954</v>
      </c>
      <c r="U49" s="32">
        <v>45463</v>
      </c>
      <c r="V49" s="33"/>
    </row>
    <row r="50" spans="1:22" ht="28.8">
      <c r="A50" s="61" t="str">
        <f t="shared" si="0"/>
        <v>1125179951RIVERA GONZALEZ MARCELA</v>
      </c>
      <c r="B50" s="23">
        <v>3471</v>
      </c>
      <c r="C50" s="23" t="s">
        <v>2</v>
      </c>
      <c r="D50" s="23">
        <v>1125179951</v>
      </c>
      <c r="E50" s="23" t="s">
        <v>822</v>
      </c>
      <c r="F50" s="23">
        <v>37</v>
      </c>
      <c r="G50" s="33">
        <v>1</v>
      </c>
      <c r="H50" s="24">
        <v>31909</v>
      </c>
      <c r="I50" s="23" t="s">
        <v>5</v>
      </c>
      <c r="J50" s="57" t="s">
        <v>92</v>
      </c>
      <c r="K50" s="25" t="s">
        <v>27</v>
      </c>
      <c r="L50" s="26" t="s">
        <v>824</v>
      </c>
      <c r="M50" s="23">
        <v>1</v>
      </c>
      <c r="N50" s="23">
        <v>3106373242</v>
      </c>
      <c r="O50" s="27">
        <v>45385</v>
      </c>
      <c r="P50" s="28">
        <v>575232</v>
      </c>
      <c r="Q50" s="29">
        <v>78000</v>
      </c>
      <c r="R50" s="30">
        <v>102544</v>
      </c>
      <c r="S50" s="31">
        <v>264368</v>
      </c>
      <c r="T50" s="25" t="s">
        <v>1954</v>
      </c>
      <c r="U50" s="32">
        <v>45463</v>
      </c>
      <c r="V50" s="33"/>
    </row>
    <row r="51" spans="1:22">
      <c r="A51" s="61" t="str">
        <f t="shared" si="0"/>
        <v>27082077ILVIRA DIAZ ELVIA MARIELA</v>
      </c>
      <c r="B51" s="23">
        <v>3472</v>
      </c>
      <c r="C51" s="23" t="s">
        <v>2</v>
      </c>
      <c r="D51" s="23">
        <v>27082077</v>
      </c>
      <c r="E51" s="23" t="s">
        <v>825</v>
      </c>
      <c r="F51" s="23">
        <v>46</v>
      </c>
      <c r="G51" s="33">
        <v>1</v>
      </c>
      <c r="H51" s="24" t="s">
        <v>826</v>
      </c>
      <c r="I51" s="23" t="s">
        <v>5</v>
      </c>
      <c r="J51" s="58" t="s">
        <v>29</v>
      </c>
      <c r="K51" s="25" t="s">
        <v>25</v>
      </c>
      <c r="L51" s="23" t="s">
        <v>781</v>
      </c>
      <c r="M51" s="23">
        <v>1</v>
      </c>
      <c r="N51" s="23" t="s">
        <v>827</v>
      </c>
      <c r="O51" s="27">
        <v>45384</v>
      </c>
      <c r="P51" s="28">
        <v>570801</v>
      </c>
      <c r="Q51" s="29">
        <v>33000</v>
      </c>
      <c r="R51" s="30">
        <v>45240</v>
      </c>
      <c r="S51" s="31"/>
      <c r="T51" s="29" t="s">
        <v>1955</v>
      </c>
      <c r="U51" s="32">
        <v>45463</v>
      </c>
      <c r="V51" s="33"/>
    </row>
    <row r="52" spans="1:22">
      <c r="A52" s="61" t="str">
        <f t="shared" si="0"/>
        <v>27082077ILVIRA DIAZ ELVIA MARIELA</v>
      </c>
      <c r="B52" s="23">
        <v>3473</v>
      </c>
      <c r="C52" s="23" t="s">
        <v>2</v>
      </c>
      <c r="D52" s="23">
        <v>27082077</v>
      </c>
      <c r="E52" s="23" t="s">
        <v>825</v>
      </c>
      <c r="F52" s="23">
        <v>46</v>
      </c>
      <c r="G52" s="33">
        <v>1</v>
      </c>
      <c r="H52" s="24" t="s">
        <v>826</v>
      </c>
      <c r="I52" s="23" t="s">
        <v>5</v>
      </c>
      <c r="J52" s="58" t="s">
        <v>29</v>
      </c>
      <c r="K52" s="25" t="s">
        <v>25</v>
      </c>
      <c r="L52" s="26" t="s">
        <v>783</v>
      </c>
      <c r="M52" s="23">
        <v>1</v>
      </c>
      <c r="N52" s="23" t="s">
        <v>827</v>
      </c>
      <c r="O52" s="27">
        <v>45385</v>
      </c>
      <c r="P52" s="28">
        <v>575084</v>
      </c>
      <c r="Q52" s="29">
        <v>33000</v>
      </c>
      <c r="R52" s="30">
        <v>45240</v>
      </c>
      <c r="S52" s="31">
        <v>90480</v>
      </c>
      <c r="T52" s="29" t="s">
        <v>1955</v>
      </c>
      <c r="U52" s="32">
        <v>45463</v>
      </c>
      <c r="V52" s="33"/>
    </row>
    <row r="53" spans="1:22" ht="28.8">
      <c r="A53" s="61" t="str">
        <f t="shared" si="0"/>
        <v>19092505AREVALO ALEGRIA ALFONSO ANTONIO</v>
      </c>
      <c r="B53" s="23">
        <v>3474</v>
      </c>
      <c r="C53" s="23" t="s">
        <v>2</v>
      </c>
      <c r="D53" s="23">
        <v>19092505</v>
      </c>
      <c r="E53" s="23" t="s">
        <v>828</v>
      </c>
      <c r="F53" s="23">
        <v>74</v>
      </c>
      <c r="G53" s="33">
        <v>1</v>
      </c>
      <c r="H53" s="24" t="s">
        <v>829</v>
      </c>
      <c r="I53" s="23" t="s">
        <v>28</v>
      </c>
      <c r="J53" s="57" t="s">
        <v>762</v>
      </c>
      <c r="K53" s="25" t="s">
        <v>27</v>
      </c>
      <c r="L53" s="26" t="s">
        <v>95</v>
      </c>
      <c r="M53" s="23">
        <v>1</v>
      </c>
      <c r="N53" s="23" t="s">
        <v>830</v>
      </c>
      <c r="O53" s="27">
        <v>45383</v>
      </c>
      <c r="P53" s="28">
        <v>570507</v>
      </c>
      <c r="Q53" s="29">
        <v>105000</v>
      </c>
      <c r="R53" s="30">
        <v>124800</v>
      </c>
      <c r="S53" s="31"/>
      <c r="T53" s="29" t="s">
        <v>1956</v>
      </c>
      <c r="U53" s="32">
        <v>45463</v>
      </c>
      <c r="V53" s="33"/>
    </row>
    <row r="54" spans="1:22" ht="28.8">
      <c r="A54" s="61" t="str">
        <f t="shared" si="0"/>
        <v>19092505AREVALO ALEGRIA ALFONSO ANTONIO</v>
      </c>
      <c r="B54" s="23">
        <v>3475</v>
      </c>
      <c r="C54" s="23" t="s">
        <v>2</v>
      </c>
      <c r="D54" s="23">
        <v>19092505</v>
      </c>
      <c r="E54" s="23" t="s">
        <v>828</v>
      </c>
      <c r="F54" s="23">
        <v>74</v>
      </c>
      <c r="G54" s="33">
        <v>1</v>
      </c>
      <c r="H54" s="24" t="s">
        <v>829</v>
      </c>
      <c r="I54" s="23" t="s">
        <v>28</v>
      </c>
      <c r="J54" s="57" t="s">
        <v>762</v>
      </c>
      <c r="K54" s="25" t="s">
        <v>27</v>
      </c>
      <c r="L54" s="26" t="s">
        <v>831</v>
      </c>
      <c r="M54" s="23">
        <v>1</v>
      </c>
      <c r="N54" s="23" t="s">
        <v>830</v>
      </c>
      <c r="O54" s="27">
        <v>45390</v>
      </c>
      <c r="P54" s="28">
        <v>585070</v>
      </c>
      <c r="Q54" s="29">
        <v>105000</v>
      </c>
      <c r="R54" s="30">
        <v>124800</v>
      </c>
      <c r="S54" s="31">
        <v>249600</v>
      </c>
      <c r="T54" s="29" t="s">
        <v>1956</v>
      </c>
      <c r="U54" s="32">
        <v>45463</v>
      </c>
      <c r="V54" s="33"/>
    </row>
    <row r="55" spans="1:22" ht="28.8">
      <c r="A55" s="61" t="str">
        <f t="shared" si="0"/>
        <v>1006955748ROMO CORTEZ ANDERSON ARLEY</v>
      </c>
      <c r="B55" s="23">
        <v>3476</v>
      </c>
      <c r="C55" s="23" t="s">
        <v>2</v>
      </c>
      <c r="D55" s="23">
        <v>1006955748</v>
      </c>
      <c r="E55" s="23" t="s">
        <v>832</v>
      </c>
      <c r="F55" s="23">
        <v>21</v>
      </c>
      <c r="G55" s="33">
        <v>1</v>
      </c>
      <c r="H55" s="24" t="s">
        <v>833</v>
      </c>
      <c r="I55" s="23" t="s">
        <v>28</v>
      </c>
      <c r="J55" s="57" t="s">
        <v>762</v>
      </c>
      <c r="K55" s="25" t="s">
        <v>27</v>
      </c>
      <c r="L55" s="26" t="s">
        <v>834</v>
      </c>
      <c r="M55" s="23">
        <v>1</v>
      </c>
      <c r="N55" s="23" t="s">
        <v>835</v>
      </c>
      <c r="O55" s="27">
        <v>45385</v>
      </c>
      <c r="P55" s="28">
        <v>570843</v>
      </c>
      <c r="Q55" s="29">
        <v>85000</v>
      </c>
      <c r="R55" s="30">
        <v>108576</v>
      </c>
      <c r="S55" s="31"/>
      <c r="T55" s="29" t="s">
        <v>1957</v>
      </c>
      <c r="U55" s="32">
        <v>45463</v>
      </c>
      <c r="V55" s="33"/>
    </row>
    <row r="56" spans="1:22" ht="28.8">
      <c r="A56" s="61" t="str">
        <f t="shared" si="0"/>
        <v>1006955748ROMO CORTEZ ANDERSON ARLEY</v>
      </c>
      <c r="B56" s="23">
        <v>3477</v>
      </c>
      <c r="C56" s="23" t="s">
        <v>2</v>
      </c>
      <c r="D56" s="23">
        <v>1006955748</v>
      </c>
      <c r="E56" s="23" t="s">
        <v>832</v>
      </c>
      <c r="F56" s="23">
        <v>21</v>
      </c>
      <c r="G56" s="33">
        <v>1</v>
      </c>
      <c r="H56" s="24" t="s">
        <v>833</v>
      </c>
      <c r="I56" s="23" t="s">
        <v>28</v>
      </c>
      <c r="J56" s="57" t="s">
        <v>762</v>
      </c>
      <c r="K56" s="25" t="s">
        <v>27</v>
      </c>
      <c r="L56" s="26" t="s">
        <v>836</v>
      </c>
      <c r="M56" s="23">
        <v>1</v>
      </c>
      <c r="N56" s="23" t="s">
        <v>835</v>
      </c>
      <c r="O56" s="27">
        <v>45386</v>
      </c>
      <c r="P56" s="28">
        <v>576899</v>
      </c>
      <c r="Q56" s="29">
        <v>85000</v>
      </c>
      <c r="R56" s="30">
        <v>108576</v>
      </c>
      <c r="S56" s="31">
        <v>217152</v>
      </c>
      <c r="T56" s="29" t="s">
        <v>1957</v>
      </c>
      <c r="U56" s="32">
        <v>45463</v>
      </c>
      <c r="V56" s="33"/>
    </row>
    <row r="57" spans="1:22">
      <c r="A57" s="61" t="str">
        <f t="shared" si="0"/>
        <v xml:space="preserve">18195025BAUTISTA JAJOY JUAN </v>
      </c>
      <c r="B57" s="23">
        <v>3478</v>
      </c>
      <c r="C57" s="23" t="s">
        <v>2</v>
      </c>
      <c r="D57" s="23">
        <v>18195025</v>
      </c>
      <c r="E57" s="23" t="s">
        <v>837</v>
      </c>
      <c r="F57" s="23">
        <v>66</v>
      </c>
      <c r="G57" s="33">
        <v>1</v>
      </c>
      <c r="H57" s="24">
        <v>21012</v>
      </c>
      <c r="I57" s="23" t="s">
        <v>28</v>
      </c>
      <c r="J57" s="57" t="s">
        <v>58</v>
      </c>
      <c r="K57" s="25" t="s">
        <v>27</v>
      </c>
      <c r="L57" s="26" t="s">
        <v>838</v>
      </c>
      <c r="M57" s="23">
        <v>1</v>
      </c>
      <c r="N57" s="23">
        <v>3138269486</v>
      </c>
      <c r="O57" s="27">
        <v>45385</v>
      </c>
      <c r="P57" s="28">
        <v>570733</v>
      </c>
      <c r="Q57" s="29">
        <v>20000</v>
      </c>
      <c r="R57" s="30">
        <v>33800</v>
      </c>
      <c r="S57" s="31"/>
      <c r="T57" s="29" t="s">
        <v>1958</v>
      </c>
      <c r="U57" s="32">
        <v>45463</v>
      </c>
      <c r="V57" s="33"/>
    </row>
    <row r="58" spans="1:22">
      <c r="A58" s="61" t="str">
        <f t="shared" si="0"/>
        <v xml:space="preserve">18195025BAUTISTA JAJOY JUAN </v>
      </c>
      <c r="B58" s="23">
        <v>3479</v>
      </c>
      <c r="C58" s="23" t="s">
        <v>2</v>
      </c>
      <c r="D58" s="23">
        <v>18195025</v>
      </c>
      <c r="E58" s="23" t="s">
        <v>837</v>
      </c>
      <c r="F58" s="23">
        <v>66</v>
      </c>
      <c r="G58" s="33">
        <v>1</v>
      </c>
      <c r="H58" s="24">
        <v>21012</v>
      </c>
      <c r="I58" s="23" t="s">
        <v>28</v>
      </c>
      <c r="J58" s="57" t="s">
        <v>58</v>
      </c>
      <c r="K58" s="25" t="s">
        <v>27</v>
      </c>
      <c r="L58" s="26" t="s">
        <v>839</v>
      </c>
      <c r="M58" s="23">
        <v>1</v>
      </c>
      <c r="N58" s="23">
        <v>3138269486</v>
      </c>
      <c r="O58" s="27">
        <v>45385</v>
      </c>
      <c r="P58" s="28">
        <v>575713</v>
      </c>
      <c r="Q58" s="29">
        <v>20000</v>
      </c>
      <c r="R58" s="30">
        <v>33800</v>
      </c>
      <c r="S58" s="31">
        <v>67600</v>
      </c>
      <c r="T58" s="29" t="s">
        <v>1958</v>
      </c>
      <c r="U58" s="32">
        <v>45463</v>
      </c>
      <c r="V58" s="33"/>
    </row>
    <row r="59" spans="1:22" ht="28.8">
      <c r="A59" s="61" t="str">
        <f t="shared" si="0"/>
        <v>1125414462GONZALES BURBANOANGEL ADRIAN</v>
      </c>
      <c r="B59" s="23">
        <v>3480</v>
      </c>
      <c r="C59" s="23" t="s">
        <v>42</v>
      </c>
      <c r="D59" s="23">
        <v>1125414462</v>
      </c>
      <c r="E59" s="23" t="s">
        <v>840</v>
      </c>
      <c r="F59" s="23">
        <v>1</v>
      </c>
      <c r="G59" s="33">
        <v>1</v>
      </c>
      <c r="H59" s="24">
        <v>44724</v>
      </c>
      <c r="I59" s="23" t="s">
        <v>28</v>
      </c>
      <c r="J59" s="57" t="s">
        <v>763</v>
      </c>
      <c r="K59" s="25" t="s">
        <v>27</v>
      </c>
      <c r="L59" s="23" t="s">
        <v>65</v>
      </c>
      <c r="M59" s="23">
        <v>1</v>
      </c>
      <c r="N59" s="23" t="s">
        <v>841</v>
      </c>
      <c r="O59" s="27">
        <v>45385</v>
      </c>
      <c r="P59" s="28">
        <v>572642</v>
      </c>
      <c r="Q59" s="29">
        <v>70000</v>
      </c>
      <c r="R59" s="30">
        <v>92040</v>
      </c>
      <c r="S59" s="31">
        <v>92040</v>
      </c>
      <c r="T59" s="29" t="s">
        <v>1959</v>
      </c>
      <c r="U59" s="32">
        <v>45463</v>
      </c>
      <c r="V59" s="33"/>
    </row>
    <row r="60" spans="1:22" ht="28.8">
      <c r="A60" s="61" t="str">
        <f t="shared" si="0"/>
        <v xml:space="preserve">27474875RIASCOS RAMOS MARIA EUGENIA </v>
      </c>
      <c r="B60" s="33">
        <v>3482</v>
      </c>
      <c r="C60" s="33" t="s">
        <v>2</v>
      </c>
      <c r="D60" s="33">
        <v>27474875</v>
      </c>
      <c r="E60" s="33" t="s">
        <v>842</v>
      </c>
      <c r="F60" s="33">
        <v>56</v>
      </c>
      <c r="G60" s="33">
        <v>1</v>
      </c>
      <c r="H60" s="27">
        <v>25119</v>
      </c>
      <c r="I60" s="33" t="s">
        <v>5</v>
      </c>
      <c r="J60" s="57" t="s">
        <v>761</v>
      </c>
      <c r="K60" s="25" t="s">
        <v>27</v>
      </c>
      <c r="L60" s="26" t="s">
        <v>801</v>
      </c>
      <c r="M60" s="33">
        <v>1</v>
      </c>
      <c r="N60" s="33">
        <v>3014504370</v>
      </c>
      <c r="O60" s="27">
        <v>45384</v>
      </c>
      <c r="P60" s="28">
        <v>571701</v>
      </c>
      <c r="Q60" s="29">
        <v>20000</v>
      </c>
      <c r="R60" s="36">
        <v>29120</v>
      </c>
      <c r="S60" s="31"/>
      <c r="T60" s="29" t="s">
        <v>1960</v>
      </c>
      <c r="U60" s="32">
        <v>45463</v>
      </c>
      <c r="V60" s="33"/>
    </row>
    <row r="61" spans="1:22" ht="28.8">
      <c r="A61" s="61" t="str">
        <f t="shared" si="0"/>
        <v xml:space="preserve">27474875RIASCOS RAMOS MARIA EUGENIA </v>
      </c>
      <c r="B61" s="33">
        <v>3484</v>
      </c>
      <c r="C61" s="33" t="s">
        <v>2</v>
      </c>
      <c r="D61" s="33">
        <v>27474875</v>
      </c>
      <c r="E61" s="33" t="s">
        <v>842</v>
      </c>
      <c r="F61" s="33">
        <v>56</v>
      </c>
      <c r="G61" s="33">
        <v>1</v>
      </c>
      <c r="H61" s="27">
        <v>25119</v>
      </c>
      <c r="I61" s="33" t="s">
        <v>5</v>
      </c>
      <c r="J61" s="57" t="s">
        <v>761</v>
      </c>
      <c r="K61" s="25" t="s">
        <v>27</v>
      </c>
      <c r="L61" s="26" t="s">
        <v>801</v>
      </c>
      <c r="M61" s="33">
        <v>1</v>
      </c>
      <c r="N61" s="33">
        <v>3014504370</v>
      </c>
      <c r="O61" s="27">
        <v>45386</v>
      </c>
      <c r="P61" s="28">
        <v>574637</v>
      </c>
      <c r="Q61" s="29">
        <v>20000</v>
      </c>
      <c r="R61" s="36">
        <v>29120</v>
      </c>
      <c r="S61" s="31"/>
      <c r="T61" s="29" t="s">
        <v>1960</v>
      </c>
      <c r="U61" s="32">
        <v>45463</v>
      </c>
      <c r="V61" s="33"/>
    </row>
    <row r="62" spans="1:22" ht="28.8">
      <c r="A62" s="61" t="str">
        <f t="shared" si="0"/>
        <v xml:space="preserve">27474875RIASCOS RAMOS MARIA EUGENIA </v>
      </c>
      <c r="B62" s="33">
        <v>3486</v>
      </c>
      <c r="C62" s="33" t="s">
        <v>2</v>
      </c>
      <c r="D62" s="33">
        <v>27474875</v>
      </c>
      <c r="E62" s="33" t="s">
        <v>842</v>
      </c>
      <c r="F62" s="33">
        <v>56</v>
      </c>
      <c r="G62" s="33">
        <v>1</v>
      </c>
      <c r="H62" s="27">
        <v>25119</v>
      </c>
      <c r="I62" s="33" t="s">
        <v>5</v>
      </c>
      <c r="J62" s="57" t="s">
        <v>761</v>
      </c>
      <c r="K62" s="25" t="s">
        <v>27</v>
      </c>
      <c r="L62" s="26" t="s">
        <v>801</v>
      </c>
      <c r="M62" s="33">
        <v>1</v>
      </c>
      <c r="N62" s="33">
        <v>3014504370</v>
      </c>
      <c r="O62" s="27">
        <v>45388</v>
      </c>
      <c r="P62" s="28">
        <v>579967</v>
      </c>
      <c r="Q62" s="29">
        <v>20000</v>
      </c>
      <c r="R62" s="36">
        <v>29120</v>
      </c>
      <c r="S62" s="31"/>
      <c r="T62" s="29" t="s">
        <v>1960</v>
      </c>
      <c r="U62" s="32">
        <v>45463</v>
      </c>
      <c r="V62" s="33"/>
    </row>
    <row r="63" spans="1:22" ht="28.8">
      <c r="A63" s="61" t="str">
        <f t="shared" si="0"/>
        <v xml:space="preserve">27474875RIASCOS RAMOS MARIA EUGENIA </v>
      </c>
      <c r="B63" s="33">
        <v>3488</v>
      </c>
      <c r="C63" s="33" t="s">
        <v>2</v>
      </c>
      <c r="D63" s="33">
        <v>27474875</v>
      </c>
      <c r="E63" s="33" t="s">
        <v>842</v>
      </c>
      <c r="F63" s="33">
        <v>56</v>
      </c>
      <c r="G63" s="33">
        <v>1</v>
      </c>
      <c r="H63" s="27">
        <v>25119</v>
      </c>
      <c r="I63" s="33" t="s">
        <v>5</v>
      </c>
      <c r="J63" s="57" t="s">
        <v>761</v>
      </c>
      <c r="K63" s="25" t="s">
        <v>27</v>
      </c>
      <c r="L63" s="26" t="s">
        <v>801</v>
      </c>
      <c r="M63" s="33">
        <v>1</v>
      </c>
      <c r="N63" s="33">
        <v>3014504370</v>
      </c>
      <c r="O63" s="27">
        <v>45391</v>
      </c>
      <c r="P63" s="28">
        <v>585288</v>
      </c>
      <c r="Q63" s="29">
        <v>20000</v>
      </c>
      <c r="R63" s="36">
        <v>29120</v>
      </c>
      <c r="S63" s="31"/>
      <c r="T63" s="29" t="s">
        <v>1960</v>
      </c>
      <c r="U63" s="32">
        <v>45463</v>
      </c>
      <c r="V63" s="33"/>
    </row>
    <row r="64" spans="1:22" ht="28.8">
      <c r="A64" s="61" t="str">
        <f t="shared" si="0"/>
        <v xml:space="preserve">27474875RIASCOS RAMOS MARIA EUGENIA </v>
      </c>
      <c r="B64" s="33">
        <v>3490</v>
      </c>
      <c r="C64" s="33" t="s">
        <v>2</v>
      </c>
      <c r="D64" s="33">
        <v>27474875</v>
      </c>
      <c r="E64" s="33" t="s">
        <v>842</v>
      </c>
      <c r="F64" s="33">
        <v>56</v>
      </c>
      <c r="G64" s="33">
        <v>1</v>
      </c>
      <c r="H64" s="27">
        <v>25119</v>
      </c>
      <c r="I64" s="33" t="s">
        <v>5</v>
      </c>
      <c r="J64" s="57" t="s">
        <v>761</v>
      </c>
      <c r="K64" s="25" t="s">
        <v>27</v>
      </c>
      <c r="L64" s="26" t="s">
        <v>801</v>
      </c>
      <c r="M64" s="33">
        <v>1</v>
      </c>
      <c r="N64" s="33">
        <v>3014504370</v>
      </c>
      <c r="O64" s="27">
        <v>45393</v>
      </c>
      <c r="P64" s="28">
        <v>589038</v>
      </c>
      <c r="Q64" s="29">
        <v>15000</v>
      </c>
      <c r="R64" s="36">
        <v>29120</v>
      </c>
      <c r="S64" s="31"/>
      <c r="T64" s="29" t="s">
        <v>1960</v>
      </c>
      <c r="U64" s="32">
        <v>45463</v>
      </c>
      <c r="V64" s="33"/>
    </row>
    <row r="65" spans="1:22" ht="28.8">
      <c r="A65" s="61" t="str">
        <f t="shared" si="0"/>
        <v xml:space="preserve">27474875RIASCOS RAMOS MARIA EUGENIA </v>
      </c>
      <c r="B65" s="33">
        <v>3492</v>
      </c>
      <c r="C65" s="33" t="s">
        <v>2</v>
      </c>
      <c r="D65" s="33">
        <v>27474875</v>
      </c>
      <c r="E65" s="33" t="s">
        <v>842</v>
      </c>
      <c r="F65" s="33">
        <v>56</v>
      </c>
      <c r="G65" s="33">
        <v>1</v>
      </c>
      <c r="H65" s="27">
        <v>25119</v>
      </c>
      <c r="I65" s="33" t="s">
        <v>5</v>
      </c>
      <c r="J65" s="57" t="s">
        <v>761</v>
      </c>
      <c r="K65" s="25" t="s">
        <v>27</v>
      </c>
      <c r="L65" s="26" t="s">
        <v>801</v>
      </c>
      <c r="M65" s="33">
        <v>1</v>
      </c>
      <c r="N65" s="33">
        <v>3014504370</v>
      </c>
      <c r="O65" s="27">
        <v>45395</v>
      </c>
      <c r="P65" s="28">
        <v>592455</v>
      </c>
      <c r="Q65" s="29">
        <v>20000</v>
      </c>
      <c r="R65" s="36">
        <v>29120</v>
      </c>
      <c r="S65" s="31"/>
      <c r="T65" s="29" t="s">
        <v>1960</v>
      </c>
      <c r="U65" s="32">
        <v>45463</v>
      </c>
      <c r="V65" s="33"/>
    </row>
    <row r="66" spans="1:22" ht="28.8">
      <c r="A66" s="61" t="str">
        <f t="shared" si="0"/>
        <v xml:space="preserve">27474875RIASCOS RAMOS MARIA EUGENIA </v>
      </c>
      <c r="B66" s="33">
        <v>3494</v>
      </c>
      <c r="C66" s="33" t="s">
        <v>2</v>
      </c>
      <c r="D66" s="33">
        <v>27474875</v>
      </c>
      <c r="E66" s="33" t="s">
        <v>842</v>
      </c>
      <c r="F66" s="33">
        <v>56</v>
      </c>
      <c r="G66" s="33">
        <v>1</v>
      </c>
      <c r="H66" s="27">
        <v>25119</v>
      </c>
      <c r="I66" s="33" t="s">
        <v>5</v>
      </c>
      <c r="J66" s="57" t="s">
        <v>761</v>
      </c>
      <c r="K66" s="25" t="s">
        <v>27</v>
      </c>
      <c r="L66" s="26" t="s">
        <v>801</v>
      </c>
      <c r="M66" s="33">
        <v>1</v>
      </c>
      <c r="N66" s="33">
        <v>3014504370</v>
      </c>
      <c r="O66" s="27">
        <v>45398</v>
      </c>
      <c r="P66" s="28">
        <v>597803</v>
      </c>
      <c r="Q66" s="29">
        <v>20000</v>
      </c>
      <c r="R66" s="36">
        <v>29120</v>
      </c>
      <c r="S66" s="31"/>
      <c r="T66" s="29" t="s">
        <v>1960</v>
      </c>
      <c r="U66" s="32">
        <v>45463</v>
      </c>
      <c r="V66" s="33"/>
    </row>
    <row r="67" spans="1:22" ht="28.8">
      <c r="A67" s="61" t="str">
        <f t="shared" si="0"/>
        <v xml:space="preserve">27474875RIASCOS RAMOS MARIA EUGENIA </v>
      </c>
      <c r="B67" s="33">
        <v>3496</v>
      </c>
      <c r="C67" s="33" t="s">
        <v>2</v>
      </c>
      <c r="D67" s="33">
        <v>27474875</v>
      </c>
      <c r="E67" s="33" t="s">
        <v>842</v>
      </c>
      <c r="F67" s="33">
        <v>56</v>
      </c>
      <c r="G67" s="33">
        <v>1</v>
      </c>
      <c r="H67" s="27">
        <v>25119</v>
      </c>
      <c r="I67" s="33" t="s">
        <v>5</v>
      </c>
      <c r="J67" s="57" t="s">
        <v>761</v>
      </c>
      <c r="K67" s="25" t="s">
        <v>27</v>
      </c>
      <c r="L67" s="26" t="s">
        <v>801</v>
      </c>
      <c r="M67" s="33">
        <v>1</v>
      </c>
      <c r="N67" s="33">
        <v>3014504370</v>
      </c>
      <c r="O67" s="27">
        <v>45400</v>
      </c>
      <c r="P67" s="28">
        <v>603823</v>
      </c>
      <c r="Q67" s="29">
        <v>20000</v>
      </c>
      <c r="R67" s="36">
        <v>29120</v>
      </c>
      <c r="S67" s="31"/>
      <c r="T67" s="29" t="s">
        <v>1960</v>
      </c>
      <c r="U67" s="32">
        <v>45463</v>
      </c>
      <c r="V67" s="33"/>
    </row>
    <row r="68" spans="1:22" ht="28.8">
      <c r="A68" s="61" t="str">
        <f t="shared" ref="A68:A131" si="1">D68&amp;E68</f>
        <v xml:space="preserve">27474875RIASCOS RAMOS MARIA EUGENIA </v>
      </c>
      <c r="B68" s="33">
        <v>3498</v>
      </c>
      <c r="C68" s="33" t="s">
        <v>2</v>
      </c>
      <c r="D68" s="33">
        <v>27474875</v>
      </c>
      <c r="E68" s="33" t="s">
        <v>842</v>
      </c>
      <c r="F68" s="33">
        <v>56</v>
      </c>
      <c r="G68" s="33">
        <v>1</v>
      </c>
      <c r="H68" s="27">
        <v>25119</v>
      </c>
      <c r="I68" s="33" t="s">
        <v>5</v>
      </c>
      <c r="J68" s="57" t="s">
        <v>761</v>
      </c>
      <c r="K68" s="25" t="s">
        <v>27</v>
      </c>
      <c r="L68" s="26" t="s">
        <v>801</v>
      </c>
      <c r="M68" s="33">
        <v>1</v>
      </c>
      <c r="N68" s="33">
        <v>3014504370</v>
      </c>
      <c r="O68" s="27">
        <v>45402</v>
      </c>
      <c r="P68" s="28">
        <v>606527</v>
      </c>
      <c r="Q68" s="29">
        <v>20000</v>
      </c>
      <c r="R68" s="36">
        <v>29120</v>
      </c>
      <c r="S68" s="31"/>
      <c r="T68" s="29" t="s">
        <v>1960</v>
      </c>
      <c r="U68" s="32">
        <v>45463</v>
      </c>
      <c r="V68" s="33"/>
    </row>
    <row r="69" spans="1:22" ht="28.8">
      <c r="A69" s="61" t="str">
        <f t="shared" si="1"/>
        <v xml:space="preserve">27474875RIASCOS RAMOS MARIA EUGENIA </v>
      </c>
      <c r="B69" s="33">
        <v>3500</v>
      </c>
      <c r="C69" s="33" t="s">
        <v>2</v>
      </c>
      <c r="D69" s="33">
        <v>27474875</v>
      </c>
      <c r="E69" s="33" t="s">
        <v>842</v>
      </c>
      <c r="F69" s="33">
        <v>56</v>
      </c>
      <c r="G69" s="33">
        <v>1</v>
      </c>
      <c r="H69" s="27">
        <v>25119</v>
      </c>
      <c r="I69" s="33" t="s">
        <v>5</v>
      </c>
      <c r="J69" s="57" t="s">
        <v>761</v>
      </c>
      <c r="K69" s="25" t="s">
        <v>27</v>
      </c>
      <c r="L69" s="26" t="s">
        <v>801</v>
      </c>
      <c r="M69" s="33">
        <v>1</v>
      </c>
      <c r="N69" s="33">
        <v>3014504370</v>
      </c>
      <c r="O69" s="27">
        <v>45405</v>
      </c>
      <c r="P69" s="28">
        <v>612606</v>
      </c>
      <c r="Q69" s="29">
        <v>20000</v>
      </c>
      <c r="R69" s="36">
        <v>29120</v>
      </c>
      <c r="S69" s="31"/>
      <c r="T69" s="29" t="s">
        <v>1960</v>
      </c>
      <c r="U69" s="32">
        <v>45463</v>
      </c>
      <c r="V69" s="33"/>
    </row>
    <row r="70" spans="1:22" ht="28.8">
      <c r="A70" s="61" t="str">
        <f t="shared" si="1"/>
        <v xml:space="preserve">27474875RIASCOS RAMOS MARIA EUGENIA </v>
      </c>
      <c r="B70" s="33">
        <v>3502</v>
      </c>
      <c r="C70" s="33" t="s">
        <v>2</v>
      </c>
      <c r="D70" s="33">
        <v>27474875</v>
      </c>
      <c r="E70" s="33" t="s">
        <v>842</v>
      </c>
      <c r="F70" s="33">
        <v>56</v>
      </c>
      <c r="G70" s="33">
        <v>1</v>
      </c>
      <c r="H70" s="27">
        <v>25119</v>
      </c>
      <c r="I70" s="33" t="s">
        <v>5</v>
      </c>
      <c r="J70" s="57" t="s">
        <v>761</v>
      </c>
      <c r="K70" s="25" t="s">
        <v>27</v>
      </c>
      <c r="L70" s="26" t="s">
        <v>801</v>
      </c>
      <c r="M70" s="33">
        <v>1</v>
      </c>
      <c r="N70" s="33">
        <v>3014504370</v>
      </c>
      <c r="O70" s="27">
        <v>45407</v>
      </c>
      <c r="P70" s="28">
        <v>616866</v>
      </c>
      <c r="Q70" s="29">
        <v>20000</v>
      </c>
      <c r="R70" s="36">
        <v>29120</v>
      </c>
      <c r="S70" s="31"/>
      <c r="T70" s="29" t="s">
        <v>1960</v>
      </c>
      <c r="U70" s="32">
        <v>45463</v>
      </c>
      <c r="V70" s="33"/>
    </row>
    <row r="71" spans="1:22" ht="28.8">
      <c r="A71" s="61" t="str">
        <f t="shared" si="1"/>
        <v xml:space="preserve">27474875RIASCOS RAMOS MARIA EUGENIA </v>
      </c>
      <c r="B71" s="33">
        <v>3504</v>
      </c>
      <c r="C71" s="33" t="s">
        <v>2</v>
      </c>
      <c r="D71" s="33">
        <v>27474875</v>
      </c>
      <c r="E71" s="33" t="s">
        <v>842</v>
      </c>
      <c r="F71" s="33">
        <v>56</v>
      </c>
      <c r="G71" s="33">
        <v>1</v>
      </c>
      <c r="H71" s="27">
        <v>25119</v>
      </c>
      <c r="I71" s="33" t="s">
        <v>5</v>
      </c>
      <c r="J71" s="57" t="s">
        <v>761</v>
      </c>
      <c r="K71" s="25" t="s">
        <v>27</v>
      </c>
      <c r="L71" s="26" t="s">
        <v>801</v>
      </c>
      <c r="M71" s="33">
        <v>1</v>
      </c>
      <c r="N71" s="33">
        <v>3014504370</v>
      </c>
      <c r="O71" s="27">
        <v>45409</v>
      </c>
      <c r="P71" s="28">
        <v>621188</v>
      </c>
      <c r="Q71" s="29">
        <v>20000</v>
      </c>
      <c r="R71" s="36">
        <v>29120</v>
      </c>
      <c r="S71" s="31"/>
      <c r="T71" s="29" t="s">
        <v>1960</v>
      </c>
      <c r="U71" s="32">
        <v>45463</v>
      </c>
      <c r="V71" s="33"/>
    </row>
    <row r="72" spans="1:22" ht="28.8">
      <c r="A72" s="61" t="str">
        <f t="shared" si="1"/>
        <v xml:space="preserve">27474875RIASCOS RAMOS MARIA EUGENIA </v>
      </c>
      <c r="B72" s="33">
        <v>3506</v>
      </c>
      <c r="C72" s="33" t="s">
        <v>2</v>
      </c>
      <c r="D72" s="33">
        <v>27474875</v>
      </c>
      <c r="E72" s="33" t="s">
        <v>842</v>
      </c>
      <c r="F72" s="33">
        <v>56</v>
      </c>
      <c r="G72" s="33">
        <v>1</v>
      </c>
      <c r="H72" s="27">
        <v>25119</v>
      </c>
      <c r="I72" s="33" t="s">
        <v>5</v>
      </c>
      <c r="J72" s="57" t="s">
        <v>761</v>
      </c>
      <c r="K72" s="25" t="s">
        <v>27</v>
      </c>
      <c r="L72" s="26" t="s">
        <v>801</v>
      </c>
      <c r="M72" s="33">
        <v>1</v>
      </c>
      <c r="N72" s="33">
        <v>3014504370</v>
      </c>
      <c r="O72" s="27">
        <v>45412</v>
      </c>
      <c r="P72" s="28">
        <v>627166</v>
      </c>
      <c r="Q72" s="29">
        <v>20000</v>
      </c>
      <c r="R72" s="36">
        <v>29120</v>
      </c>
      <c r="S72" s="31"/>
      <c r="T72" s="29" t="s">
        <v>1960</v>
      </c>
      <c r="U72" s="32">
        <v>45463</v>
      </c>
      <c r="V72" s="33"/>
    </row>
    <row r="73" spans="1:22" ht="28.8">
      <c r="A73" s="61" t="str">
        <f t="shared" si="1"/>
        <v xml:space="preserve">27474875RIASCOS RAMOS MARIA EUGENIA </v>
      </c>
      <c r="B73" s="33">
        <v>3483</v>
      </c>
      <c r="C73" s="33" t="s">
        <v>2</v>
      </c>
      <c r="D73" s="33">
        <v>27474875</v>
      </c>
      <c r="E73" s="33" t="s">
        <v>842</v>
      </c>
      <c r="F73" s="33">
        <v>56</v>
      </c>
      <c r="G73" s="33">
        <v>1</v>
      </c>
      <c r="H73" s="27">
        <v>25119</v>
      </c>
      <c r="I73" s="33" t="s">
        <v>5</v>
      </c>
      <c r="J73" s="57" t="s">
        <v>761</v>
      </c>
      <c r="K73" s="25" t="s">
        <v>27</v>
      </c>
      <c r="L73" s="6" t="s">
        <v>806</v>
      </c>
      <c r="M73" s="33">
        <v>1</v>
      </c>
      <c r="N73" s="33">
        <v>3014504370</v>
      </c>
      <c r="O73" s="27">
        <v>45384</v>
      </c>
      <c r="P73" s="28">
        <v>571702</v>
      </c>
      <c r="Q73" s="29">
        <v>20000</v>
      </c>
      <c r="R73" s="36">
        <v>29120</v>
      </c>
      <c r="S73" s="31"/>
      <c r="T73" s="29" t="s">
        <v>1960</v>
      </c>
      <c r="U73" s="32">
        <v>45463</v>
      </c>
      <c r="V73" s="33"/>
    </row>
    <row r="74" spans="1:22" ht="28.8">
      <c r="A74" s="61" t="str">
        <f t="shared" si="1"/>
        <v xml:space="preserve">27474875RIASCOS RAMOS MARIA EUGENIA </v>
      </c>
      <c r="B74" s="33">
        <v>3485</v>
      </c>
      <c r="C74" s="33" t="s">
        <v>2</v>
      </c>
      <c r="D74" s="33">
        <v>27474875</v>
      </c>
      <c r="E74" s="33" t="s">
        <v>842</v>
      </c>
      <c r="F74" s="33">
        <v>56</v>
      </c>
      <c r="G74" s="33">
        <v>1</v>
      </c>
      <c r="H74" s="27">
        <v>25119</v>
      </c>
      <c r="I74" s="33" t="s">
        <v>5</v>
      </c>
      <c r="J74" s="57" t="s">
        <v>761</v>
      </c>
      <c r="K74" s="25" t="s">
        <v>27</v>
      </c>
      <c r="L74" s="6" t="s">
        <v>806</v>
      </c>
      <c r="M74" s="33">
        <v>1</v>
      </c>
      <c r="N74" s="33">
        <v>3014504370</v>
      </c>
      <c r="O74" s="27">
        <v>45386</v>
      </c>
      <c r="P74" s="28">
        <v>574643</v>
      </c>
      <c r="Q74" s="29">
        <v>20000</v>
      </c>
      <c r="R74" s="36">
        <v>29120</v>
      </c>
      <c r="S74" s="31"/>
      <c r="T74" s="29" t="s">
        <v>1960</v>
      </c>
      <c r="U74" s="32">
        <v>45463</v>
      </c>
      <c r="V74" s="33"/>
    </row>
    <row r="75" spans="1:22" ht="28.8">
      <c r="A75" s="61" t="str">
        <f t="shared" si="1"/>
        <v xml:space="preserve">27474875RIASCOS RAMOS MARIA EUGENIA </v>
      </c>
      <c r="B75" s="33">
        <v>3487</v>
      </c>
      <c r="C75" s="33" t="s">
        <v>2</v>
      </c>
      <c r="D75" s="33">
        <v>27474875</v>
      </c>
      <c r="E75" s="33" t="s">
        <v>842</v>
      </c>
      <c r="F75" s="33">
        <v>56</v>
      </c>
      <c r="G75" s="33">
        <v>1</v>
      </c>
      <c r="H75" s="27">
        <v>25119</v>
      </c>
      <c r="I75" s="33" t="s">
        <v>5</v>
      </c>
      <c r="J75" s="57" t="s">
        <v>761</v>
      </c>
      <c r="K75" s="25" t="s">
        <v>27</v>
      </c>
      <c r="L75" s="6" t="s">
        <v>806</v>
      </c>
      <c r="M75" s="33">
        <v>1</v>
      </c>
      <c r="N75" s="33">
        <v>3014504370</v>
      </c>
      <c r="O75" s="27">
        <v>45388</v>
      </c>
      <c r="P75" s="28">
        <v>579969</v>
      </c>
      <c r="Q75" s="29">
        <v>20000</v>
      </c>
      <c r="R75" s="36">
        <v>29120</v>
      </c>
      <c r="S75" s="31"/>
      <c r="T75" s="29" t="s">
        <v>1960</v>
      </c>
      <c r="U75" s="32">
        <v>45463</v>
      </c>
      <c r="V75" s="33"/>
    </row>
    <row r="76" spans="1:22" ht="28.8">
      <c r="A76" s="61" t="str">
        <f t="shared" si="1"/>
        <v xml:space="preserve">27474875RIASCOS RAMOS MARIA EUGENIA </v>
      </c>
      <c r="B76" s="33">
        <v>3489</v>
      </c>
      <c r="C76" s="33" t="s">
        <v>2</v>
      </c>
      <c r="D76" s="33">
        <v>27474875</v>
      </c>
      <c r="E76" s="33" t="s">
        <v>842</v>
      </c>
      <c r="F76" s="33">
        <v>56</v>
      </c>
      <c r="G76" s="33">
        <v>1</v>
      </c>
      <c r="H76" s="27">
        <v>25119</v>
      </c>
      <c r="I76" s="33" t="s">
        <v>5</v>
      </c>
      <c r="J76" s="57" t="s">
        <v>761</v>
      </c>
      <c r="K76" s="25" t="s">
        <v>27</v>
      </c>
      <c r="L76" s="6" t="s">
        <v>806</v>
      </c>
      <c r="M76" s="33">
        <v>1</v>
      </c>
      <c r="N76" s="33">
        <v>3014504370</v>
      </c>
      <c r="O76" s="27">
        <v>45391</v>
      </c>
      <c r="P76" s="28">
        <v>585290</v>
      </c>
      <c r="Q76" s="29">
        <v>20000</v>
      </c>
      <c r="R76" s="36">
        <v>29120</v>
      </c>
      <c r="S76" s="31"/>
      <c r="T76" s="29" t="s">
        <v>1960</v>
      </c>
      <c r="U76" s="32">
        <v>45463</v>
      </c>
      <c r="V76" s="33"/>
    </row>
    <row r="77" spans="1:22" ht="28.8">
      <c r="A77" s="61" t="str">
        <f t="shared" si="1"/>
        <v xml:space="preserve">27474875RIASCOS RAMOS MARIA EUGENIA </v>
      </c>
      <c r="B77" s="33">
        <v>3491</v>
      </c>
      <c r="C77" s="33" t="s">
        <v>2</v>
      </c>
      <c r="D77" s="33">
        <v>27474875</v>
      </c>
      <c r="E77" s="33" t="s">
        <v>842</v>
      </c>
      <c r="F77" s="33">
        <v>56</v>
      </c>
      <c r="G77" s="33">
        <v>1</v>
      </c>
      <c r="H77" s="27">
        <v>25119</v>
      </c>
      <c r="I77" s="33" t="s">
        <v>5</v>
      </c>
      <c r="J77" s="57" t="s">
        <v>761</v>
      </c>
      <c r="K77" s="25" t="s">
        <v>27</v>
      </c>
      <c r="L77" s="6" t="s">
        <v>806</v>
      </c>
      <c r="M77" s="33">
        <v>1</v>
      </c>
      <c r="N77" s="33">
        <v>3014504370</v>
      </c>
      <c r="O77" s="27">
        <v>45393</v>
      </c>
      <c r="P77" s="28">
        <v>589040</v>
      </c>
      <c r="Q77" s="29">
        <v>20000</v>
      </c>
      <c r="R77" s="36">
        <v>29120</v>
      </c>
      <c r="S77" s="31"/>
      <c r="T77" s="29" t="s">
        <v>1960</v>
      </c>
      <c r="U77" s="32">
        <v>45463</v>
      </c>
      <c r="V77" s="33"/>
    </row>
    <row r="78" spans="1:22" ht="28.8">
      <c r="A78" s="61" t="str">
        <f t="shared" si="1"/>
        <v xml:space="preserve">27474875RIASCOS RAMOS MARIA EUGENIA </v>
      </c>
      <c r="B78" s="33">
        <v>3493</v>
      </c>
      <c r="C78" s="33" t="s">
        <v>2</v>
      </c>
      <c r="D78" s="33">
        <v>27474875</v>
      </c>
      <c r="E78" s="33" t="s">
        <v>842</v>
      </c>
      <c r="F78" s="33">
        <v>56</v>
      </c>
      <c r="G78" s="33">
        <v>1</v>
      </c>
      <c r="H78" s="27">
        <v>25119</v>
      </c>
      <c r="I78" s="33" t="s">
        <v>5</v>
      </c>
      <c r="J78" s="57" t="s">
        <v>761</v>
      </c>
      <c r="K78" s="25" t="s">
        <v>27</v>
      </c>
      <c r="L78" s="6" t="s">
        <v>806</v>
      </c>
      <c r="M78" s="33">
        <v>1</v>
      </c>
      <c r="N78" s="33">
        <v>3014504370</v>
      </c>
      <c r="O78" s="27">
        <v>45395</v>
      </c>
      <c r="P78" s="28">
        <v>592457</v>
      </c>
      <c r="Q78" s="29">
        <v>20000</v>
      </c>
      <c r="R78" s="36">
        <v>29120</v>
      </c>
      <c r="S78" s="31"/>
      <c r="T78" s="29" t="s">
        <v>1960</v>
      </c>
      <c r="U78" s="32">
        <v>45463</v>
      </c>
      <c r="V78" s="33"/>
    </row>
    <row r="79" spans="1:22" ht="28.8">
      <c r="A79" s="61" t="str">
        <f t="shared" si="1"/>
        <v xml:space="preserve">27474875RIASCOS RAMOS MARIA EUGENIA </v>
      </c>
      <c r="B79" s="33">
        <v>3495</v>
      </c>
      <c r="C79" s="33" t="s">
        <v>2</v>
      </c>
      <c r="D79" s="33">
        <v>27474875</v>
      </c>
      <c r="E79" s="33" t="s">
        <v>842</v>
      </c>
      <c r="F79" s="33">
        <v>56</v>
      </c>
      <c r="G79" s="33">
        <v>1</v>
      </c>
      <c r="H79" s="27">
        <v>25119</v>
      </c>
      <c r="I79" s="33" t="s">
        <v>5</v>
      </c>
      <c r="J79" s="57" t="s">
        <v>761</v>
      </c>
      <c r="K79" s="25" t="s">
        <v>27</v>
      </c>
      <c r="L79" s="6" t="s">
        <v>806</v>
      </c>
      <c r="M79" s="33">
        <v>1</v>
      </c>
      <c r="N79" s="33">
        <v>3014504370</v>
      </c>
      <c r="O79" s="27">
        <v>45398</v>
      </c>
      <c r="P79" s="28">
        <v>597804</v>
      </c>
      <c r="Q79" s="29">
        <v>20000</v>
      </c>
      <c r="R79" s="36">
        <v>29120</v>
      </c>
      <c r="S79" s="31"/>
      <c r="T79" s="29" t="s">
        <v>1960</v>
      </c>
      <c r="U79" s="32">
        <v>45463</v>
      </c>
      <c r="V79" s="33"/>
    </row>
    <row r="80" spans="1:22" ht="28.8">
      <c r="A80" s="61" t="str">
        <f t="shared" si="1"/>
        <v xml:space="preserve">27474875RIASCOS RAMOS MARIA EUGENIA </v>
      </c>
      <c r="B80" s="33">
        <v>3497</v>
      </c>
      <c r="C80" s="33" t="s">
        <v>2</v>
      </c>
      <c r="D80" s="33">
        <v>27474875</v>
      </c>
      <c r="E80" s="33" t="s">
        <v>842</v>
      </c>
      <c r="F80" s="33">
        <v>56</v>
      </c>
      <c r="G80" s="33">
        <v>1</v>
      </c>
      <c r="H80" s="27">
        <v>25119</v>
      </c>
      <c r="I80" s="33" t="s">
        <v>5</v>
      </c>
      <c r="J80" s="57" t="s">
        <v>761</v>
      </c>
      <c r="K80" s="25" t="s">
        <v>27</v>
      </c>
      <c r="L80" s="6" t="s">
        <v>806</v>
      </c>
      <c r="M80" s="33">
        <v>1</v>
      </c>
      <c r="N80" s="33">
        <v>3014504370</v>
      </c>
      <c r="O80" s="27">
        <v>45400</v>
      </c>
      <c r="P80" s="28">
        <v>603824</v>
      </c>
      <c r="Q80" s="29">
        <v>20000</v>
      </c>
      <c r="R80" s="36">
        <v>29120</v>
      </c>
      <c r="S80" s="31"/>
      <c r="T80" s="29" t="s">
        <v>1960</v>
      </c>
      <c r="U80" s="32">
        <v>45463</v>
      </c>
      <c r="V80" s="33"/>
    </row>
    <row r="81" spans="1:22" s="9" customFormat="1" ht="28.8">
      <c r="A81" s="61" t="str">
        <f t="shared" si="1"/>
        <v xml:space="preserve">27474875RIASCOS RAMOS MARIA EUGENIA </v>
      </c>
      <c r="B81" s="33">
        <v>3499</v>
      </c>
      <c r="C81" s="33" t="s">
        <v>2</v>
      </c>
      <c r="D81" s="33">
        <v>27474875</v>
      </c>
      <c r="E81" s="33" t="s">
        <v>842</v>
      </c>
      <c r="F81" s="33">
        <v>56</v>
      </c>
      <c r="G81" s="33">
        <v>1</v>
      </c>
      <c r="H81" s="27">
        <v>25119</v>
      </c>
      <c r="I81" s="33" t="s">
        <v>5</v>
      </c>
      <c r="J81" s="57" t="s">
        <v>761</v>
      </c>
      <c r="K81" s="25" t="s">
        <v>27</v>
      </c>
      <c r="L81" s="6" t="s">
        <v>806</v>
      </c>
      <c r="M81" s="33">
        <v>1</v>
      </c>
      <c r="N81" s="33">
        <v>3014504370</v>
      </c>
      <c r="O81" s="27">
        <v>45402</v>
      </c>
      <c r="P81" s="28">
        <v>606534</v>
      </c>
      <c r="Q81" s="29">
        <v>20000</v>
      </c>
      <c r="R81" s="36">
        <v>29120</v>
      </c>
      <c r="S81" s="31"/>
      <c r="T81" s="29" t="s">
        <v>1960</v>
      </c>
      <c r="U81" s="32">
        <v>45463</v>
      </c>
      <c r="V81" s="33"/>
    </row>
    <row r="82" spans="1:22" ht="28.8">
      <c r="A82" s="61" t="str">
        <f t="shared" si="1"/>
        <v xml:space="preserve">27474875RIASCOS RAMOS MARIA EUGENIA </v>
      </c>
      <c r="B82" s="33">
        <v>3501</v>
      </c>
      <c r="C82" s="33" t="s">
        <v>2</v>
      </c>
      <c r="D82" s="33">
        <v>27474875</v>
      </c>
      <c r="E82" s="33" t="s">
        <v>842</v>
      </c>
      <c r="F82" s="33">
        <v>56</v>
      </c>
      <c r="G82" s="33">
        <v>1</v>
      </c>
      <c r="H82" s="27">
        <v>25119</v>
      </c>
      <c r="I82" s="33" t="s">
        <v>5</v>
      </c>
      <c r="J82" s="57" t="s">
        <v>761</v>
      </c>
      <c r="K82" s="25" t="s">
        <v>27</v>
      </c>
      <c r="L82" s="6" t="s">
        <v>806</v>
      </c>
      <c r="M82" s="33">
        <v>1</v>
      </c>
      <c r="N82" s="33">
        <v>3014504370</v>
      </c>
      <c r="O82" s="27">
        <v>45405</v>
      </c>
      <c r="P82" s="28">
        <v>612610</v>
      </c>
      <c r="Q82" s="29">
        <v>20000</v>
      </c>
      <c r="R82" s="36">
        <v>29120</v>
      </c>
      <c r="S82" s="31"/>
      <c r="T82" s="29" t="s">
        <v>1960</v>
      </c>
      <c r="U82" s="32">
        <v>45463</v>
      </c>
      <c r="V82" s="33"/>
    </row>
    <row r="83" spans="1:22" ht="28.8">
      <c r="A83" s="61" t="str">
        <f t="shared" si="1"/>
        <v xml:space="preserve">27474875RIASCOS RAMOS MARIA EUGENIA </v>
      </c>
      <c r="B83" s="33">
        <v>3503</v>
      </c>
      <c r="C83" s="33" t="s">
        <v>2</v>
      </c>
      <c r="D83" s="33">
        <v>27474875</v>
      </c>
      <c r="E83" s="33" t="s">
        <v>842</v>
      </c>
      <c r="F83" s="33">
        <v>56</v>
      </c>
      <c r="G83" s="33">
        <v>1</v>
      </c>
      <c r="H83" s="27">
        <v>25119</v>
      </c>
      <c r="I83" s="33" t="s">
        <v>5</v>
      </c>
      <c r="J83" s="57" t="s">
        <v>761</v>
      </c>
      <c r="K83" s="25" t="s">
        <v>27</v>
      </c>
      <c r="L83" s="6" t="s">
        <v>806</v>
      </c>
      <c r="M83" s="33">
        <v>1</v>
      </c>
      <c r="N83" s="33">
        <v>3014504370</v>
      </c>
      <c r="O83" s="27">
        <v>45407</v>
      </c>
      <c r="P83" s="28">
        <v>616873</v>
      </c>
      <c r="Q83" s="29">
        <v>20000</v>
      </c>
      <c r="R83" s="36">
        <v>29120</v>
      </c>
      <c r="S83" s="31"/>
      <c r="T83" s="29" t="s">
        <v>1960</v>
      </c>
      <c r="U83" s="32">
        <v>45463</v>
      </c>
      <c r="V83" s="33"/>
    </row>
    <row r="84" spans="1:22" ht="28.8">
      <c r="A84" s="61" t="str">
        <f t="shared" si="1"/>
        <v xml:space="preserve">27474875RIASCOS RAMOS MARIA EUGENIA </v>
      </c>
      <c r="B84" s="33">
        <v>3505</v>
      </c>
      <c r="C84" s="33" t="s">
        <v>2</v>
      </c>
      <c r="D84" s="33">
        <v>27474875</v>
      </c>
      <c r="E84" s="33" t="s">
        <v>842</v>
      </c>
      <c r="F84" s="33">
        <v>56</v>
      </c>
      <c r="G84" s="33">
        <v>1</v>
      </c>
      <c r="H84" s="27">
        <v>25119</v>
      </c>
      <c r="I84" s="33" t="s">
        <v>5</v>
      </c>
      <c r="J84" s="57" t="s">
        <v>761</v>
      </c>
      <c r="K84" s="25" t="s">
        <v>27</v>
      </c>
      <c r="L84" s="6" t="s">
        <v>806</v>
      </c>
      <c r="M84" s="33">
        <v>1</v>
      </c>
      <c r="N84" s="33">
        <v>3014504370</v>
      </c>
      <c r="O84" s="27">
        <v>45409</v>
      </c>
      <c r="P84" s="28">
        <v>621190</v>
      </c>
      <c r="Q84" s="29">
        <v>20000</v>
      </c>
      <c r="R84" s="36">
        <v>29120</v>
      </c>
      <c r="S84" s="31"/>
      <c r="T84" s="29" t="s">
        <v>1960</v>
      </c>
      <c r="U84" s="32">
        <v>45463</v>
      </c>
      <c r="V84" s="33"/>
    </row>
    <row r="85" spans="1:22" ht="28.8">
      <c r="A85" s="61" t="str">
        <f t="shared" si="1"/>
        <v xml:space="preserve">27474875RIASCOS RAMOS MARIA EUGENIA </v>
      </c>
      <c r="B85" s="33">
        <v>3507</v>
      </c>
      <c r="C85" s="33" t="s">
        <v>2</v>
      </c>
      <c r="D85" s="33">
        <v>27474875</v>
      </c>
      <c r="E85" s="33" t="s">
        <v>842</v>
      </c>
      <c r="F85" s="33">
        <v>56</v>
      </c>
      <c r="G85" s="33">
        <v>1</v>
      </c>
      <c r="H85" s="27">
        <v>25119</v>
      </c>
      <c r="I85" s="33" t="s">
        <v>5</v>
      </c>
      <c r="J85" s="57" t="s">
        <v>761</v>
      </c>
      <c r="K85" s="25" t="s">
        <v>27</v>
      </c>
      <c r="L85" s="6" t="s">
        <v>806</v>
      </c>
      <c r="M85" s="33">
        <v>1</v>
      </c>
      <c r="N85" s="33">
        <v>3014504370</v>
      </c>
      <c r="O85" s="27">
        <v>45412</v>
      </c>
      <c r="P85" s="28">
        <v>627169</v>
      </c>
      <c r="Q85" s="29">
        <v>20000</v>
      </c>
      <c r="R85" s="36">
        <v>29120</v>
      </c>
      <c r="S85" s="31">
        <v>757120</v>
      </c>
      <c r="T85" s="29" t="s">
        <v>1960</v>
      </c>
      <c r="U85" s="32">
        <v>45463</v>
      </c>
      <c r="V85" s="33"/>
    </row>
    <row r="86" spans="1:22" ht="28.8">
      <c r="A86" s="61" t="str">
        <f t="shared" si="1"/>
        <v>17693085CACERES PRIETO ALEXANDER</v>
      </c>
      <c r="B86" s="23">
        <v>3510</v>
      </c>
      <c r="C86" s="23" t="s">
        <v>2</v>
      </c>
      <c r="D86" s="23">
        <v>17693085</v>
      </c>
      <c r="E86" s="23" t="s">
        <v>62</v>
      </c>
      <c r="F86" s="23">
        <v>65</v>
      </c>
      <c r="G86" s="23">
        <v>1</v>
      </c>
      <c r="H86" s="24" t="s">
        <v>63</v>
      </c>
      <c r="I86" s="23" t="s">
        <v>28</v>
      </c>
      <c r="J86" s="57" t="s">
        <v>92</v>
      </c>
      <c r="K86" s="25" t="s">
        <v>25</v>
      </c>
      <c r="L86" s="26" t="s">
        <v>810</v>
      </c>
      <c r="M86" s="23">
        <v>2</v>
      </c>
      <c r="N86" s="23">
        <v>3202188024</v>
      </c>
      <c r="O86" s="24">
        <v>45383</v>
      </c>
      <c r="P86" s="28" t="s">
        <v>843</v>
      </c>
      <c r="Q86" s="29">
        <v>36000</v>
      </c>
      <c r="R86" s="30">
        <v>29640</v>
      </c>
      <c r="S86" s="31"/>
      <c r="T86" s="29" t="s">
        <v>1961</v>
      </c>
      <c r="U86" s="32">
        <v>45463</v>
      </c>
      <c r="V86" s="33"/>
    </row>
    <row r="87" spans="1:22" ht="28.8">
      <c r="A87" s="61" t="str">
        <f t="shared" si="1"/>
        <v>17693085CACERES PRIETO ALEXANDER</v>
      </c>
      <c r="B87" s="23">
        <v>3511</v>
      </c>
      <c r="C87" s="23" t="s">
        <v>2</v>
      </c>
      <c r="D87" s="23">
        <v>17693085</v>
      </c>
      <c r="E87" s="23" t="s">
        <v>62</v>
      </c>
      <c r="F87" s="23">
        <v>65</v>
      </c>
      <c r="G87" s="23">
        <v>1</v>
      </c>
      <c r="H87" s="24" t="s">
        <v>63</v>
      </c>
      <c r="I87" s="23" t="s">
        <v>28</v>
      </c>
      <c r="J87" s="57" t="s">
        <v>92</v>
      </c>
      <c r="K87" s="25" t="s">
        <v>25</v>
      </c>
      <c r="L87" s="26" t="s">
        <v>771</v>
      </c>
      <c r="M87" s="23">
        <v>2</v>
      </c>
      <c r="N87" s="23">
        <v>3202188024</v>
      </c>
      <c r="O87" s="27">
        <v>45384</v>
      </c>
      <c r="P87" s="28" t="s">
        <v>844</v>
      </c>
      <c r="Q87" s="29">
        <v>36000</v>
      </c>
      <c r="R87" s="30">
        <v>29640</v>
      </c>
      <c r="S87" s="31"/>
      <c r="T87" s="29" t="s">
        <v>1961</v>
      </c>
      <c r="U87" s="32">
        <v>45463</v>
      </c>
      <c r="V87" s="33"/>
    </row>
    <row r="88" spans="1:22" ht="28.8">
      <c r="A88" s="61" t="str">
        <f t="shared" si="1"/>
        <v>17693085CACERES PRIETO ALEXANDER</v>
      </c>
      <c r="B88" s="23">
        <v>3512</v>
      </c>
      <c r="C88" s="23" t="s">
        <v>2</v>
      </c>
      <c r="D88" s="23">
        <v>17693085</v>
      </c>
      <c r="E88" s="23" t="s">
        <v>62</v>
      </c>
      <c r="F88" s="23">
        <v>65</v>
      </c>
      <c r="G88" s="23">
        <v>1</v>
      </c>
      <c r="H88" s="24" t="s">
        <v>63</v>
      </c>
      <c r="I88" s="23" t="s">
        <v>28</v>
      </c>
      <c r="J88" s="57" t="s">
        <v>92</v>
      </c>
      <c r="K88" s="25" t="s">
        <v>27</v>
      </c>
      <c r="L88" s="23" t="s">
        <v>845</v>
      </c>
      <c r="M88" s="23">
        <v>2</v>
      </c>
      <c r="N88" s="23">
        <v>3202188024</v>
      </c>
      <c r="O88" s="24">
        <v>45383</v>
      </c>
      <c r="P88" s="28" t="s">
        <v>846</v>
      </c>
      <c r="Q88" s="29">
        <v>176000</v>
      </c>
      <c r="R88" s="30">
        <v>114400</v>
      </c>
      <c r="S88" s="31"/>
      <c r="T88" s="29" t="s">
        <v>1961</v>
      </c>
      <c r="U88" s="32">
        <v>45463</v>
      </c>
      <c r="V88" s="33"/>
    </row>
    <row r="89" spans="1:22" ht="28.8">
      <c r="A89" s="61" t="str">
        <f t="shared" si="1"/>
        <v>17693085CACERES PRIETO ALEXANDER</v>
      </c>
      <c r="B89" s="23">
        <v>3513</v>
      </c>
      <c r="C89" s="23" t="s">
        <v>2</v>
      </c>
      <c r="D89" s="23">
        <v>17693085</v>
      </c>
      <c r="E89" s="23" t="s">
        <v>62</v>
      </c>
      <c r="F89" s="23">
        <v>65</v>
      </c>
      <c r="G89" s="23">
        <v>1</v>
      </c>
      <c r="H89" s="24" t="s">
        <v>63</v>
      </c>
      <c r="I89" s="23" t="s">
        <v>28</v>
      </c>
      <c r="J89" s="57" t="s">
        <v>92</v>
      </c>
      <c r="K89" s="25" t="s">
        <v>27</v>
      </c>
      <c r="L89" s="23" t="s">
        <v>847</v>
      </c>
      <c r="M89" s="23">
        <v>2</v>
      </c>
      <c r="N89" s="23">
        <v>3202188024</v>
      </c>
      <c r="O89" s="27">
        <v>45384</v>
      </c>
      <c r="P89" s="28" t="s">
        <v>848</v>
      </c>
      <c r="Q89" s="29">
        <v>176000</v>
      </c>
      <c r="R89" s="30">
        <v>114400</v>
      </c>
      <c r="S89" s="31">
        <v>576160</v>
      </c>
      <c r="T89" s="29" t="s">
        <v>1961</v>
      </c>
      <c r="U89" s="32">
        <v>45463</v>
      </c>
      <c r="V89" s="33"/>
    </row>
    <row r="90" spans="1:22">
      <c r="A90" s="61" t="str">
        <f t="shared" si="1"/>
        <v>1123323929IRMA YULENY OMEN CRUZ</v>
      </c>
      <c r="B90" s="23">
        <v>3514</v>
      </c>
      <c r="C90" s="23" t="s">
        <v>2</v>
      </c>
      <c r="D90" s="23">
        <v>1123323929</v>
      </c>
      <c r="E90" s="23" t="s">
        <v>849</v>
      </c>
      <c r="F90" s="23">
        <v>34</v>
      </c>
      <c r="G90" s="23">
        <v>1</v>
      </c>
      <c r="H90" s="24">
        <v>32602</v>
      </c>
      <c r="I90" s="23" t="s">
        <v>5</v>
      </c>
      <c r="J90" s="58" t="s">
        <v>29</v>
      </c>
      <c r="K90" s="25" t="s">
        <v>25</v>
      </c>
      <c r="L90" s="23" t="s">
        <v>781</v>
      </c>
      <c r="M90" s="23">
        <v>1</v>
      </c>
      <c r="N90" s="23" t="s">
        <v>850</v>
      </c>
      <c r="O90" s="27">
        <v>45386</v>
      </c>
      <c r="P90" s="28">
        <v>572662</v>
      </c>
      <c r="Q90" s="29">
        <v>33000</v>
      </c>
      <c r="R90" s="30">
        <v>45240</v>
      </c>
      <c r="S90" s="31"/>
      <c r="T90" s="29" t="s">
        <v>1962</v>
      </c>
      <c r="U90" s="32">
        <v>45463</v>
      </c>
      <c r="V90" s="33"/>
    </row>
    <row r="91" spans="1:22">
      <c r="A91" s="61" t="str">
        <f t="shared" si="1"/>
        <v>1123323929IRMA YULENY OMEN CRUZ</v>
      </c>
      <c r="B91" s="23">
        <v>3515</v>
      </c>
      <c r="C91" s="23" t="s">
        <v>2</v>
      </c>
      <c r="D91" s="23">
        <v>1123323929</v>
      </c>
      <c r="E91" s="23" t="s">
        <v>849</v>
      </c>
      <c r="F91" s="23">
        <v>34</v>
      </c>
      <c r="G91" s="23">
        <v>1</v>
      </c>
      <c r="H91" s="24">
        <v>32602</v>
      </c>
      <c r="I91" s="23" t="s">
        <v>5</v>
      </c>
      <c r="J91" s="58" t="s">
        <v>29</v>
      </c>
      <c r="K91" s="25" t="s">
        <v>25</v>
      </c>
      <c r="L91" s="26" t="s">
        <v>783</v>
      </c>
      <c r="M91" s="23">
        <v>1</v>
      </c>
      <c r="N91" s="23" t="s">
        <v>850</v>
      </c>
      <c r="O91" s="27">
        <v>45386</v>
      </c>
      <c r="P91" s="28">
        <v>576898</v>
      </c>
      <c r="Q91" s="29">
        <v>33000</v>
      </c>
      <c r="R91" s="30">
        <v>45240</v>
      </c>
      <c r="S91" s="31">
        <v>90480</v>
      </c>
      <c r="T91" s="29" t="s">
        <v>1962</v>
      </c>
      <c r="U91" s="32">
        <v>45463</v>
      </c>
      <c r="V91" s="33"/>
    </row>
    <row r="92" spans="1:22">
      <c r="A92" s="61" t="str">
        <f t="shared" si="1"/>
        <v>69008513CORDOBA ROSERO JANNETH DEL CARMEN</v>
      </c>
      <c r="B92" s="23">
        <v>3516</v>
      </c>
      <c r="C92" s="23" t="s">
        <v>2</v>
      </c>
      <c r="D92" s="23">
        <v>69008513</v>
      </c>
      <c r="E92" s="23" t="s">
        <v>851</v>
      </c>
      <c r="F92" s="23">
        <v>49</v>
      </c>
      <c r="G92" s="23">
        <v>1</v>
      </c>
      <c r="H92" s="24">
        <v>27437</v>
      </c>
      <c r="I92" s="23" t="s">
        <v>5</v>
      </c>
      <c r="J92" s="57" t="s">
        <v>36</v>
      </c>
      <c r="K92" s="25" t="s">
        <v>27</v>
      </c>
      <c r="L92" s="6" t="s">
        <v>799</v>
      </c>
      <c r="M92" s="23">
        <v>1</v>
      </c>
      <c r="N92" s="23">
        <v>3104665207</v>
      </c>
      <c r="O92" s="27">
        <v>45387</v>
      </c>
      <c r="P92" s="28">
        <v>572666</v>
      </c>
      <c r="Q92" s="29">
        <v>50000</v>
      </c>
      <c r="R92" s="30">
        <v>67600</v>
      </c>
      <c r="S92" s="31"/>
      <c r="T92" s="29" t="s">
        <v>1963</v>
      </c>
      <c r="U92" s="32">
        <v>45463</v>
      </c>
      <c r="V92" s="33"/>
    </row>
    <row r="93" spans="1:22">
      <c r="A93" s="61" t="str">
        <f t="shared" si="1"/>
        <v>69008513CORDOBA ROSERO JANNETH DEL CARMEN</v>
      </c>
      <c r="B93" s="23">
        <v>3517</v>
      </c>
      <c r="C93" s="23" t="s">
        <v>2</v>
      </c>
      <c r="D93" s="23">
        <v>69008513</v>
      </c>
      <c r="E93" s="23" t="s">
        <v>851</v>
      </c>
      <c r="F93" s="23">
        <v>49</v>
      </c>
      <c r="G93" s="23">
        <v>1</v>
      </c>
      <c r="H93" s="24">
        <v>27437</v>
      </c>
      <c r="I93" s="23" t="s">
        <v>5</v>
      </c>
      <c r="J93" s="57" t="s">
        <v>36</v>
      </c>
      <c r="K93" s="25" t="s">
        <v>27</v>
      </c>
      <c r="L93" s="26" t="s">
        <v>768</v>
      </c>
      <c r="M93" s="23">
        <v>1</v>
      </c>
      <c r="N93" s="23">
        <v>3104665207</v>
      </c>
      <c r="O93" s="27">
        <v>45387</v>
      </c>
      <c r="P93" s="28">
        <v>575834</v>
      </c>
      <c r="Q93" s="29">
        <v>50000</v>
      </c>
      <c r="R93" s="30">
        <v>67600</v>
      </c>
      <c r="S93" s="31">
        <v>135200</v>
      </c>
      <c r="T93" s="29" t="s">
        <v>1963</v>
      </c>
      <c r="U93" s="32">
        <v>45463</v>
      </c>
      <c r="V93" s="33"/>
    </row>
    <row r="94" spans="1:22">
      <c r="A94" s="61" t="str">
        <f t="shared" si="1"/>
        <v>29817660TIMANA MARIA CECILIA</v>
      </c>
      <c r="B94" s="23">
        <v>3518</v>
      </c>
      <c r="C94" s="23" t="s">
        <v>2</v>
      </c>
      <c r="D94" s="23">
        <v>29817660</v>
      </c>
      <c r="E94" s="23" t="s">
        <v>183</v>
      </c>
      <c r="F94" s="23">
        <v>52</v>
      </c>
      <c r="G94" s="23">
        <v>1</v>
      </c>
      <c r="H94" s="24" t="s">
        <v>184</v>
      </c>
      <c r="I94" s="23" t="s">
        <v>5</v>
      </c>
      <c r="J94" s="57" t="s">
        <v>36</v>
      </c>
      <c r="K94" s="25" t="s">
        <v>27</v>
      </c>
      <c r="L94" s="6" t="s">
        <v>799</v>
      </c>
      <c r="M94" s="23">
        <v>1</v>
      </c>
      <c r="N94" s="23">
        <v>3112661021</v>
      </c>
      <c r="O94" s="27">
        <v>45385</v>
      </c>
      <c r="P94" s="28">
        <v>572734</v>
      </c>
      <c r="Q94" s="29">
        <v>50000</v>
      </c>
      <c r="R94" s="30">
        <v>67600</v>
      </c>
      <c r="S94" s="31"/>
      <c r="T94" s="29" t="s">
        <v>1964</v>
      </c>
      <c r="U94" s="32">
        <v>45463</v>
      </c>
      <c r="V94" s="33"/>
    </row>
    <row r="95" spans="1:22">
      <c r="A95" s="61" t="str">
        <f t="shared" si="1"/>
        <v>29817660TIMANA MARIA CECILIA</v>
      </c>
      <c r="B95" s="23">
        <v>3519</v>
      </c>
      <c r="C95" s="23" t="s">
        <v>2</v>
      </c>
      <c r="D95" s="23">
        <v>29817660</v>
      </c>
      <c r="E95" s="23" t="s">
        <v>183</v>
      </c>
      <c r="F95" s="23">
        <v>52</v>
      </c>
      <c r="G95" s="23">
        <v>1</v>
      </c>
      <c r="H95" s="24" t="s">
        <v>184</v>
      </c>
      <c r="I95" s="23" t="s">
        <v>5</v>
      </c>
      <c r="J95" s="57" t="s">
        <v>36</v>
      </c>
      <c r="K95" s="25" t="s">
        <v>27</v>
      </c>
      <c r="L95" s="26" t="s">
        <v>768</v>
      </c>
      <c r="M95" s="23">
        <v>1</v>
      </c>
      <c r="N95" s="23">
        <v>3112661021</v>
      </c>
      <c r="O95" s="27">
        <v>45387</v>
      </c>
      <c r="P95" s="28">
        <v>577106</v>
      </c>
      <c r="Q95" s="29">
        <v>50000</v>
      </c>
      <c r="R95" s="30">
        <v>67600</v>
      </c>
      <c r="S95" s="31">
        <v>135200</v>
      </c>
      <c r="T95" s="29" t="s">
        <v>1964</v>
      </c>
      <c r="U95" s="32">
        <v>45463</v>
      </c>
      <c r="V95" s="33"/>
    </row>
    <row r="96" spans="1:22">
      <c r="A96" s="61" t="str">
        <f t="shared" si="1"/>
        <v xml:space="preserve">12959763GUERRERO CORAL OSCAR EDUARDO </v>
      </c>
      <c r="B96" s="23">
        <v>3520</v>
      </c>
      <c r="C96" s="23" t="s">
        <v>2</v>
      </c>
      <c r="D96" s="23">
        <v>12959763</v>
      </c>
      <c r="E96" s="23" t="s">
        <v>852</v>
      </c>
      <c r="F96" s="23">
        <v>70</v>
      </c>
      <c r="G96" s="23">
        <v>1</v>
      </c>
      <c r="H96" s="24" t="s">
        <v>853</v>
      </c>
      <c r="I96" s="23" t="s">
        <v>28</v>
      </c>
      <c r="J96" s="57" t="s">
        <v>36</v>
      </c>
      <c r="K96" s="25" t="s">
        <v>27</v>
      </c>
      <c r="L96" s="26" t="s">
        <v>854</v>
      </c>
      <c r="M96" s="23">
        <v>1</v>
      </c>
      <c r="N96" s="23">
        <v>3106160410</v>
      </c>
      <c r="O96" s="27">
        <v>45385</v>
      </c>
      <c r="P96" s="28">
        <v>572698</v>
      </c>
      <c r="Q96" s="29">
        <v>85000</v>
      </c>
      <c r="R96" s="30">
        <v>109200</v>
      </c>
      <c r="S96" s="31"/>
      <c r="T96" s="29" t="s">
        <v>1965</v>
      </c>
      <c r="U96" s="32">
        <v>45463</v>
      </c>
      <c r="V96" s="33"/>
    </row>
    <row r="97" spans="1:22">
      <c r="A97" s="61" t="str">
        <f t="shared" si="1"/>
        <v xml:space="preserve">12959763GUERRERO CORAL OSCAR EDUARDO </v>
      </c>
      <c r="B97" s="23">
        <v>3521</v>
      </c>
      <c r="C97" s="23" t="s">
        <v>2</v>
      </c>
      <c r="D97" s="23">
        <v>12959763</v>
      </c>
      <c r="E97" s="23" t="s">
        <v>852</v>
      </c>
      <c r="F97" s="23">
        <v>70</v>
      </c>
      <c r="G97" s="23">
        <v>1</v>
      </c>
      <c r="H97" s="24" t="s">
        <v>853</v>
      </c>
      <c r="I97" s="23" t="s">
        <v>28</v>
      </c>
      <c r="J97" s="57" t="s">
        <v>36</v>
      </c>
      <c r="K97" s="25" t="s">
        <v>27</v>
      </c>
      <c r="L97" s="26" t="s">
        <v>787</v>
      </c>
      <c r="M97" s="23">
        <v>1</v>
      </c>
      <c r="N97" s="23">
        <v>3106160410</v>
      </c>
      <c r="O97" s="27">
        <v>45387</v>
      </c>
      <c r="P97" s="28">
        <v>578600</v>
      </c>
      <c r="Q97" s="29">
        <v>85000</v>
      </c>
      <c r="R97" s="30">
        <v>109200</v>
      </c>
      <c r="S97" s="31">
        <v>218400</v>
      </c>
      <c r="T97" s="29" t="s">
        <v>1965</v>
      </c>
      <c r="U97" s="32">
        <v>45463</v>
      </c>
      <c r="V97" s="33"/>
    </row>
    <row r="98" spans="1:22" ht="28.8">
      <c r="A98" s="61" t="str">
        <f t="shared" si="1"/>
        <v>97470365TANDIOY MUCHAVISOY LUIS MARCIAL</v>
      </c>
      <c r="B98" s="23">
        <v>3522</v>
      </c>
      <c r="C98" s="23" t="s">
        <v>2</v>
      </c>
      <c r="D98" s="23">
        <v>97470365</v>
      </c>
      <c r="E98" s="23" t="s">
        <v>855</v>
      </c>
      <c r="F98" s="23">
        <v>63</v>
      </c>
      <c r="G98" s="23">
        <v>1</v>
      </c>
      <c r="H98" s="24" t="s">
        <v>182</v>
      </c>
      <c r="I98" s="23" t="s">
        <v>28</v>
      </c>
      <c r="J98" s="57" t="s">
        <v>761</v>
      </c>
      <c r="K98" s="25" t="s">
        <v>27</v>
      </c>
      <c r="L98" s="26" t="s">
        <v>801</v>
      </c>
      <c r="M98" s="23">
        <v>1</v>
      </c>
      <c r="N98" s="23">
        <v>3184363721</v>
      </c>
      <c r="O98" s="27">
        <v>45384</v>
      </c>
      <c r="P98" s="28">
        <v>572079</v>
      </c>
      <c r="Q98" s="29">
        <v>20000</v>
      </c>
      <c r="R98" s="36">
        <v>29120</v>
      </c>
      <c r="S98" s="31"/>
      <c r="T98" s="29" t="s">
        <v>1966</v>
      </c>
      <c r="U98" s="32">
        <v>45463</v>
      </c>
      <c r="V98" s="33"/>
    </row>
    <row r="99" spans="1:22" ht="28.8">
      <c r="A99" s="61" t="str">
        <f t="shared" si="1"/>
        <v>97470365TANDIOY MUCHAVISOY LUIS MARCIAL</v>
      </c>
      <c r="B99" s="23">
        <v>3524</v>
      </c>
      <c r="C99" s="23" t="s">
        <v>2</v>
      </c>
      <c r="D99" s="23">
        <v>97470365</v>
      </c>
      <c r="E99" s="23" t="s">
        <v>855</v>
      </c>
      <c r="F99" s="23">
        <v>63</v>
      </c>
      <c r="G99" s="23">
        <v>1</v>
      </c>
      <c r="H99" s="24" t="s">
        <v>182</v>
      </c>
      <c r="I99" s="23" t="s">
        <v>28</v>
      </c>
      <c r="J99" s="57" t="s">
        <v>761</v>
      </c>
      <c r="K99" s="25" t="s">
        <v>27</v>
      </c>
      <c r="L99" s="26" t="s">
        <v>801</v>
      </c>
      <c r="M99" s="23">
        <v>1</v>
      </c>
      <c r="N99" s="23">
        <v>3184363721</v>
      </c>
      <c r="O99" s="27">
        <v>45386</v>
      </c>
      <c r="P99" s="28">
        <v>575675</v>
      </c>
      <c r="Q99" s="29">
        <v>20000</v>
      </c>
      <c r="R99" s="36">
        <v>29120</v>
      </c>
      <c r="S99" s="31"/>
      <c r="T99" s="29" t="s">
        <v>1966</v>
      </c>
      <c r="U99" s="32">
        <v>45463</v>
      </c>
      <c r="V99" s="33"/>
    </row>
    <row r="100" spans="1:22" ht="28.8">
      <c r="A100" s="61" t="str">
        <f t="shared" si="1"/>
        <v>97470365TANDIOY MUCHAVISOY LUIS MARCIAL</v>
      </c>
      <c r="B100" s="23">
        <v>3526</v>
      </c>
      <c r="C100" s="23" t="s">
        <v>2</v>
      </c>
      <c r="D100" s="23">
        <v>97470365</v>
      </c>
      <c r="E100" s="23" t="s">
        <v>855</v>
      </c>
      <c r="F100" s="23">
        <v>63</v>
      </c>
      <c r="G100" s="23">
        <v>1</v>
      </c>
      <c r="H100" s="24" t="s">
        <v>182</v>
      </c>
      <c r="I100" s="23" t="s">
        <v>28</v>
      </c>
      <c r="J100" s="57" t="s">
        <v>761</v>
      </c>
      <c r="K100" s="25" t="s">
        <v>27</v>
      </c>
      <c r="L100" s="26" t="s">
        <v>801</v>
      </c>
      <c r="M100" s="23">
        <v>1</v>
      </c>
      <c r="N100" s="23">
        <v>3184363721</v>
      </c>
      <c r="O100" s="27">
        <v>45389</v>
      </c>
      <c r="P100" s="28">
        <v>580043</v>
      </c>
      <c r="Q100" s="29">
        <v>20000</v>
      </c>
      <c r="R100" s="36">
        <v>29120</v>
      </c>
      <c r="S100" s="31"/>
      <c r="T100" s="29" t="s">
        <v>1966</v>
      </c>
      <c r="U100" s="32">
        <v>45463</v>
      </c>
      <c r="V100" s="33"/>
    </row>
    <row r="101" spans="1:22" ht="28.8">
      <c r="A101" s="61" t="str">
        <f t="shared" si="1"/>
        <v>97470365TANDIOY MUCHAVISOY LUIS MARCIAL</v>
      </c>
      <c r="B101" s="23">
        <v>3528</v>
      </c>
      <c r="C101" s="23" t="s">
        <v>2</v>
      </c>
      <c r="D101" s="23">
        <v>97470365</v>
      </c>
      <c r="E101" s="23" t="s">
        <v>855</v>
      </c>
      <c r="F101" s="23">
        <v>63</v>
      </c>
      <c r="G101" s="23">
        <v>1</v>
      </c>
      <c r="H101" s="24" t="s">
        <v>182</v>
      </c>
      <c r="I101" s="23" t="s">
        <v>28</v>
      </c>
      <c r="J101" s="57" t="s">
        <v>761</v>
      </c>
      <c r="K101" s="25" t="s">
        <v>27</v>
      </c>
      <c r="L101" s="26" t="s">
        <v>801</v>
      </c>
      <c r="M101" s="23">
        <v>1</v>
      </c>
      <c r="N101" s="23">
        <v>3184363721</v>
      </c>
      <c r="O101" s="27">
        <v>45391</v>
      </c>
      <c r="P101" s="28">
        <v>585345</v>
      </c>
      <c r="Q101" s="29">
        <v>20000</v>
      </c>
      <c r="R101" s="36">
        <v>29120</v>
      </c>
      <c r="S101" s="31"/>
      <c r="T101" s="29" t="s">
        <v>1966</v>
      </c>
      <c r="U101" s="32">
        <v>45463</v>
      </c>
      <c r="V101" s="33"/>
    </row>
    <row r="102" spans="1:22" ht="28.8">
      <c r="A102" s="61" t="str">
        <f t="shared" si="1"/>
        <v>97470365TANDIOY MUCHAVISOY LUIS MARCIAL</v>
      </c>
      <c r="B102" s="23">
        <v>3530</v>
      </c>
      <c r="C102" s="23" t="s">
        <v>2</v>
      </c>
      <c r="D102" s="23">
        <v>97470365</v>
      </c>
      <c r="E102" s="23" t="s">
        <v>855</v>
      </c>
      <c r="F102" s="23">
        <v>63</v>
      </c>
      <c r="G102" s="23">
        <v>1</v>
      </c>
      <c r="H102" s="24" t="s">
        <v>182</v>
      </c>
      <c r="I102" s="23" t="s">
        <v>28</v>
      </c>
      <c r="J102" s="57" t="s">
        <v>761</v>
      </c>
      <c r="K102" s="25" t="s">
        <v>27</v>
      </c>
      <c r="L102" s="26" t="s">
        <v>801</v>
      </c>
      <c r="M102" s="23">
        <v>1</v>
      </c>
      <c r="N102" s="23">
        <v>3184363721</v>
      </c>
      <c r="O102" s="27">
        <v>45393</v>
      </c>
      <c r="P102" s="28">
        <v>588794</v>
      </c>
      <c r="Q102" s="29">
        <v>20000</v>
      </c>
      <c r="R102" s="36">
        <v>29120</v>
      </c>
      <c r="S102" s="31"/>
      <c r="T102" s="29" t="s">
        <v>1966</v>
      </c>
      <c r="U102" s="32">
        <v>45463</v>
      </c>
      <c r="V102" s="33"/>
    </row>
    <row r="103" spans="1:22" ht="28.8">
      <c r="A103" s="61" t="str">
        <f t="shared" si="1"/>
        <v>97470365TANDIOY MUCHAVISOY LUIS MARCIAL</v>
      </c>
      <c r="B103" s="23">
        <v>3532</v>
      </c>
      <c r="C103" s="23" t="s">
        <v>2</v>
      </c>
      <c r="D103" s="23">
        <v>97470365</v>
      </c>
      <c r="E103" s="23" t="s">
        <v>855</v>
      </c>
      <c r="F103" s="23">
        <v>63</v>
      </c>
      <c r="G103" s="23">
        <v>1</v>
      </c>
      <c r="H103" s="24" t="s">
        <v>182</v>
      </c>
      <c r="I103" s="23" t="s">
        <v>28</v>
      </c>
      <c r="J103" s="57" t="s">
        <v>761</v>
      </c>
      <c r="K103" s="25" t="s">
        <v>27</v>
      </c>
      <c r="L103" s="26" t="s">
        <v>801</v>
      </c>
      <c r="M103" s="23">
        <v>1</v>
      </c>
      <c r="N103" s="23">
        <v>3184363721</v>
      </c>
      <c r="O103" s="27">
        <v>45395</v>
      </c>
      <c r="P103" s="28">
        <v>593382</v>
      </c>
      <c r="Q103" s="29">
        <v>20000</v>
      </c>
      <c r="R103" s="36">
        <v>29120</v>
      </c>
      <c r="S103" s="31"/>
      <c r="T103" s="29" t="s">
        <v>1966</v>
      </c>
      <c r="U103" s="32">
        <v>45463</v>
      </c>
      <c r="V103" s="33"/>
    </row>
    <row r="104" spans="1:22" ht="28.8">
      <c r="A104" s="61" t="str">
        <f t="shared" si="1"/>
        <v>97470365TANDIOY MUCHAVISOY LUIS MARCIAL</v>
      </c>
      <c r="B104" s="23">
        <v>3534</v>
      </c>
      <c r="C104" s="23" t="s">
        <v>2</v>
      </c>
      <c r="D104" s="23">
        <v>97470365</v>
      </c>
      <c r="E104" s="23" t="s">
        <v>855</v>
      </c>
      <c r="F104" s="23">
        <v>63</v>
      </c>
      <c r="G104" s="23">
        <v>1</v>
      </c>
      <c r="H104" s="24" t="s">
        <v>182</v>
      </c>
      <c r="I104" s="23" t="s">
        <v>28</v>
      </c>
      <c r="J104" s="57" t="s">
        <v>761</v>
      </c>
      <c r="K104" s="25" t="s">
        <v>27</v>
      </c>
      <c r="L104" s="26" t="s">
        <v>801</v>
      </c>
      <c r="M104" s="23">
        <v>1</v>
      </c>
      <c r="N104" s="23">
        <v>3184363721</v>
      </c>
      <c r="O104" s="27">
        <v>45398</v>
      </c>
      <c r="P104" s="28">
        <v>597783</v>
      </c>
      <c r="Q104" s="29">
        <v>20000</v>
      </c>
      <c r="R104" s="36">
        <v>29120</v>
      </c>
      <c r="S104" s="31"/>
      <c r="T104" s="29" t="s">
        <v>1966</v>
      </c>
      <c r="U104" s="32">
        <v>45463</v>
      </c>
      <c r="V104" s="33"/>
    </row>
    <row r="105" spans="1:22" ht="28.8">
      <c r="A105" s="61" t="str">
        <f t="shared" si="1"/>
        <v>97470365TANDIOY MUCHAVISOY LUIS MARCIAL</v>
      </c>
      <c r="B105" s="23">
        <v>3536</v>
      </c>
      <c r="C105" s="23" t="s">
        <v>2</v>
      </c>
      <c r="D105" s="23">
        <v>97470365</v>
      </c>
      <c r="E105" s="23" t="s">
        <v>855</v>
      </c>
      <c r="F105" s="23">
        <v>63</v>
      </c>
      <c r="G105" s="23">
        <v>1</v>
      </c>
      <c r="H105" s="24" t="s">
        <v>182</v>
      </c>
      <c r="I105" s="23" t="s">
        <v>28</v>
      </c>
      <c r="J105" s="57" t="s">
        <v>761</v>
      </c>
      <c r="K105" s="25" t="s">
        <v>27</v>
      </c>
      <c r="L105" s="26" t="s">
        <v>801</v>
      </c>
      <c r="M105" s="23">
        <v>1</v>
      </c>
      <c r="N105" s="23">
        <v>3184363721</v>
      </c>
      <c r="O105" s="27">
        <v>45400</v>
      </c>
      <c r="P105" s="28">
        <v>601863</v>
      </c>
      <c r="Q105" s="29">
        <v>20000</v>
      </c>
      <c r="R105" s="36">
        <v>29120</v>
      </c>
      <c r="S105" s="31"/>
      <c r="T105" s="29" t="s">
        <v>1966</v>
      </c>
      <c r="U105" s="32">
        <v>45463</v>
      </c>
      <c r="V105" s="33"/>
    </row>
    <row r="106" spans="1:22" ht="28.8">
      <c r="A106" s="61" t="str">
        <f t="shared" si="1"/>
        <v>97470365TANDIOY MUCHAVISOY LUIS MARCIAL</v>
      </c>
      <c r="B106" s="23">
        <v>3538</v>
      </c>
      <c r="C106" s="23" t="s">
        <v>2</v>
      </c>
      <c r="D106" s="23">
        <v>97470365</v>
      </c>
      <c r="E106" s="23" t="s">
        <v>855</v>
      </c>
      <c r="F106" s="23">
        <v>63</v>
      </c>
      <c r="G106" s="23">
        <v>1</v>
      </c>
      <c r="H106" s="24" t="s">
        <v>182</v>
      </c>
      <c r="I106" s="23" t="s">
        <v>28</v>
      </c>
      <c r="J106" s="57" t="s">
        <v>761</v>
      </c>
      <c r="K106" s="25" t="s">
        <v>27</v>
      </c>
      <c r="L106" s="26" t="s">
        <v>801</v>
      </c>
      <c r="M106" s="23">
        <v>1</v>
      </c>
      <c r="N106" s="23">
        <v>3184363721</v>
      </c>
      <c r="O106" s="27">
        <v>45402</v>
      </c>
      <c r="P106" s="28">
        <v>607352</v>
      </c>
      <c r="Q106" s="29">
        <v>20000</v>
      </c>
      <c r="R106" s="36">
        <v>29120</v>
      </c>
      <c r="S106" s="31"/>
      <c r="T106" s="29" t="s">
        <v>1966</v>
      </c>
      <c r="U106" s="32">
        <v>45463</v>
      </c>
      <c r="V106" s="33"/>
    </row>
    <row r="107" spans="1:22" ht="28.8">
      <c r="A107" s="61" t="str">
        <f t="shared" si="1"/>
        <v>97470365TANDIOY MUCHAVISOY LUIS MARCIAL</v>
      </c>
      <c r="B107" s="23">
        <v>3540</v>
      </c>
      <c r="C107" s="23" t="s">
        <v>2</v>
      </c>
      <c r="D107" s="23">
        <v>97470365</v>
      </c>
      <c r="E107" s="23" t="s">
        <v>855</v>
      </c>
      <c r="F107" s="23">
        <v>63</v>
      </c>
      <c r="G107" s="23">
        <v>1</v>
      </c>
      <c r="H107" s="24" t="s">
        <v>182</v>
      </c>
      <c r="I107" s="23" t="s">
        <v>28</v>
      </c>
      <c r="J107" s="57" t="s">
        <v>761</v>
      </c>
      <c r="K107" s="25" t="s">
        <v>27</v>
      </c>
      <c r="L107" s="26" t="s">
        <v>801</v>
      </c>
      <c r="M107" s="23">
        <v>1</v>
      </c>
      <c r="N107" s="23">
        <v>3184363721</v>
      </c>
      <c r="O107" s="27">
        <v>45405</v>
      </c>
      <c r="P107" s="28">
        <v>611619</v>
      </c>
      <c r="Q107" s="29">
        <v>20000</v>
      </c>
      <c r="R107" s="36">
        <v>29120</v>
      </c>
      <c r="S107" s="31"/>
      <c r="T107" s="29" t="s">
        <v>1966</v>
      </c>
      <c r="U107" s="32">
        <v>45463</v>
      </c>
      <c r="V107" s="33"/>
    </row>
    <row r="108" spans="1:22" ht="28.8">
      <c r="A108" s="61" t="str">
        <f t="shared" si="1"/>
        <v>97470365TANDIOY MUCHAVISOY LUIS MARCIAL</v>
      </c>
      <c r="B108" s="23">
        <v>3542</v>
      </c>
      <c r="C108" s="23" t="s">
        <v>2</v>
      </c>
      <c r="D108" s="23">
        <v>97470365</v>
      </c>
      <c r="E108" s="23" t="s">
        <v>855</v>
      </c>
      <c r="F108" s="23">
        <v>63</v>
      </c>
      <c r="G108" s="23">
        <v>1</v>
      </c>
      <c r="H108" s="24" t="s">
        <v>182</v>
      </c>
      <c r="I108" s="23" t="s">
        <v>28</v>
      </c>
      <c r="J108" s="57" t="s">
        <v>761</v>
      </c>
      <c r="K108" s="25" t="s">
        <v>27</v>
      </c>
      <c r="L108" s="26" t="s">
        <v>801</v>
      </c>
      <c r="M108" s="23">
        <v>1</v>
      </c>
      <c r="N108" s="23">
        <v>3184363721</v>
      </c>
      <c r="O108" s="27">
        <v>45407</v>
      </c>
      <c r="P108" s="28">
        <v>616887</v>
      </c>
      <c r="Q108" s="29">
        <v>20000</v>
      </c>
      <c r="R108" s="36">
        <v>29120</v>
      </c>
      <c r="S108" s="31"/>
      <c r="T108" s="29" t="s">
        <v>1966</v>
      </c>
      <c r="U108" s="32">
        <v>45463</v>
      </c>
      <c r="V108" s="33"/>
    </row>
    <row r="109" spans="1:22" ht="28.8">
      <c r="A109" s="61" t="str">
        <f t="shared" si="1"/>
        <v>97470365TANDIOY MUCHAVISOY LUIS MARCIAL</v>
      </c>
      <c r="B109" s="23">
        <v>3544</v>
      </c>
      <c r="C109" s="23" t="s">
        <v>2</v>
      </c>
      <c r="D109" s="23">
        <v>97470365</v>
      </c>
      <c r="E109" s="23" t="s">
        <v>855</v>
      </c>
      <c r="F109" s="23">
        <v>63</v>
      </c>
      <c r="G109" s="23">
        <v>1</v>
      </c>
      <c r="H109" s="24" t="s">
        <v>182</v>
      </c>
      <c r="I109" s="23" t="s">
        <v>28</v>
      </c>
      <c r="J109" s="57" t="s">
        <v>761</v>
      </c>
      <c r="K109" s="25" t="s">
        <v>27</v>
      </c>
      <c r="L109" s="26" t="s">
        <v>801</v>
      </c>
      <c r="M109" s="23">
        <v>1</v>
      </c>
      <c r="N109" s="23">
        <v>3184363721</v>
      </c>
      <c r="O109" s="27">
        <v>45409</v>
      </c>
      <c r="P109" s="28">
        <v>620150</v>
      </c>
      <c r="Q109" s="29">
        <v>20000</v>
      </c>
      <c r="R109" s="36">
        <v>29120</v>
      </c>
      <c r="S109" s="31"/>
      <c r="T109" s="29" t="s">
        <v>1966</v>
      </c>
      <c r="U109" s="32">
        <v>45463</v>
      </c>
      <c r="V109" s="33"/>
    </row>
    <row r="110" spans="1:22" ht="28.8">
      <c r="A110" s="61" t="str">
        <f t="shared" si="1"/>
        <v>97470365TANDIOY MUCHAVISOY LUIS MARCIAL</v>
      </c>
      <c r="B110" s="23">
        <v>3546</v>
      </c>
      <c r="C110" s="23" t="s">
        <v>2</v>
      </c>
      <c r="D110" s="23">
        <v>97470365</v>
      </c>
      <c r="E110" s="23" t="s">
        <v>855</v>
      </c>
      <c r="F110" s="23">
        <v>63</v>
      </c>
      <c r="G110" s="23">
        <v>1</v>
      </c>
      <c r="H110" s="24" t="s">
        <v>182</v>
      </c>
      <c r="I110" s="23" t="s">
        <v>28</v>
      </c>
      <c r="J110" s="57" t="s">
        <v>761</v>
      </c>
      <c r="K110" s="25" t="s">
        <v>27</v>
      </c>
      <c r="L110" s="26" t="s">
        <v>801</v>
      </c>
      <c r="M110" s="23">
        <v>1</v>
      </c>
      <c r="N110" s="23">
        <v>3184363721</v>
      </c>
      <c r="O110" s="27">
        <v>45412</v>
      </c>
      <c r="P110" s="28">
        <v>626055</v>
      </c>
      <c r="Q110" s="29">
        <v>20000</v>
      </c>
      <c r="R110" s="36">
        <v>29120</v>
      </c>
      <c r="S110" s="31"/>
      <c r="T110" s="29" t="s">
        <v>1966</v>
      </c>
      <c r="U110" s="32">
        <v>45463</v>
      </c>
      <c r="V110" s="33"/>
    </row>
    <row r="111" spans="1:22" ht="28.8">
      <c r="A111" s="61" t="str">
        <f t="shared" si="1"/>
        <v>97470365TANDIOY MUCHAVISOY LUIS MARCIAL</v>
      </c>
      <c r="B111" s="23">
        <v>3523</v>
      </c>
      <c r="C111" s="23" t="s">
        <v>2</v>
      </c>
      <c r="D111" s="23">
        <v>97470365</v>
      </c>
      <c r="E111" s="23" t="s">
        <v>855</v>
      </c>
      <c r="F111" s="23">
        <v>63</v>
      </c>
      <c r="G111" s="23">
        <v>1</v>
      </c>
      <c r="H111" s="24" t="s">
        <v>182</v>
      </c>
      <c r="I111" s="23" t="s">
        <v>28</v>
      </c>
      <c r="J111" s="57" t="s">
        <v>761</v>
      </c>
      <c r="K111" s="25" t="s">
        <v>27</v>
      </c>
      <c r="L111" s="6" t="s">
        <v>806</v>
      </c>
      <c r="M111" s="23">
        <v>1</v>
      </c>
      <c r="N111" s="23">
        <v>3184363721</v>
      </c>
      <c r="O111" s="27">
        <v>45384</v>
      </c>
      <c r="P111" s="28">
        <v>572081</v>
      </c>
      <c r="Q111" s="29">
        <v>20000</v>
      </c>
      <c r="R111" s="36">
        <v>29120</v>
      </c>
      <c r="S111" s="31"/>
      <c r="T111" s="29" t="s">
        <v>1966</v>
      </c>
      <c r="U111" s="32">
        <v>45463</v>
      </c>
      <c r="V111" s="33"/>
    </row>
    <row r="112" spans="1:22" ht="28.8">
      <c r="A112" s="61" t="str">
        <f t="shared" si="1"/>
        <v>97470365TANDIOY MUCHAVISOY LUIS MARCIAL</v>
      </c>
      <c r="B112" s="23">
        <v>3525</v>
      </c>
      <c r="C112" s="23" t="s">
        <v>2</v>
      </c>
      <c r="D112" s="23">
        <v>97470365</v>
      </c>
      <c r="E112" s="23" t="s">
        <v>855</v>
      </c>
      <c r="F112" s="23">
        <v>63</v>
      </c>
      <c r="G112" s="23">
        <v>1</v>
      </c>
      <c r="H112" s="24" t="s">
        <v>182</v>
      </c>
      <c r="I112" s="23" t="s">
        <v>28</v>
      </c>
      <c r="J112" s="57" t="s">
        <v>761</v>
      </c>
      <c r="K112" s="25" t="s">
        <v>27</v>
      </c>
      <c r="L112" s="6" t="s">
        <v>806</v>
      </c>
      <c r="M112" s="23">
        <v>1</v>
      </c>
      <c r="N112" s="23">
        <v>3184363721</v>
      </c>
      <c r="O112" s="27">
        <v>45386</v>
      </c>
      <c r="P112" s="28">
        <v>575676</v>
      </c>
      <c r="Q112" s="29">
        <v>20000</v>
      </c>
      <c r="R112" s="36">
        <v>29120</v>
      </c>
      <c r="S112" s="31"/>
      <c r="T112" s="29" t="s">
        <v>1966</v>
      </c>
      <c r="U112" s="32">
        <v>45463</v>
      </c>
      <c r="V112" s="33"/>
    </row>
    <row r="113" spans="1:22" ht="28.8">
      <c r="A113" s="61" t="str">
        <f t="shared" si="1"/>
        <v>97470365TANDIOY MUCHAVISOY LUIS MARCIAL</v>
      </c>
      <c r="B113" s="23">
        <v>3527</v>
      </c>
      <c r="C113" s="23" t="s">
        <v>2</v>
      </c>
      <c r="D113" s="23">
        <v>97470365</v>
      </c>
      <c r="E113" s="23" t="s">
        <v>855</v>
      </c>
      <c r="F113" s="23">
        <v>63</v>
      </c>
      <c r="G113" s="23">
        <v>1</v>
      </c>
      <c r="H113" s="24" t="s">
        <v>182</v>
      </c>
      <c r="I113" s="23" t="s">
        <v>28</v>
      </c>
      <c r="J113" s="57" t="s">
        <v>761</v>
      </c>
      <c r="K113" s="25" t="s">
        <v>27</v>
      </c>
      <c r="L113" s="6" t="s">
        <v>806</v>
      </c>
      <c r="M113" s="23">
        <v>1</v>
      </c>
      <c r="N113" s="23">
        <v>3184363721</v>
      </c>
      <c r="O113" s="27">
        <v>45389</v>
      </c>
      <c r="P113" s="28">
        <v>580046</v>
      </c>
      <c r="Q113" s="29">
        <v>20000</v>
      </c>
      <c r="R113" s="36">
        <v>29120</v>
      </c>
      <c r="S113" s="31"/>
      <c r="T113" s="29" t="s">
        <v>1966</v>
      </c>
      <c r="U113" s="32">
        <v>45463</v>
      </c>
      <c r="V113" s="33"/>
    </row>
    <row r="114" spans="1:22" ht="28.8">
      <c r="A114" s="61" t="str">
        <f t="shared" si="1"/>
        <v>97470365TANDIOY MUCHAVISOY LUIS MARCIAL</v>
      </c>
      <c r="B114" s="23">
        <v>3529</v>
      </c>
      <c r="C114" s="23" t="s">
        <v>2</v>
      </c>
      <c r="D114" s="23">
        <v>97470365</v>
      </c>
      <c r="E114" s="23" t="s">
        <v>855</v>
      </c>
      <c r="F114" s="23">
        <v>63</v>
      </c>
      <c r="G114" s="23">
        <v>1</v>
      </c>
      <c r="H114" s="24" t="s">
        <v>182</v>
      </c>
      <c r="I114" s="23" t="s">
        <v>28</v>
      </c>
      <c r="J114" s="57" t="s">
        <v>761</v>
      </c>
      <c r="K114" s="25" t="s">
        <v>27</v>
      </c>
      <c r="L114" s="6" t="s">
        <v>806</v>
      </c>
      <c r="M114" s="23">
        <v>1</v>
      </c>
      <c r="N114" s="23">
        <v>3184363721</v>
      </c>
      <c r="O114" s="27">
        <v>45391</v>
      </c>
      <c r="P114" s="28">
        <v>585349</v>
      </c>
      <c r="Q114" s="29">
        <v>20000</v>
      </c>
      <c r="R114" s="36">
        <v>29120</v>
      </c>
      <c r="S114" s="31"/>
      <c r="T114" s="29" t="s">
        <v>1966</v>
      </c>
      <c r="U114" s="32">
        <v>45463</v>
      </c>
      <c r="V114" s="33"/>
    </row>
    <row r="115" spans="1:22" ht="28.8">
      <c r="A115" s="61" t="str">
        <f t="shared" si="1"/>
        <v>97470365TANDIOY MUCHAVISOY LUIS MARCIAL</v>
      </c>
      <c r="B115" s="23">
        <v>3531</v>
      </c>
      <c r="C115" s="23" t="s">
        <v>2</v>
      </c>
      <c r="D115" s="23">
        <v>97470365</v>
      </c>
      <c r="E115" s="23" t="s">
        <v>855</v>
      </c>
      <c r="F115" s="23">
        <v>63</v>
      </c>
      <c r="G115" s="23">
        <v>1</v>
      </c>
      <c r="H115" s="24" t="s">
        <v>182</v>
      </c>
      <c r="I115" s="23" t="s">
        <v>28</v>
      </c>
      <c r="J115" s="57" t="s">
        <v>761</v>
      </c>
      <c r="K115" s="25" t="s">
        <v>27</v>
      </c>
      <c r="L115" s="6" t="s">
        <v>806</v>
      </c>
      <c r="M115" s="23">
        <v>1</v>
      </c>
      <c r="N115" s="23">
        <v>3184363721</v>
      </c>
      <c r="O115" s="27">
        <v>45393</v>
      </c>
      <c r="P115" s="28">
        <v>588796</v>
      </c>
      <c r="Q115" s="29">
        <v>20000</v>
      </c>
      <c r="R115" s="36">
        <v>29120</v>
      </c>
      <c r="S115" s="31"/>
      <c r="T115" s="29" t="s">
        <v>1966</v>
      </c>
      <c r="U115" s="32">
        <v>45463</v>
      </c>
      <c r="V115" s="33"/>
    </row>
    <row r="116" spans="1:22" ht="28.8">
      <c r="A116" s="61" t="str">
        <f t="shared" si="1"/>
        <v>97470365TANDIOY MUCHAVISOY LUIS MARCIAL</v>
      </c>
      <c r="B116" s="23">
        <v>3533</v>
      </c>
      <c r="C116" s="23" t="s">
        <v>2</v>
      </c>
      <c r="D116" s="23">
        <v>97470365</v>
      </c>
      <c r="E116" s="23" t="s">
        <v>855</v>
      </c>
      <c r="F116" s="23">
        <v>63</v>
      </c>
      <c r="G116" s="23">
        <v>1</v>
      </c>
      <c r="H116" s="24" t="s">
        <v>182</v>
      </c>
      <c r="I116" s="23" t="s">
        <v>28</v>
      </c>
      <c r="J116" s="57" t="s">
        <v>761</v>
      </c>
      <c r="K116" s="25" t="s">
        <v>27</v>
      </c>
      <c r="L116" s="6" t="s">
        <v>806</v>
      </c>
      <c r="M116" s="23">
        <v>1</v>
      </c>
      <c r="N116" s="23">
        <v>3184363721</v>
      </c>
      <c r="O116" s="27">
        <v>45395</v>
      </c>
      <c r="P116" s="28">
        <v>593383</v>
      </c>
      <c r="Q116" s="29">
        <v>20000</v>
      </c>
      <c r="R116" s="36">
        <v>29120</v>
      </c>
      <c r="S116" s="31"/>
      <c r="T116" s="29" t="s">
        <v>1966</v>
      </c>
      <c r="U116" s="32">
        <v>45463</v>
      </c>
      <c r="V116" s="33"/>
    </row>
    <row r="117" spans="1:22" ht="28.8">
      <c r="A117" s="61" t="str">
        <f t="shared" si="1"/>
        <v>97470365TANDIOY MUCHAVISOY LUIS MARCIAL</v>
      </c>
      <c r="B117" s="23">
        <v>3535</v>
      </c>
      <c r="C117" s="23" t="s">
        <v>2</v>
      </c>
      <c r="D117" s="23">
        <v>97470365</v>
      </c>
      <c r="E117" s="23" t="s">
        <v>855</v>
      </c>
      <c r="F117" s="23">
        <v>63</v>
      </c>
      <c r="G117" s="23">
        <v>1</v>
      </c>
      <c r="H117" s="24" t="s">
        <v>182</v>
      </c>
      <c r="I117" s="23" t="s">
        <v>28</v>
      </c>
      <c r="J117" s="57" t="s">
        <v>761</v>
      </c>
      <c r="K117" s="25" t="s">
        <v>27</v>
      </c>
      <c r="L117" s="6" t="s">
        <v>806</v>
      </c>
      <c r="M117" s="23">
        <v>1</v>
      </c>
      <c r="N117" s="23">
        <v>3184363721</v>
      </c>
      <c r="O117" s="27">
        <v>45398</v>
      </c>
      <c r="P117" s="28">
        <v>597785</v>
      </c>
      <c r="Q117" s="29">
        <v>20000</v>
      </c>
      <c r="R117" s="36">
        <v>29120</v>
      </c>
      <c r="S117" s="31"/>
      <c r="T117" s="29" t="s">
        <v>1966</v>
      </c>
      <c r="U117" s="32">
        <v>45463</v>
      </c>
      <c r="V117" s="33"/>
    </row>
    <row r="118" spans="1:22" ht="28.8">
      <c r="A118" s="61" t="str">
        <f t="shared" si="1"/>
        <v>97470365TANDIOY MUCHAVISOY LUIS MARCIAL</v>
      </c>
      <c r="B118" s="23">
        <v>3537</v>
      </c>
      <c r="C118" s="23" t="s">
        <v>2</v>
      </c>
      <c r="D118" s="23">
        <v>97470365</v>
      </c>
      <c r="E118" s="23" t="s">
        <v>855</v>
      </c>
      <c r="F118" s="23">
        <v>63</v>
      </c>
      <c r="G118" s="23">
        <v>1</v>
      </c>
      <c r="H118" s="24" t="s">
        <v>182</v>
      </c>
      <c r="I118" s="23" t="s">
        <v>28</v>
      </c>
      <c r="J118" s="57" t="s">
        <v>761</v>
      </c>
      <c r="K118" s="25" t="s">
        <v>27</v>
      </c>
      <c r="L118" s="6" t="s">
        <v>806</v>
      </c>
      <c r="M118" s="23">
        <v>1</v>
      </c>
      <c r="N118" s="23">
        <v>3184363721</v>
      </c>
      <c r="O118" s="27">
        <v>45400</v>
      </c>
      <c r="P118" s="28">
        <v>601864</v>
      </c>
      <c r="Q118" s="29">
        <v>20000</v>
      </c>
      <c r="R118" s="36">
        <v>29120</v>
      </c>
      <c r="S118" s="31"/>
      <c r="T118" s="29" t="s">
        <v>1966</v>
      </c>
      <c r="U118" s="32">
        <v>45463</v>
      </c>
      <c r="V118" s="33"/>
    </row>
    <row r="119" spans="1:22" ht="28.8">
      <c r="A119" s="61" t="str">
        <f t="shared" si="1"/>
        <v>97470365TANDIOY MUCHAVISOY LUIS MARCIAL</v>
      </c>
      <c r="B119" s="23">
        <v>3539</v>
      </c>
      <c r="C119" s="23" t="s">
        <v>2</v>
      </c>
      <c r="D119" s="23">
        <v>97470365</v>
      </c>
      <c r="E119" s="23" t="s">
        <v>855</v>
      </c>
      <c r="F119" s="23">
        <v>63</v>
      </c>
      <c r="G119" s="23">
        <v>1</v>
      </c>
      <c r="H119" s="24" t="s">
        <v>182</v>
      </c>
      <c r="I119" s="23" t="s">
        <v>28</v>
      </c>
      <c r="J119" s="57" t="s">
        <v>761</v>
      </c>
      <c r="K119" s="25" t="s">
        <v>27</v>
      </c>
      <c r="L119" s="6" t="s">
        <v>806</v>
      </c>
      <c r="M119" s="23">
        <v>1</v>
      </c>
      <c r="N119" s="23">
        <v>3184363721</v>
      </c>
      <c r="O119" s="27">
        <v>45402</v>
      </c>
      <c r="P119" s="28">
        <v>607405</v>
      </c>
      <c r="Q119" s="29">
        <v>20000</v>
      </c>
      <c r="R119" s="36">
        <v>29120</v>
      </c>
      <c r="S119" s="31"/>
      <c r="T119" s="29" t="s">
        <v>1966</v>
      </c>
      <c r="U119" s="32">
        <v>45463</v>
      </c>
      <c r="V119" s="33"/>
    </row>
    <row r="120" spans="1:22" ht="28.8">
      <c r="A120" s="61" t="str">
        <f t="shared" si="1"/>
        <v>97470365TANDIOY MUCHAVISOY LUIS MARCIAL</v>
      </c>
      <c r="B120" s="23">
        <v>3541</v>
      </c>
      <c r="C120" s="23" t="s">
        <v>2</v>
      </c>
      <c r="D120" s="23">
        <v>97470365</v>
      </c>
      <c r="E120" s="23" t="s">
        <v>855</v>
      </c>
      <c r="F120" s="23">
        <v>63</v>
      </c>
      <c r="G120" s="23">
        <v>1</v>
      </c>
      <c r="H120" s="24" t="s">
        <v>182</v>
      </c>
      <c r="I120" s="23" t="s">
        <v>28</v>
      </c>
      <c r="J120" s="57" t="s">
        <v>761</v>
      </c>
      <c r="K120" s="25" t="s">
        <v>27</v>
      </c>
      <c r="L120" s="6" t="s">
        <v>806</v>
      </c>
      <c r="M120" s="23">
        <v>1</v>
      </c>
      <c r="N120" s="23">
        <v>3184363721</v>
      </c>
      <c r="O120" s="27">
        <v>45405</v>
      </c>
      <c r="P120" s="28">
        <v>611621</v>
      </c>
      <c r="Q120" s="29">
        <v>20000</v>
      </c>
      <c r="R120" s="36">
        <v>29120</v>
      </c>
      <c r="S120" s="31"/>
      <c r="T120" s="29" t="s">
        <v>1966</v>
      </c>
      <c r="U120" s="32">
        <v>45463</v>
      </c>
      <c r="V120" s="33"/>
    </row>
    <row r="121" spans="1:22" ht="28.8">
      <c r="A121" s="61" t="str">
        <f t="shared" si="1"/>
        <v>97470365TANDIOY MUCHAVISOY LUIS MARCIAL</v>
      </c>
      <c r="B121" s="23">
        <v>3543</v>
      </c>
      <c r="C121" s="23" t="s">
        <v>2</v>
      </c>
      <c r="D121" s="23">
        <v>97470365</v>
      </c>
      <c r="E121" s="23" t="s">
        <v>855</v>
      </c>
      <c r="F121" s="23">
        <v>63</v>
      </c>
      <c r="G121" s="23">
        <v>1</v>
      </c>
      <c r="H121" s="24" t="s">
        <v>182</v>
      </c>
      <c r="I121" s="23" t="s">
        <v>28</v>
      </c>
      <c r="J121" s="57" t="s">
        <v>761</v>
      </c>
      <c r="K121" s="25" t="s">
        <v>27</v>
      </c>
      <c r="L121" s="6" t="s">
        <v>806</v>
      </c>
      <c r="M121" s="23">
        <v>1</v>
      </c>
      <c r="N121" s="23">
        <v>3184363721</v>
      </c>
      <c r="O121" s="27">
        <v>45407</v>
      </c>
      <c r="P121" s="28">
        <v>616885</v>
      </c>
      <c r="Q121" s="29">
        <v>20000</v>
      </c>
      <c r="R121" s="36">
        <v>29120</v>
      </c>
      <c r="S121" s="31"/>
      <c r="T121" s="29" t="s">
        <v>1966</v>
      </c>
      <c r="U121" s="32">
        <v>45463</v>
      </c>
      <c r="V121" s="33"/>
    </row>
    <row r="122" spans="1:22" ht="28.8">
      <c r="A122" s="61" t="str">
        <f t="shared" si="1"/>
        <v>97470365TANDIOY MUCHAVISOY LUIS MARCIAL</v>
      </c>
      <c r="B122" s="23">
        <v>3545</v>
      </c>
      <c r="C122" s="23" t="s">
        <v>2</v>
      </c>
      <c r="D122" s="23">
        <v>97470365</v>
      </c>
      <c r="E122" s="23" t="s">
        <v>855</v>
      </c>
      <c r="F122" s="23">
        <v>63</v>
      </c>
      <c r="G122" s="23">
        <v>1</v>
      </c>
      <c r="H122" s="24" t="s">
        <v>182</v>
      </c>
      <c r="I122" s="23" t="s">
        <v>28</v>
      </c>
      <c r="J122" s="57" t="s">
        <v>761</v>
      </c>
      <c r="K122" s="25" t="s">
        <v>27</v>
      </c>
      <c r="L122" s="6" t="s">
        <v>806</v>
      </c>
      <c r="M122" s="23">
        <v>1</v>
      </c>
      <c r="N122" s="23">
        <v>3184363721</v>
      </c>
      <c r="O122" s="27">
        <v>45409</v>
      </c>
      <c r="P122" s="28">
        <v>620151</v>
      </c>
      <c r="Q122" s="29">
        <v>20000</v>
      </c>
      <c r="R122" s="36">
        <v>29120</v>
      </c>
      <c r="S122" s="31"/>
      <c r="T122" s="29" t="s">
        <v>1966</v>
      </c>
      <c r="U122" s="32">
        <v>45463</v>
      </c>
      <c r="V122" s="33"/>
    </row>
    <row r="123" spans="1:22" ht="28.8">
      <c r="A123" s="61" t="str">
        <f t="shared" si="1"/>
        <v>97470365TANDIOY MUCHAVISOY LUIS MARCIAL</v>
      </c>
      <c r="B123" s="23">
        <v>3547</v>
      </c>
      <c r="C123" s="23" t="s">
        <v>2</v>
      </c>
      <c r="D123" s="23">
        <v>97470365</v>
      </c>
      <c r="E123" s="23" t="s">
        <v>855</v>
      </c>
      <c r="F123" s="23">
        <v>63</v>
      </c>
      <c r="G123" s="23">
        <v>1</v>
      </c>
      <c r="H123" s="24" t="s">
        <v>182</v>
      </c>
      <c r="I123" s="23" t="s">
        <v>28</v>
      </c>
      <c r="J123" s="57" t="s">
        <v>761</v>
      </c>
      <c r="K123" s="25" t="s">
        <v>27</v>
      </c>
      <c r="L123" s="6" t="s">
        <v>806</v>
      </c>
      <c r="M123" s="23">
        <v>1</v>
      </c>
      <c r="N123" s="23">
        <v>3184363721</v>
      </c>
      <c r="O123" s="27">
        <v>45412</v>
      </c>
      <c r="P123" s="28">
        <v>626058</v>
      </c>
      <c r="Q123" s="29">
        <v>20000</v>
      </c>
      <c r="R123" s="36">
        <v>29120</v>
      </c>
      <c r="S123" s="31">
        <v>757120</v>
      </c>
      <c r="T123" s="29" t="s">
        <v>1966</v>
      </c>
      <c r="U123" s="32">
        <v>45463</v>
      </c>
      <c r="V123" s="33"/>
    </row>
    <row r="124" spans="1:22">
      <c r="A124" s="61" t="str">
        <f t="shared" si="1"/>
        <v xml:space="preserve">1030083093PANTOJA RESTREPO DYLAN DEREK </v>
      </c>
      <c r="B124" s="23">
        <v>3548</v>
      </c>
      <c r="C124" s="23" t="s">
        <v>37</v>
      </c>
      <c r="D124" s="23">
        <v>1030083093</v>
      </c>
      <c r="E124" s="23" t="s">
        <v>856</v>
      </c>
      <c r="F124" s="23">
        <v>8</v>
      </c>
      <c r="G124" s="23">
        <v>1</v>
      </c>
      <c r="H124" s="24" t="s">
        <v>857</v>
      </c>
      <c r="I124" s="23" t="s">
        <v>28</v>
      </c>
      <c r="J124" s="57" t="s">
        <v>36</v>
      </c>
      <c r="K124" s="25" t="s">
        <v>27</v>
      </c>
      <c r="L124" s="23" t="s">
        <v>770</v>
      </c>
      <c r="M124" s="23">
        <v>1</v>
      </c>
      <c r="N124" s="23" t="s">
        <v>858</v>
      </c>
      <c r="O124" s="27">
        <v>45385</v>
      </c>
      <c r="P124" s="28">
        <v>572714</v>
      </c>
      <c r="Q124" s="29">
        <v>75000</v>
      </c>
      <c r="R124" s="30">
        <v>93600</v>
      </c>
      <c r="S124" s="31"/>
      <c r="T124" s="29" t="s">
        <v>1967</v>
      </c>
      <c r="U124" s="32">
        <v>45463</v>
      </c>
      <c r="V124" s="33"/>
    </row>
    <row r="125" spans="1:22">
      <c r="A125" s="61" t="str">
        <f t="shared" si="1"/>
        <v xml:space="preserve">1030083093PANTOJA RESTREPO DYLAN DEREK </v>
      </c>
      <c r="B125" s="23">
        <v>3549</v>
      </c>
      <c r="C125" s="23" t="s">
        <v>37</v>
      </c>
      <c r="D125" s="23">
        <v>1030083093</v>
      </c>
      <c r="E125" s="23" t="s">
        <v>856</v>
      </c>
      <c r="F125" s="23">
        <v>8</v>
      </c>
      <c r="G125" s="23">
        <v>1</v>
      </c>
      <c r="H125" s="24" t="s">
        <v>857</v>
      </c>
      <c r="I125" s="23" t="s">
        <v>28</v>
      </c>
      <c r="J125" s="57" t="s">
        <v>36</v>
      </c>
      <c r="K125" s="25" t="s">
        <v>27</v>
      </c>
      <c r="L125" s="23" t="s">
        <v>770</v>
      </c>
      <c r="M125" s="23">
        <v>1</v>
      </c>
      <c r="N125" s="23" t="s">
        <v>858</v>
      </c>
      <c r="O125" s="27">
        <v>45385</v>
      </c>
      <c r="P125" s="28">
        <v>572714</v>
      </c>
      <c r="Q125" s="29">
        <v>75000</v>
      </c>
      <c r="R125" s="30">
        <v>93600</v>
      </c>
      <c r="S125" s="31">
        <v>187200</v>
      </c>
      <c r="T125" s="29" t="s">
        <v>1967</v>
      </c>
      <c r="U125" s="32">
        <v>45463</v>
      </c>
      <c r="V125" s="33"/>
    </row>
    <row r="126" spans="1:22">
      <c r="A126" s="61" t="str">
        <f t="shared" si="1"/>
        <v>27472963CHASOY CHASOY MARIA MAGDALENA</v>
      </c>
      <c r="B126" s="23">
        <v>3550</v>
      </c>
      <c r="C126" s="23" t="s">
        <v>2</v>
      </c>
      <c r="D126" s="23">
        <v>27472963</v>
      </c>
      <c r="E126" s="23" t="s">
        <v>70</v>
      </c>
      <c r="F126" s="23">
        <v>46</v>
      </c>
      <c r="G126" s="23">
        <v>1</v>
      </c>
      <c r="H126" s="24" t="s">
        <v>71</v>
      </c>
      <c r="I126" s="23" t="s">
        <v>5</v>
      </c>
      <c r="J126" s="57" t="s">
        <v>58</v>
      </c>
      <c r="K126" s="25" t="s">
        <v>27</v>
      </c>
      <c r="L126" s="26" t="s">
        <v>838</v>
      </c>
      <c r="M126" s="23">
        <v>1</v>
      </c>
      <c r="N126" s="23">
        <v>3202615224</v>
      </c>
      <c r="O126" s="27">
        <v>45385</v>
      </c>
      <c r="P126" s="28">
        <v>572727</v>
      </c>
      <c r="Q126" s="29">
        <v>20000</v>
      </c>
      <c r="R126" s="30">
        <v>33800</v>
      </c>
      <c r="S126" s="31"/>
      <c r="T126" s="29" t="s">
        <v>1968</v>
      </c>
      <c r="U126" s="32">
        <v>45463</v>
      </c>
      <c r="V126" s="33"/>
    </row>
    <row r="127" spans="1:22">
      <c r="A127" s="61" t="str">
        <f t="shared" si="1"/>
        <v>27472963CHASOY CHASOY MARIA MAGDALENA</v>
      </c>
      <c r="B127" s="23">
        <v>3551</v>
      </c>
      <c r="C127" s="23" t="s">
        <v>2</v>
      </c>
      <c r="D127" s="23">
        <v>27472963</v>
      </c>
      <c r="E127" s="23" t="s">
        <v>70</v>
      </c>
      <c r="F127" s="23">
        <v>46</v>
      </c>
      <c r="G127" s="23">
        <v>1</v>
      </c>
      <c r="H127" s="24" t="s">
        <v>71</v>
      </c>
      <c r="I127" s="23" t="s">
        <v>5</v>
      </c>
      <c r="J127" s="57" t="s">
        <v>58</v>
      </c>
      <c r="K127" s="25" t="s">
        <v>27</v>
      </c>
      <c r="L127" s="26" t="s">
        <v>839</v>
      </c>
      <c r="M127" s="23">
        <v>1</v>
      </c>
      <c r="N127" s="23">
        <v>3202615224</v>
      </c>
      <c r="O127" s="27">
        <v>45385</v>
      </c>
      <c r="P127" s="28">
        <v>575947</v>
      </c>
      <c r="Q127" s="29">
        <v>20000</v>
      </c>
      <c r="R127" s="30">
        <v>33800</v>
      </c>
      <c r="S127" s="31">
        <v>67600</v>
      </c>
      <c r="T127" s="29" t="s">
        <v>1968</v>
      </c>
      <c r="U127" s="32">
        <v>45463</v>
      </c>
      <c r="V127" s="33"/>
    </row>
    <row r="128" spans="1:22">
      <c r="A128" s="61" t="str">
        <f t="shared" si="1"/>
        <v xml:space="preserve">1123307986TOVAR BENAVIDES MARLY SIRLEY </v>
      </c>
      <c r="B128" s="23">
        <v>3552</v>
      </c>
      <c r="C128" s="23" t="s">
        <v>2</v>
      </c>
      <c r="D128" s="23">
        <v>1123307986</v>
      </c>
      <c r="E128" s="23" t="s">
        <v>859</v>
      </c>
      <c r="F128" s="23">
        <v>37</v>
      </c>
      <c r="G128" s="23">
        <v>1</v>
      </c>
      <c r="H128" s="24" t="s">
        <v>860</v>
      </c>
      <c r="I128" s="23" t="s">
        <v>28</v>
      </c>
      <c r="J128" s="57" t="s">
        <v>36</v>
      </c>
      <c r="K128" s="25" t="s">
        <v>25</v>
      </c>
      <c r="L128" s="26" t="s">
        <v>779</v>
      </c>
      <c r="M128" s="23">
        <v>1</v>
      </c>
      <c r="N128" s="23">
        <v>3125772420</v>
      </c>
      <c r="O128" s="27">
        <v>45385</v>
      </c>
      <c r="P128" s="28">
        <v>572738</v>
      </c>
      <c r="Q128" s="29">
        <v>37000</v>
      </c>
      <c r="R128" s="30">
        <v>50669</v>
      </c>
      <c r="S128" s="31"/>
      <c r="T128" s="29" t="s">
        <v>1969</v>
      </c>
      <c r="U128" s="32">
        <v>45463</v>
      </c>
      <c r="V128" s="33"/>
    </row>
    <row r="129" spans="1:22">
      <c r="A129" s="61" t="str">
        <f t="shared" si="1"/>
        <v xml:space="preserve">1123307986TOVAR BENAVIDES MARLY SIRLEY </v>
      </c>
      <c r="B129" s="23">
        <v>3553</v>
      </c>
      <c r="C129" s="23" t="s">
        <v>2</v>
      </c>
      <c r="D129" s="23">
        <v>1123307986</v>
      </c>
      <c r="E129" s="23" t="s">
        <v>859</v>
      </c>
      <c r="F129" s="23">
        <v>37</v>
      </c>
      <c r="G129" s="23">
        <v>1</v>
      </c>
      <c r="H129" s="24" t="s">
        <v>860</v>
      </c>
      <c r="I129" s="23" t="s">
        <v>28</v>
      </c>
      <c r="J129" s="57" t="s">
        <v>36</v>
      </c>
      <c r="K129" s="25" t="s">
        <v>25</v>
      </c>
      <c r="L129" s="26" t="s">
        <v>778</v>
      </c>
      <c r="M129" s="23">
        <v>1</v>
      </c>
      <c r="N129" s="23">
        <v>3125772420</v>
      </c>
      <c r="O129" s="27">
        <v>45385</v>
      </c>
      <c r="P129" s="28">
        <v>575806</v>
      </c>
      <c r="Q129" s="29">
        <v>35000</v>
      </c>
      <c r="R129" s="30">
        <v>50669</v>
      </c>
      <c r="S129" s="31">
        <v>101338</v>
      </c>
      <c r="T129" s="29" t="s">
        <v>1969</v>
      </c>
      <c r="U129" s="32">
        <v>45463</v>
      </c>
      <c r="V129" s="33"/>
    </row>
    <row r="130" spans="1:22">
      <c r="A130" s="61" t="str">
        <f t="shared" si="1"/>
        <v xml:space="preserve">69009859SAAVEDRA ROSERO SANDRA LEONOR </v>
      </c>
      <c r="B130" s="23">
        <v>3554</v>
      </c>
      <c r="C130" s="23" t="s">
        <v>2</v>
      </c>
      <c r="D130" s="23">
        <v>69009859</v>
      </c>
      <c r="E130" s="23" t="s">
        <v>861</v>
      </c>
      <c r="F130" s="23">
        <v>44</v>
      </c>
      <c r="G130" s="23">
        <v>1</v>
      </c>
      <c r="H130" s="24" t="s">
        <v>862</v>
      </c>
      <c r="I130" s="23" t="s">
        <v>5</v>
      </c>
      <c r="J130" s="57" t="s">
        <v>36</v>
      </c>
      <c r="K130" s="25" t="s">
        <v>27</v>
      </c>
      <c r="L130" s="6" t="s">
        <v>799</v>
      </c>
      <c r="M130" s="23">
        <v>1</v>
      </c>
      <c r="N130" s="23">
        <v>3127107425</v>
      </c>
      <c r="O130" s="27">
        <v>45384</v>
      </c>
      <c r="P130" s="28">
        <v>572647</v>
      </c>
      <c r="Q130" s="29">
        <v>50000</v>
      </c>
      <c r="R130" s="30">
        <v>67600</v>
      </c>
      <c r="S130" s="31"/>
      <c r="T130" s="29" t="s">
        <v>3116</v>
      </c>
      <c r="U130" s="32">
        <v>45463</v>
      </c>
      <c r="V130" s="33"/>
    </row>
    <row r="131" spans="1:22">
      <c r="A131" s="61" t="str">
        <f t="shared" si="1"/>
        <v xml:space="preserve">69009859SAAVEDRA ROSERO SANDRA LEONOR </v>
      </c>
      <c r="B131" s="23">
        <v>3555</v>
      </c>
      <c r="C131" s="23" t="s">
        <v>2</v>
      </c>
      <c r="D131" s="23">
        <v>69009859</v>
      </c>
      <c r="E131" s="23" t="s">
        <v>861</v>
      </c>
      <c r="F131" s="23">
        <v>44</v>
      </c>
      <c r="G131" s="23">
        <v>1</v>
      </c>
      <c r="H131" s="24" t="s">
        <v>862</v>
      </c>
      <c r="I131" s="23" t="s">
        <v>5</v>
      </c>
      <c r="J131" s="57" t="s">
        <v>36</v>
      </c>
      <c r="K131" s="25" t="s">
        <v>27</v>
      </c>
      <c r="L131" s="26" t="s">
        <v>768</v>
      </c>
      <c r="M131" s="23">
        <v>1</v>
      </c>
      <c r="N131" s="23">
        <v>3127107425</v>
      </c>
      <c r="O131" s="27">
        <v>45385</v>
      </c>
      <c r="P131" s="28">
        <v>575149</v>
      </c>
      <c r="Q131" s="29">
        <v>50000</v>
      </c>
      <c r="R131" s="30">
        <v>67600</v>
      </c>
      <c r="S131" s="31">
        <v>135200</v>
      </c>
      <c r="T131" s="29" t="s">
        <v>3116</v>
      </c>
      <c r="U131" s="32">
        <v>45463</v>
      </c>
      <c r="V131" s="33"/>
    </row>
    <row r="132" spans="1:22">
      <c r="A132" s="61" t="str">
        <f t="shared" ref="A132:A195" si="2">D132&amp;E132</f>
        <v>1122784764JACANAMEJOY CHICUNQUE CARLOS ALEXANDER</v>
      </c>
      <c r="B132" s="23">
        <v>3556</v>
      </c>
      <c r="C132" s="23" t="s">
        <v>2</v>
      </c>
      <c r="D132" s="23">
        <v>1122784764</v>
      </c>
      <c r="E132" s="23" t="s">
        <v>113</v>
      </c>
      <c r="F132" s="23">
        <v>30</v>
      </c>
      <c r="G132" s="23">
        <v>1</v>
      </c>
      <c r="H132" s="24" t="s">
        <v>114</v>
      </c>
      <c r="I132" s="23" t="s">
        <v>28</v>
      </c>
      <c r="J132" s="58" t="s">
        <v>34</v>
      </c>
      <c r="K132" s="25" t="s">
        <v>27</v>
      </c>
      <c r="L132" s="6" t="s">
        <v>797</v>
      </c>
      <c r="M132" s="23">
        <v>1</v>
      </c>
      <c r="N132" s="23">
        <v>3144826463</v>
      </c>
      <c r="O132" s="24">
        <v>45384</v>
      </c>
      <c r="P132" s="28">
        <v>571653</v>
      </c>
      <c r="Q132" s="29">
        <v>20000</v>
      </c>
      <c r="R132" s="30">
        <v>26000</v>
      </c>
      <c r="S132" s="31"/>
      <c r="T132" s="29" t="s">
        <v>1970</v>
      </c>
      <c r="U132" s="32">
        <v>45463</v>
      </c>
      <c r="V132" s="33"/>
    </row>
    <row r="133" spans="1:22">
      <c r="A133" s="61" t="str">
        <f t="shared" si="2"/>
        <v>1122784764JACANAMEJOY CHICUNQUE CARLOS ALEXANDER</v>
      </c>
      <c r="B133" s="23">
        <v>3558</v>
      </c>
      <c r="C133" s="23" t="s">
        <v>2</v>
      </c>
      <c r="D133" s="23">
        <v>1122784764</v>
      </c>
      <c r="E133" s="23" t="s">
        <v>113</v>
      </c>
      <c r="F133" s="23">
        <v>30</v>
      </c>
      <c r="G133" s="23">
        <v>1</v>
      </c>
      <c r="H133" s="24" t="s">
        <v>114</v>
      </c>
      <c r="I133" s="23" t="s">
        <v>28</v>
      </c>
      <c r="J133" s="58" t="s">
        <v>34</v>
      </c>
      <c r="K133" s="25" t="s">
        <v>27</v>
      </c>
      <c r="L133" s="6" t="s">
        <v>797</v>
      </c>
      <c r="M133" s="23">
        <v>1</v>
      </c>
      <c r="N133" s="23">
        <v>3144826463</v>
      </c>
      <c r="O133" s="24">
        <v>45386</v>
      </c>
      <c r="P133" s="28">
        <v>575618</v>
      </c>
      <c r="Q133" s="29">
        <v>20000</v>
      </c>
      <c r="R133" s="30">
        <v>26000</v>
      </c>
      <c r="S133" s="31"/>
      <c r="T133" s="29" t="s">
        <v>1970</v>
      </c>
      <c r="U133" s="32">
        <v>45463</v>
      </c>
      <c r="V133" s="33"/>
    </row>
    <row r="134" spans="1:22">
      <c r="A134" s="61" t="str">
        <f t="shared" si="2"/>
        <v>1122784764JACANAMEJOY CHICUNQUE CARLOS ALEXANDER</v>
      </c>
      <c r="B134" s="23">
        <v>3560</v>
      </c>
      <c r="C134" s="23" t="s">
        <v>2</v>
      </c>
      <c r="D134" s="23">
        <v>1122784764</v>
      </c>
      <c r="E134" s="23" t="s">
        <v>113</v>
      </c>
      <c r="F134" s="23">
        <v>30</v>
      </c>
      <c r="G134" s="23">
        <v>1</v>
      </c>
      <c r="H134" s="24" t="s">
        <v>114</v>
      </c>
      <c r="I134" s="23" t="s">
        <v>28</v>
      </c>
      <c r="J134" s="58" t="s">
        <v>34</v>
      </c>
      <c r="K134" s="25" t="s">
        <v>27</v>
      </c>
      <c r="L134" s="6" t="s">
        <v>797</v>
      </c>
      <c r="M134" s="23">
        <v>1</v>
      </c>
      <c r="N134" s="23">
        <v>3144826463</v>
      </c>
      <c r="O134" s="24">
        <v>45388</v>
      </c>
      <c r="P134" s="28">
        <v>579491</v>
      </c>
      <c r="Q134" s="29">
        <v>20000</v>
      </c>
      <c r="R134" s="30">
        <v>26000</v>
      </c>
      <c r="S134" s="31"/>
      <c r="T134" s="29" t="s">
        <v>1970</v>
      </c>
      <c r="U134" s="32">
        <v>45463</v>
      </c>
      <c r="V134" s="33"/>
    </row>
    <row r="135" spans="1:22">
      <c r="A135" s="61" t="str">
        <f t="shared" si="2"/>
        <v>1122784764JACANAMEJOY CHICUNQUE CARLOS ALEXANDER</v>
      </c>
      <c r="B135" s="23">
        <v>3562</v>
      </c>
      <c r="C135" s="23" t="s">
        <v>2</v>
      </c>
      <c r="D135" s="23">
        <v>1122784764</v>
      </c>
      <c r="E135" s="23" t="s">
        <v>113</v>
      </c>
      <c r="F135" s="23">
        <v>30</v>
      </c>
      <c r="G135" s="23">
        <v>1</v>
      </c>
      <c r="H135" s="24" t="s">
        <v>114</v>
      </c>
      <c r="I135" s="23" t="s">
        <v>28</v>
      </c>
      <c r="J135" s="58" t="s">
        <v>34</v>
      </c>
      <c r="K135" s="25" t="s">
        <v>27</v>
      </c>
      <c r="L135" s="6" t="s">
        <v>797</v>
      </c>
      <c r="M135" s="23">
        <v>1</v>
      </c>
      <c r="N135" s="23">
        <v>3144826463</v>
      </c>
      <c r="O135" s="24">
        <v>45391</v>
      </c>
      <c r="P135" s="28">
        <v>585054</v>
      </c>
      <c r="Q135" s="29">
        <v>20000</v>
      </c>
      <c r="R135" s="30">
        <v>26000</v>
      </c>
      <c r="S135" s="31"/>
      <c r="T135" s="29" t="s">
        <v>1970</v>
      </c>
      <c r="U135" s="32">
        <v>45463</v>
      </c>
      <c r="V135" s="33"/>
    </row>
    <row r="136" spans="1:22">
      <c r="A136" s="61" t="str">
        <f t="shared" si="2"/>
        <v>1122784764JACANAMEJOY CHICUNQUE CARLOS ALEXANDER</v>
      </c>
      <c r="B136" s="23">
        <v>3564</v>
      </c>
      <c r="C136" s="23" t="s">
        <v>2</v>
      </c>
      <c r="D136" s="23">
        <v>1122784764</v>
      </c>
      <c r="E136" s="23" t="s">
        <v>113</v>
      </c>
      <c r="F136" s="23">
        <v>30</v>
      </c>
      <c r="G136" s="23">
        <v>1</v>
      </c>
      <c r="H136" s="24" t="s">
        <v>114</v>
      </c>
      <c r="I136" s="23" t="s">
        <v>28</v>
      </c>
      <c r="J136" s="58" t="s">
        <v>34</v>
      </c>
      <c r="K136" s="25" t="s">
        <v>27</v>
      </c>
      <c r="L136" s="6" t="s">
        <v>797</v>
      </c>
      <c r="M136" s="23">
        <v>1</v>
      </c>
      <c r="N136" s="23">
        <v>3144826463</v>
      </c>
      <c r="O136" s="24">
        <v>45393</v>
      </c>
      <c r="P136" s="28">
        <v>589141</v>
      </c>
      <c r="Q136" s="29">
        <v>20000</v>
      </c>
      <c r="R136" s="30">
        <v>26000</v>
      </c>
      <c r="S136" s="31"/>
      <c r="T136" s="29" t="s">
        <v>1970</v>
      </c>
      <c r="U136" s="32">
        <v>45463</v>
      </c>
      <c r="V136" s="33"/>
    </row>
    <row r="137" spans="1:22">
      <c r="A137" s="61" t="str">
        <f t="shared" si="2"/>
        <v>1122784764JACANAMEJOY CHICUNQUE CARLOS ALEXANDER</v>
      </c>
      <c r="B137" s="23">
        <v>3566</v>
      </c>
      <c r="C137" s="23" t="s">
        <v>2</v>
      </c>
      <c r="D137" s="23">
        <v>1122784764</v>
      </c>
      <c r="E137" s="23" t="s">
        <v>113</v>
      </c>
      <c r="F137" s="23">
        <v>30</v>
      </c>
      <c r="G137" s="23">
        <v>1</v>
      </c>
      <c r="H137" s="24" t="s">
        <v>114</v>
      </c>
      <c r="I137" s="23" t="s">
        <v>28</v>
      </c>
      <c r="J137" s="58" t="s">
        <v>34</v>
      </c>
      <c r="K137" s="25" t="s">
        <v>27</v>
      </c>
      <c r="L137" s="6" t="s">
        <v>797</v>
      </c>
      <c r="M137" s="23">
        <v>1</v>
      </c>
      <c r="N137" s="23">
        <v>3144826463</v>
      </c>
      <c r="O137" s="24">
        <v>45395</v>
      </c>
      <c r="P137" s="28">
        <v>593081</v>
      </c>
      <c r="Q137" s="29">
        <v>20000</v>
      </c>
      <c r="R137" s="30">
        <v>26000</v>
      </c>
      <c r="S137" s="31"/>
      <c r="T137" s="29" t="s">
        <v>1970</v>
      </c>
      <c r="U137" s="32">
        <v>45463</v>
      </c>
      <c r="V137" s="33"/>
    </row>
    <row r="138" spans="1:22">
      <c r="A138" s="61" t="str">
        <f t="shared" si="2"/>
        <v>1122784764JACANAMEJOY CHICUNQUE CARLOS ALEXANDER</v>
      </c>
      <c r="B138" s="23">
        <v>3568</v>
      </c>
      <c r="C138" s="23" t="s">
        <v>2</v>
      </c>
      <c r="D138" s="23">
        <v>1122784764</v>
      </c>
      <c r="E138" s="23" t="s">
        <v>113</v>
      </c>
      <c r="F138" s="23">
        <v>30</v>
      </c>
      <c r="G138" s="23">
        <v>1</v>
      </c>
      <c r="H138" s="24" t="s">
        <v>114</v>
      </c>
      <c r="I138" s="23" t="s">
        <v>28</v>
      </c>
      <c r="J138" s="58" t="s">
        <v>34</v>
      </c>
      <c r="K138" s="25" t="s">
        <v>27</v>
      </c>
      <c r="L138" s="6" t="s">
        <v>797</v>
      </c>
      <c r="M138" s="23">
        <v>1</v>
      </c>
      <c r="N138" s="23">
        <v>3144826463</v>
      </c>
      <c r="O138" s="24">
        <v>45398</v>
      </c>
      <c r="P138" s="28">
        <v>598698</v>
      </c>
      <c r="Q138" s="29">
        <v>20000</v>
      </c>
      <c r="R138" s="30">
        <v>26000</v>
      </c>
      <c r="S138" s="31"/>
      <c r="T138" s="29" t="s">
        <v>1970</v>
      </c>
      <c r="U138" s="32">
        <v>45463</v>
      </c>
      <c r="V138" s="33"/>
    </row>
    <row r="139" spans="1:22">
      <c r="A139" s="61" t="str">
        <f t="shared" si="2"/>
        <v>1122784764JACANAMEJOY CHICUNQUE CARLOS ALEXANDER</v>
      </c>
      <c r="B139" s="23">
        <v>3570</v>
      </c>
      <c r="C139" s="23" t="s">
        <v>2</v>
      </c>
      <c r="D139" s="23">
        <v>1122784764</v>
      </c>
      <c r="E139" s="23" t="s">
        <v>113</v>
      </c>
      <c r="F139" s="23">
        <v>30</v>
      </c>
      <c r="G139" s="23">
        <v>1</v>
      </c>
      <c r="H139" s="24" t="s">
        <v>114</v>
      </c>
      <c r="I139" s="23" t="s">
        <v>28</v>
      </c>
      <c r="J139" s="58" t="s">
        <v>34</v>
      </c>
      <c r="K139" s="25" t="s">
        <v>27</v>
      </c>
      <c r="L139" s="6" t="s">
        <v>797</v>
      </c>
      <c r="M139" s="23">
        <v>1</v>
      </c>
      <c r="N139" s="23">
        <v>3144826463</v>
      </c>
      <c r="O139" s="24">
        <v>45400</v>
      </c>
      <c r="P139" s="28">
        <v>602728</v>
      </c>
      <c r="Q139" s="29">
        <v>20000</v>
      </c>
      <c r="R139" s="30">
        <v>26000</v>
      </c>
      <c r="S139" s="31"/>
      <c r="T139" s="29" t="s">
        <v>1970</v>
      </c>
      <c r="U139" s="32">
        <v>45463</v>
      </c>
      <c r="V139" s="33"/>
    </row>
    <row r="140" spans="1:22">
      <c r="A140" s="61" t="str">
        <f t="shared" si="2"/>
        <v>1122784764JACANAMEJOY CHICUNQUE CARLOS ALEXANDER</v>
      </c>
      <c r="B140" s="23">
        <v>3572</v>
      </c>
      <c r="C140" s="23" t="s">
        <v>2</v>
      </c>
      <c r="D140" s="23">
        <v>1122784764</v>
      </c>
      <c r="E140" s="23" t="s">
        <v>113</v>
      </c>
      <c r="F140" s="23">
        <v>30</v>
      </c>
      <c r="G140" s="23">
        <v>1</v>
      </c>
      <c r="H140" s="24" t="s">
        <v>114</v>
      </c>
      <c r="I140" s="23" t="s">
        <v>28</v>
      </c>
      <c r="J140" s="58" t="s">
        <v>34</v>
      </c>
      <c r="K140" s="25" t="s">
        <v>27</v>
      </c>
      <c r="L140" s="6" t="s">
        <v>797</v>
      </c>
      <c r="M140" s="23">
        <v>1</v>
      </c>
      <c r="N140" s="23">
        <v>3144826463</v>
      </c>
      <c r="O140" s="24">
        <v>45402</v>
      </c>
      <c r="P140" s="28">
        <v>607200</v>
      </c>
      <c r="Q140" s="29">
        <v>20000</v>
      </c>
      <c r="R140" s="30">
        <v>26000</v>
      </c>
      <c r="S140" s="31"/>
      <c r="T140" s="29" t="s">
        <v>1970</v>
      </c>
      <c r="U140" s="32">
        <v>45463</v>
      </c>
      <c r="V140" s="33"/>
    </row>
    <row r="141" spans="1:22">
      <c r="A141" s="61" t="str">
        <f t="shared" si="2"/>
        <v>1122784764JACANAMEJOY CHICUNQUE CARLOS ALEXANDER</v>
      </c>
      <c r="B141" s="23">
        <v>3574</v>
      </c>
      <c r="C141" s="23" t="s">
        <v>2</v>
      </c>
      <c r="D141" s="23">
        <v>1122784764</v>
      </c>
      <c r="E141" s="23" t="s">
        <v>113</v>
      </c>
      <c r="F141" s="23">
        <v>30</v>
      </c>
      <c r="G141" s="23">
        <v>1</v>
      </c>
      <c r="H141" s="24" t="s">
        <v>114</v>
      </c>
      <c r="I141" s="23" t="s">
        <v>28</v>
      </c>
      <c r="J141" s="58" t="s">
        <v>34</v>
      </c>
      <c r="K141" s="25" t="s">
        <v>27</v>
      </c>
      <c r="L141" s="6" t="s">
        <v>797</v>
      </c>
      <c r="M141" s="23">
        <v>1</v>
      </c>
      <c r="N141" s="23">
        <v>3144826463</v>
      </c>
      <c r="O141" s="24">
        <v>45405</v>
      </c>
      <c r="P141" s="28">
        <v>612567</v>
      </c>
      <c r="Q141" s="29">
        <v>20000</v>
      </c>
      <c r="R141" s="30">
        <v>26000</v>
      </c>
      <c r="S141" s="31"/>
      <c r="T141" s="29" t="s">
        <v>1970</v>
      </c>
      <c r="U141" s="32">
        <v>45463</v>
      </c>
      <c r="V141" s="33"/>
    </row>
    <row r="142" spans="1:22">
      <c r="A142" s="61" t="str">
        <f t="shared" si="2"/>
        <v>1122784764JACANAMEJOY CHICUNQUE CARLOS ALEXANDER</v>
      </c>
      <c r="B142" s="23">
        <v>3576</v>
      </c>
      <c r="C142" s="23" t="s">
        <v>2</v>
      </c>
      <c r="D142" s="23">
        <v>1122784764</v>
      </c>
      <c r="E142" s="23" t="s">
        <v>113</v>
      </c>
      <c r="F142" s="23">
        <v>30</v>
      </c>
      <c r="G142" s="23">
        <v>1</v>
      </c>
      <c r="H142" s="24" t="s">
        <v>114</v>
      </c>
      <c r="I142" s="23" t="s">
        <v>28</v>
      </c>
      <c r="J142" s="58" t="s">
        <v>34</v>
      </c>
      <c r="K142" s="25" t="s">
        <v>27</v>
      </c>
      <c r="L142" s="6" t="s">
        <v>797</v>
      </c>
      <c r="M142" s="23">
        <v>1</v>
      </c>
      <c r="N142" s="23">
        <v>3144826463</v>
      </c>
      <c r="O142" s="24">
        <v>45407</v>
      </c>
      <c r="P142" s="28">
        <v>616950</v>
      </c>
      <c r="Q142" s="29">
        <v>20000</v>
      </c>
      <c r="R142" s="30">
        <v>26000</v>
      </c>
      <c r="S142" s="31"/>
      <c r="T142" s="29" t="s">
        <v>1970</v>
      </c>
      <c r="U142" s="32">
        <v>45463</v>
      </c>
      <c r="V142" s="33"/>
    </row>
    <row r="143" spans="1:22">
      <c r="A143" s="61" t="str">
        <f t="shared" si="2"/>
        <v>1122784764JACANAMEJOY CHICUNQUE CARLOS ALEXANDER</v>
      </c>
      <c r="B143" s="23">
        <v>3578</v>
      </c>
      <c r="C143" s="23" t="s">
        <v>2</v>
      </c>
      <c r="D143" s="23">
        <v>1122784764</v>
      </c>
      <c r="E143" s="23" t="s">
        <v>113</v>
      </c>
      <c r="F143" s="23">
        <v>30</v>
      </c>
      <c r="G143" s="23">
        <v>1</v>
      </c>
      <c r="H143" s="24" t="s">
        <v>114</v>
      </c>
      <c r="I143" s="23" t="s">
        <v>28</v>
      </c>
      <c r="J143" s="58" t="s">
        <v>34</v>
      </c>
      <c r="K143" s="25" t="s">
        <v>27</v>
      </c>
      <c r="L143" s="6" t="s">
        <v>797</v>
      </c>
      <c r="M143" s="23">
        <v>1</v>
      </c>
      <c r="N143" s="23">
        <v>3144826463</v>
      </c>
      <c r="O143" s="24">
        <v>45409</v>
      </c>
      <c r="P143" s="28">
        <v>621241</v>
      </c>
      <c r="Q143" s="29">
        <v>20000</v>
      </c>
      <c r="R143" s="30">
        <v>26000</v>
      </c>
      <c r="S143" s="31"/>
      <c r="T143" s="29" t="s">
        <v>1970</v>
      </c>
      <c r="U143" s="32">
        <v>45463</v>
      </c>
      <c r="V143" s="33"/>
    </row>
    <row r="144" spans="1:22">
      <c r="A144" s="61" t="str">
        <f t="shared" si="2"/>
        <v>1122784764JACANAMEJOY CHICUNQUE CARLOS ALEXANDER</v>
      </c>
      <c r="B144" s="23">
        <v>3557</v>
      </c>
      <c r="C144" s="23" t="s">
        <v>2</v>
      </c>
      <c r="D144" s="23">
        <v>1122784764</v>
      </c>
      <c r="E144" s="23" t="s">
        <v>113</v>
      </c>
      <c r="F144" s="23">
        <v>30</v>
      </c>
      <c r="G144" s="23">
        <v>1</v>
      </c>
      <c r="H144" s="24" t="s">
        <v>114</v>
      </c>
      <c r="I144" s="23" t="s">
        <v>28</v>
      </c>
      <c r="J144" s="58" t="s">
        <v>34</v>
      </c>
      <c r="K144" s="25" t="s">
        <v>27</v>
      </c>
      <c r="L144" s="25" t="s">
        <v>785</v>
      </c>
      <c r="M144" s="23">
        <v>1</v>
      </c>
      <c r="N144" s="23">
        <v>3144826463</v>
      </c>
      <c r="O144" s="27">
        <v>45384</v>
      </c>
      <c r="P144" s="28">
        <v>571656</v>
      </c>
      <c r="Q144" s="29">
        <v>20000</v>
      </c>
      <c r="R144" s="30">
        <v>26000</v>
      </c>
      <c r="S144" s="31"/>
      <c r="T144" s="29" t="s">
        <v>1970</v>
      </c>
      <c r="U144" s="32">
        <v>45463</v>
      </c>
      <c r="V144" s="33"/>
    </row>
    <row r="145" spans="1:22">
      <c r="A145" s="61" t="str">
        <f t="shared" si="2"/>
        <v>1122784764JACANAMEJOY CHICUNQUE CARLOS ALEXANDER</v>
      </c>
      <c r="B145" s="23">
        <v>3559</v>
      </c>
      <c r="C145" s="23" t="s">
        <v>2</v>
      </c>
      <c r="D145" s="23">
        <v>1122784764</v>
      </c>
      <c r="E145" s="23" t="s">
        <v>113</v>
      </c>
      <c r="F145" s="23">
        <v>30</v>
      </c>
      <c r="G145" s="23">
        <v>1</v>
      </c>
      <c r="H145" s="24" t="s">
        <v>114</v>
      </c>
      <c r="I145" s="23" t="s">
        <v>28</v>
      </c>
      <c r="J145" s="58" t="s">
        <v>34</v>
      </c>
      <c r="K145" s="25" t="s">
        <v>27</v>
      </c>
      <c r="L145" s="25" t="s">
        <v>785</v>
      </c>
      <c r="M145" s="23">
        <v>1</v>
      </c>
      <c r="N145" s="23">
        <v>3144826463</v>
      </c>
      <c r="O145" s="27">
        <v>45386</v>
      </c>
      <c r="P145" s="28">
        <v>575620</v>
      </c>
      <c r="Q145" s="29">
        <v>20000</v>
      </c>
      <c r="R145" s="30">
        <v>26000</v>
      </c>
      <c r="S145" s="31"/>
      <c r="T145" s="29" t="s">
        <v>1970</v>
      </c>
      <c r="U145" s="32">
        <v>45463</v>
      </c>
      <c r="V145" s="33"/>
    </row>
    <row r="146" spans="1:22">
      <c r="A146" s="61" t="str">
        <f t="shared" si="2"/>
        <v>1122784764JACANAMEJOY CHICUNQUE CARLOS ALEXANDER</v>
      </c>
      <c r="B146" s="23">
        <v>3561</v>
      </c>
      <c r="C146" s="23" t="s">
        <v>2</v>
      </c>
      <c r="D146" s="23">
        <v>1122784764</v>
      </c>
      <c r="E146" s="23" t="s">
        <v>113</v>
      </c>
      <c r="F146" s="23">
        <v>30</v>
      </c>
      <c r="G146" s="23">
        <v>1</v>
      </c>
      <c r="H146" s="24" t="s">
        <v>114</v>
      </c>
      <c r="I146" s="23" t="s">
        <v>28</v>
      </c>
      <c r="J146" s="58" t="s">
        <v>34</v>
      </c>
      <c r="K146" s="25" t="s">
        <v>27</v>
      </c>
      <c r="L146" s="25" t="s">
        <v>785</v>
      </c>
      <c r="M146" s="23">
        <v>1</v>
      </c>
      <c r="N146" s="23">
        <v>3144826463</v>
      </c>
      <c r="O146" s="27">
        <v>45388</v>
      </c>
      <c r="P146" s="28">
        <v>579497</v>
      </c>
      <c r="Q146" s="29">
        <v>20000</v>
      </c>
      <c r="R146" s="30">
        <v>26000</v>
      </c>
      <c r="S146" s="31"/>
      <c r="T146" s="29" t="s">
        <v>1970</v>
      </c>
      <c r="U146" s="32">
        <v>45463</v>
      </c>
      <c r="V146" s="33"/>
    </row>
    <row r="147" spans="1:22">
      <c r="A147" s="61" t="str">
        <f t="shared" si="2"/>
        <v>1122784764JACANAMEJOY CHICUNQUE CARLOS ALEXANDER</v>
      </c>
      <c r="B147" s="23">
        <v>3563</v>
      </c>
      <c r="C147" s="23" t="s">
        <v>2</v>
      </c>
      <c r="D147" s="23">
        <v>1122784764</v>
      </c>
      <c r="E147" s="23" t="s">
        <v>113</v>
      </c>
      <c r="F147" s="23">
        <v>30</v>
      </c>
      <c r="G147" s="23">
        <v>1</v>
      </c>
      <c r="H147" s="24" t="s">
        <v>114</v>
      </c>
      <c r="I147" s="23" t="s">
        <v>28</v>
      </c>
      <c r="J147" s="58" t="s">
        <v>34</v>
      </c>
      <c r="K147" s="25" t="s">
        <v>27</v>
      </c>
      <c r="L147" s="25" t="s">
        <v>785</v>
      </c>
      <c r="M147" s="23">
        <v>1</v>
      </c>
      <c r="N147" s="23">
        <v>3144826463</v>
      </c>
      <c r="O147" s="27">
        <v>45391</v>
      </c>
      <c r="P147" s="28">
        <v>585055</v>
      </c>
      <c r="Q147" s="29">
        <v>20000</v>
      </c>
      <c r="R147" s="30">
        <v>26000</v>
      </c>
      <c r="S147" s="31"/>
      <c r="T147" s="29" t="s">
        <v>1970</v>
      </c>
      <c r="U147" s="32">
        <v>45463</v>
      </c>
      <c r="V147" s="33"/>
    </row>
    <row r="148" spans="1:22">
      <c r="A148" s="61" t="str">
        <f t="shared" si="2"/>
        <v>1122784764JACANAMEJOY CHICUNQUE CARLOS ALEXANDER</v>
      </c>
      <c r="B148" s="23">
        <v>3565</v>
      </c>
      <c r="C148" s="23" t="s">
        <v>2</v>
      </c>
      <c r="D148" s="23">
        <v>1122784764</v>
      </c>
      <c r="E148" s="23" t="s">
        <v>113</v>
      </c>
      <c r="F148" s="23">
        <v>30</v>
      </c>
      <c r="G148" s="23">
        <v>1</v>
      </c>
      <c r="H148" s="24" t="s">
        <v>114</v>
      </c>
      <c r="I148" s="23" t="s">
        <v>28</v>
      </c>
      <c r="J148" s="58" t="s">
        <v>34</v>
      </c>
      <c r="K148" s="25" t="s">
        <v>27</v>
      </c>
      <c r="L148" s="25" t="s">
        <v>785</v>
      </c>
      <c r="M148" s="23">
        <v>1</v>
      </c>
      <c r="N148" s="23">
        <v>3144826463</v>
      </c>
      <c r="O148" s="27">
        <v>45393</v>
      </c>
      <c r="P148" s="28">
        <v>589143</v>
      </c>
      <c r="Q148" s="29">
        <v>20000</v>
      </c>
      <c r="R148" s="30">
        <v>26000</v>
      </c>
      <c r="S148" s="31"/>
      <c r="T148" s="29" t="s">
        <v>1970</v>
      </c>
      <c r="U148" s="32">
        <v>45463</v>
      </c>
      <c r="V148" s="33"/>
    </row>
    <row r="149" spans="1:22">
      <c r="A149" s="61" t="str">
        <f t="shared" si="2"/>
        <v>1122784764JACANAMEJOY CHICUNQUE CARLOS ALEXANDER</v>
      </c>
      <c r="B149" s="23">
        <v>3567</v>
      </c>
      <c r="C149" s="23" t="s">
        <v>2</v>
      </c>
      <c r="D149" s="23">
        <v>1122784764</v>
      </c>
      <c r="E149" s="23" t="s">
        <v>113</v>
      </c>
      <c r="F149" s="23">
        <v>30</v>
      </c>
      <c r="G149" s="23">
        <v>1</v>
      </c>
      <c r="H149" s="24" t="s">
        <v>114</v>
      </c>
      <c r="I149" s="23" t="s">
        <v>28</v>
      </c>
      <c r="J149" s="58" t="s">
        <v>34</v>
      </c>
      <c r="K149" s="25" t="s">
        <v>27</v>
      </c>
      <c r="L149" s="25" t="s">
        <v>785</v>
      </c>
      <c r="M149" s="23">
        <v>1</v>
      </c>
      <c r="N149" s="23">
        <v>3144826463</v>
      </c>
      <c r="O149" s="27">
        <v>45395</v>
      </c>
      <c r="P149" s="28">
        <v>593082</v>
      </c>
      <c r="Q149" s="29">
        <v>20000</v>
      </c>
      <c r="R149" s="30">
        <v>26000</v>
      </c>
      <c r="S149" s="31"/>
      <c r="T149" s="29" t="s">
        <v>1970</v>
      </c>
      <c r="U149" s="32">
        <v>45463</v>
      </c>
      <c r="V149" s="33"/>
    </row>
    <row r="150" spans="1:22">
      <c r="A150" s="61" t="str">
        <f t="shared" si="2"/>
        <v>1122784764JACANAMEJOY CHICUNQUE CARLOS ALEXANDER</v>
      </c>
      <c r="B150" s="23">
        <v>3569</v>
      </c>
      <c r="C150" s="23" t="s">
        <v>2</v>
      </c>
      <c r="D150" s="23">
        <v>1122784764</v>
      </c>
      <c r="E150" s="23" t="s">
        <v>113</v>
      </c>
      <c r="F150" s="23">
        <v>30</v>
      </c>
      <c r="G150" s="23">
        <v>1</v>
      </c>
      <c r="H150" s="24" t="s">
        <v>114</v>
      </c>
      <c r="I150" s="23" t="s">
        <v>28</v>
      </c>
      <c r="J150" s="58" t="s">
        <v>34</v>
      </c>
      <c r="K150" s="25" t="s">
        <v>27</v>
      </c>
      <c r="L150" s="25" t="s">
        <v>785</v>
      </c>
      <c r="M150" s="23">
        <v>1</v>
      </c>
      <c r="N150" s="23">
        <v>3144826463</v>
      </c>
      <c r="O150" s="27">
        <v>45398</v>
      </c>
      <c r="P150" s="28">
        <v>598699</v>
      </c>
      <c r="Q150" s="29">
        <v>20000</v>
      </c>
      <c r="R150" s="30">
        <v>26000</v>
      </c>
      <c r="S150" s="31"/>
      <c r="T150" s="29" t="s">
        <v>1970</v>
      </c>
      <c r="U150" s="32">
        <v>45463</v>
      </c>
      <c r="V150" s="33"/>
    </row>
    <row r="151" spans="1:22">
      <c r="A151" s="61" t="str">
        <f t="shared" si="2"/>
        <v>1122784764JACANAMEJOY CHICUNQUE CARLOS ALEXANDER</v>
      </c>
      <c r="B151" s="23">
        <v>3571</v>
      </c>
      <c r="C151" s="23" t="s">
        <v>2</v>
      </c>
      <c r="D151" s="23">
        <v>1122784764</v>
      </c>
      <c r="E151" s="23" t="s">
        <v>113</v>
      </c>
      <c r="F151" s="23">
        <v>30</v>
      </c>
      <c r="G151" s="23">
        <v>1</v>
      </c>
      <c r="H151" s="24" t="s">
        <v>114</v>
      </c>
      <c r="I151" s="23" t="s">
        <v>28</v>
      </c>
      <c r="J151" s="58" t="s">
        <v>34</v>
      </c>
      <c r="K151" s="25" t="s">
        <v>27</v>
      </c>
      <c r="L151" s="25" t="s">
        <v>785</v>
      </c>
      <c r="M151" s="23">
        <v>1</v>
      </c>
      <c r="N151" s="23">
        <v>3144826463</v>
      </c>
      <c r="O151" s="27">
        <v>45400</v>
      </c>
      <c r="P151" s="28">
        <v>602731</v>
      </c>
      <c r="Q151" s="29">
        <v>20000</v>
      </c>
      <c r="R151" s="30">
        <v>26000</v>
      </c>
      <c r="S151" s="31"/>
      <c r="T151" s="29" t="s">
        <v>1970</v>
      </c>
      <c r="U151" s="32">
        <v>45463</v>
      </c>
      <c r="V151" s="33"/>
    </row>
    <row r="152" spans="1:22">
      <c r="A152" s="61" t="str">
        <f t="shared" si="2"/>
        <v>1122784764JACANAMEJOY CHICUNQUE CARLOS ALEXANDER</v>
      </c>
      <c r="B152" s="23">
        <v>3573</v>
      </c>
      <c r="C152" s="23" t="s">
        <v>2</v>
      </c>
      <c r="D152" s="23">
        <v>1122784764</v>
      </c>
      <c r="E152" s="23" t="s">
        <v>113</v>
      </c>
      <c r="F152" s="23">
        <v>30</v>
      </c>
      <c r="G152" s="23">
        <v>1</v>
      </c>
      <c r="H152" s="24" t="s">
        <v>114</v>
      </c>
      <c r="I152" s="23" t="s">
        <v>28</v>
      </c>
      <c r="J152" s="58" t="s">
        <v>34</v>
      </c>
      <c r="K152" s="25" t="s">
        <v>27</v>
      </c>
      <c r="L152" s="25" t="s">
        <v>785</v>
      </c>
      <c r="M152" s="23">
        <v>1</v>
      </c>
      <c r="N152" s="23">
        <v>3144826463</v>
      </c>
      <c r="O152" s="27">
        <v>45402</v>
      </c>
      <c r="P152" s="28">
        <v>607211</v>
      </c>
      <c r="Q152" s="29">
        <v>20000</v>
      </c>
      <c r="R152" s="30">
        <v>26000</v>
      </c>
      <c r="S152" s="31"/>
      <c r="T152" s="29" t="s">
        <v>1970</v>
      </c>
      <c r="U152" s="32">
        <v>45463</v>
      </c>
      <c r="V152" s="33"/>
    </row>
    <row r="153" spans="1:22">
      <c r="A153" s="61" t="str">
        <f t="shared" si="2"/>
        <v>1122784764JACANAMEJOY CHICUNQUE CARLOS ALEXANDER</v>
      </c>
      <c r="B153" s="23">
        <v>3575</v>
      </c>
      <c r="C153" s="23" t="s">
        <v>2</v>
      </c>
      <c r="D153" s="23">
        <v>1122784764</v>
      </c>
      <c r="E153" s="23" t="s">
        <v>113</v>
      </c>
      <c r="F153" s="23">
        <v>30</v>
      </c>
      <c r="G153" s="23">
        <v>1</v>
      </c>
      <c r="H153" s="24" t="s">
        <v>114</v>
      </c>
      <c r="I153" s="23" t="s">
        <v>28</v>
      </c>
      <c r="J153" s="58" t="s">
        <v>34</v>
      </c>
      <c r="K153" s="25" t="s">
        <v>27</v>
      </c>
      <c r="L153" s="25" t="s">
        <v>785</v>
      </c>
      <c r="M153" s="23">
        <v>1</v>
      </c>
      <c r="N153" s="23">
        <v>3144826463</v>
      </c>
      <c r="O153" s="27">
        <v>45405</v>
      </c>
      <c r="P153" s="28">
        <v>612568</v>
      </c>
      <c r="Q153" s="29">
        <v>20000</v>
      </c>
      <c r="R153" s="30">
        <v>26000</v>
      </c>
      <c r="S153" s="31"/>
      <c r="T153" s="29" t="s">
        <v>1970</v>
      </c>
      <c r="U153" s="32">
        <v>45463</v>
      </c>
      <c r="V153" s="33"/>
    </row>
    <row r="154" spans="1:22">
      <c r="A154" s="61" t="str">
        <f t="shared" si="2"/>
        <v>1122784764JACANAMEJOY CHICUNQUE CARLOS ALEXANDER</v>
      </c>
      <c r="B154" s="23">
        <v>3577</v>
      </c>
      <c r="C154" s="23" t="s">
        <v>2</v>
      </c>
      <c r="D154" s="23">
        <v>1122784764</v>
      </c>
      <c r="E154" s="23" t="s">
        <v>113</v>
      </c>
      <c r="F154" s="23">
        <v>30</v>
      </c>
      <c r="G154" s="23">
        <v>1</v>
      </c>
      <c r="H154" s="24" t="s">
        <v>114</v>
      </c>
      <c r="I154" s="23" t="s">
        <v>28</v>
      </c>
      <c r="J154" s="58" t="s">
        <v>34</v>
      </c>
      <c r="K154" s="25" t="s">
        <v>27</v>
      </c>
      <c r="L154" s="25" t="s">
        <v>785</v>
      </c>
      <c r="M154" s="23">
        <v>1</v>
      </c>
      <c r="N154" s="23">
        <v>3144826463</v>
      </c>
      <c r="O154" s="27">
        <v>45407</v>
      </c>
      <c r="P154" s="28">
        <v>616957</v>
      </c>
      <c r="Q154" s="29">
        <v>20000</v>
      </c>
      <c r="R154" s="30">
        <v>26000</v>
      </c>
      <c r="S154" s="31"/>
      <c r="T154" s="29" t="s">
        <v>1970</v>
      </c>
      <c r="U154" s="32">
        <v>45463</v>
      </c>
      <c r="V154" s="33"/>
    </row>
    <row r="155" spans="1:22">
      <c r="A155" s="61" t="str">
        <f t="shared" si="2"/>
        <v>1122784764JACANAMEJOY CHICUNQUE CARLOS ALEXANDER</v>
      </c>
      <c r="B155" s="23">
        <v>3579</v>
      </c>
      <c r="C155" s="23" t="s">
        <v>2</v>
      </c>
      <c r="D155" s="23">
        <v>1122784764</v>
      </c>
      <c r="E155" s="23" t="s">
        <v>113</v>
      </c>
      <c r="F155" s="23">
        <v>30</v>
      </c>
      <c r="G155" s="23">
        <v>1</v>
      </c>
      <c r="H155" s="24" t="s">
        <v>114</v>
      </c>
      <c r="I155" s="23" t="s">
        <v>28</v>
      </c>
      <c r="J155" s="58" t="s">
        <v>34</v>
      </c>
      <c r="K155" s="25" t="s">
        <v>27</v>
      </c>
      <c r="L155" s="25" t="s">
        <v>785</v>
      </c>
      <c r="M155" s="23">
        <v>1</v>
      </c>
      <c r="N155" s="23">
        <v>3144826463</v>
      </c>
      <c r="O155" s="27">
        <v>45409</v>
      </c>
      <c r="P155" s="28">
        <v>621242</v>
      </c>
      <c r="Q155" s="29">
        <v>20000</v>
      </c>
      <c r="R155" s="30">
        <v>26000</v>
      </c>
      <c r="S155" s="31">
        <v>624000</v>
      </c>
      <c r="T155" s="29" t="s">
        <v>1970</v>
      </c>
      <c r="U155" s="32">
        <v>45463</v>
      </c>
      <c r="V155" s="33"/>
    </row>
    <row r="156" spans="1:22">
      <c r="A156" s="61" t="str">
        <f t="shared" si="2"/>
        <v>1123331185 GARCIA MARTINEZ EULER ARNOVY</v>
      </c>
      <c r="B156" s="23">
        <v>3580</v>
      </c>
      <c r="C156" s="23" t="s">
        <v>2</v>
      </c>
      <c r="D156" s="23">
        <v>1123331185</v>
      </c>
      <c r="E156" s="23" t="s">
        <v>863</v>
      </c>
      <c r="F156" s="23">
        <v>28</v>
      </c>
      <c r="G156" s="23">
        <v>1</v>
      </c>
      <c r="H156" s="24">
        <v>34981</v>
      </c>
      <c r="I156" s="23" t="s">
        <v>28</v>
      </c>
      <c r="J156" s="58" t="s">
        <v>29</v>
      </c>
      <c r="K156" s="25" t="s">
        <v>27</v>
      </c>
      <c r="L156" s="26" t="s">
        <v>864</v>
      </c>
      <c r="M156" s="23">
        <v>1</v>
      </c>
      <c r="N156" s="23" t="s">
        <v>865</v>
      </c>
      <c r="O156" s="27">
        <v>45384</v>
      </c>
      <c r="P156" s="28">
        <v>571951</v>
      </c>
      <c r="Q156" s="29">
        <v>88000</v>
      </c>
      <c r="R156" s="36">
        <v>109200</v>
      </c>
      <c r="S156" s="31"/>
      <c r="T156" s="29" t="s">
        <v>1971</v>
      </c>
      <c r="U156" s="32">
        <v>45463</v>
      </c>
      <c r="V156" s="33"/>
    </row>
    <row r="157" spans="1:22">
      <c r="A157" s="61" t="str">
        <f t="shared" si="2"/>
        <v>1123331185 GARCIA MARTINEZ EULER ARNOVY</v>
      </c>
      <c r="B157" s="23">
        <v>3581</v>
      </c>
      <c r="C157" s="23" t="s">
        <v>2</v>
      </c>
      <c r="D157" s="23">
        <v>1123331185</v>
      </c>
      <c r="E157" s="23" t="s">
        <v>863</v>
      </c>
      <c r="F157" s="23">
        <v>28</v>
      </c>
      <c r="G157" s="23">
        <v>1</v>
      </c>
      <c r="H157" s="24">
        <v>34981</v>
      </c>
      <c r="I157" s="23" t="s">
        <v>28</v>
      </c>
      <c r="J157" s="58" t="s">
        <v>29</v>
      </c>
      <c r="K157" s="25" t="s">
        <v>27</v>
      </c>
      <c r="L157" s="6" t="s">
        <v>789</v>
      </c>
      <c r="M157" s="23">
        <v>1</v>
      </c>
      <c r="N157" s="23" t="s">
        <v>865</v>
      </c>
      <c r="O157" s="27">
        <v>45385</v>
      </c>
      <c r="P157" s="28">
        <v>575215</v>
      </c>
      <c r="Q157" s="29">
        <v>88000</v>
      </c>
      <c r="R157" s="36">
        <v>109200</v>
      </c>
      <c r="S157" s="31">
        <v>218400</v>
      </c>
      <c r="T157" s="29" t="s">
        <v>1971</v>
      </c>
      <c r="U157" s="32">
        <v>45463</v>
      </c>
      <c r="V157" s="33"/>
    </row>
    <row r="158" spans="1:22">
      <c r="A158" s="61" t="str">
        <f t="shared" si="2"/>
        <v xml:space="preserve">1124862015CHINDOY CUCHAVISOY MARLY </v>
      </c>
      <c r="B158" s="23">
        <v>3582</v>
      </c>
      <c r="C158" s="23" t="s">
        <v>2</v>
      </c>
      <c r="D158" s="23">
        <v>1124862015</v>
      </c>
      <c r="E158" s="23" t="s">
        <v>866</v>
      </c>
      <c r="F158" s="23">
        <v>28</v>
      </c>
      <c r="G158" s="23">
        <v>1</v>
      </c>
      <c r="H158" s="24" t="s">
        <v>867</v>
      </c>
      <c r="I158" s="23" t="s">
        <v>5</v>
      </c>
      <c r="J158" s="57" t="s">
        <v>36</v>
      </c>
      <c r="K158" s="25" t="s">
        <v>27</v>
      </c>
      <c r="L158" s="26" t="s">
        <v>854</v>
      </c>
      <c r="M158" s="23">
        <v>1</v>
      </c>
      <c r="N158" s="23">
        <v>3115160754</v>
      </c>
      <c r="O158" s="27">
        <v>45385</v>
      </c>
      <c r="P158" s="28">
        <v>572765</v>
      </c>
      <c r="Q158" s="29">
        <v>85000</v>
      </c>
      <c r="R158" s="30">
        <v>109200</v>
      </c>
      <c r="S158" s="31"/>
      <c r="T158" s="29" t="s">
        <v>1972</v>
      </c>
      <c r="U158" s="32">
        <v>45463</v>
      </c>
      <c r="V158" s="33"/>
    </row>
    <row r="159" spans="1:22">
      <c r="A159" s="61" t="str">
        <f t="shared" si="2"/>
        <v xml:space="preserve">1124862015CHINDOY CUCHAVISOY MARLY </v>
      </c>
      <c r="B159" s="23">
        <v>3583</v>
      </c>
      <c r="C159" s="23" t="s">
        <v>2</v>
      </c>
      <c r="D159" s="23">
        <v>1124862015</v>
      </c>
      <c r="E159" s="23" t="s">
        <v>866</v>
      </c>
      <c r="F159" s="23">
        <v>28</v>
      </c>
      <c r="G159" s="23">
        <v>1</v>
      </c>
      <c r="H159" s="24" t="s">
        <v>867</v>
      </c>
      <c r="I159" s="23" t="s">
        <v>5</v>
      </c>
      <c r="J159" s="57" t="s">
        <v>36</v>
      </c>
      <c r="K159" s="25" t="s">
        <v>27</v>
      </c>
      <c r="L159" s="26" t="s">
        <v>787</v>
      </c>
      <c r="M159" s="23">
        <v>1</v>
      </c>
      <c r="N159" s="23">
        <v>3115160754</v>
      </c>
      <c r="O159" s="27">
        <v>45386</v>
      </c>
      <c r="P159" s="28">
        <v>577750</v>
      </c>
      <c r="Q159" s="29">
        <v>85000</v>
      </c>
      <c r="R159" s="30">
        <v>109200</v>
      </c>
      <c r="S159" s="31">
        <v>218400</v>
      </c>
      <c r="T159" s="29" t="s">
        <v>1972</v>
      </c>
      <c r="U159" s="32">
        <v>45463</v>
      </c>
      <c r="V159" s="33"/>
    </row>
    <row r="160" spans="1:22">
      <c r="A160" s="61" t="str">
        <f t="shared" si="2"/>
        <v xml:space="preserve">18124262FLOREZ LUIS ALFREDO </v>
      </c>
      <c r="B160" s="23">
        <v>3584</v>
      </c>
      <c r="C160" s="23" t="s">
        <v>2</v>
      </c>
      <c r="D160" s="23">
        <v>18124262</v>
      </c>
      <c r="E160" s="23" t="s">
        <v>868</v>
      </c>
      <c r="F160" s="23">
        <v>69</v>
      </c>
      <c r="G160" s="23">
        <v>1</v>
      </c>
      <c r="H160" s="24">
        <v>19884</v>
      </c>
      <c r="I160" s="23" t="s">
        <v>28</v>
      </c>
      <c r="J160" s="57" t="s">
        <v>36</v>
      </c>
      <c r="K160" s="25" t="s">
        <v>27</v>
      </c>
      <c r="L160" s="6" t="s">
        <v>799</v>
      </c>
      <c r="M160" s="23">
        <v>1</v>
      </c>
      <c r="N160" s="23">
        <v>3115318933</v>
      </c>
      <c r="O160" s="24">
        <v>45385</v>
      </c>
      <c r="P160" s="28">
        <v>572672</v>
      </c>
      <c r="Q160" s="29">
        <v>50000</v>
      </c>
      <c r="R160" s="30">
        <v>67600</v>
      </c>
      <c r="S160" s="31"/>
      <c r="T160" s="29" t="s">
        <v>1973</v>
      </c>
      <c r="U160" s="32">
        <v>45463</v>
      </c>
      <c r="V160" s="33"/>
    </row>
    <row r="161" spans="1:22">
      <c r="A161" s="61" t="str">
        <f t="shared" si="2"/>
        <v xml:space="preserve">18124262FLOREZ LUIS ALFREDO </v>
      </c>
      <c r="B161" s="23">
        <v>3585</v>
      </c>
      <c r="C161" s="23" t="s">
        <v>2</v>
      </c>
      <c r="D161" s="23">
        <v>18124262</v>
      </c>
      <c r="E161" s="23" t="s">
        <v>868</v>
      </c>
      <c r="F161" s="23">
        <v>69</v>
      </c>
      <c r="G161" s="23">
        <v>1</v>
      </c>
      <c r="H161" s="24">
        <v>19884</v>
      </c>
      <c r="I161" s="23" t="s">
        <v>28</v>
      </c>
      <c r="J161" s="57" t="s">
        <v>36</v>
      </c>
      <c r="K161" s="25" t="s">
        <v>27</v>
      </c>
      <c r="L161" s="26" t="s">
        <v>768</v>
      </c>
      <c r="M161" s="23">
        <v>1</v>
      </c>
      <c r="N161" s="23">
        <v>3115318933</v>
      </c>
      <c r="O161" s="27">
        <v>45386</v>
      </c>
      <c r="P161" s="28">
        <v>577417</v>
      </c>
      <c r="Q161" s="29">
        <v>50000</v>
      </c>
      <c r="R161" s="30">
        <v>67600</v>
      </c>
      <c r="S161" s="31">
        <v>135200</v>
      </c>
      <c r="T161" s="29" t="s">
        <v>1973</v>
      </c>
      <c r="U161" s="32">
        <v>45463</v>
      </c>
      <c r="V161" s="33"/>
    </row>
    <row r="162" spans="1:22" ht="28.8">
      <c r="A162" s="61" t="str">
        <f t="shared" si="2"/>
        <v>18126015PILCUE VELASCO ALVARO</v>
      </c>
      <c r="B162" s="23">
        <v>3586</v>
      </c>
      <c r="C162" s="23" t="s">
        <v>2</v>
      </c>
      <c r="D162" s="23">
        <v>18126015</v>
      </c>
      <c r="E162" s="23" t="s">
        <v>167</v>
      </c>
      <c r="F162" s="23">
        <v>51</v>
      </c>
      <c r="G162" s="23">
        <v>1</v>
      </c>
      <c r="H162" s="24" t="s">
        <v>168</v>
      </c>
      <c r="I162" s="23" t="s">
        <v>28</v>
      </c>
      <c r="J162" s="57" t="s">
        <v>763</v>
      </c>
      <c r="K162" s="25" t="s">
        <v>25</v>
      </c>
      <c r="L162" s="23" t="s">
        <v>869</v>
      </c>
      <c r="M162" s="23">
        <v>1</v>
      </c>
      <c r="N162" s="23" t="s">
        <v>169</v>
      </c>
      <c r="O162" s="27">
        <v>45386</v>
      </c>
      <c r="P162" s="28">
        <v>574646</v>
      </c>
      <c r="Q162" s="29">
        <v>22000</v>
      </c>
      <c r="R162" s="30">
        <v>31720</v>
      </c>
      <c r="S162" s="31">
        <v>31720</v>
      </c>
      <c r="T162" s="29" t="s">
        <v>1974</v>
      </c>
      <c r="U162" s="32">
        <v>45463</v>
      </c>
      <c r="V162" s="33"/>
    </row>
    <row r="163" spans="1:22" ht="28.8">
      <c r="A163" s="61" t="str">
        <f t="shared" si="2"/>
        <v>15570544PORTILLO PABON JOSE LUCIANO</v>
      </c>
      <c r="B163" s="23">
        <v>3588</v>
      </c>
      <c r="C163" s="23" t="s">
        <v>2</v>
      </c>
      <c r="D163" s="23">
        <v>15570544</v>
      </c>
      <c r="E163" s="23" t="s">
        <v>870</v>
      </c>
      <c r="F163" s="23">
        <v>71</v>
      </c>
      <c r="G163" s="23">
        <v>1</v>
      </c>
      <c r="H163" s="24">
        <v>19056</v>
      </c>
      <c r="I163" s="23" t="s">
        <v>28</v>
      </c>
      <c r="J163" s="57" t="s">
        <v>763</v>
      </c>
      <c r="K163" s="25" t="s">
        <v>27</v>
      </c>
      <c r="L163" s="23" t="s">
        <v>65</v>
      </c>
      <c r="M163" s="23">
        <v>1</v>
      </c>
      <c r="N163" s="23" t="s">
        <v>871</v>
      </c>
      <c r="O163" s="27">
        <v>45386</v>
      </c>
      <c r="P163" s="28">
        <v>574650</v>
      </c>
      <c r="Q163" s="29">
        <v>70000</v>
      </c>
      <c r="R163" s="30">
        <v>92040</v>
      </c>
      <c r="S163" s="31"/>
      <c r="T163" s="29" t="s">
        <v>1975</v>
      </c>
      <c r="U163" s="32">
        <v>45463</v>
      </c>
      <c r="V163" s="33"/>
    </row>
    <row r="164" spans="1:22" ht="28.8">
      <c r="A164" s="61" t="str">
        <f t="shared" si="2"/>
        <v>15570544PORTILLO PABON JOSE LUCIANO</v>
      </c>
      <c r="B164" s="23">
        <v>3589</v>
      </c>
      <c r="C164" s="23" t="s">
        <v>2</v>
      </c>
      <c r="D164" s="23">
        <v>15570544</v>
      </c>
      <c r="E164" s="23" t="s">
        <v>870</v>
      </c>
      <c r="F164" s="23">
        <v>71</v>
      </c>
      <c r="G164" s="23">
        <v>1</v>
      </c>
      <c r="H164" s="24">
        <v>19056</v>
      </c>
      <c r="I164" s="23" t="s">
        <v>28</v>
      </c>
      <c r="J164" s="57" t="s">
        <v>763</v>
      </c>
      <c r="K164" s="25" t="s">
        <v>27</v>
      </c>
      <c r="L164" s="23" t="s">
        <v>66</v>
      </c>
      <c r="M164" s="23">
        <v>1</v>
      </c>
      <c r="N164" s="23" t="s">
        <v>871</v>
      </c>
      <c r="O164" s="27">
        <v>45387</v>
      </c>
      <c r="P164" s="28">
        <v>579990</v>
      </c>
      <c r="Q164" s="29">
        <v>70000</v>
      </c>
      <c r="R164" s="30">
        <v>83200</v>
      </c>
      <c r="S164" s="31">
        <v>175240</v>
      </c>
      <c r="T164" s="29" t="s">
        <v>1975</v>
      </c>
      <c r="U164" s="32">
        <v>45463</v>
      </c>
      <c r="V164" s="33"/>
    </row>
    <row r="165" spans="1:22" ht="28.8">
      <c r="A165" s="61" t="str">
        <f t="shared" si="2"/>
        <v>15570782INSUASTI BENAVIDES JOSE ANTONIO</v>
      </c>
      <c r="B165" s="23">
        <v>3590</v>
      </c>
      <c r="C165" s="23" t="s">
        <v>2</v>
      </c>
      <c r="D165" s="23">
        <v>15570782</v>
      </c>
      <c r="E165" s="23" t="s">
        <v>872</v>
      </c>
      <c r="F165" s="23">
        <v>62</v>
      </c>
      <c r="G165" s="23">
        <v>1</v>
      </c>
      <c r="H165" s="24">
        <v>22444</v>
      </c>
      <c r="I165" s="23" t="s">
        <v>28</v>
      </c>
      <c r="J165" s="57" t="s">
        <v>763</v>
      </c>
      <c r="K165" s="25" t="s">
        <v>25</v>
      </c>
      <c r="L165" s="23" t="s">
        <v>869</v>
      </c>
      <c r="M165" s="23">
        <v>1</v>
      </c>
      <c r="N165" s="23" t="s">
        <v>873</v>
      </c>
      <c r="O165" s="27">
        <v>45386</v>
      </c>
      <c r="P165" s="28">
        <v>574653</v>
      </c>
      <c r="Q165" s="29">
        <v>22000</v>
      </c>
      <c r="R165" s="30">
        <v>31720</v>
      </c>
      <c r="S165" s="31">
        <v>31720</v>
      </c>
      <c r="T165" s="29" t="s">
        <v>1976</v>
      </c>
      <c r="U165" s="32">
        <v>45463</v>
      </c>
      <c r="V165" s="33"/>
    </row>
    <row r="166" spans="1:22" ht="28.8">
      <c r="A166" s="61" t="str">
        <f t="shared" si="2"/>
        <v>1140014787JURADO MARTINEZ SHARIO JANELA</v>
      </c>
      <c r="B166" s="23">
        <v>3592</v>
      </c>
      <c r="C166" s="23" t="s">
        <v>31</v>
      </c>
      <c r="D166" s="23">
        <v>1140014787</v>
      </c>
      <c r="E166" s="23" t="s">
        <v>874</v>
      </c>
      <c r="F166" s="23">
        <v>11</v>
      </c>
      <c r="G166" s="23">
        <v>1</v>
      </c>
      <c r="H166" s="24" t="s">
        <v>875</v>
      </c>
      <c r="I166" s="23" t="s">
        <v>5</v>
      </c>
      <c r="J166" s="57" t="s">
        <v>762</v>
      </c>
      <c r="K166" s="25" t="s">
        <v>25</v>
      </c>
      <c r="L166" s="26" t="s">
        <v>876</v>
      </c>
      <c r="M166" s="23">
        <v>1</v>
      </c>
      <c r="N166" s="23" t="s">
        <v>877</v>
      </c>
      <c r="O166" s="27">
        <v>45387</v>
      </c>
      <c r="P166" s="28">
        <v>237681</v>
      </c>
      <c r="Q166" s="29">
        <v>33000</v>
      </c>
      <c r="R166" s="30">
        <v>40040</v>
      </c>
      <c r="S166" s="31"/>
      <c r="T166" s="29" t="s">
        <v>1977</v>
      </c>
      <c r="U166" s="32">
        <v>45463</v>
      </c>
      <c r="V166" s="33"/>
    </row>
    <row r="167" spans="1:22" ht="28.8">
      <c r="A167" s="61" t="str">
        <f t="shared" si="2"/>
        <v>1140014787JURADO MARTINEZ SHARIO JANELA</v>
      </c>
      <c r="B167" s="23">
        <v>3593</v>
      </c>
      <c r="C167" s="23" t="s">
        <v>31</v>
      </c>
      <c r="D167" s="23">
        <v>1140014787</v>
      </c>
      <c r="E167" s="23" t="s">
        <v>874</v>
      </c>
      <c r="F167" s="23">
        <v>11</v>
      </c>
      <c r="G167" s="23">
        <v>1</v>
      </c>
      <c r="H167" s="24" t="s">
        <v>875</v>
      </c>
      <c r="I167" s="23" t="s">
        <v>5</v>
      </c>
      <c r="J167" s="57" t="s">
        <v>762</v>
      </c>
      <c r="K167" s="25" t="s">
        <v>25</v>
      </c>
      <c r="L167" s="26" t="s">
        <v>878</v>
      </c>
      <c r="M167" s="23">
        <v>1</v>
      </c>
      <c r="N167" s="23" t="s">
        <v>877</v>
      </c>
      <c r="O167" s="27">
        <v>45387</v>
      </c>
      <c r="P167" s="28">
        <v>273576</v>
      </c>
      <c r="Q167" s="29">
        <v>33000</v>
      </c>
      <c r="R167" s="30">
        <v>40040</v>
      </c>
      <c r="S167" s="31">
        <v>80080</v>
      </c>
      <c r="T167" s="29" t="s">
        <v>1977</v>
      </c>
      <c r="U167" s="32">
        <v>45463</v>
      </c>
      <c r="V167" s="33"/>
    </row>
    <row r="168" spans="1:22" ht="28.8">
      <c r="A168" s="61" t="str">
        <f t="shared" si="2"/>
        <v>18157339NARVAEZ MORALES JAIME</v>
      </c>
      <c r="B168" s="23">
        <v>3594</v>
      </c>
      <c r="C168" s="23" t="s">
        <v>2</v>
      </c>
      <c r="D168" s="23">
        <v>18157339</v>
      </c>
      <c r="E168" s="23" t="s">
        <v>879</v>
      </c>
      <c r="F168" s="23">
        <v>40</v>
      </c>
      <c r="G168" s="23">
        <v>1</v>
      </c>
      <c r="H168" s="24" t="s">
        <v>880</v>
      </c>
      <c r="I168" s="23" t="s">
        <v>28</v>
      </c>
      <c r="J168" s="57" t="s">
        <v>762</v>
      </c>
      <c r="K168" s="25" t="s">
        <v>27</v>
      </c>
      <c r="L168" s="26" t="s">
        <v>834</v>
      </c>
      <c r="M168" s="23">
        <v>1</v>
      </c>
      <c r="N168" s="23">
        <v>3102809758</v>
      </c>
      <c r="O168" s="27">
        <v>45387</v>
      </c>
      <c r="P168" s="28">
        <v>574661</v>
      </c>
      <c r="Q168" s="29">
        <v>85000</v>
      </c>
      <c r="R168" s="30">
        <v>108576</v>
      </c>
      <c r="S168" s="31"/>
      <c r="T168" s="29" t="s">
        <v>1978</v>
      </c>
      <c r="U168" s="32">
        <v>45463</v>
      </c>
      <c r="V168" s="33"/>
    </row>
    <row r="169" spans="1:22" ht="28.8">
      <c r="A169" s="61" t="str">
        <f t="shared" si="2"/>
        <v>18157339NARVAEZ MORALES JAIME</v>
      </c>
      <c r="B169" s="23">
        <v>3595</v>
      </c>
      <c r="C169" s="23" t="s">
        <v>2</v>
      </c>
      <c r="D169" s="23">
        <v>18157339</v>
      </c>
      <c r="E169" s="23" t="s">
        <v>879</v>
      </c>
      <c r="F169" s="23">
        <v>40</v>
      </c>
      <c r="G169" s="23">
        <v>1</v>
      </c>
      <c r="H169" s="24" t="s">
        <v>880</v>
      </c>
      <c r="I169" s="23" t="s">
        <v>28</v>
      </c>
      <c r="J169" s="57" t="s">
        <v>762</v>
      </c>
      <c r="K169" s="25" t="s">
        <v>27</v>
      </c>
      <c r="L169" s="26" t="s">
        <v>836</v>
      </c>
      <c r="M169" s="23">
        <v>1</v>
      </c>
      <c r="N169" s="23">
        <v>3102809758</v>
      </c>
      <c r="O169" s="27">
        <v>45388</v>
      </c>
      <c r="P169" s="28">
        <v>580770</v>
      </c>
      <c r="Q169" s="29">
        <v>85000</v>
      </c>
      <c r="R169" s="30">
        <v>108576</v>
      </c>
      <c r="S169" s="31">
        <v>217152</v>
      </c>
      <c r="T169" s="29" t="s">
        <v>1978</v>
      </c>
      <c r="U169" s="32">
        <v>45463</v>
      </c>
      <c r="V169" s="33"/>
    </row>
    <row r="170" spans="1:22" ht="28.8">
      <c r="A170" s="61" t="str">
        <f t="shared" si="2"/>
        <v xml:space="preserve">41181688ZUÑIGA JOSA NANCY DEL SOCORRO </v>
      </c>
      <c r="B170" s="23">
        <v>3596</v>
      </c>
      <c r="C170" s="23" t="s">
        <v>2</v>
      </c>
      <c r="D170" s="23">
        <v>41181688</v>
      </c>
      <c r="E170" s="23" t="s">
        <v>881</v>
      </c>
      <c r="F170" s="23">
        <v>53</v>
      </c>
      <c r="G170" s="23">
        <v>1</v>
      </c>
      <c r="H170" s="24" t="s">
        <v>882</v>
      </c>
      <c r="I170" s="23" t="s">
        <v>5</v>
      </c>
      <c r="J170" s="57" t="s">
        <v>761</v>
      </c>
      <c r="K170" s="25" t="s">
        <v>27</v>
      </c>
      <c r="L170" s="26" t="s">
        <v>801</v>
      </c>
      <c r="M170" s="23">
        <v>1</v>
      </c>
      <c r="N170" s="23" t="s">
        <v>883</v>
      </c>
      <c r="O170" s="27">
        <v>45387</v>
      </c>
      <c r="P170" s="28">
        <v>577555</v>
      </c>
      <c r="Q170" s="29">
        <v>20000</v>
      </c>
      <c r="R170" s="36">
        <v>29120</v>
      </c>
      <c r="S170" s="31">
        <v>29120</v>
      </c>
      <c r="T170" s="29" t="s">
        <v>1979</v>
      </c>
      <c r="U170" s="32">
        <v>45463</v>
      </c>
      <c r="V170" s="33"/>
    </row>
    <row r="171" spans="1:22" ht="28.8">
      <c r="A171" s="61" t="str">
        <f t="shared" si="2"/>
        <v xml:space="preserve">1120218942FUERTES PINCHAO LENNY SARAY </v>
      </c>
      <c r="B171" s="23">
        <v>3598</v>
      </c>
      <c r="C171" s="23" t="s">
        <v>42</v>
      </c>
      <c r="D171" s="23">
        <v>1120218942</v>
      </c>
      <c r="E171" s="23" t="s">
        <v>884</v>
      </c>
      <c r="F171" s="23">
        <v>3</v>
      </c>
      <c r="G171" s="23">
        <v>1</v>
      </c>
      <c r="H171" s="24" t="s">
        <v>885</v>
      </c>
      <c r="I171" s="23" t="s">
        <v>5</v>
      </c>
      <c r="J171" s="57" t="s">
        <v>761</v>
      </c>
      <c r="K171" s="25" t="s">
        <v>27</v>
      </c>
      <c r="L171" s="26" t="s">
        <v>801</v>
      </c>
      <c r="M171" s="23">
        <v>1</v>
      </c>
      <c r="N171" s="23">
        <v>3222260864</v>
      </c>
      <c r="O171" s="27">
        <v>45387</v>
      </c>
      <c r="P171" s="28">
        <v>574665</v>
      </c>
      <c r="Q171" s="29">
        <v>20000</v>
      </c>
      <c r="R171" s="36">
        <v>29120</v>
      </c>
      <c r="S171" s="31">
        <v>29120</v>
      </c>
      <c r="T171" s="29" t="s">
        <v>1980</v>
      </c>
      <c r="U171" s="32">
        <v>45463</v>
      </c>
      <c r="V171" s="33"/>
    </row>
    <row r="172" spans="1:22" ht="28.8">
      <c r="A172" s="61" t="str">
        <f t="shared" si="2"/>
        <v>1123319329RAMIREZ JIMENEZ IAN SANTIAGO</v>
      </c>
      <c r="B172" s="23">
        <v>3600</v>
      </c>
      <c r="C172" s="23" t="s">
        <v>42</v>
      </c>
      <c r="D172" s="23">
        <v>1123319329</v>
      </c>
      <c r="E172" s="23" t="s">
        <v>886</v>
      </c>
      <c r="F172" s="23">
        <v>6</v>
      </c>
      <c r="G172" s="23">
        <v>1</v>
      </c>
      <c r="H172" s="24">
        <v>43344</v>
      </c>
      <c r="I172" s="23" t="s">
        <v>28</v>
      </c>
      <c r="J172" s="57" t="s">
        <v>26</v>
      </c>
      <c r="K172" s="25" t="s">
        <v>25</v>
      </c>
      <c r="L172" s="26" t="s">
        <v>775</v>
      </c>
      <c r="M172" s="23">
        <v>1</v>
      </c>
      <c r="N172" s="23">
        <v>3209489084</v>
      </c>
      <c r="O172" s="27">
        <v>45388</v>
      </c>
      <c r="P172" s="28">
        <v>576617</v>
      </c>
      <c r="Q172" s="29">
        <v>27000</v>
      </c>
      <c r="R172" s="30">
        <v>40040</v>
      </c>
      <c r="S172" s="31"/>
      <c r="T172" s="29" t="s">
        <v>1981</v>
      </c>
      <c r="U172" s="32">
        <v>45463</v>
      </c>
      <c r="V172" s="33"/>
    </row>
    <row r="173" spans="1:22" ht="28.8">
      <c r="A173" s="61" t="str">
        <f t="shared" si="2"/>
        <v>1123319329RAMIREZ JIMENEZ IAN SANTIAGO</v>
      </c>
      <c r="B173" s="23">
        <v>3601</v>
      </c>
      <c r="C173" s="23" t="s">
        <v>42</v>
      </c>
      <c r="D173" s="23">
        <v>1123319329</v>
      </c>
      <c r="E173" s="23" t="s">
        <v>886</v>
      </c>
      <c r="F173" s="23">
        <v>6</v>
      </c>
      <c r="G173" s="23">
        <v>1</v>
      </c>
      <c r="H173" s="24">
        <v>43344</v>
      </c>
      <c r="I173" s="23" t="s">
        <v>28</v>
      </c>
      <c r="J173" s="57" t="s">
        <v>26</v>
      </c>
      <c r="K173" s="25" t="s">
        <v>25</v>
      </c>
      <c r="L173" s="6" t="s">
        <v>776</v>
      </c>
      <c r="M173" s="23">
        <v>1</v>
      </c>
      <c r="N173" s="23">
        <v>3209489084</v>
      </c>
      <c r="O173" s="27">
        <v>45388</v>
      </c>
      <c r="P173" s="28">
        <v>579949</v>
      </c>
      <c r="Q173" s="29">
        <v>27000</v>
      </c>
      <c r="R173" s="30">
        <v>40040</v>
      </c>
      <c r="S173" s="31">
        <v>80080</v>
      </c>
      <c r="T173" s="29" t="s">
        <v>1981</v>
      </c>
      <c r="U173" s="32">
        <v>45463</v>
      </c>
      <c r="V173" s="33"/>
    </row>
    <row r="174" spans="1:22" ht="28.8">
      <c r="A174" s="61" t="str">
        <f t="shared" si="2"/>
        <v>59177444PANTOJA QUINTERO PATRICIA HELENA</v>
      </c>
      <c r="B174" s="23">
        <v>3602</v>
      </c>
      <c r="C174" s="23" t="s">
        <v>2</v>
      </c>
      <c r="D174" s="23">
        <v>59177444</v>
      </c>
      <c r="E174" s="23" t="s">
        <v>887</v>
      </c>
      <c r="F174" s="23">
        <v>46</v>
      </c>
      <c r="G174" s="23">
        <v>1</v>
      </c>
      <c r="H174" s="24">
        <v>28471</v>
      </c>
      <c r="I174" s="23" t="s">
        <v>5</v>
      </c>
      <c r="J174" s="57" t="s">
        <v>762</v>
      </c>
      <c r="K174" s="25" t="s">
        <v>25</v>
      </c>
      <c r="L174" s="26" t="s">
        <v>888</v>
      </c>
      <c r="M174" s="23">
        <v>1</v>
      </c>
      <c r="N174" s="23" t="s">
        <v>889</v>
      </c>
      <c r="O174" s="27">
        <v>45385</v>
      </c>
      <c r="P174" s="28">
        <v>6890</v>
      </c>
      <c r="Q174" s="29">
        <v>17000</v>
      </c>
      <c r="R174" s="30">
        <v>26000</v>
      </c>
      <c r="S174" s="31">
        <v>26000</v>
      </c>
      <c r="T174" s="29" t="s">
        <v>1982</v>
      </c>
      <c r="U174" s="32">
        <v>45463</v>
      </c>
      <c r="V174" s="33"/>
    </row>
    <row r="175" spans="1:22">
      <c r="A175" s="61" t="str">
        <f t="shared" si="2"/>
        <v>1123335945 GUANGA JUAN CAMILO</v>
      </c>
      <c r="B175" s="23">
        <v>3604</v>
      </c>
      <c r="C175" s="23" t="s">
        <v>42</v>
      </c>
      <c r="D175" s="23">
        <v>1123335945</v>
      </c>
      <c r="E175" s="23" t="s">
        <v>890</v>
      </c>
      <c r="F175" s="23">
        <v>5</v>
      </c>
      <c r="G175" s="23">
        <v>1</v>
      </c>
      <c r="H175" s="24">
        <v>43229</v>
      </c>
      <c r="I175" s="23" t="s">
        <v>28</v>
      </c>
      <c r="J175" s="58" t="s">
        <v>29</v>
      </c>
      <c r="K175" s="25" t="s">
        <v>27</v>
      </c>
      <c r="L175" s="26" t="s">
        <v>891</v>
      </c>
      <c r="M175" s="23">
        <v>1</v>
      </c>
      <c r="N175" s="23">
        <v>3223193722</v>
      </c>
      <c r="O175" s="27">
        <v>45387</v>
      </c>
      <c r="P175" s="28">
        <v>574708</v>
      </c>
      <c r="Q175" s="29">
        <v>80000</v>
      </c>
      <c r="R175" s="30">
        <v>102544</v>
      </c>
      <c r="S175" s="31">
        <v>102544</v>
      </c>
      <c r="T175" s="29" t="s">
        <v>1983</v>
      </c>
      <c r="U175" s="32">
        <v>45463</v>
      </c>
      <c r="V175" s="33"/>
    </row>
    <row r="176" spans="1:22" ht="28.8">
      <c r="A176" s="61" t="str">
        <f t="shared" si="2"/>
        <v>27354238DIAZ VANEGAS MARIA DELFA</v>
      </c>
      <c r="B176" s="23">
        <v>3606</v>
      </c>
      <c r="C176" s="23" t="s">
        <v>2</v>
      </c>
      <c r="D176" s="23">
        <v>27354238</v>
      </c>
      <c r="E176" s="23" t="s">
        <v>892</v>
      </c>
      <c r="F176" s="23">
        <v>67</v>
      </c>
      <c r="G176" s="23">
        <v>1</v>
      </c>
      <c r="H176" s="24" t="s">
        <v>893</v>
      </c>
      <c r="I176" s="23" t="s">
        <v>5</v>
      </c>
      <c r="J176" s="57" t="s">
        <v>92</v>
      </c>
      <c r="K176" s="25" t="s">
        <v>25</v>
      </c>
      <c r="L176" s="6" t="s">
        <v>53</v>
      </c>
      <c r="M176" s="23">
        <v>2</v>
      </c>
      <c r="N176" s="23">
        <v>3115016754</v>
      </c>
      <c r="O176" s="27">
        <v>45385</v>
      </c>
      <c r="P176" s="28" t="s">
        <v>894</v>
      </c>
      <c r="Q176" s="29">
        <v>40000</v>
      </c>
      <c r="R176" s="36">
        <v>30680</v>
      </c>
      <c r="S176" s="31"/>
      <c r="T176" s="29" t="s">
        <v>1984</v>
      </c>
      <c r="U176" s="32">
        <v>45463</v>
      </c>
      <c r="V176" s="33"/>
    </row>
    <row r="177" spans="1:22" ht="28.8">
      <c r="A177" s="61" t="str">
        <f t="shared" si="2"/>
        <v>27354238DIAZ VANEGAS MARIA DELFA</v>
      </c>
      <c r="B177" s="23">
        <v>3607</v>
      </c>
      <c r="C177" s="23" t="s">
        <v>2</v>
      </c>
      <c r="D177" s="23">
        <v>27354238</v>
      </c>
      <c r="E177" s="23" t="s">
        <v>892</v>
      </c>
      <c r="F177" s="23">
        <v>67</v>
      </c>
      <c r="G177" s="23">
        <v>1</v>
      </c>
      <c r="H177" s="24" t="s">
        <v>893</v>
      </c>
      <c r="I177" s="23" t="s">
        <v>5</v>
      </c>
      <c r="J177" s="57" t="s">
        <v>92</v>
      </c>
      <c r="K177" s="25" t="s">
        <v>25</v>
      </c>
      <c r="L177" s="23" t="s">
        <v>808</v>
      </c>
      <c r="M177" s="23">
        <v>2</v>
      </c>
      <c r="N177" s="23">
        <v>3115016754</v>
      </c>
      <c r="O177" s="27">
        <v>45386</v>
      </c>
      <c r="P177" s="28" t="s">
        <v>895</v>
      </c>
      <c r="Q177" s="29">
        <v>40000</v>
      </c>
      <c r="R177" s="36">
        <v>30680</v>
      </c>
      <c r="S177" s="31">
        <v>122720</v>
      </c>
      <c r="T177" s="29" t="s">
        <v>1984</v>
      </c>
      <c r="U177" s="32">
        <v>45463</v>
      </c>
      <c r="V177" s="33"/>
    </row>
    <row r="178" spans="1:22">
      <c r="A178" s="61" t="str">
        <f t="shared" si="2"/>
        <v>1124853891 SAMBONI CHILITO ELIZABETH</v>
      </c>
      <c r="B178" s="23">
        <v>3608</v>
      </c>
      <c r="C178" s="23" t="s">
        <v>2</v>
      </c>
      <c r="D178" s="23">
        <v>1124853891</v>
      </c>
      <c r="E178" s="23" t="s">
        <v>896</v>
      </c>
      <c r="F178" s="23">
        <v>34</v>
      </c>
      <c r="G178" s="23">
        <v>1</v>
      </c>
      <c r="H178" s="24" t="s">
        <v>897</v>
      </c>
      <c r="I178" s="23" t="s">
        <v>5</v>
      </c>
      <c r="J178" s="57" t="s">
        <v>36</v>
      </c>
      <c r="K178" s="25" t="s">
        <v>27</v>
      </c>
      <c r="L178" s="6" t="s">
        <v>799</v>
      </c>
      <c r="M178" s="23">
        <v>1</v>
      </c>
      <c r="N178" s="23">
        <v>3204306939</v>
      </c>
      <c r="O178" s="24">
        <v>45385</v>
      </c>
      <c r="P178" s="28">
        <v>573645</v>
      </c>
      <c r="Q178" s="29">
        <v>50000</v>
      </c>
      <c r="R178" s="30">
        <v>67600</v>
      </c>
      <c r="S178" s="31"/>
      <c r="T178" s="29" t="s">
        <v>1985</v>
      </c>
      <c r="U178" s="32">
        <v>45463</v>
      </c>
      <c r="V178" s="33"/>
    </row>
    <row r="179" spans="1:22">
      <c r="A179" s="61" t="str">
        <f t="shared" si="2"/>
        <v>1124853891 SAMBONI CHILITO ELIZABETH</v>
      </c>
      <c r="B179" s="23">
        <v>3609</v>
      </c>
      <c r="C179" s="23" t="s">
        <v>2</v>
      </c>
      <c r="D179" s="23">
        <v>1124853891</v>
      </c>
      <c r="E179" s="23" t="s">
        <v>896</v>
      </c>
      <c r="F179" s="23">
        <v>34</v>
      </c>
      <c r="G179" s="23">
        <v>1</v>
      </c>
      <c r="H179" s="24" t="s">
        <v>897</v>
      </c>
      <c r="I179" s="23" t="s">
        <v>5</v>
      </c>
      <c r="J179" s="57" t="s">
        <v>36</v>
      </c>
      <c r="K179" s="25" t="s">
        <v>27</v>
      </c>
      <c r="L179" s="26" t="s">
        <v>768</v>
      </c>
      <c r="M179" s="23">
        <v>1</v>
      </c>
      <c r="N179" s="23">
        <v>3204306939</v>
      </c>
      <c r="O179" s="27">
        <v>45386</v>
      </c>
      <c r="P179" s="28">
        <v>577667</v>
      </c>
      <c r="Q179" s="29">
        <v>50000</v>
      </c>
      <c r="R179" s="30">
        <v>67600</v>
      </c>
      <c r="S179" s="31">
        <v>135200</v>
      </c>
      <c r="T179" s="29" t="s">
        <v>1985</v>
      </c>
      <c r="U179" s="32">
        <v>45463</v>
      </c>
      <c r="V179" s="33"/>
    </row>
    <row r="180" spans="1:22">
      <c r="A180" s="61" t="str">
        <f t="shared" si="2"/>
        <v>1123212912 ZULETA ULCUE MAITE ALEJANDRA</v>
      </c>
      <c r="B180" s="23">
        <v>3610</v>
      </c>
      <c r="C180" s="23" t="s">
        <v>42</v>
      </c>
      <c r="D180" s="23">
        <v>1123212912</v>
      </c>
      <c r="E180" s="23" t="s">
        <v>898</v>
      </c>
      <c r="F180" s="23">
        <v>1</v>
      </c>
      <c r="G180" s="23">
        <v>1</v>
      </c>
      <c r="H180" s="24" t="s">
        <v>899</v>
      </c>
      <c r="I180" s="23" t="s">
        <v>5</v>
      </c>
      <c r="J180" s="57" t="s">
        <v>36</v>
      </c>
      <c r="K180" s="25" t="s">
        <v>25</v>
      </c>
      <c r="L180" s="6" t="s">
        <v>776</v>
      </c>
      <c r="M180" s="23">
        <v>1</v>
      </c>
      <c r="N180" s="23">
        <v>3123935085</v>
      </c>
      <c r="O180" s="24">
        <v>45386</v>
      </c>
      <c r="P180" s="28">
        <v>576639</v>
      </c>
      <c r="Q180" s="29">
        <v>27000</v>
      </c>
      <c r="R180" s="30">
        <v>40040</v>
      </c>
      <c r="S180" s="31"/>
      <c r="T180" s="29" t="s">
        <v>1986</v>
      </c>
      <c r="U180" s="32">
        <v>45463</v>
      </c>
      <c r="V180" s="33"/>
    </row>
    <row r="181" spans="1:22">
      <c r="A181" s="61" t="str">
        <f t="shared" si="2"/>
        <v>1123212912 ZULETA ULCUE MAITE ALEJANDRA</v>
      </c>
      <c r="B181" s="23">
        <v>3611</v>
      </c>
      <c r="C181" s="23" t="s">
        <v>42</v>
      </c>
      <c r="D181" s="23">
        <v>1123212912</v>
      </c>
      <c r="E181" s="23" t="s">
        <v>898</v>
      </c>
      <c r="F181" s="23">
        <v>1</v>
      </c>
      <c r="G181" s="23">
        <v>1</v>
      </c>
      <c r="H181" s="24" t="s">
        <v>899</v>
      </c>
      <c r="I181" s="23" t="s">
        <v>5</v>
      </c>
      <c r="J181" s="57" t="s">
        <v>36</v>
      </c>
      <c r="K181" s="25" t="s">
        <v>25</v>
      </c>
      <c r="L181" s="26" t="s">
        <v>775</v>
      </c>
      <c r="M181" s="23">
        <v>1</v>
      </c>
      <c r="N181" s="23">
        <v>3123935085</v>
      </c>
      <c r="O181" s="27">
        <v>45385</v>
      </c>
      <c r="P181" s="28">
        <v>573668</v>
      </c>
      <c r="Q181" s="29">
        <v>27000</v>
      </c>
      <c r="R181" s="30">
        <v>40040</v>
      </c>
      <c r="S181" s="31">
        <v>80080</v>
      </c>
      <c r="T181" s="29" t="s">
        <v>1986</v>
      </c>
      <c r="U181" s="32">
        <v>45463</v>
      </c>
      <c r="V181" s="33"/>
    </row>
    <row r="182" spans="1:22">
      <c r="A182" s="61" t="str">
        <f t="shared" si="2"/>
        <v xml:space="preserve">27355517TAPIA ENCALADA DORIS OMAIRA </v>
      </c>
      <c r="B182" s="23">
        <v>3612</v>
      </c>
      <c r="C182" s="23" t="s">
        <v>2</v>
      </c>
      <c r="D182" s="23">
        <v>27355517</v>
      </c>
      <c r="E182" s="23" t="s">
        <v>900</v>
      </c>
      <c r="F182" s="23">
        <v>60</v>
      </c>
      <c r="G182" s="23">
        <v>1</v>
      </c>
      <c r="H182" s="24" t="s">
        <v>901</v>
      </c>
      <c r="I182" s="23" t="s">
        <v>5</v>
      </c>
      <c r="J182" s="57" t="s">
        <v>36</v>
      </c>
      <c r="K182" s="25" t="s">
        <v>27</v>
      </c>
      <c r="L182" s="26" t="s">
        <v>854</v>
      </c>
      <c r="M182" s="23">
        <v>1</v>
      </c>
      <c r="N182" s="23">
        <v>3156036099</v>
      </c>
      <c r="O182" s="27">
        <v>45386</v>
      </c>
      <c r="P182" s="28">
        <v>574710</v>
      </c>
      <c r="Q182" s="29">
        <v>85000</v>
      </c>
      <c r="R182" s="30">
        <v>109200</v>
      </c>
      <c r="S182" s="31">
        <v>109200</v>
      </c>
      <c r="T182" s="29" t="s">
        <v>1987</v>
      </c>
      <c r="U182" s="32">
        <v>45463</v>
      </c>
      <c r="V182" s="33"/>
    </row>
    <row r="183" spans="1:22">
      <c r="A183" s="61" t="str">
        <f t="shared" si="2"/>
        <v>1124312036JANSASOY ROSERO JHOANA CATERINE</v>
      </c>
      <c r="B183" s="23">
        <v>3614</v>
      </c>
      <c r="C183" s="23" t="s">
        <v>2</v>
      </c>
      <c r="D183" s="23">
        <v>1124312036</v>
      </c>
      <c r="E183" s="23" t="s">
        <v>902</v>
      </c>
      <c r="F183" s="23">
        <v>20</v>
      </c>
      <c r="G183" s="23">
        <v>1</v>
      </c>
      <c r="H183" s="24" t="s">
        <v>903</v>
      </c>
      <c r="I183" s="23" t="s">
        <v>5</v>
      </c>
      <c r="J183" s="57" t="s">
        <v>58</v>
      </c>
      <c r="K183" s="25" t="s">
        <v>27</v>
      </c>
      <c r="L183" s="26" t="s">
        <v>838</v>
      </c>
      <c r="M183" s="23">
        <v>1</v>
      </c>
      <c r="N183" s="23">
        <v>3177700782</v>
      </c>
      <c r="O183" s="27">
        <v>45387</v>
      </c>
      <c r="P183" s="28">
        <v>574724</v>
      </c>
      <c r="Q183" s="29">
        <v>20000</v>
      </c>
      <c r="R183" s="30">
        <v>33800</v>
      </c>
      <c r="S183" s="31"/>
      <c r="T183" s="29" t="s">
        <v>1988</v>
      </c>
      <c r="U183" s="32">
        <v>45463</v>
      </c>
      <c r="V183" s="33"/>
    </row>
    <row r="184" spans="1:22">
      <c r="A184" s="61" t="str">
        <f t="shared" si="2"/>
        <v>1124312036JANSASOY ROSERO JHOANA CATERINE</v>
      </c>
      <c r="B184" s="23">
        <v>3615</v>
      </c>
      <c r="C184" s="23" t="s">
        <v>2</v>
      </c>
      <c r="D184" s="23">
        <v>1124312036</v>
      </c>
      <c r="E184" s="23" t="s">
        <v>902</v>
      </c>
      <c r="F184" s="23">
        <v>20</v>
      </c>
      <c r="G184" s="23">
        <v>1</v>
      </c>
      <c r="H184" s="24" t="s">
        <v>903</v>
      </c>
      <c r="I184" s="23" t="s">
        <v>5</v>
      </c>
      <c r="J184" s="57" t="s">
        <v>58</v>
      </c>
      <c r="K184" s="25" t="s">
        <v>27</v>
      </c>
      <c r="L184" s="26" t="s">
        <v>839</v>
      </c>
      <c r="M184" s="23">
        <v>1</v>
      </c>
      <c r="N184" s="23">
        <v>3177700782</v>
      </c>
      <c r="O184" s="27">
        <v>45387</v>
      </c>
      <c r="P184" s="28">
        <v>578636</v>
      </c>
      <c r="Q184" s="29">
        <v>20000</v>
      </c>
      <c r="R184" s="30">
        <v>33800</v>
      </c>
      <c r="S184" s="31">
        <v>67600</v>
      </c>
      <c r="T184" s="29" t="s">
        <v>1988</v>
      </c>
      <c r="U184" s="32">
        <v>45463</v>
      </c>
      <c r="V184" s="33"/>
    </row>
    <row r="185" spans="1:22">
      <c r="A185" s="61" t="str">
        <f t="shared" si="2"/>
        <v>41160077LOMBANA FLOREZ OLGA ALICIA</v>
      </c>
      <c r="B185" s="23">
        <v>3616</v>
      </c>
      <c r="C185" s="26" t="s">
        <v>2</v>
      </c>
      <c r="D185" s="23">
        <v>41160077</v>
      </c>
      <c r="E185" s="23" t="s">
        <v>904</v>
      </c>
      <c r="F185" s="23">
        <v>56</v>
      </c>
      <c r="G185" s="23">
        <v>1</v>
      </c>
      <c r="H185" s="24">
        <v>24999</v>
      </c>
      <c r="I185" s="23" t="s">
        <v>5</v>
      </c>
      <c r="J185" s="57" t="s">
        <v>58</v>
      </c>
      <c r="K185" s="25" t="s">
        <v>27</v>
      </c>
      <c r="L185" s="26" t="s">
        <v>838</v>
      </c>
      <c r="M185" s="23">
        <v>2</v>
      </c>
      <c r="N185" s="23">
        <v>3142178461</v>
      </c>
      <c r="O185" s="27">
        <v>45387</v>
      </c>
      <c r="P185" s="28" t="s">
        <v>905</v>
      </c>
      <c r="Q185" s="29">
        <v>40000</v>
      </c>
      <c r="R185" s="30">
        <v>33800</v>
      </c>
      <c r="S185" s="31"/>
      <c r="T185" s="29" t="s">
        <v>1989</v>
      </c>
      <c r="U185" s="32">
        <v>45463</v>
      </c>
      <c r="V185" s="33"/>
    </row>
    <row r="186" spans="1:22">
      <c r="A186" s="61" t="str">
        <f t="shared" si="2"/>
        <v>41160077LOMBANA FLOREZ OLGA ALICIA</v>
      </c>
      <c r="B186" s="23">
        <v>3617</v>
      </c>
      <c r="C186" s="23" t="s">
        <v>2</v>
      </c>
      <c r="D186" s="23">
        <v>41160077</v>
      </c>
      <c r="E186" s="23" t="s">
        <v>904</v>
      </c>
      <c r="F186" s="23">
        <v>56</v>
      </c>
      <c r="G186" s="23">
        <v>1</v>
      </c>
      <c r="H186" s="24">
        <v>24999</v>
      </c>
      <c r="I186" s="23" t="s">
        <v>5</v>
      </c>
      <c r="J186" s="57" t="s">
        <v>58</v>
      </c>
      <c r="K186" s="25" t="s">
        <v>27</v>
      </c>
      <c r="L186" s="26" t="s">
        <v>839</v>
      </c>
      <c r="M186" s="23">
        <v>1</v>
      </c>
      <c r="N186" s="23">
        <v>3142178461</v>
      </c>
      <c r="O186" s="27">
        <v>45387</v>
      </c>
      <c r="P186" s="28">
        <v>579975</v>
      </c>
      <c r="Q186" s="29">
        <v>20000</v>
      </c>
      <c r="R186" s="30">
        <v>33800</v>
      </c>
      <c r="S186" s="31">
        <v>101400</v>
      </c>
      <c r="T186" s="29" t="s">
        <v>1989</v>
      </c>
      <c r="U186" s="32">
        <v>45463</v>
      </c>
      <c r="V186" s="33"/>
    </row>
    <row r="187" spans="1:22">
      <c r="A187" s="61" t="str">
        <f t="shared" si="2"/>
        <v>2355969JACANAMIJOY JANSASOY GABRIEL</v>
      </c>
      <c r="B187" s="23">
        <v>3618</v>
      </c>
      <c r="C187" s="23" t="s">
        <v>2</v>
      </c>
      <c r="D187" s="23">
        <v>2355969</v>
      </c>
      <c r="E187" s="23" t="s">
        <v>906</v>
      </c>
      <c r="F187" s="23">
        <v>77</v>
      </c>
      <c r="G187" s="23">
        <v>1</v>
      </c>
      <c r="H187" s="24" t="s">
        <v>907</v>
      </c>
      <c r="I187" s="23" t="s">
        <v>28</v>
      </c>
      <c r="J187" s="57" t="s">
        <v>46</v>
      </c>
      <c r="K187" s="25" t="s">
        <v>27</v>
      </c>
      <c r="L187" s="6" t="s">
        <v>803</v>
      </c>
      <c r="M187" s="23">
        <v>1</v>
      </c>
      <c r="N187" s="23">
        <v>3136087017</v>
      </c>
      <c r="O187" s="27">
        <v>45387</v>
      </c>
      <c r="P187" s="28">
        <v>574740</v>
      </c>
      <c r="Q187" s="29">
        <v>20000</v>
      </c>
      <c r="R187" s="30">
        <v>22880</v>
      </c>
      <c r="S187" s="31">
        <v>22880</v>
      </c>
      <c r="T187" s="29" t="s">
        <v>1990</v>
      </c>
      <c r="U187" s="32">
        <v>45463</v>
      </c>
      <c r="V187" s="33"/>
    </row>
    <row r="188" spans="1:22" ht="28.8">
      <c r="A188" s="61" t="str">
        <f t="shared" si="2"/>
        <v>41118757APRAEZ ZAMORA MIRIAM LUCIA</v>
      </c>
      <c r="B188" s="23">
        <v>3620</v>
      </c>
      <c r="C188" s="23" t="s">
        <v>2</v>
      </c>
      <c r="D188" s="23">
        <v>41118757</v>
      </c>
      <c r="E188" s="23" t="s">
        <v>908</v>
      </c>
      <c r="F188" s="23">
        <v>44</v>
      </c>
      <c r="G188" s="23">
        <v>1</v>
      </c>
      <c r="H188" s="24" t="s">
        <v>909</v>
      </c>
      <c r="I188" s="23" t="s">
        <v>5</v>
      </c>
      <c r="J188" s="57" t="s">
        <v>762</v>
      </c>
      <c r="K188" s="25" t="s">
        <v>25</v>
      </c>
      <c r="L188" s="26" t="s">
        <v>772</v>
      </c>
      <c r="M188" s="23">
        <v>1</v>
      </c>
      <c r="N188" s="23" t="s">
        <v>910</v>
      </c>
      <c r="O188" s="27">
        <v>45387</v>
      </c>
      <c r="P188" s="28">
        <v>34820</v>
      </c>
      <c r="Q188" s="29">
        <v>45000</v>
      </c>
      <c r="R188" s="30">
        <v>50336</v>
      </c>
      <c r="S188" s="31">
        <v>50336</v>
      </c>
      <c r="T188" s="29" t="s">
        <v>1991</v>
      </c>
      <c r="U188" s="32">
        <v>45463</v>
      </c>
      <c r="V188" s="33"/>
    </row>
    <row r="189" spans="1:22" ht="28.8">
      <c r="A189" s="61" t="str">
        <f t="shared" si="2"/>
        <v>59177444PANTOJA QUINTERO PATRICIA HELENA</v>
      </c>
      <c r="B189" s="23">
        <v>3622</v>
      </c>
      <c r="C189" s="23" t="s">
        <v>2</v>
      </c>
      <c r="D189" s="23">
        <v>59177444</v>
      </c>
      <c r="E189" s="23" t="s">
        <v>887</v>
      </c>
      <c r="F189" s="23">
        <v>46</v>
      </c>
      <c r="G189" s="23">
        <v>1</v>
      </c>
      <c r="H189" s="24">
        <v>28471</v>
      </c>
      <c r="I189" s="23" t="s">
        <v>5</v>
      </c>
      <c r="J189" s="57" t="s">
        <v>762</v>
      </c>
      <c r="K189" s="25" t="s">
        <v>25</v>
      </c>
      <c r="L189" s="26" t="s">
        <v>772</v>
      </c>
      <c r="M189" s="23">
        <v>1</v>
      </c>
      <c r="N189" s="23" t="s">
        <v>889</v>
      </c>
      <c r="O189" s="27">
        <v>45387</v>
      </c>
      <c r="P189" s="28">
        <v>240736</v>
      </c>
      <c r="Q189" s="29">
        <v>45000</v>
      </c>
      <c r="R189" s="30">
        <v>50336</v>
      </c>
      <c r="S189" s="31"/>
      <c r="T189" s="29" t="s">
        <v>1992</v>
      </c>
      <c r="U189" s="32">
        <v>45463</v>
      </c>
      <c r="V189" s="33"/>
    </row>
    <row r="190" spans="1:22" ht="28.8">
      <c r="A190" s="61" t="str">
        <f t="shared" si="2"/>
        <v>59177444PANTOJA QUINTERO PATRICIA HELENA</v>
      </c>
      <c r="B190" s="23">
        <v>3623</v>
      </c>
      <c r="C190" s="23" t="s">
        <v>2</v>
      </c>
      <c r="D190" s="23">
        <v>59177444</v>
      </c>
      <c r="E190" s="23" t="s">
        <v>887</v>
      </c>
      <c r="F190" s="23">
        <v>46</v>
      </c>
      <c r="G190" s="23">
        <v>1</v>
      </c>
      <c r="H190" s="24">
        <v>28471</v>
      </c>
      <c r="I190" s="23" t="s">
        <v>5</v>
      </c>
      <c r="J190" s="57" t="s">
        <v>762</v>
      </c>
      <c r="K190" s="25" t="s">
        <v>25</v>
      </c>
      <c r="L190" s="26" t="s">
        <v>816</v>
      </c>
      <c r="M190" s="23">
        <v>1</v>
      </c>
      <c r="N190" s="23" t="s">
        <v>889</v>
      </c>
      <c r="O190" s="27">
        <v>45387</v>
      </c>
      <c r="P190" s="28">
        <v>0</v>
      </c>
      <c r="Q190" s="29">
        <v>45000</v>
      </c>
      <c r="R190" s="30">
        <v>50336</v>
      </c>
      <c r="S190" s="31">
        <v>100672</v>
      </c>
      <c r="T190" s="29" t="s">
        <v>1992</v>
      </c>
      <c r="U190" s="32">
        <v>45463</v>
      </c>
      <c r="V190" s="33"/>
    </row>
    <row r="191" spans="1:22" ht="28.8">
      <c r="A191" s="61" t="str">
        <f t="shared" si="2"/>
        <v>30734429IMBACHI ORDOÑEZ MARIA BENILDA</v>
      </c>
      <c r="B191" s="23">
        <v>3624</v>
      </c>
      <c r="C191" s="23" t="s">
        <v>2</v>
      </c>
      <c r="D191" s="23">
        <v>30734429</v>
      </c>
      <c r="E191" s="23" t="s">
        <v>108</v>
      </c>
      <c r="F191" s="23">
        <v>57</v>
      </c>
      <c r="G191" s="23">
        <v>1</v>
      </c>
      <c r="H191" s="24">
        <v>24231</v>
      </c>
      <c r="I191" s="23" t="s">
        <v>5</v>
      </c>
      <c r="J191" s="57" t="s">
        <v>762</v>
      </c>
      <c r="K191" s="25" t="s">
        <v>27</v>
      </c>
      <c r="L191" s="26" t="s">
        <v>911</v>
      </c>
      <c r="M191" s="23">
        <v>1</v>
      </c>
      <c r="N191" s="23" t="s">
        <v>109</v>
      </c>
      <c r="O191" s="27">
        <v>45388</v>
      </c>
      <c r="P191" s="28">
        <v>576695</v>
      </c>
      <c r="Q191" s="29">
        <v>115000</v>
      </c>
      <c r="R191" s="30">
        <v>135200</v>
      </c>
      <c r="S191" s="31">
        <v>135200</v>
      </c>
      <c r="T191" s="29" t="s">
        <v>1993</v>
      </c>
      <c r="U191" s="32">
        <v>45463</v>
      </c>
      <c r="V191" s="33"/>
    </row>
    <row r="192" spans="1:22" ht="28.8">
      <c r="A192" s="61" t="str">
        <f t="shared" si="2"/>
        <v>25020627BELTRAN VALENCIA MARIA ELENA</v>
      </c>
      <c r="B192" s="23">
        <v>3626</v>
      </c>
      <c r="C192" s="23" t="s">
        <v>2</v>
      </c>
      <c r="D192" s="23">
        <v>25020627</v>
      </c>
      <c r="E192" s="23" t="s">
        <v>912</v>
      </c>
      <c r="F192" s="23">
        <v>55</v>
      </c>
      <c r="G192" s="23">
        <v>1</v>
      </c>
      <c r="H192" s="24">
        <v>24879</v>
      </c>
      <c r="I192" s="23" t="s">
        <v>5</v>
      </c>
      <c r="J192" s="57" t="s">
        <v>26</v>
      </c>
      <c r="K192" s="25" t="s">
        <v>25</v>
      </c>
      <c r="L192" s="26" t="s">
        <v>775</v>
      </c>
      <c r="M192" s="23">
        <v>1</v>
      </c>
      <c r="N192" s="23" t="s">
        <v>913</v>
      </c>
      <c r="O192" s="27">
        <v>45388</v>
      </c>
      <c r="P192" s="28">
        <v>579525</v>
      </c>
      <c r="Q192" s="29">
        <v>27000</v>
      </c>
      <c r="R192" s="30">
        <v>40040</v>
      </c>
      <c r="S192" s="31"/>
      <c r="T192" s="29" t="s">
        <v>1994</v>
      </c>
      <c r="U192" s="32">
        <v>45463</v>
      </c>
      <c r="V192" s="33"/>
    </row>
    <row r="193" spans="1:22" ht="28.8">
      <c r="A193" s="61" t="str">
        <f t="shared" si="2"/>
        <v>25020627BELTRAN VALENCIA MARIA ELENA</v>
      </c>
      <c r="B193" s="23">
        <v>3627</v>
      </c>
      <c r="C193" s="23" t="s">
        <v>2</v>
      </c>
      <c r="D193" s="23">
        <v>25020627</v>
      </c>
      <c r="E193" s="23" t="s">
        <v>912</v>
      </c>
      <c r="F193" s="23">
        <v>55</v>
      </c>
      <c r="G193" s="23">
        <v>1</v>
      </c>
      <c r="H193" s="24">
        <v>24879</v>
      </c>
      <c r="I193" s="23" t="s">
        <v>5</v>
      </c>
      <c r="J193" s="57" t="s">
        <v>26</v>
      </c>
      <c r="K193" s="25" t="s">
        <v>25</v>
      </c>
      <c r="L193" s="6" t="s">
        <v>776</v>
      </c>
      <c r="M193" s="23">
        <v>1</v>
      </c>
      <c r="N193" s="23" t="s">
        <v>913</v>
      </c>
      <c r="O193" s="27">
        <v>45388</v>
      </c>
      <c r="P193" s="28">
        <v>581268</v>
      </c>
      <c r="Q193" s="29">
        <v>27000</v>
      </c>
      <c r="R193" s="30">
        <v>40040</v>
      </c>
      <c r="S193" s="31">
        <v>80080</v>
      </c>
      <c r="T193" s="29" t="s">
        <v>1994</v>
      </c>
      <c r="U193" s="32">
        <v>45463</v>
      </c>
      <c r="V193" s="33"/>
    </row>
    <row r="194" spans="1:22" ht="28.8">
      <c r="A194" s="61" t="str">
        <f t="shared" si="2"/>
        <v>1120067835BASTIDAS TOVAR HEIMY JOHANNA</v>
      </c>
      <c r="B194" s="23">
        <v>3628</v>
      </c>
      <c r="C194" s="23" t="s">
        <v>37</v>
      </c>
      <c r="D194" s="23">
        <v>1120067835</v>
      </c>
      <c r="E194" s="23" t="s">
        <v>914</v>
      </c>
      <c r="F194" s="23">
        <v>16</v>
      </c>
      <c r="G194" s="23">
        <v>1</v>
      </c>
      <c r="H194" s="24" t="s">
        <v>915</v>
      </c>
      <c r="I194" s="23" t="s">
        <v>5</v>
      </c>
      <c r="J194" s="57" t="s">
        <v>92</v>
      </c>
      <c r="K194" s="25" t="s">
        <v>25</v>
      </c>
      <c r="L194" s="6" t="s">
        <v>53</v>
      </c>
      <c r="M194" s="23">
        <v>1</v>
      </c>
      <c r="N194" s="23">
        <v>3123274274</v>
      </c>
      <c r="O194" s="27">
        <v>45388</v>
      </c>
      <c r="P194" s="28">
        <v>576635</v>
      </c>
      <c r="Q194" s="29">
        <v>20000</v>
      </c>
      <c r="R194" s="36">
        <v>30680</v>
      </c>
      <c r="S194" s="31">
        <v>30680</v>
      </c>
      <c r="T194" s="29" t="s">
        <v>1995</v>
      </c>
      <c r="U194" s="32">
        <v>45463</v>
      </c>
      <c r="V194" s="33"/>
    </row>
    <row r="195" spans="1:22">
      <c r="A195" s="61" t="str">
        <f t="shared" si="2"/>
        <v>1130146055GUASARABE AQUIRRIA ERMILDA</v>
      </c>
      <c r="B195" s="23">
        <v>3630</v>
      </c>
      <c r="C195" s="23" t="s">
        <v>2</v>
      </c>
      <c r="D195" s="23">
        <v>1130146055</v>
      </c>
      <c r="E195" s="23" t="s">
        <v>916</v>
      </c>
      <c r="F195" s="23">
        <v>68</v>
      </c>
      <c r="G195" s="23">
        <v>1</v>
      </c>
      <c r="H195" s="24" t="s">
        <v>917</v>
      </c>
      <c r="I195" s="23" t="s">
        <v>5</v>
      </c>
      <c r="J195" s="58" t="s">
        <v>29</v>
      </c>
      <c r="K195" s="25" t="s">
        <v>25</v>
      </c>
      <c r="L195" s="23" t="s">
        <v>30</v>
      </c>
      <c r="M195" s="23">
        <v>1</v>
      </c>
      <c r="N195" s="23">
        <v>3224552916</v>
      </c>
      <c r="O195" s="27">
        <v>45388</v>
      </c>
      <c r="P195" s="28">
        <v>576722</v>
      </c>
      <c r="Q195" s="29">
        <v>17000</v>
      </c>
      <c r="R195" s="30">
        <v>26520</v>
      </c>
      <c r="S195" s="31">
        <v>26520</v>
      </c>
      <c r="T195" s="29" t="s">
        <v>1996</v>
      </c>
      <c r="U195" s="32">
        <v>45463</v>
      </c>
      <c r="V195" s="33"/>
    </row>
    <row r="196" spans="1:22">
      <c r="A196" s="61" t="str">
        <f t="shared" ref="A196:A259" si="3">D196&amp;E196</f>
        <v>69006036 DIAZ CORDOBA ALBA MARIBEL</v>
      </c>
      <c r="B196" s="23">
        <v>3632</v>
      </c>
      <c r="C196" s="23" t="s">
        <v>2</v>
      </c>
      <c r="D196" s="23">
        <v>69006036</v>
      </c>
      <c r="E196" s="23" t="s">
        <v>918</v>
      </c>
      <c r="F196" s="23">
        <v>51</v>
      </c>
      <c r="G196" s="23">
        <v>1</v>
      </c>
      <c r="H196" s="24">
        <v>26755</v>
      </c>
      <c r="I196" s="23" t="s">
        <v>5</v>
      </c>
      <c r="J196" s="57" t="s">
        <v>36</v>
      </c>
      <c r="K196" s="25" t="s">
        <v>27</v>
      </c>
      <c r="L196" s="26" t="s">
        <v>919</v>
      </c>
      <c r="M196" s="23">
        <v>1</v>
      </c>
      <c r="N196" s="23">
        <v>3208335342</v>
      </c>
      <c r="O196" s="27">
        <v>45391</v>
      </c>
      <c r="P196" s="28">
        <v>585277</v>
      </c>
      <c r="Q196" s="29">
        <v>75000</v>
      </c>
      <c r="R196" s="30">
        <v>93600</v>
      </c>
      <c r="S196" s="31"/>
      <c r="T196" s="29" t="s">
        <v>1997</v>
      </c>
      <c r="U196" s="32">
        <v>45463</v>
      </c>
      <c r="V196" s="33"/>
    </row>
    <row r="197" spans="1:22">
      <c r="A197" s="61" t="str">
        <f t="shared" si="3"/>
        <v>69006036 DIAZ CORDOBA ALBA MARIBEL</v>
      </c>
      <c r="B197" s="23">
        <v>3633</v>
      </c>
      <c r="C197" s="23" t="s">
        <v>2</v>
      </c>
      <c r="D197" s="23">
        <v>69006036</v>
      </c>
      <c r="E197" s="23" t="s">
        <v>918</v>
      </c>
      <c r="F197" s="23">
        <v>51</v>
      </c>
      <c r="G197" s="23">
        <v>1</v>
      </c>
      <c r="H197" s="24">
        <v>26755</v>
      </c>
      <c r="I197" s="23" t="s">
        <v>5</v>
      </c>
      <c r="J197" s="57" t="s">
        <v>36</v>
      </c>
      <c r="K197" s="25" t="s">
        <v>27</v>
      </c>
      <c r="L197" s="23" t="s">
        <v>770</v>
      </c>
      <c r="M197" s="23">
        <v>1</v>
      </c>
      <c r="N197" s="23">
        <v>3208335342</v>
      </c>
      <c r="O197" s="27">
        <v>45394</v>
      </c>
      <c r="P197" s="28">
        <v>592120</v>
      </c>
      <c r="Q197" s="29">
        <v>75000</v>
      </c>
      <c r="R197" s="30">
        <v>93600</v>
      </c>
      <c r="S197" s="31">
        <v>187200</v>
      </c>
      <c r="T197" s="29" t="s">
        <v>1997</v>
      </c>
      <c r="U197" s="32">
        <v>45463</v>
      </c>
      <c r="V197" s="33"/>
    </row>
    <row r="198" spans="1:22">
      <c r="A198" s="61" t="str">
        <f t="shared" si="3"/>
        <v xml:space="preserve">27355628VALLEJO LUZ EDY </v>
      </c>
      <c r="B198" s="23">
        <v>3634</v>
      </c>
      <c r="C198" s="23" t="s">
        <v>2</v>
      </c>
      <c r="D198" s="23">
        <v>27355628</v>
      </c>
      <c r="E198" s="23" t="s">
        <v>920</v>
      </c>
      <c r="F198" s="23">
        <v>59</v>
      </c>
      <c r="G198" s="23">
        <v>1</v>
      </c>
      <c r="H198" s="24" t="s">
        <v>921</v>
      </c>
      <c r="I198" s="23" t="s">
        <v>5</v>
      </c>
      <c r="J198" s="57" t="s">
        <v>36</v>
      </c>
      <c r="K198" s="25" t="s">
        <v>27</v>
      </c>
      <c r="L198" s="6" t="s">
        <v>799</v>
      </c>
      <c r="M198" s="23">
        <v>1</v>
      </c>
      <c r="N198" s="23">
        <v>3143978360</v>
      </c>
      <c r="O198" s="24">
        <v>45386</v>
      </c>
      <c r="P198" s="28">
        <v>575894</v>
      </c>
      <c r="Q198" s="29">
        <v>50000</v>
      </c>
      <c r="R198" s="30">
        <v>67600</v>
      </c>
      <c r="S198" s="31"/>
      <c r="T198" s="29" t="s">
        <v>1998</v>
      </c>
      <c r="U198" s="32">
        <v>45463</v>
      </c>
      <c r="V198" s="33"/>
    </row>
    <row r="199" spans="1:22">
      <c r="A199" s="61" t="str">
        <f t="shared" si="3"/>
        <v xml:space="preserve">27355628VALLEJO LUZ EDY </v>
      </c>
      <c r="B199" s="23">
        <v>3635</v>
      </c>
      <c r="C199" s="23" t="s">
        <v>2</v>
      </c>
      <c r="D199" s="23">
        <v>27355628</v>
      </c>
      <c r="E199" s="23" t="s">
        <v>920</v>
      </c>
      <c r="F199" s="23">
        <v>59</v>
      </c>
      <c r="G199" s="23">
        <v>1</v>
      </c>
      <c r="H199" s="24" t="s">
        <v>921</v>
      </c>
      <c r="I199" s="23" t="s">
        <v>5</v>
      </c>
      <c r="J199" s="57" t="s">
        <v>36</v>
      </c>
      <c r="K199" s="25" t="s">
        <v>27</v>
      </c>
      <c r="L199" s="26" t="s">
        <v>768</v>
      </c>
      <c r="M199" s="23">
        <v>1</v>
      </c>
      <c r="N199" s="23">
        <v>3143978360</v>
      </c>
      <c r="O199" s="24">
        <v>45386</v>
      </c>
      <c r="P199" s="28">
        <v>575895</v>
      </c>
      <c r="Q199" s="29">
        <v>50000</v>
      </c>
      <c r="R199" s="30">
        <v>67600</v>
      </c>
      <c r="S199" s="31">
        <v>135200</v>
      </c>
      <c r="T199" s="29" t="s">
        <v>1998</v>
      </c>
      <c r="U199" s="32">
        <v>45463</v>
      </c>
      <c r="V199" s="33"/>
    </row>
    <row r="200" spans="1:22" ht="28.8">
      <c r="A200" s="61" t="str">
        <f t="shared" si="3"/>
        <v>1125414627TRUJILLO BAOS ISAAC MATHIAS</v>
      </c>
      <c r="B200" s="23">
        <v>3636</v>
      </c>
      <c r="C200" s="23" t="s">
        <v>42</v>
      </c>
      <c r="D200" s="23">
        <v>1125414627</v>
      </c>
      <c r="E200" s="23" t="s">
        <v>922</v>
      </c>
      <c r="F200" s="23">
        <v>5</v>
      </c>
      <c r="G200" s="23">
        <v>2</v>
      </c>
      <c r="H200" s="24" t="s">
        <v>923</v>
      </c>
      <c r="I200" s="23" t="s">
        <v>28</v>
      </c>
      <c r="J200" s="57" t="s">
        <v>763</v>
      </c>
      <c r="K200" s="25" t="s">
        <v>25</v>
      </c>
      <c r="L200" s="23" t="s">
        <v>869</v>
      </c>
      <c r="M200" s="23">
        <v>1</v>
      </c>
      <c r="N200" s="23" t="s">
        <v>924</v>
      </c>
      <c r="O200" s="24">
        <v>45389</v>
      </c>
      <c r="P200" s="28">
        <v>578561</v>
      </c>
      <c r="Q200" s="29">
        <v>22000</v>
      </c>
      <c r="R200" s="30">
        <v>31720</v>
      </c>
      <c r="S200" s="31">
        <v>31720</v>
      </c>
      <c r="T200" s="29" t="s">
        <v>1999</v>
      </c>
      <c r="U200" s="32">
        <v>45463</v>
      </c>
      <c r="V200" s="33"/>
    </row>
    <row r="201" spans="1:22">
      <c r="A201" s="61" t="str">
        <f t="shared" si="3"/>
        <v xml:space="preserve">1030082767ENRIQUEZ CHICUNQUE MEILY SOFIA </v>
      </c>
      <c r="B201" s="23">
        <v>3638</v>
      </c>
      <c r="C201" s="23" t="s">
        <v>31</v>
      </c>
      <c r="D201" s="23">
        <v>1030082767</v>
      </c>
      <c r="E201" s="23" t="s">
        <v>925</v>
      </c>
      <c r="F201" s="23">
        <v>9</v>
      </c>
      <c r="G201" s="23">
        <v>1</v>
      </c>
      <c r="H201" s="24" t="s">
        <v>926</v>
      </c>
      <c r="I201" s="23" t="s">
        <v>5</v>
      </c>
      <c r="J201" s="57" t="s">
        <v>36</v>
      </c>
      <c r="K201" s="25" t="s">
        <v>27</v>
      </c>
      <c r="L201" s="26" t="s">
        <v>854</v>
      </c>
      <c r="M201" s="23">
        <v>2</v>
      </c>
      <c r="N201" s="23">
        <v>3202803727</v>
      </c>
      <c r="O201" s="24">
        <v>45389</v>
      </c>
      <c r="P201" s="28" t="s">
        <v>927</v>
      </c>
      <c r="Q201" s="29">
        <v>170000</v>
      </c>
      <c r="R201" s="30">
        <v>109200</v>
      </c>
      <c r="S201" s="31"/>
      <c r="T201" s="29" t="s">
        <v>2000</v>
      </c>
      <c r="U201" s="32">
        <v>45463</v>
      </c>
      <c r="V201" s="33"/>
    </row>
    <row r="202" spans="1:22">
      <c r="A202" s="61" t="str">
        <f t="shared" si="3"/>
        <v xml:space="preserve">1030082767ENRIQUEZ CHICUNQUE MEILY SOFIA </v>
      </c>
      <c r="B202" s="23">
        <v>3639</v>
      </c>
      <c r="C202" s="23" t="s">
        <v>31</v>
      </c>
      <c r="D202" s="23">
        <v>1030082767</v>
      </c>
      <c r="E202" s="23" t="s">
        <v>925</v>
      </c>
      <c r="F202" s="23">
        <v>9</v>
      </c>
      <c r="G202" s="23">
        <v>1</v>
      </c>
      <c r="H202" s="24" t="s">
        <v>926</v>
      </c>
      <c r="I202" s="23" t="s">
        <v>5</v>
      </c>
      <c r="J202" s="57" t="s">
        <v>36</v>
      </c>
      <c r="K202" s="25" t="s">
        <v>27</v>
      </c>
      <c r="L202" s="26" t="s">
        <v>787</v>
      </c>
      <c r="M202" s="23">
        <v>2</v>
      </c>
      <c r="N202" s="23">
        <v>3202803727</v>
      </c>
      <c r="O202" s="27">
        <v>45390</v>
      </c>
      <c r="P202" s="28" t="s">
        <v>928</v>
      </c>
      <c r="Q202" s="29">
        <v>170000</v>
      </c>
      <c r="R202" s="30">
        <v>109200</v>
      </c>
      <c r="S202" s="31">
        <v>436800</v>
      </c>
      <c r="T202" s="29" t="s">
        <v>2000</v>
      </c>
      <c r="U202" s="32">
        <v>45463</v>
      </c>
      <c r="V202" s="33"/>
    </row>
    <row r="203" spans="1:22">
      <c r="A203" s="61" t="str">
        <f t="shared" si="3"/>
        <v>69006447 LEGARDA ROMO NIDIAN PATRICIA</v>
      </c>
      <c r="B203" s="23">
        <v>3640</v>
      </c>
      <c r="C203" s="23" t="s">
        <v>2</v>
      </c>
      <c r="D203" s="23">
        <v>69006447</v>
      </c>
      <c r="E203" s="23" t="s">
        <v>929</v>
      </c>
      <c r="F203" s="23">
        <v>50</v>
      </c>
      <c r="G203" s="23">
        <v>1</v>
      </c>
      <c r="H203" s="24" t="s">
        <v>930</v>
      </c>
      <c r="I203" s="23" t="s">
        <v>5</v>
      </c>
      <c r="J203" s="57" t="s">
        <v>36</v>
      </c>
      <c r="K203" s="25" t="s">
        <v>27</v>
      </c>
      <c r="L203" s="26" t="s">
        <v>854</v>
      </c>
      <c r="M203" s="23">
        <v>1</v>
      </c>
      <c r="N203" s="23">
        <v>3142100310</v>
      </c>
      <c r="O203" s="24">
        <v>45388</v>
      </c>
      <c r="P203" s="28">
        <v>578553</v>
      </c>
      <c r="Q203" s="29">
        <v>85000</v>
      </c>
      <c r="R203" s="30">
        <v>109200</v>
      </c>
      <c r="S203" s="31"/>
      <c r="T203" s="29" t="s">
        <v>2001</v>
      </c>
      <c r="U203" s="32">
        <v>45463</v>
      </c>
      <c r="V203" s="33"/>
    </row>
    <row r="204" spans="1:22">
      <c r="A204" s="61" t="str">
        <f t="shared" si="3"/>
        <v>69006447 LEGARDA ROMO NIDIAN PATRICIA</v>
      </c>
      <c r="B204" s="23">
        <v>3641</v>
      </c>
      <c r="C204" s="23" t="s">
        <v>2</v>
      </c>
      <c r="D204" s="23">
        <v>69006447</v>
      </c>
      <c r="E204" s="23" t="s">
        <v>929</v>
      </c>
      <c r="F204" s="23">
        <v>50</v>
      </c>
      <c r="G204" s="23">
        <v>1</v>
      </c>
      <c r="H204" s="24" t="s">
        <v>930</v>
      </c>
      <c r="I204" s="23" t="s">
        <v>5</v>
      </c>
      <c r="J204" s="57" t="s">
        <v>36</v>
      </c>
      <c r="K204" s="25" t="s">
        <v>27</v>
      </c>
      <c r="L204" s="26" t="s">
        <v>787</v>
      </c>
      <c r="M204" s="23">
        <v>1</v>
      </c>
      <c r="N204" s="23">
        <v>3142100310</v>
      </c>
      <c r="O204" s="27">
        <v>45392</v>
      </c>
      <c r="P204" s="28">
        <v>587121</v>
      </c>
      <c r="Q204" s="29">
        <v>85000</v>
      </c>
      <c r="R204" s="30">
        <v>109200</v>
      </c>
      <c r="S204" s="31">
        <v>218400</v>
      </c>
      <c r="T204" s="29" t="s">
        <v>2001</v>
      </c>
      <c r="U204" s="32">
        <v>45463</v>
      </c>
      <c r="V204" s="33"/>
    </row>
    <row r="205" spans="1:22" ht="28.8">
      <c r="A205" s="61" t="str">
        <f t="shared" si="3"/>
        <v>39842259BENAVIDES VIVAS CARMEN ALICIA</v>
      </c>
      <c r="B205" s="23">
        <v>3642</v>
      </c>
      <c r="C205" s="23" t="s">
        <v>2</v>
      </c>
      <c r="D205" s="23">
        <v>39842259</v>
      </c>
      <c r="E205" s="23" t="s">
        <v>931</v>
      </c>
      <c r="F205" s="23">
        <v>52</v>
      </c>
      <c r="G205" s="23">
        <v>1</v>
      </c>
      <c r="H205" s="24" t="s">
        <v>932</v>
      </c>
      <c r="I205" s="23" t="s">
        <v>5</v>
      </c>
      <c r="J205" s="57" t="s">
        <v>763</v>
      </c>
      <c r="K205" s="25" t="s">
        <v>27</v>
      </c>
      <c r="L205" s="23" t="s">
        <v>65</v>
      </c>
      <c r="M205" s="23">
        <v>1</v>
      </c>
      <c r="N205" s="23" t="s">
        <v>933</v>
      </c>
      <c r="O205" s="24">
        <v>45389</v>
      </c>
      <c r="P205" s="28">
        <v>578840</v>
      </c>
      <c r="Q205" s="29">
        <v>70000</v>
      </c>
      <c r="R205" s="30">
        <v>92040</v>
      </c>
      <c r="S205" s="31"/>
      <c r="T205" s="29" t="s">
        <v>2002</v>
      </c>
      <c r="U205" s="32">
        <v>45463</v>
      </c>
      <c r="V205" s="33"/>
    </row>
    <row r="206" spans="1:22" ht="28.8">
      <c r="A206" s="61" t="str">
        <f t="shared" si="3"/>
        <v>39842259BENAVIDES VIVAS CARMEN ALICIA</v>
      </c>
      <c r="B206" s="23">
        <v>3643</v>
      </c>
      <c r="C206" s="23" t="s">
        <v>2</v>
      </c>
      <c r="D206" s="23">
        <v>39842259</v>
      </c>
      <c r="E206" s="23" t="s">
        <v>931</v>
      </c>
      <c r="F206" s="23">
        <v>52</v>
      </c>
      <c r="G206" s="23">
        <v>1</v>
      </c>
      <c r="H206" s="24" t="s">
        <v>932</v>
      </c>
      <c r="I206" s="23" t="s">
        <v>5</v>
      </c>
      <c r="J206" s="57" t="s">
        <v>763</v>
      </c>
      <c r="K206" s="25" t="s">
        <v>27</v>
      </c>
      <c r="L206" s="23" t="s">
        <v>66</v>
      </c>
      <c r="M206" s="23">
        <v>1</v>
      </c>
      <c r="N206" s="23" t="s">
        <v>933</v>
      </c>
      <c r="O206" s="27">
        <v>45390</v>
      </c>
      <c r="P206" s="28">
        <v>584580</v>
      </c>
      <c r="Q206" s="29">
        <v>70000</v>
      </c>
      <c r="R206" s="30">
        <v>83200</v>
      </c>
      <c r="S206" s="31">
        <v>175240</v>
      </c>
      <c r="T206" s="29" t="s">
        <v>2002</v>
      </c>
      <c r="U206" s="32">
        <v>45463</v>
      </c>
      <c r="V206" s="33"/>
    </row>
    <row r="207" spans="1:22">
      <c r="A207" s="61" t="str">
        <f t="shared" si="3"/>
        <v xml:space="preserve">1077228013CARVAJAL SANCHEZ JHONFRAN STIVEN </v>
      </c>
      <c r="B207" s="23">
        <v>3644</v>
      </c>
      <c r="C207" s="23" t="s">
        <v>31</v>
      </c>
      <c r="D207" s="23">
        <v>1077228013</v>
      </c>
      <c r="E207" s="23" t="s">
        <v>934</v>
      </c>
      <c r="F207" s="23">
        <v>17</v>
      </c>
      <c r="G207" s="23">
        <v>1</v>
      </c>
      <c r="H207" s="24">
        <v>39062</v>
      </c>
      <c r="I207" s="23" t="s">
        <v>28</v>
      </c>
      <c r="J207" s="58" t="s">
        <v>29</v>
      </c>
      <c r="K207" s="25" t="s">
        <v>27</v>
      </c>
      <c r="L207" s="26" t="s">
        <v>891</v>
      </c>
      <c r="M207" s="23">
        <v>1</v>
      </c>
      <c r="N207" s="23" t="s">
        <v>935</v>
      </c>
      <c r="O207" s="24">
        <v>45390</v>
      </c>
      <c r="P207" s="28">
        <v>580793</v>
      </c>
      <c r="Q207" s="29">
        <v>80000</v>
      </c>
      <c r="R207" s="30">
        <v>102544</v>
      </c>
      <c r="S207" s="31"/>
      <c r="T207" s="29" t="s">
        <v>2003</v>
      </c>
      <c r="U207" s="32">
        <v>45463</v>
      </c>
      <c r="V207" s="33"/>
    </row>
    <row r="208" spans="1:22">
      <c r="A208" s="61" t="str">
        <f t="shared" si="3"/>
        <v xml:space="preserve">1077228013CARVAJAL SANCHEZ JHONFRAN STIVEN </v>
      </c>
      <c r="B208" s="23">
        <v>3645</v>
      </c>
      <c r="C208" s="23" t="s">
        <v>31</v>
      </c>
      <c r="D208" s="23">
        <v>1077228013</v>
      </c>
      <c r="E208" s="23" t="s">
        <v>934</v>
      </c>
      <c r="F208" s="23">
        <v>17</v>
      </c>
      <c r="G208" s="23">
        <v>1</v>
      </c>
      <c r="H208" s="24">
        <v>39062</v>
      </c>
      <c r="I208" s="23" t="s">
        <v>28</v>
      </c>
      <c r="J208" s="58" t="s">
        <v>29</v>
      </c>
      <c r="K208" s="25" t="s">
        <v>27</v>
      </c>
      <c r="L208" s="26" t="s">
        <v>936</v>
      </c>
      <c r="M208" s="23">
        <v>1</v>
      </c>
      <c r="N208" s="23" t="s">
        <v>935</v>
      </c>
      <c r="O208" s="27">
        <v>45391</v>
      </c>
      <c r="P208" s="28">
        <v>587253</v>
      </c>
      <c r="Q208" s="29">
        <v>80000</v>
      </c>
      <c r="R208" s="30">
        <v>102544</v>
      </c>
      <c r="S208" s="31">
        <v>205088</v>
      </c>
      <c r="T208" s="29" t="s">
        <v>2003</v>
      </c>
      <c r="U208" s="32">
        <v>45463</v>
      </c>
      <c r="V208" s="33"/>
    </row>
    <row r="209" spans="1:22">
      <c r="A209" s="61" t="str">
        <f t="shared" si="3"/>
        <v>69070203 ALVARES MARLENY DOLORES</v>
      </c>
      <c r="B209" s="23">
        <v>3646</v>
      </c>
      <c r="C209" s="23" t="s">
        <v>2</v>
      </c>
      <c r="D209" s="23">
        <v>69070203</v>
      </c>
      <c r="E209" s="23" t="s">
        <v>937</v>
      </c>
      <c r="F209" s="23">
        <v>51</v>
      </c>
      <c r="G209" s="23">
        <v>1</v>
      </c>
      <c r="H209" s="24" t="s">
        <v>938</v>
      </c>
      <c r="I209" s="23" t="s">
        <v>5</v>
      </c>
      <c r="J209" s="58" t="s">
        <v>29</v>
      </c>
      <c r="K209" s="25" t="s">
        <v>27</v>
      </c>
      <c r="L209" s="26" t="s">
        <v>891</v>
      </c>
      <c r="M209" s="23">
        <v>1</v>
      </c>
      <c r="N209" s="23" t="s">
        <v>939</v>
      </c>
      <c r="O209" s="24">
        <v>45390</v>
      </c>
      <c r="P209" s="28">
        <v>579659</v>
      </c>
      <c r="Q209" s="29">
        <v>80000</v>
      </c>
      <c r="R209" s="30">
        <v>102544</v>
      </c>
      <c r="S209" s="31"/>
      <c r="T209" s="29" t="s">
        <v>2004</v>
      </c>
      <c r="U209" s="32">
        <v>45463</v>
      </c>
      <c r="V209" s="33"/>
    </row>
    <row r="210" spans="1:22">
      <c r="A210" s="61" t="str">
        <f t="shared" si="3"/>
        <v>69070203 ALVARES MARLENY DOLORES</v>
      </c>
      <c r="B210" s="23">
        <v>3647</v>
      </c>
      <c r="C210" s="23" t="s">
        <v>2</v>
      </c>
      <c r="D210" s="23">
        <v>69070203</v>
      </c>
      <c r="E210" s="23" t="s">
        <v>937</v>
      </c>
      <c r="F210" s="23">
        <v>51</v>
      </c>
      <c r="G210" s="23">
        <v>1</v>
      </c>
      <c r="H210" s="24" t="s">
        <v>938</v>
      </c>
      <c r="I210" s="23" t="s">
        <v>5</v>
      </c>
      <c r="J210" s="58" t="s">
        <v>29</v>
      </c>
      <c r="K210" s="25" t="s">
        <v>27</v>
      </c>
      <c r="L210" s="26" t="s">
        <v>936</v>
      </c>
      <c r="M210" s="23">
        <v>1</v>
      </c>
      <c r="N210" s="23" t="s">
        <v>939</v>
      </c>
      <c r="O210" s="27">
        <v>45391</v>
      </c>
      <c r="P210" s="28">
        <v>586556</v>
      </c>
      <c r="Q210" s="29">
        <v>80000</v>
      </c>
      <c r="R210" s="30">
        <v>102544</v>
      </c>
      <c r="S210" s="31">
        <v>205088</v>
      </c>
      <c r="T210" s="29" t="s">
        <v>2004</v>
      </c>
      <c r="U210" s="32">
        <v>45463</v>
      </c>
      <c r="V210" s="33"/>
    </row>
    <row r="211" spans="1:22">
      <c r="A211" s="61" t="str">
        <f t="shared" si="3"/>
        <v xml:space="preserve">1123325326AMADO OROZCO HENRY DANIEL </v>
      </c>
      <c r="B211" s="23">
        <v>3648</v>
      </c>
      <c r="C211" s="23" t="s">
        <v>31</v>
      </c>
      <c r="D211" s="23">
        <v>1123325326</v>
      </c>
      <c r="E211" s="23" t="s">
        <v>940</v>
      </c>
      <c r="F211" s="23">
        <v>15</v>
      </c>
      <c r="G211" s="23">
        <v>1</v>
      </c>
      <c r="H211" s="24" t="s">
        <v>941</v>
      </c>
      <c r="I211" s="23" t="s">
        <v>28</v>
      </c>
      <c r="J211" s="58" t="s">
        <v>29</v>
      </c>
      <c r="K211" s="25" t="s">
        <v>25</v>
      </c>
      <c r="L211" s="23" t="s">
        <v>781</v>
      </c>
      <c r="M211" s="23">
        <v>1</v>
      </c>
      <c r="N211" s="23" t="s">
        <v>942</v>
      </c>
      <c r="O211" s="24">
        <v>45390</v>
      </c>
      <c r="P211" s="28">
        <v>580817</v>
      </c>
      <c r="Q211" s="29">
        <v>33000</v>
      </c>
      <c r="R211" s="30">
        <v>45240</v>
      </c>
      <c r="S211" s="31"/>
      <c r="T211" s="29" t="s">
        <v>2005</v>
      </c>
      <c r="U211" s="32">
        <v>45463</v>
      </c>
      <c r="V211" s="33"/>
    </row>
    <row r="212" spans="1:22">
      <c r="A212" s="61" t="str">
        <f t="shared" si="3"/>
        <v xml:space="preserve">1123325326AMADO OROZCO HENRY DANIEL </v>
      </c>
      <c r="B212" s="23">
        <v>3649</v>
      </c>
      <c r="C212" s="23" t="s">
        <v>31</v>
      </c>
      <c r="D212" s="23">
        <v>1123325326</v>
      </c>
      <c r="E212" s="23" t="s">
        <v>940</v>
      </c>
      <c r="F212" s="23">
        <v>15</v>
      </c>
      <c r="G212" s="23">
        <v>1</v>
      </c>
      <c r="H212" s="24" t="s">
        <v>941</v>
      </c>
      <c r="I212" s="23" t="s">
        <v>28</v>
      </c>
      <c r="J212" s="58" t="s">
        <v>29</v>
      </c>
      <c r="K212" s="25" t="s">
        <v>25</v>
      </c>
      <c r="L212" s="26" t="s">
        <v>783</v>
      </c>
      <c r="M212" s="23">
        <v>1</v>
      </c>
      <c r="N212" s="23" t="s">
        <v>942</v>
      </c>
      <c r="O212" s="27">
        <v>45390</v>
      </c>
      <c r="P212" s="28">
        <v>584675</v>
      </c>
      <c r="Q212" s="29">
        <v>33000</v>
      </c>
      <c r="R212" s="30">
        <v>45240</v>
      </c>
      <c r="S212" s="31">
        <v>90480</v>
      </c>
      <c r="T212" s="29" t="s">
        <v>2005</v>
      </c>
      <c r="U212" s="32">
        <v>45463</v>
      </c>
      <c r="V212" s="33"/>
    </row>
    <row r="213" spans="1:22">
      <c r="A213" s="61" t="str">
        <f t="shared" si="3"/>
        <v>27470763JACANAMIJOY TANDIOY MERCEDES</v>
      </c>
      <c r="B213" s="23">
        <v>3650</v>
      </c>
      <c r="C213" s="23" t="s">
        <v>2</v>
      </c>
      <c r="D213" s="23">
        <v>27470763</v>
      </c>
      <c r="E213" s="23" t="s">
        <v>943</v>
      </c>
      <c r="F213" s="23">
        <v>44</v>
      </c>
      <c r="G213" s="23">
        <v>1</v>
      </c>
      <c r="H213" s="24" t="s">
        <v>944</v>
      </c>
      <c r="I213" s="23" t="s">
        <v>5</v>
      </c>
      <c r="J213" s="57" t="s">
        <v>46</v>
      </c>
      <c r="K213" s="25" t="s">
        <v>27</v>
      </c>
      <c r="L213" s="6" t="s">
        <v>803</v>
      </c>
      <c r="M213" s="23">
        <v>1</v>
      </c>
      <c r="N213" s="23">
        <v>3158213106</v>
      </c>
      <c r="O213" s="24">
        <v>45390</v>
      </c>
      <c r="P213" s="28">
        <v>579486</v>
      </c>
      <c r="Q213" s="29">
        <v>20000</v>
      </c>
      <c r="R213" s="30">
        <v>22880</v>
      </c>
      <c r="S213" s="31">
        <v>22880</v>
      </c>
      <c r="T213" s="29" t="s">
        <v>2006</v>
      </c>
      <c r="U213" s="32">
        <v>45463</v>
      </c>
      <c r="V213" s="33"/>
    </row>
    <row r="214" spans="1:22" ht="28.8">
      <c r="A214" s="61" t="str">
        <f t="shared" si="3"/>
        <v>1125184168MELO YULE MAIRA ALEXANDRA</v>
      </c>
      <c r="B214" s="23">
        <v>3652</v>
      </c>
      <c r="C214" s="23" t="s">
        <v>31</v>
      </c>
      <c r="D214" s="23">
        <v>1125184168</v>
      </c>
      <c r="E214" s="23" t="s">
        <v>128</v>
      </c>
      <c r="F214" s="23">
        <v>10</v>
      </c>
      <c r="G214" s="23">
        <v>1</v>
      </c>
      <c r="H214" s="24">
        <v>41641</v>
      </c>
      <c r="I214" s="23" t="s">
        <v>5</v>
      </c>
      <c r="J214" s="57" t="s">
        <v>40</v>
      </c>
      <c r="K214" s="25" t="s">
        <v>27</v>
      </c>
      <c r="L214" s="23" t="s">
        <v>811</v>
      </c>
      <c r="M214" s="23">
        <v>1</v>
      </c>
      <c r="N214" s="23" t="s">
        <v>945</v>
      </c>
      <c r="O214" s="24">
        <v>45390</v>
      </c>
      <c r="P214" s="28">
        <v>584264</v>
      </c>
      <c r="Q214" s="29">
        <v>55000</v>
      </c>
      <c r="R214" s="30">
        <v>72384</v>
      </c>
      <c r="S214" s="31"/>
      <c r="T214" s="29" t="s">
        <v>2007</v>
      </c>
      <c r="U214" s="32">
        <v>45463</v>
      </c>
      <c r="V214" s="33"/>
    </row>
    <row r="215" spans="1:22" ht="28.8">
      <c r="A215" s="61" t="str">
        <f t="shared" si="3"/>
        <v>1125184168MELO YULE MAIRA ALEXANDRA</v>
      </c>
      <c r="B215" s="23">
        <v>3653</v>
      </c>
      <c r="C215" s="23" t="s">
        <v>31</v>
      </c>
      <c r="D215" s="23">
        <v>1125184168</v>
      </c>
      <c r="E215" s="23" t="s">
        <v>128</v>
      </c>
      <c r="F215" s="23">
        <v>10</v>
      </c>
      <c r="G215" s="23">
        <v>1</v>
      </c>
      <c r="H215" s="24">
        <v>41641</v>
      </c>
      <c r="I215" s="23" t="s">
        <v>5</v>
      </c>
      <c r="J215" s="57" t="s">
        <v>40</v>
      </c>
      <c r="K215" s="25" t="s">
        <v>27</v>
      </c>
      <c r="L215" s="23" t="s">
        <v>812</v>
      </c>
      <c r="M215" s="23">
        <v>1</v>
      </c>
      <c r="N215" s="23" t="s">
        <v>945</v>
      </c>
      <c r="O215" s="27">
        <v>45391</v>
      </c>
      <c r="P215" s="28">
        <v>586743</v>
      </c>
      <c r="Q215" s="29">
        <v>55000</v>
      </c>
      <c r="R215" s="30">
        <v>72800</v>
      </c>
      <c r="S215" s="31">
        <v>145184</v>
      </c>
      <c r="T215" s="29" t="s">
        <v>2007</v>
      </c>
      <c r="U215" s="32">
        <v>45463</v>
      </c>
      <c r="V215" s="33"/>
    </row>
    <row r="216" spans="1:22" ht="28.8">
      <c r="A216" s="61" t="str">
        <f t="shared" si="3"/>
        <v>1127076873CICHA YULE EIDER YULBREINER</v>
      </c>
      <c r="B216" s="23">
        <v>3654</v>
      </c>
      <c r="C216" s="23" t="s">
        <v>31</v>
      </c>
      <c r="D216" s="23">
        <v>1127076873</v>
      </c>
      <c r="E216" s="23" t="s">
        <v>946</v>
      </c>
      <c r="F216" s="23">
        <v>10</v>
      </c>
      <c r="G216" s="23">
        <v>1</v>
      </c>
      <c r="H216" s="24">
        <v>41279</v>
      </c>
      <c r="I216" s="23" t="s">
        <v>28</v>
      </c>
      <c r="J216" s="57" t="s">
        <v>40</v>
      </c>
      <c r="K216" s="25" t="s">
        <v>27</v>
      </c>
      <c r="L216" s="23" t="s">
        <v>811</v>
      </c>
      <c r="M216" s="23">
        <v>1</v>
      </c>
      <c r="N216" s="23" t="s">
        <v>945</v>
      </c>
      <c r="O216" s="24">
        <v>45390</v>
      </c>
      <c r="P216" s="28">
        <v>584266</v>
      </c>
      <c r="Q216" s="29">
        <v>55000</v>
      </c>
      <c r="R216" s="30">
        <v>72384</v>
      </c>
      <c r="S216" s="31"/>
      <c r="T216" s="29" t="s">
        <v>2008</v>
      </c>
      <c r="U216" s="32">
        <v>45463</v>
      </c>
      <c r="V216" s="33"/>
    </row>
    <row r="217" spans="1:22" ht="28.8">
      <c r="A217" s="61" t="str">
        <f t="shared" si="3"/>
        <v>1127076873CICHA YULE EIDER YULBREINER</v>
      </c>
      <c r="B217" s="23">
        <v>3655</v>
      </c>
      <c r="C217" s="23" t="s">
        <v>31</v>
      </c>
      <c r="D217" s="23">
        <v>1127076873</v>
      </c>
      <c r="E217" s="23" t="s">
        <v>946</v>
      </c>
      <c r="F217" s="23">
        <v>10</v>
      </c>
      <c r="G217" s="23">
        <v>1</v>
      </c>
      <c r="H217" s="24">
        <v>41279</v>
      </c>
      <c r="I217" s="23" t="s">
        <v>28</v>
      </c>
      <c r="J217" s="57" t="s">
        <v>40</v>
      </c>
      <c r="K217" s="25" t="s">
        <v>27</v>
      </c>
      <c r="L217" s="23" t="s">
        <v>812</v>
      </c>
      <c r="M217" s="23">
        <v>1</v>
      </c>
      <c r="N217" s="23" t="s">
        <v>945</v>
      </c>
      <c r="O217" s="27">
        <v>45391</v>
      </c>
      <c r="P217" s="28">
        <v>586739</v>
      </c>
      <c r="Q217" s="29">
        <v>55000</v>
      </c>
      <c r="R217" s="30">
        <v>72800</v>
      </c>
      <c r="S217" s="31">
        <v>145184</v>
      </c>
      <c r="T217" s="29" t="s">
        <v>2008</v>
      </c>
      <c r="U217" s="32">
        <v>45463</v>
      </c>
      <c r="V217" s="33"/>
    </row>
    <row r="218" spans="1:22" ht="28.8">
      <c r="A218" s="61" t="str">
        <f t="shared" si="3"/>
        <v>1123210635CHICUNQUE ORTEGA KAROL JULIANA</v>
      </c>
      <c r="B218" s="23">
        <v>3656</v>
      </c>
      <c r="C218" s="23" t="s">
        <v>42</v>
      </c>
      <c r="D218" s="23">
        <v>1123210635</v>
      </c>
      <c r="E218" s="23" t="s">
        <v>947</v>
      </c>
      <c r="F218" s="23">
        <v>4</v>
      </c>
      <c r="G218" s="23">
        <v>1</v>
      </c>
      <c r="H218" s="24" t="s">
        <v>948</v>
      </c>
      <c r="I218" s="23" t="s">
        <v>5</v>
      </c>
      <c r="J218" s="57" t="s">
        <v>26</v>
      </c>
      <c r="K218" s="25" t="s">
        <v>27</v>
      </c>
      <c r="L218" s="26" t="s">
        <v>949</v>
      </c>
      <c r="M218" s="23">
        <v>1</v>
      </c>
      <c r="N218" s="23">
        <v>3142208048</v>
      </c>
      <c r="O218" s="24">
        <v>45390</v>
      </c>
      <c r="P218" s="28">
        <v>580836</v>
      </c>
      <c r="Q218" s="29">
        <v>75000</v>
      </c>
      <c r="R218" s="30">
        <v>96512</v>
      </c>
      <c r="S218" s="31"/>
      <c r="T218" s="29" t="s">
        <v>2009</v>
      </c>
      <c r="U218" s="32">
        <v>45463</v>
      </c>
      <c r="V218" s="33"/>
    </row>
    <row r="219" spans="1:22" ht="28.8">
      <c r="A219" s="61" t="str">
        <f t="shared" si="3"/>
        <v>1123210635CHICUNQUE ORTEGA KAROL JULIANA</v>
      </c>
      <c r="B219" s="23">
        <v>3657</v>
      </c>
      <c r="C219" s="23" t="s">
        <v>42</v>
      </c>
      <c r="D219" s="23">
        <v>1123210635</v>
      </c>
      <c r="E219" s="23" t="s">
        <v>947</v>
      </c>
      <c r="F219" s="23">
        <v>4</v>
      </c>
      <c r="G219" s="23">
        <v>1</v>
      </c>
      <c r="H219" s="24" t="s">
        <v>948</v>
      </c>
      <c r="I219" s="23" t="s">
        <v>5</v>
      </c>
      <c r="J219" s="57" t="s">
        <v>26</v>
      </c>
      <c r="K219" s="25" t="s">
        <v>27</v>
      </c>
      <c r="L219" s="26" t="s">
        <v>950</v>
      </c>
      <c r="M219" s="23">
        <v>1</v>
      </c>
      <c r="N219" s="23">
        <v>3142208048</v>
      </c>
      <c r="O219" s="27">
        <v>45391</v>
      </c>
      <c r="P219" s="28">
        <v>586344</v>
      </c>
      <c r="Q219" s="29">
        <v>75000</v>
      </c>
      <c r="R219" s="30">
        <v>96512</v>
      </c>
      <c r="S219" s="31">
        <v>193024</v>
      </c>
      <c r="T219" s="29" t="s">
        <v>2009</v>
      </c>
      <c r="U219" s="32">
        <v>45463</v>
      </c>
      <c r="V219" s="33"/>
    </row>
    <row r="220" spans="1:22" ht="28.8">
      <c r="A220" s="61" t="str">
        <f t="shared" si="3"/>
        <v>15571079LOPEZ CANAMEJOY GENARO</v>
      </c>
      <c r="B220" s="23">
        <v>3658</v>
      </c>
      <c r="C220" s="23" t="s">
        <v>2</v>
      </c>
      <c r="D220" s="23">
        <v>15571079</v>
      </c>
      <c r="E220" s="23" t="s">
        <v>951</v>
      </c>
      <c r="F220" s="23">
        <v>56</v>
      </c>
      <c r="G220" s="23">
        <v>1</v>
      </c>
      <c r="H220" s="24">
        <v>24505</v>
      </c>
      <c r="I220" s="23" t="s">
        <v>28</v>
      </c>
      <c r="J220" s="57" t="s">
        <v>763</v>
      </c>
      <c r="K220" s="25" t="s">
        <v>25</v>
      </c>
      <c r="L220" s="23" t="s">
        <v>869</v>
      </c>
      <c r="M220" s="23">
        <v>1</v>
      </c>
      <c r="N220" s="23" t="s">
        <v>952</v>
      </c>
      <c r="O220" s="24">
        <v>45390</v>
      </c>
      <c r="P220" s="28">
        <v>580860</v>
      </c>
      <c r="Q220" s="29">
        <v>22000</v>
      </c>
      <c r="R220" s="30">
        <v>31720</v>
      </c>
      <c r="S220" s="31"/>
      <c r="T220" s="29" t="s">
        <v>2010</v>
      </c>
      <c r="U220" s="32">
        <v>45463</v>
      </c>
      <c r="V220" s="33"/>
    </row>
    <row r="221" spans="1:22" ht="28.8">
      <c r="A221" s="61" t="str">
        <f t="shared" si="3"/>
        <v>15571079LOPEZ CANAMEJOY GENARO</v>
      </c>
      <c r="B221" s="23">
        <v>3659</v>
      </c>
      <c r="C221" s="23" t="s">
        <v>2</v>
      </c>
      <c r="D221" s="23">
        <v>15571079</v>
      </c>
      <c r="E221" s="23" t="s">
        <v>951</v>
      </c>
      <c r="F221" s="23">
        <v>56</v>
      </c>
      <c r="G221" s="23">
        <v>1</v>
      </c>
      <c r="H221" s="24">
        <v>24505</v>
      </c>
      <c r="I221" s="23" t="s">
        <v>28</v>
      </c>
      <c r="J221" s="57" t="s">
        <v>763</v>
      </c>
      <c r="K221" s="25" t="s">
        <v>25</v>
      </c>
      <c r="L221" s="23" t="s">
        <v>953</v>
      </c>
      <c r="M221" s="23">
        <v>1</v>
      </c>
      <c r="N221" s="23" t="s">
        <v>952</v>
      </c>
      <c r="O221" s="27">
        <v>45390</v>
      </c>
      <c r="P221" s="28">
        <v>584788</v>
      </c>
      <c r="Q221" s="29">
        <v>22000</v>
      </c>
      <c r="R221" s="30">
        <v>31720</v>
      </c>
      <c r="S221" s="31">
        <v>63440</v>
      </c>
      <c r="T221" s="29" t="s">
        <v>2010</v>
      </c>
      <c r="U221" s="32">
        <v>45463</v>
      </c>
      <c r="V221" s="33"/>
    </row>
    <row r="222" spans="1:22" ht="28.8">
      <c r="A222" s="61" t="str">
        <f t="shared" si="3"/>
        <v>1125409373DURAN LEDEZMA SHAROL YICEL</v>
      </c>
      <c r="B222" s="23">
        <v>3660</v>
      </c>
      <c r="C222" s="23" t="s">
        <v>31</v>
      </c>
      <c r="D222" s="23">
        <v>1125409373</v>
      </c>
      <c r="E222" s="23" t="s">
        <v>954</v>
      </c>
      <c r="F222" s="23">
        <v>16</v>
      </c>
      <c r="G222" s="23">
        <v>1</v>
      </c>
      <c r="H222" s="24">
        <v>39298</v>
      </c>
      <c r="I222" s="23" t="s">
        <v>5</v>
      </c>
      <c r="J222" s="57" t="s">
        <v>763</v>
      </c>
      <c r="K222" s="25" t="s">
        <v>27</v>
      </c>
      <c r="L222" s="23" t="s">
        <v>65</v>
      </c>
      <c r="M222" s="23">
        <v>1</v>
      </c>
      <c r="N222" s="23" t="s">
        <v>955</v>
      </c>
      <c r="O222" s="24">
        <v>45390</v>
      </c>
      <c r="P222" s="28">
        <v>579756</v>
      </c>
      <c r="Q222" s="29">
        <v>70000</v>
      </c>
      <c r="R222" s="30">
        <v>92040</v>
      </c>
      <c r="S222" s="31"/>
      <c r="T222" s="29" t="s">
        <v>2011</v>
      </c>
      <c r="U222" s="32">
        <v>45463</v>
      </c>
      <c r="V222" s="33"/>
    </row>
    <row r="223" spans="1:22" ht="28.8">
      <c r="A223" s="61" t="str">
        <f t="shared" si="3"/>
        <v>1125409373DURAN LEDEZMA SHAROL YICEL</v>
      </c>
      <c r="B223" s="23">
        <v>3661</v>
      </c>
      <c r="C223" s="23" t="s">
        <v>31</v>
      </c>
      <c r="D223" s="23">
        <v>1125409373</v>
      </c>
      <c r="E223" s="23" t="s">
        <v>954</v>
      </c>
      <c r="F223" s="23">
        <v>16</v>
      </c>
      <c r="G223" s="23">
        <v>1</v>
      </c>
      <c r="H223" s="24">
        <v>39298</v>
      </c>
      <c r="I223" s="23" t="s">
        <v>5</v>
      </c>
      <c r="J223" s="57" t="s">
        <v>763</v>
      </c>
      <c r="K223" s="25" t="s">
        <v>27</v>
      </c>
      <c r="L223" s="23" t="s">
        <v>66</v>
      </c>
      <c r="M223" s="23">
        <v>1</v>
      </c>
      <c r="N223" s="23" t="s">
        <v>955</v>
      </c>
      <c r="O223" s="27">
        <v>45391</v>
      </c>
      <c r="P223" s="28">
        <v>587276</v>
      </c>
      <c r="Q223" s="29">
        <v>70000</v>
      </c>
      <c r="R223" s="30">
        <v>83200</v>
      </c>
      <c r="S223" s="31">
        <v>175240</v>
      </c>
      <c r="T223" s="29" t="s">
        <v>2011</v>
      </c>
      <c r="U223" s="32">
        <v>45463</v>
      </c>
      <c r="V223" s="33"/>
    </row>
    <row r="224" spans="1:22" ht="28.8">
      <c r="A224" s="61" t="str">
        <f t="shared" si="3"/>
        <v>1120217012 ANDRADE DELGADO JAIDER ALEXANDER</v>
      </c>
      <c r="B224" s="23">
        <v>3662</v>
      </c>
      <c r="C224" s="23" t="s">
        <v>37</v>
      </c>
      <c r="D224" s="23">
        <v>1120217012</v>
      </c>
      <c r="E224" s="23" t="s">
        <v>956</v>
      </c>
      <c r="F224" s="23">
        <v>16</v>
      </c>
      <c r="G224" s="23">
        <v>1</v>
      </c>
      <c r="H224" s="24" t="s">
        <v>143</v>
      </c>
      <c r="I224" s="23" t="s">
        <v>28</v>
      </c>
      <c r="J224" s="57" t="s">
        <v>761</v>
      </c>
      <c r="K224" s="25" t="s">
        <v>27</v>
      </c>
      <c r="L224" s="26" t="s">
        <v>801</v>
      </c>
      <c r="M224" s="23">
        <v>1</v>
      </c>
      <c r="N224" s="23">
        <v>3138635521</v>
      </c>
      <c r="O224" s="24">
        <v>45390</v>
      </c>
      <c r="P224" s="28">
        <v>579684</v>
      </c>
      <c r="Q224" s="29">
        <v>20000</v>
      </c>
      <c r="R224" s="36">
        <v>29120</v>
      </c>
      <c r="S224" s="31"/>
      <c r="T224" s="29" t="s">
        <v>2012</v>
      </c>
      <c r="U224" s="32">
        <v>45463</v>
      </c>
      <c r="V224" s="33"/>
    </row>
    <row r="225" spans="1:22" ht="28.8">
      <c r="A225" s="61" t="str">
        <f t="shared" si="3"/>
        <v>1120217012 ANDRADE DELGADO JAIDER ALEXANDER</v>
      </c>
      <c r="B225" s="23">
        <v>3663</v>
      </c>
      <c r="C225" s="23" t="s">
        <v>37</v>
      </c>
      <c r="D225" s="23">
        <v>1120217012</v>
      </c>
      <c r="E225" s="23" t="s">
        <v>956</v>
      </c>
      <c r="F225" s="23">
        <v>16</v>
      </c>
      <c r="G225" s="23">
        <v>1</v>
      </c>
      <c r="H225" s="24" t="s">
        <v>143</v>
      </c>
      <c r="I225" s="23" t="s">
        <v>28</v>
      </c>
      <c r="J225" s="57" t="s">
        <v>761</v>
      </c>
      <c r="K225" s="25" t="s">
        <v>27</v>
      </c>
      <c r="L225" s="6" t="s">
        <v>806</v>
      </c>
      <c r="M225" s="23">
        <v>1</v>
      </c>
      <c r="N225" s="23">
        <v>3138635521</v>
      </c>
      <c r="O225" s="27">
        <v>45391</v>
      </c>
      <c r="P225" s="28">
        <v>586607</v>
      </c>
      <c r="Q225" s="29">
        <v>21000</v>
      </c>
      <c r="R225" s="36">
        <v>29120</v>
      </c>
      <c r="S225" s="31">
        <v>58240</v>
      </c>
      <c r="T225" s="29" t="s">
        <v>2012</v>
      </c>
      <c r="U225" s="32">
        <v>45463</v>
      </c>
      <c r="V225" s="33"/>
    </row>
    <row r="226" spans="1:22">
      <c r="A226" s="61" t="str">
        <f t="shared" si="3"/>
        <v>1130329975ROSERO AGREDA WILLIAN SNEIDER</v>
      </c>
      <c r="B226" s="23">
        <v>3664</v>
      </c>
      <c r="C226" s="23" t="s">
        <v>31</v>
      </c>
      <c r="D226" s="23">
        <v>1130329975</v>
      </c>
      <c r="E226" s="23" t="s">
        <v>957</v>
      </c>
      <c r="F226" s="23">
        <v>11</v>
      </c>
      <c r="G226" s="23">
        <v>1</v>
      </c>
      <c r="H226" s="24">
        <v>40947</v>
      </c>
      <c r="I226" s="23" t="s">
        <v>28</v>
      </c>
      <c r="J226" s="58" t="s">
        <v>29</v>
      </c>
      <c r="K226" s="25" t="s">
        <v>27</v>
      </c>
      <c r="L226" s="26" t="s">
        <v>891</v>
      </c>
      <c r="M226" s="23">
        <v>1</v>
      </c>
      <c r="N226" s="23" t="s">
        <v>958</v>
      </c>
      <c r="O226" s="24">
        <v>45390</v>
      </c>
      <c r="P226" s="28">
        <v>580893</v>
      </c>
      <c r="Q226" s="29">
        <v>80000</v>
      </c>
      <c r="R226" s="30">
        <v>102544</v>
      </c>
      <c r="S226" s="31"/>
      <c r="T226" s="29" t="s">
        <v>2013</v>
      </c>
      <c r="U226" s="32">
        <v>45463</v>
      </c>
      <c r="V226" s="33"/>
    </row>
    <row r="227" spans="1:22">
      <c r="A227" s="61" t="str">
        <f t="shared" si="3"/>
        <v>1130329975ROSERO AGREDA WILLIAN SNEIDER</v>
      </c>
      <c r="B227" s="23">
        <v>3665</v>
      </c>
      <c r="C227" s="23" t="s">
        <v>31</v>
      </c>
      <c r="D227" s="23">
        <v>1130329975</v>
      </c>
      <c r="E227" s="23" t="s">
        <v>957</v>
      </c>
      <c r="F227" s="23">
        <v>11</v>
      </c>
      <c r="G227" s="23">
        <v>1</v>
      </c>
      <c r="H227" s="24">
        <v>40947</v>
      </c>
      <c r="I227" s="23" t="s">
        <v>28</v>
      </c>
      <c r="J227" s="58" t="s">
        <v>29</v>
      </c>
      <c r="K227" s="25" t="s">
        <v>27</v>
      </c>
      <c r="L227" s="26" t="s">
        <v>936</v>
      </c>
      <c r="M227" s="23">
        <v>1</v>
      </c>
      <c r="N227" s="23" t="s">
        <v>958</v>
      </c>
      <c r="O227" s="27">
        <v>45391</v>
      </c>
      <c r="P227" s="28">
        <v>586832</v>
      </c>
      <c r="Q227" s="29">
        <v>80000</v>
      </c>
      <c r="R227" s="30">
        <v>102544</v>
      </c>
      <c r="S227" s="31">
        <v>205088</v>
      </c>
      <c r="T227" s="29" t="s">
        <v>2013</v>
      </c>
      <c r="U227" s="32">
        <v>45463</v>
      </c>
      <c r="V227" s="33"/>
    </row>
    <row r="228" spans="1:22" ht="28.8">
      <c r="A228" s="61" t="str">
        <f t="shared" si="3"/>
        <v>1147954889SALGADO ERAZO CAROLINA</v>
      </c>
      <c r="B228" s="23">
        <v>3666</v>
      </c>
      <c r="C228" s="23" t="s">
        <v>2</v>
      </c>
      <c r="D228" s="23">
        <v>1147954889</v>
      </c>
      <c r="E228" s="23" t="s">
        <v>179</v>
      </c>
      <c r="F228" s="23">
        <v>35</v>
      </c>
      <c r="G228" s="23">
        <v>1</v>
      </c>
      <c r="H228" s="24">
        <v>32333</v>
      </c>
      <c r="I228" s="23" t="s">
        <v>5</v>
      </c>
      <c r="J228" s="57" t="s">
        <v>762</v>
      </c>
      <c r="K228" s="25" t="s">
        <v>25</v>
      </c>
      <c r="L228" s="26" t="s">
        <v>772</v>
      </c>
      <c r="M228" s="23">
        <v>1</v>
      </c>
      <c r="N228" s="23" t="s">
        <v>959</v>
      </c>
      <c r="O228" s="24">
        <v>45390</v>
      </c>
      <c r="P228" s="28">
        <v>34849</v>
      </c>
      <c r="Q228" s="29">
        <v>45000</v>
      </c>
      <c r="R228" s="30">
        <v>50336</v>
      </c>
      <c r="S228" s="31"/>
      <c r="T228" s="29" t="s">
        <v>2014</v>
      </c>
      <c r="U228" s="32">
        <v>45463</v>
      </c>
      <c r="V228" s="33"/>
    </row>
    <row r="229" spans="1:22" ht="28.8">
      <c r="A229" s="61" t="str">
        <f t="shared" si="3"/>
        <v>1147954889SALGADO ERAZO CAROLINA</v>
      </c>
      <c r="B229" s="23">
        <v>3667</v>
      </c>
      <c r="C229" s="23" t="s">
        <v>2</v>
      </c>
      <c r="D229" s="23">
        <v>1147954889</v>
      </c>
      <c r="E229" s="23" t="s">
        <v>179</v>
      </c>
      <c r="F229" s="23">
        <v>35</v>
      </c>
      <c r="G229" s="23">
        <v>1</v>
      </c>
      <c r="H229" s="24">
        <v>32333</v>
      </c>
      <c r="I229" s="23" t="s">
        <v>5</v>
      </c>
      <c r="J229" s="57" t="s">
        <v>762</v>
      </c>
      <c r="K229" s="25" t="s">
        <v>25</v>
      </c>
      <c r="L229" s="26" t="s">
        <v>816</v>
      </c>
      <c r="M229" s="23">
        <v>1</v>
      </c>
      <c r="N229" s="23" t="s">
        <v>959</v>
      </c>
      <c r="O229" s="27">
        <v>45390</v>
      </c>
      <c r="P229" s="28">
        <v>36058</v>
      </c>
      <c r="Q229" s="29">
        <v>45000</v>
      </c>
      <c r="R229" s="30">
        <v>50336</v>
      </c>
      <c r="S229" s="31">
        <v>100672</v>
      </c>
      <c r="T229" s="29" t="s">
        <v>2014</v>
      </c>
      <c r="U229" s="32">
        <v>45463</v>
      </c>
      <c r="V229" s="33"/>
    </row>
    <row r="230" spans="1:22">
      <c r="A230" s="61" t="str">
        <f t="shared" si="3"/>
        <v>1124314682QUINCHOA CUARAN LUIS DAVID</v>
      </c>
      <c r="B230" s="23">
        <v>3668</v>
      </c>
      <c r="C230" s="23" t="s">
        <v>31</v>
      </c>
      <c r="D230" s="23">
        <v>1124314682</v>
      </c>
      <c r="E230" s="23" t="s">
        <v>960</v>
      </c>
      <c r="F230" s="23">
        <v>13</v>
      </c>
      <c r="G230" s="23">
        <v>1</v>
      </c>
      <c r="H230" s="24" t="s">
        <v>961</v>
      </c>
      <c r="I230" s="23" t="s">
        <v>28</v>
      </c>
      <c r="J230" s="57" t="s">
        <v>58</v>
      </c>
      <c r="K230" s="25" t="s">
        <v>27</v>
      </c>
      <c r="L230" s="26" t="s">
        <v>838</v>
      </c>
      <c r="M230" s="23">
        <v>1</v>
      </c>
      <c r="N230" s="23" t="s">
        <v>962</v>
      </c>
      <c r="O230" s="27">
        <v>45390</v>
      </c>
      <c r="P230" s="28">
        <v>585527</v>
      </c>
      <c r="Q230" s="29">
        <v>20000</v>
      </c>
      <c r="R230" s="30">
        <v>33800</v>
      </c>
      <c r="S230" s="31"/>
      <c r="T230" s="29" t="s">
        <v>2015</v>
      </c>
      <c r="U230" s="32">
        <v>45463</v>
      </c>
      <c r="V230" s="33"/>
    </row>
    <row r="231" spans="1:22">
      <c r="A231" s="61" t="str">
        <f t="shared" si="3"/>
        <v>1124314682QUINCHOA CUARAN LUIS DAVID</v>
      </c>
      <c r="B231" s="23">
        <v>3669</v>
      </c>
      <c r="C231" s="23" t="s">
        <v>31</v>
      </c>
      <c r="D231" s="23">
        <v>1124314682</v>
      </c>
      <c r="E231" s="23" t="s">
        <v>960</v>
      </c>
      <c r="F231" s="23">
        <v>13</v>
      </c>
      <c r="G231" s="23">
        <v>1</v>
      </c>
      <c r="H231" s="24" t="s">
        <v>961</v>
      </c>
      <c r="I231" s="23" t="s">
        <v>28</v>
      </c>
      <c r="J231" s="57" t="s">
        <v>58</v>
      </c>
      <c r="K231" s="25" t="s">
        <v>27</v>
      </c>
      <c r="L231" s="26" t="s">
        <v>839</v>
      </c>
      <c r="M231" s="23">
        <v>1</v>
      </c>
      <c r="N231" s="23" t="s">
        <v>962</v>
      </c>
      <c r="O231" s="27">
        <v>45390</v>
      </c>
      <c r="P231" s="28">
        <v>585530</v>
      </c>
      <c r="Q231" s="29">
        <v>20000</v>
      </c>
      <c r="R231" s="30">
        <v>33800</v>
      </c>
      <c r="S231" s="31">
        <v>67600</v>
      </c>
      <c r="T231" s="29" t="s">
        <v>2015</v>
      </c>
      <c r="U231" s="32">
        <v>45463</v>
      </c>
      <c r="V231" s="33"/>
    </row>
    <row r="232" spans="1:22" ht="28.8">
      <c r="A232" s="61" t="str">
        <f t="shared" si="3"/>
        <v>41101841FLOREZ CLAVIJO MARIA CENELDA</v>
      </c>
      <c r="B232" s="23">
        <v>3670</v>
      </c>
      <c r="C232" s="23" t="s">
        <v>2</v>
      </c>
      <c r="D232" s="23">
        <v>41101841</v>
      </c>
      <c r="E232" s="23" t="s">
        <v>963</v>
      </c>
      <c r="F232" s="23">
        <v>63</v>
      </c>
      <c r="G232" s="23">
        <v>1</v>
      </c>
      <c r="H232" s="24" t="s">
        <v>964</v>
      </c>
      <c r="I232" s="23" t="s">
        <v>5</v>
      </c>
      <c r="J232" s="57" t="s">
        <v>26</v>
      </c>
      <c r="K232" s="25" t="s">
        <v>27</v>
      </c>
      <c r="L232" s="26" t="s">
        <v>949</v>
      </c>
      <c r="M232" s="23">
        <v>1</v>
      </c>
      <c r="N232" s="23">
        <v>3113963866</v>
      </c>
      <c r="O232" s="24">
        <v>45389</v>
      </c>
      <c r="P232" s="28">
        <v>578932</v>
      </c>
      <c r="Q232" s="29">
        <v>75000</v>
      </c>
      <c r="R232" s="30">
        <v>96512</v>
      </c>
      <c r="S232" s="31"/>
      <c r="T232" s="29" t="s">
        <v>2016</v>
      </c>
      <c r="U232" s="32">
        <v>45463</v>
      </c>
      <c r="V232" s="33"/>
    </row>
    <row r="233" spans="1:22" ht="28.8">
      <c r="A233" s="61" t="str">
        <f t="shared" si="3"/>
        <v>41101841FLOREZ CLAVIJO MARIA CENELDA</v>
      </c>
      <c r="B233" s="23">
        <v>3671</v>
      </c>
      <c r="C233" s="23" t="s">
        <v>2</v>
      </c>
      <c r="D233" s="23">
        <v>41101841</v>
      </c>
      <c r="E233" s="23" t="s">
        <v>963</v>
      </c>
      <c r="F233" s="23">
        <v>63</v>
      </c>
      <c r="G233" s="23">
        <v>1</v>
      </c>
      <c r="H233" s="24" t="s">
        <v>964</v>
      </c>
      <c r="I233" s="23" t="s">
        <v>5</v>
      </c>
      <c r="J233" s="57" t="s">
        <v>26</v>
      </c>
      <c r="K233" s="25" t="s">
        <v>27</v>
      </c>
      <c r="L233" s="26" t="s">
        <v>950</v>
      </c>
      <c r="M233" s="23">
        <v>1</v>
      </c>
      <c r="N233" s="23">
        <v>3113963866</v>
      </c>
      <c r="O233" s="27">
        <v>45391</v>
      </c>
      <c r="P233" s="28">
        <v>585512</v>
      </c>
      <c r="Q233" s="29">
        <v>75000</v>
      </c>
      <c r="R233" s="30">
        <v>96512</v>
      </c>
      <c r="S233" s="31">
        <v>193024</v>
      </c>
      <c r="T233" s="29" t="s">
        <v>2016</v>
      </c>
      <c r="U233" s="32">
        <v>45463</v>
      </c>
      <c r="V233" s="33"/>
    </row>
    <row r="234" spans="1:22" ht="28.8">
      <c r="A234" s="61" t="str">
        <f t="shared" si="3"/>
        <v>1123212432LUGO CRIOLLO LIAM SANTIAGO</v>
      </c>
      <c r="B234" s="23">
        <v>3672</v>
      </c>
      <c r="C234" s="23" t="s">
        <v>42</v>
      </c>
      <c r="D234" s="23">
        <v>1123212432</v>
      </c>
      <c r="E234" s="23" t="s">
        <v>965</v>
      </c>
      <c r="F234" s="23">
        <v>3</v>
      </c>
      <c r="G234" s="23">
        <v>1</v>
      </c>
      <c r="H234" s="24">
        <v>44238</v>
      </c>
      <c r="I234" s="23" t="s">
        <v>28</v>
      </c>
      <c r="J234" s="57" t="s">
        <v>26</v>
      </c>
      <c r="K234" s="25" t="s">
        <v>27</v>
      </c>
      <c r="L234" s="26" t="s">
        <v>966</v>
      </c>
      <c r="M234" s="23">
        <v>1</v>
      </c>
      <c r="N234" s="23">
        <v>3133196548</v>
      </c>
      <c r="O234" s="24">
        <v>45390</v>
      </c>
      <c r="P234" s="28">
        <v>584301</v>
      </c>
      <c r="Q234" s="29">
        <v>100000</v>
      </c>
      <c r="R234" s="30">
        <v>135200</v>
      </c>
      <c r="S234" s="31"/>
      <c r="T234" s="29" t="s">
        <v>2017</v>
      </c>
      <c r="U234" s="32">
        <v>45463</v>
      </c>
      <c r="V234" s="33"/>
    </row>
    <row r="235" spans="1:22" ht="28.8">
      <c r="A235" s="61" t="str">
        <f t="shared" si="3"/>
        <v>1123212432LUGO CRIOLLO LIAM SANTIAGO</v>
      </c>
      <c r="B235" s="23">
        <v>3673</v>
      </c>
      <c r="C235" s="23" t="s">
        <v>42</v>
      </c>
      <c r="D235" s="23">
        <v>1123212432</v>
      </c>
      <c r="E235" s="23" t="s">
        <v>965</v>
      </c>
      <c r="F235" s="23">
        <v>3</v>
      </c>
      <c r="G235" s="23">
        <v>1</v>
      </c>
      <c r="H235" s="24">
        <v>44238</v>
      </c>
      <c r="I235" s="23" t="s">
        <v>28</v>
      </c>
      <c r="J235" s="57" t="s">
        <v>26</v>
      </c>
      <c r="K235" s="25" t="s">
        <v>27</v>
      </c>
      <c r="L235" s="26" t="s">
        <v>967</v>
      </c>
      <c r="M235" s="23">
        <v>1</v>
      </c>
      <c r="N235" s="23">
        <v>3133196548</v>
      </c>
      <c r="O235" s="27">
        <v>45393</v>
      </c>
      <c r="P235" s="28">
        <v>589469</v>
      </c>
      <c r="Q235" s="29">
        <v>100000</v>
      </c>
      <c r="R235" s="30">
        <v>135200</v>
      </c>
      <c r="S235" s="31">
        <v>270400</v>
      </c>
      <c r="T235" s="29" t="s">
        <v>2017</v>
      </c>
      <c r="U235" s="32">
        <v>45463</v>
      </c>
      <c r="V235" s="33"/>
    </row>
    <row r="236" spans="1:22">
      <c r="A236" s="61" t="str">
        <f t="shared" si="3"/>
        <v xml:space="preserve">1123326253NUPAN OLGA LILIA </v>
      </c>
      <c r="B236" s="23">
        <v>3674</v>
      </c>
      <c r="C236" s="23" t="s">
        <v>2</v>
      </c>
      <c r="D236" s="23">
        <v>1123326253</v>
      </c>
      <c r="E236" s="23" t="s">
        <v>968</v>
      </c>
      <c r="F236" s="23">
        <v>32</v>
      </c>
      <c r="G236" s="23">
        <v>1</v>
      </c>
      <c r="H236" s="24">
        <v>33301</v>
      </c>
      <c r="I236" s="23" t="s">
        <v>5</v>
      </c>
      <c r="J236" s="58" t="s">
        <v>29</v>
      </c>
      <c r="K236" s="25" t="s">
        <v>25</v>
      </c>
      <c r="L236" s="23" t="s">
        <v>781</v>
      </c>
      <c r="M236" s="23">
        <v>1</v>
      </c>
      <c r="N236" s="23" t="s">
        <v>969</v>
      </c>
      <c r="O236" s="24">
        <v>45390</v>
      </c>
      <c r="P236" s="28">
        <v>580946</v>
      </c>
      <c r="Q236" s="29">
        <v>33000</v>
      </c>
      <c r="R236" s="30">
        <v>45240</v>
      </c>
      <c r="S236" s="31">
        <v>45240</v>
      </c>
      <c r="T236" s="29" t="s">
        <v>2018</v>
      </c>
      <c r="U236" s="32">
        <v>45463</v>
      </c>
      <c r="V236" s="33"/>
    </row>
    <row r="237" spans="1:22" ht="28.8">
      <c r="A237" s="61" t="str">
        <f t="shared" si="3"/>
        <v>1123336213FLOREZ JACANAMEJOY ELIAN YADIEL</v>
      </c>
      <c r="B237" s="23">
        <v>3676</v>
      </c>
      <c r="C237" s="23" t="s">
        <v>42</v>
      </c>
      <c r="D237" s="23">
        <v>1123336213</v>
      </c>
      <c r="E237" s="23" t="s">
        <v>970</v>
      </c>
      <c r="F237" s="23">
        <v>5</v>
      </c>
      <c r="G237" s="23">
        <v>1</v>
      </c>
      <c r="H237" s="24">
        <v>43679</v>
      </c>
      <c r="I237" s="23" t="s">
        <v>28</v>
      </c>
      <c r="J237" s="57" t="s">
        <v>762</v>
      </c>
      <c r="K237" s="25" t="s">
        <v>27</v>
      </c>
      <c r="L237" s="26" t="s">
        <v>95</v>
      </c>
      <c r="M237" s="23">
        <v>1</v>
      </c>
      <c r="N237" s="23" t="s">
        <v>971</v>
      </c>
      <c r="O237" s="24">
        <v>45389</v>
      </c>
      <c r="P237" s="28">
        <v>578925</v>
      </c>
      <c r="Q237" s="29">
        <v>105000</v>
      </c>
      <c r="R237" s="30">
        <v>124800</v>
      </c>
      <c r="S237" s="31"/>
      <c r="T237" s="29" t="s">
        <v>2019</v>
      </c>
      <c r="U237" s="32">
        <v>45463</v>
      </c>
      <c r="V237" s="33"/>
    </row>
    <row r="238" spans="1:22" ht="28.8">
      <c r="A238" s="61" t="str">
        <f t="shared" si="3"/>
        <v>1123336213FLOREZ JACANAMEJOY ELIAN YADIEL</v>
      </c>
      <c r="B238" s="23">
        <v>3677</v>
      </c>
      <c r="C238" s="23" t="s">
        <v>42</v>
      </c>
      <c r="D238" s="23">
        <v>1123336213</v>
      </c>
      <c r="E238" s="23" t="s">
        <v>970</v>
      </c>
      <c r="F238" s="23">
        <v>5</v>
      </c>
      <c r="G238" s="23">
        <v>1</v>
      </c>
      <c r="H238" s="24">
        <v>43679</v>
      </c>
      <c r="I238" s="23" t="s">
        <v>28</v>
      </c>
      <c r="J238" s="57" t="s">
        <v>762</v>
      </c>
      <c r="K238" s="25" t="s">
        <v>27</v>
      </c>
      <c r="L238" s="26" t="s">
        <v>831</v>
      </c>
      <c r="M238" s="23">
        <v>1</v>
      </c>
      <c r="N238" s="23" t="s">
        <v>971</v>
      </c>
      <c r="O238" s="27">
        <v>45390</v>
      </c>
      <c r="P238" s="28">
        <v>584408</v>
      </c>
      <c r="Q238" s="29">
        <v>105000</v>
      </c>
      <c r="R238" s="30">
        <v>124800</v>
      </c>
      <c r="S238" s="31">
        <v>249600</v>
      </c>
      <c r="T238" s="29" t="s">
        <v>2019</v>
      </c>
      <c r="U238" s="32">
        <v>45463</v>
      </c>
      <c r="V238" s="33"/>
    </row>
    <row r="239" spans="1:22" ht="28.8">
      <c r="A239" s="61" t="str">
        <f t="shared" si="3"/>
        <v xml:space="preserve">1081064611ESCOBAR JACANAMEJOY JUAN DAVID </v>
      </c>
      <c r="B239" s="23">
        <v>3678</v>
      </c>
      <c r="C239" s="23" t="s">
        <v>42</v>
      </c>
      <c r="D239" s="23">
        <v>1081064611</v>
      </c>
      <c r="E239" s="23" t="s">
        <v>972</v>
      </c>
      <c r="F239" s="23">
        <v>6</v>
      </c>
      <c r="G239" s="23">
        <v>1</v>
      </c>
      <c r="H239" s="24">
        <v>42987</v>
      </c>
      <c r="I239" s="23" t="s">
        <v>28</v>
      </c>
      <c r="J239" s="57" t="s">
        <v>761</v>
      </c>
      <c r="K239" s="25" t="s">
        <v>27</v>
      </c>
      <c r="L239" s="26" t="s">
        <v>801</v>
      </c>
      <c r="M239" s="23">
        <v>1</v>
      </c>
      <c r="N239" s="23" t="s">
        <v>973</v>
      </c>
      <c r="O239" s="24">
        <v>45387</v>
      </c>
      <c r="P239" s="28">
        <v>576645</v>
      </c>
      <c r="Q239" s="29">
        <v>20000</v>
      </c>
      <c r="R239" s="36">
        <v>29120</v>
      </c>
      <c r="S239" s="31"/>
      <c r="T239" s="29" t="s">
        <v>2020</v>
      </c>
      <c r="U239" s="32">
        <v>45463</v>
      </c>
      <c r="V239" s="33"/>
    </row>
    <row r="240" spans="1:22" ht="28.8">
      <c r="A240" s="61" t="str">
        <f t="shared" si="3"/>
        <v xml:space="preserve">1081064611ESCOBAR JACANAMEJOY JUAN DAVID </v>
      </c>
      <c r="B240" s="23">
        <v>3679</v>
      </c>
      <c r="C240" s="23" t="s">
        <v>42</v>
      </c>
      <c r="D240" s="23">
        <v>1081064611</v>
      </c>
      <c r="E240" s="23" t="s">
        <v>972</v>
      </c>
      <c r="F240" s="23">
        <v>6</v>
      </c>
      <c r="G240" s="23">
        <v>1</v>
      </c>
      <c r="H240" s="24">
        <v>42987</v>
      </c>
      <c r="I240" s="23" t="s">
        <v>28</v>
      </c>
      <c r="J240" s="57" t="s">
        <v>761</v>
      </c>
      <c r="K240" s="25" t="s">
        <v>27</v>
      </c>
      <c r="L240" s="6" t="s">
        <v>806</v>
      </c>
      <c r="M240" s="23">
        <v>1</v>
      </c>
      <c r="N240" s="23" t="s">
        <v>973</v>
      </c>
      <c r="O240" s="27">
        <v>45388</v>
      </c>
      <c r="P240" s="28">
        <v>579957</v>
      </c>
      <c r="Q240" s="29">
        <v>21000</v>
      </c>
      <c r="R240" s="36">
        <v>29120</v>
      </c>
      <c r="S240" s="31">
        <v>58240</v>
      </c>
      <c r="T240" s="29" t="s">
        <v>2020</v>
      </c>
      <c r="U240" s="32">
        <v>45463</v>
      </c>
      <c r="V240" s="33"/>
    </row>
    <row r="241" spans="1:22" ht="28.8">
      <c r="A241" s="61" t="str">
        <f t="shared" si="3"/>
        <v>1123213593AGUINDA ORTIZ LIAM MATIAS</v>
      </c>
      <c r="B241" s="23">
        <v>3680</v>
      </c>
      <c r="C241" s="23" t="s">
        <v>42</v>
      </c>
      <c r="D241" s="23">
        <v>1123213593</v>
      </c>
      <c r="E241" s="23" t="s">
        <v>974</v>
      </c>
      <c r="F241" s="23">
        <v>1</v>
      </c>
      <c r="G241" s="23">
        <v>1</v>
      </c>
      <c r="H241" s="24" t="s">
        <v>975</v>
      </c>
      <c r="I241" s="23" t="s">
        <v>28</v>
      </c>
      <c r="J241" s="57" t="s">
        <v>26</v>
      </c>
      <c r="K241" s="25" t="s">
        <v>27</v>
      </c>
      <c r="L241" s="26" t="s">
        <v>949</v>
      </c>
      <c r="M241" s="23">
        <v>1</v>
      </c>
      <c r="N241" s="23">
        <v>3228551595</v>
      </c>
      <c r="O241" s="24">
        <v>45387</v>
      </c>
      <c r="P241" s="28">
        <v>576689</v>
      </c>
      <c r="Q241" s="29">
        <v>75000</v>
      </c>
      <c r="R241" s="30">
        <v>96512</v>
      </c>
      <c r="S241" s="31"/>
      <c r="T241" s="29" t="s">
        <v>2021</v>
      </c>
      <c r="U241" s="32">
        <v>45463</v>
      </c>
      <c r="V241" s="33"/>
    </row>
    <row r="242" spans="1:22" ht="28.8">
      <c r="A242" s="61" t="str">
        <f t="shared" si="3"/>
        <v>1123213593AGUINDA ORTIZ LIAM MATIAS</v>
      </c>
      <c r="B242" s="23">
        <v>3681</v>
      </c>
      <c r="C242" s="23" t="s">
        <v>42</v>
      </c>
      <c r="D242" s="23">
        <v>1123213593</v>
      </c>
      <c r="E242" s="23" t="s">
        <v>974</v>
      </c>
      <c r="F242" s="23">
        <v>1</v>
      </c>
      <c r="G242" s="23">
        <v>1</v>
      </c>
      <c r="H242" s="24" t="s">
        <v>975</v>
      </c>
      <c r="I242" s="23" t="s">
        <v>28</v>
      </c>
      <c r="J242" s="57" t="s">
        <v>26</v>
      </c>
      <c r="K242" s="25" t="s">
        <v>27</v>
      </c>
      <c r="L242" s="26" t="s">
        <v>950</v>
      </c>
      <c r="M242" s="23">
        <v>1</v>
      </c>
      <c r="N242" s="23">
        <v>3228551595</v>
      </c>
      <c r="O242" s="27">
        <v>45393</v>
      </c>
      <c r="P242" s="28">
        <v>590455</v>
      </c>
      <c r="Q242" s="29">
        <v>75000</v>
      </c>
      <c r="R242" s="30">
        <v>96512</v>
      </c>
      <c r="S242" s="31">
        <v>193024</v>
      </c>
      <c r="T242" s="29" t="s">
        <v>2021</v>
      </c>
      <c r="U242" s="32">
        <v>45463</v>
      </c>
      <c r="V242" s="33"/>
    </row>
    <row r="243" spans="1:22" ht="28.8">
      <c r="A243" s="61" t="str">
        <f t="shared" si="3"/>
        <v>40771729QUITORA YATE BLANCA ISLENA</v>
      </c>
      <c r="B243" s="23">
        <v>3682</v>
      </c>
      <c r="C243" s="23" t="s">
        <v>2</v>
      </c>
      <c r="D243" s="23">
        <v>40771729</v>
      </c>
      <c r="E243" s="23" t="s">
        <v>203</v>
      </c>
      <c r="F243" s="23">
        <v>62</v>
      </c>
      <c r="G243" s="23">
        <v>1</v>
      </c>
      <c r="H243" s="24">
        <v>22560</v>
      </c>
      <c r="I243" s="23" t="s">
        <v>5</v>
      </c>
      <c r="J243" s="57" t="s">
        <v>92</v>
      </c>
      <c r="K243" s="25" t="s">
        <v>25</v>
      </c>
      <c r="L243" s="6" t="s">
        <v>53</v>
      </c>
      <c r="M243" s="23">
        <v>2</v>
      </c>
      <c r="N243" s="23">
        <v>3238080771</v>
      </c>
      <c r="O243" s="24">
        <v>45390</v>
      </c>
      <c r="P243" s="28" t="s">
        <v>976</v>
      </c>
      <c r="Q243" s="29">
        <v>40000</v>
      </c>
      <c r="R243" s="36">
        <v>30680</v>
      </c>
      <c r="S243" s="31"/>
      <c r="T243" s="29" t="s">
        <v>2022</v>
      </c>
      <c r="U243" s="32">
        <v>45463</v>
      </c>
      <c r="V243" s="33"/>
    </row>
    <row r="244" spans="1:22" ht="28.8">
      <c r="A244" s="61" t="str">
        <f t="shared" si="3"/>
        <v>40771729QUITORA YATE BLANCA ISLENA</v>
      </c>
      <c r="B244" s="23">
        <v>3683</v>
      </c>
      <c r="C244" s="23" t="s">
        <v>2</v>
      </c>
      <c r="D244" s="23">
        <v>40771729</v>
      </c>
      <c r="E244" s="23" t="s">
        <v>203</v>
      </c>
      <c r="F244" s="23">
        <v>62</v>
      </c>
      <c r="G244" s="23">
        <v>1</v>
      </c>
      <c r="H244" s="24">
        <v>22560</v>
      </c>
      <c r="I244" s="23" t="s">
        <v>5</v>
      </c>
      <c r="J244" s="57" t="s">
        <v>92</v>
      </c>
      <c r="K244" s="25" t="s">
        <v>25</v>
      </c>
      <c r="L244" s="23" t="s">
        <v>808</v>
      </c>
      <c r="M244" s="23">
        <v>1</v>
      </c>
      <c r="N244" s="23">
        <v>3238080771</v>
      </c>
      <c r="O244" s="27">
        <v>45393</v>
      </c>
      <c r="P244" s="28">
        <v>590482</v>
      </c>
      <c r="Q244" s="29">
        <v>20000</v>
      </c>
      <c r="R244" s="36">
        <v>30680</v>
      </c>
      <c r="S244" s="31">
        <v>92040</v>
      </c>
      <c r="T244" s="29" t="s">
        <v>2022</v>
      </c>
      <c r="U244" s="32">
        <v>45463</v>
      </c>
      <c r="V244" s="33"/>
    </row>
    <row r="245" spans="1:22" ht="28.8">
      <c r="A245" s="61" t="str">
        <f t="shared" si="3"/>
        <v>1120071473VIEDA RIOS CRISTIAN ALEXANDER</v>
      </c>
      <c r="B245" s="23">
        <v>3686</v>
      </c>
      <c r="C245" s="23" t="s">
        <v>79</v>
      </c>
      <c r="D245" s="23">
        <v>1120071473</v>
      </c>
      <c r="E245" s="23" t="s">
        <v>187</v>
      </c>
      <c r="F245" s="23">
        <v>5</v>
      </c>
      <c r="G245" s="23">
        <v>1</v>
      </c>
      <c r="H245" s="24">
        <v>43442</v>
      </c>
      <c r="I245" s="23" t="s">
        <v>28</v>
      </c>
      <c r="J245" s="57" t="s">
        <v>92</v>
      </c>
      <c r="K245" s="25" t="s">
        <v>25</v>
      </c>
      <c r="L245" s="23" t="s">
        <v>808</v>
      </c>
      <c r="M245" s="23">
        <v>1</v>
      </c>
      <c r="N245" s="23">
        <v>3102064332</v>
      </c>
      <c r="O245" s="27">
        <v>45390</v>
      </c>
      <c r="P245" s="28">
        <v>584761</v>
      </c>
      <c r="Q245" s="29">
        <v>20000</v>
      </c>
      <c r="R245" s="36">
        <v>30680</v>
      </c>
      <c r="S245" s="31"/>
      <c r="T245" s="29" t="s">
        <v>2023</v>
      </c>
      <c r="U245" s="32">
        <v>45463</v>
      </c>
      <c r="V245" s="33"/>
    </row>
    <row r="246" spans="1:22" ht="28.8">
      <c r="A246" s="61" t="str">
        <f t="shared" si="3"/>
        <v>1120071473VIEDA RIOS CRISTIAN ALEXANDER</v>
      </c>
      <c r="B246" s="23">
        <v>3687</v>
      </c>
      <c r="C246" s="23" t="s">
        <v>79</v>
      </c>
      <c r="D246" s="23">
        <v>1120071473</v>
      </c>
      <c r="E246" s="23" t="s">
        <v>187</v>
      </c>
      <c r="F246" s="23">
        <v>5</v>
      </c>
      <c r="G246" s="23">
        <v>1</v>
      </c>
      <c r="H246" s="24">
        <v>43442</v>
      </c>
      <c r="I246" s="23" t="s">
        <v>28</v>
      </c>
      <c r="J246" s="57" t="s">
        <v>92</v>
      </c>
      <c r="K246" s="25" t="s">
        <v>25</v>
      </c>
      <c r="L246" s="6" t="s">
        <v>53</v>
      </c>
      <c r="M246" s="23">
        <v>1</v>
      </c>
      <c r="N246" s="23">
        <v>3102064332</v>
      </c>
      <c r="O246" s="24">
        <v>45390</v>
      </c>
      <c r="P246" s="28">
        <v>579989</v>
      </c>
      <c r="Q246" s="29">
        <v>20000</v>
      </c>
      <c r="R246" s="36">
        <v>30680</v>
      </c>
      <c r="S246" s="31">
        <v>61360</v>
      </c>
      <c r="T246" s="29" t="s">
        <v>2023</v>
      </c>
      <c r="U246" s="32">
        <v>45463</v>
      </c>
      <c r="V246" s="33"/>
    </row>
    <row r="247" spans="1:22" ht="28.8">
      <c r="A247" s="61" t="str">
        <f t="shared" si="3"/>
        <v>97425021DAGUA BAICUE ALONSO</v>
      </c>
      <c r="B247" s="23">
        <v>3688</v>
      </c>
      <c r="C247" s="23" t="s">
        <v>2</v>
      </c>
      <c r="D247" s="23">
        <v>97425021</v>
      </c>
      <c r="E247" s="23" t="s">
        <v>977</v>
      </c>
      <c r="F247" s="23">
        <v>65</v>
      </c>
      <c r="G247" s="23">
        <v>1</v>
      </c>
      <c r="H247" s="24" t="s">
        <v>978</v>
      </c>
      <c r="I247" s="23" t="s">
        <v>28</v>
      </c>
      <c r="J247" s="57" t="s">
        <v>92</v>
      </c>
      <c r="K247" s="25" t="s">
        <v>25</v>
      </c>
      <c r="L247" s="26" t="s">
        <v>810</v>
      </c>
      <c r="M247" s="23">
        <v>1</v>
      </c>
      <c r="N247" s="23">
        <v>3202435209</v>
      </c>
      <c r="O247" s="24">
        <v>45391</v>
      </c>
      <c r="P247" s="28">
        <v>586836</v>
      </c>
      <c r="Q247" s="29">
        <v>18000</v>
      </c>
      <c r="R247" s="30">
        <v>29640</v>
      </c>
      <c r="S247" s="31"/>
      <c r="T247" s="29" t="s">
        <v>2024</v>
      </c>
      <c r="U247" s="32">
        <v>45463</v>
      </c>
      <c r="V247" s="33"/>
    </row>
    <row r="248" spans="1:22" ht="28.8">
      <c r="A248" s="61" t="str">
        <f t="shared" si="3"/>
        <v>97425021DAGUA BAICUE ALONSO</v>
      </c>
      <c r="B248" s="23">
        <v>3689</v>
      </c>
      <c r="C248" s="23" t="s">
        <v>2</v>
      </c>
      <c r="D248" s="23">
        <v>97425021</v>
      </c>
      <c r="E248" s="23" t="s">
        <v>977</v>
      </c>
      <c r="F248" s="23">
        <v>65</v>
      </c>
      <c r="G248" s="23">
        <v>1</v>
      </c>
      <c r="H248" s="24" t="s">
        <v>978</v>
      </c>
      <c r="I248" s="23" t="s">
        <v>28</v>
      </c>
      <c r="J248" s="57" t="s">
        <v>92</v>
      </c>
      <c r="K248" s="25" t="s">
        <v>25</v>
      </c>
      <c r="L248" s="26" t="s">
        <v>771</v>
      </c>
      <c r="M248" s="23">
        <v>1</v>
      </c>
      <c r="N248" s="23">
        <v>3202435209</v>
      </c>
      <c r="O248" s="24">
        <v>45391</v>
      </c>
      <c r="P248" s="28">
        <v>586841</v>
      </c>
      <c r="Q248" s="29">
        <v>18000</v>
      </c>
      <c r="R248" s="30">
        <v>29640</v>
      </c>
      <c r="S248" s="31">
        <v>59280</v>
      </c>
      <c r="T248" s="29" t="s">
        <v>2024</v>
      </c>
      <c r="U248" s="32">
        <v>45463</v>
      </c>
      <c r="V248" s="33"/>
    </row>
    <row r="249" spans="1:22" ht="28.8">
      <c r="A249" s="61" t="str">
        <f t="shared" si="3"/>
        <v>27360118RODRIGUEZ DORADO FLOR ALBA</v>
      </c>
      <c r="B249" s="23">
        <v>3690</v>
      </c>
      <c r="C249" s="23" t="s">
        <v>2</v>
      </c>
      <c r="D249" s="23">
        <v>27360118</v>
      </c>
      <c r="E249" s="23" t="s">
        <v>979</v>
      </c>
      <c r="F249" s="23">
        <v>59</v>
      </c>
      <c r="G249" s="23">
        <v>1</v>
      </c>
      <c r="H249" s="24" t="s">
        <v>980</v>
      </c>
      <c r="I249" s="23" t="s">
        <v>5</v>
      </c>
      <c r="J249" s="57" t="s">
        <v>92</v>
      </c>
      <c r="K249" s="25" t="s">
        <v>25</v>
      </c>
      <c r="L249" s="26" t="s">
        <v>810</v>
      </c>
      <c r="M249" s="23">
        <v>1</v>
      </c>
      <c r="N249" s="23">
        <v>3027332596</v>
      </c>
      <c r="O249" s="24">
        <v>45389</v>
      </c>
      <c r="P249" s="28">
        <v>579172</v>
      </c>
      <c r="Q249" s="29">
        <v>18000</v>
      </c>
      <c r="R249" s="30">
        <v>29640</v>
      </c>
      <c r="S249" s="31"/>
      <c r="T249" s="29" t="s">
        <v>2025</v>
      </c>
      <c r="U249" s="32">
        <v>45463</v>
      </c>
      <c r="V249" s="33"/>
    </row>
    <row r="250" spans="1:22" ht="28.8">
      <c r="A250" s="61" t="str">
        <f t="shared" si="3"/>
        <v>27360118RODRIGUEZ DORADO FLOR ALBA</v>
      </c>
      <c r="B250" s="23">
        <v>3692</v>
      </c>
      <c r="C250" s="23" t="s">
        <v>2</v>
      </c>
      <c r="D250" s="23">
        <v>27360118</v>
      </c>
      <c r="E250" s="23" t="s">
        <v>979</v>
      </c>
      <c r="F250" s="23">
        <v>59</v>
      </c>
      <c r="G250" s="23">
        <v>1</v>
      </c>
      <c r="H250" s="24" t="s">
        <v>980</v>
      </c>
      <c r="I250" s="23" t="s">
        <v>5</v>
      </c>
      <c r="J250" s="57" t="s">
        <v>92</v>
      </c>
      <c r="K250" s="25" t="s">
        <v>27</v>
      </c>
      <c r="L250" s="23" t="s">
        <v>811</v>
      </c>
      <c r="M250" s="23">
        <v>1</v>
      </c>
      <c r="N250" s="23">
        <v>3027332596</v>
      </c>
      <c r="O250" s="24">
        <v>45389</v>
      </c>
      <c r="P250" s="28">
        <v>579174</v>
      </c>
      <c r="Q250" s="29">
        <v>55000</v>
      </c>
      <c r="R250" s="30">
        <v>72384</v>
      </c>
      <c r="S250" s="31"/>
      <c r="T250" s="29" t="s">
        <v>2025</v>
      </c>
      <c r="U250" s="32">
        <v>45463</v>
      </c>
      <c r="V250" s="33"/>
    </row>
    <row r="251" spans="1:22" ht="28.8">
      <c r="A251" s="61" t="str">
        <f t="shared" si="3"/>
        <v>27360118RODRIGUEZ DORADO FLOR ALBA</v>
      </c>
      <c r="B251" s="23">
        <v>3693</v>
      </c>
      <c r="C251" s="23" t="s">
        <v>2</v>
      </c>
      <c r="D251" s="23">
        <v>27360118</v>
      </c>
      <c r="E251" s="23" t="s">
        <v>979</v>
      </c>
      <c r="F251" s="23">
        <v>59</v>
      </c>
      <c r="G251" s="23">
        <v>1</v>
      </c>
      <c r="H251" s="24" t="s">
        <v>980</v>
      </c>
      <c r="I251" s="23" t="s">
        <v>5</v>
      </c>
      <c r="J251" s="57" t="s">
        <v>92</v>
      </c>
      <c r="K251" s="25" t="s">
        <v>27</v>
      </c>
      <c r="L251" s="23" t="s">
        <v>812</v>
      </c>
      <c r="M251" s="23">
        <v>1</v>
      </c>
      <c r="N251" s="23">
        <v>3027332596</v>
      </c>
      <c r="O251" s="27">
        <v>45390</v>
      </c>
      <c r="P251" s="28">
        <v>584476</v>
      </c>
      <c r="Q251" s="29">
        <v>55000</v>
      </c>
      <c r="R251" s="30">
        <v>72800</v>
      </c>
      <c r="S251" s="31">
        <v>174824</v>
      </c>
      <c r="T251" s="29" t="s">
        <v>2025</v>
      </c>
      <c r="U251" s="32">
        <v>45463</v>
      </c>
      <c r="V251" s="33"/>
    </row>
    <row r="252" spans="1:22" ht="28.8">
      <c r="A252" s="61" t="str">
        <f t="shared" si="3"/>
        <v>5299199ORTIZ ANGULO ARGEMIRO OTONIEL</v>
      </c>
      <c r="B252" s="23">
        <v>3694</v>
      </c>
      <c r="C252" s="23" t="s">
        <v>2</v>
      </c>
      <c r="D252" s="23">
        <v>5299199</v>
      </c>
      <c r="E252" s="23" t="s">
        <v>981</v>
      </c>
      <c r="F252" s="23">
        <v>75</v>
      </c>
      <c r="G252" s="23">
        <v>1</v>
      </c>
      <c r="H252" s="24" t="s">
        <v>982</v>
      </c>
      <c r="I252" s="23" t="s">
        <v>28</v>
      </c>
      <c r="J252" s="57" t="s">
        <v>92</v>
      </c>
      <c r="K252" s="25" t="s">
        <v>25</v>
      </c>
      <c r="L252" s="6" t="s">
        <v>53</v>
      </c>
      <c r="M252" s="23">
        <v>2</v>
      </c>
      <c r="N252" s="23">
        <v>3102735317</v>
      </c>
      <c r="O252" s="24">
        <v>45389</v>
      </c>
      <c r="P252" s="28" t="s">
        <v>983</v>
      </c>
      <c r="Q252" s="29">
        <v>40000</v>
      </c>
      <c r="R252" s="36">
        <v>30680</v>
      </c>
      <c r="S252" s="31"/>
      <c r="T252" s="29" t="s">
        <v>2026</v>
      </c>
      <c r="U252" s="32">
        <v>45463</v>
      </c>
      <c r="V252" s="33"/>
    </row>
    <row r="253" spans="1:22" ht="28.8">
      <c r="A253" s="61" t="str">
        <f t="shared" si="3"/>
        <v>5299199ORTIZ ANGULO ARGEMIRO OTONIEL</v>
      </c>
      <c r="B253" s="23">
        <v>3695</v>
      </c>
      <c r="C253" s="23" t="s">
        <v>2</v>
      </c>
      <c r="D253" s="23">
        <v>5299199</v>
      </c>
      <c r="E253" s="23" t="s">
        <v>981</v>
      </c>
      <c r="F253" s="23">
        <v>75</v>
      </c>
      <c r="G253" s="23">
        <v>1</v>
      </c>
      <c r="H253" s="24" t="s">
        <v>982</v>
      </c>
      <c r="I253" s="23" t="s">
        <v>28</v>
      </c>
      <c r="J253" s="57" t="s">
        <v>92</v>
      </c>
      <c r="K253" s="25" t="s">
        <v>25</v>
      </c>
      <c r="L253" s="23" t="s">
        <v>808</v>
      </c>
      <c r="M253" s="23">
        <v>1</v>
      </c>
      <c r="N253" s="23">
        <v>3102735317</v>
      </c>
      <c r="O253" s="27">
        <v>45391</v>
      </c>
      <c r="P253" s="28">
        <v>587217</v>
      </c>
      <c r="Q253" s="29">
        <v>20000</v>
      </c>
      <c r="R253" s="36">
        <v>30680</v>
      </c>
      <c r="S253" s="31">
        <v>92040</v>
      </c>
      <c r="T253" s="29" t="s">
        <v>2026</v>
      </c>
      <c r="U253" s="32">
        <v>45463</v>
      </c>
      <c r="V253" s="33"/>
    </row>
    <row r="254" spans="1:22">
      <c r="A254" s="61" t="str">
        <f t="shared" si="3"/>
        <v>41181858GUTIERREZ CERON MARCIA LIGIA</v>
      </c>
      <c r="B254" s="23">
        <v>3696</v>
      </c>
      <c r="C254" s="23" t="s">
        <v>2</v>
      </c>
      <c r="D254" s="23">
        <v>41181858</v>
      </c>
      <c r="E254" s="23" t="s">
        <v>102</v>
      </c>
      <c r="F254" s="23">
        <v>50</v>
      </c>
      <c r="G254" s="23">
        <v>1</v>
      </c>
      <c r="H254" s="24" t="s">
        <v>103</v>
      </c>
      <c r="I254" s="23" t="s">
        <v>5</v>
      </c>
      <c r="J254" s="58" t="s">
        <v>34</v>
      </c>
      <c r="K254" s="25" t="s">
        <v>27</v>
      </c>
      <c r="L254" s="6" t="s">
        <v>797</v>
      </c>
      <c r="M254" s="23">
        <v>1</v>
      </c>
      <c r="N254" s="23">
        <v>3104011175</v>
      </c>
      <c r="O254" s="24">
        <v>45387</v>
      </c>
      <c r="P254" s="28">
        <v>576900</v>
      </c>
      <c r="Q254" s="29">
        <v>20000</v>
      </c>
      <c r="R254" s="30">
        <v>26000</v>
      </c>
      <c r="S254" s="31"/>
      <c r="T254" s="38" t="s">
        <v>2027</v>
      </c>
      <c r="U254" s="32">
        <v>45463</v>
      </c>
      <c r="V254" s="33"/>
    </row>
    <row r="255" spans="1:22">
      <c r="A255" s="61" t="str">
        <f t="shared" si="3"/>
        <v>41181858GUTIERREZ CERON MARCIA LIGIA</v>
      </c>
      <c r="B255" s="23">
        <v>3698</v>
      </c>
      <c r="C255" s="23" t="s">
        <v>2</v>
      </c>
      <c r="D255" s="23">
        <v>41181858</v>
      </c>
      <c r="E255" s="23" t="s">
        <v>102</v>
      </c>
      <c r="F255" s="23">
        <v>50</v>
      </c>
      <c r="G255" s="23">
        <v>1</v>
      </c>
      <c r="H255" s="24" t="s">
        <v>103</v>
      </c>
      <c r="I255" s="23" t="s">
        <v>5</v>
      </c>
      <c r="J255" s="58" t="s">
        <v>34</v>
      </c>
      <c r="K255" s="25" t="s">
        <v>27</v>
      </c>
      <c r="L255" s="6" t="s">
        <v>797</v>
      </c>
      <c r="M255" s="23">
        <v>1</v>
      </c>
      <c r="N255" s="23">
        <v>3104011175</v>
      </c>
      <c r="O255" s="24">
        <v>45389</v>
      </c>
      <c r="P255" s="28">
        <v>580898</v>
      </c>
      <c r="Q255" s="29">
        <v>20000</v>
      </c>
      <c r="R255" s="30">
        <v>26000</v>
      </c>
      <c r="S255" s="31"/>
      <c r="T255" s="25" t="s">
        <v>2027</v>
      </c>
      <c r="U255" s="32">
        <v>45463</v>
      </c>
      <c r="V255" s="33"/>
    </row>
    <row r="256" spans="1:22">
      <c r="A256" s="61" t="str">
        <f t="shared" si="3"/>
        <v>41181858GUTIERREZ CERON MARCIA LIGIA</v>
      </c>
      <c r="B256" s="23">
        <v>3700</v>
      </c>
      <c r="C256" s="23" t="s">
        <v>2</v>
      </c>
      <c r="D256" s="23">
        <v>41181858</v>
      </c>
      <c r="E256" s="23" t="s">
        <v>102</v>
      </c>
      <c r="F256" s="23">
        <v>50</v>
      </c>
      <c r="G256" s="23">
        <v>1</v>
      </c>
      <c r="H256" s="24" t="s">
        <v>103</v>
      </c>
      <c r="I256" s="23" t="s">
        <v>5</v>
      </c>
      <c r="J256" s="58" t="s">
        <v>34</v>
      </c>
      <c r="K256" s="25" t="s">
        <v>27</v>
      </c>
      <c r="L256" s="6" t="s">
        <v>797</v>
      </c>
      <c r="M256" s="23">
        <v>1</v>
      </c>
      <c r="N256" s="23">
        <v>3104011175</v>
      </c>
      <c r="O256" s="24">
        <v>45392</v>
      </c>
      <c r="P256" s="28">
        <v>586472</v>
      </c>
      <c r="Q256" s="29">
        <v>20000</v>
      </c>
      <c r="R256" s="30">
        <v>26000</v>
      </c>
      <c r="S256" s="31"/>
      <c r="T256" s="25" t="s">
        <v>2027</v>
      </c>
      <c r="U256" s="32">
        <v>45463</v>
      </c>
      <c r="V256" s="33"/>
    </row>
    <row r="257" spans="1:22">
      <c r="A257" s="61" t="str">
        <f t="shared" si="3"/>
        <v>41181858GUTIERREZ CERON MARCIA LIGIA</v>
      </c>
      <c r="B257" s="23">
        <v>3702</v>
      </c>
      <c r="C257" s="23" t="s">
        <v>2</v>
      </c>
      <c r="D257" s="23">
        <v>41181858</v>
      </c>
      <c r="E257" s="23" t="s">
        <v>102</v>
      </c>
      <c r="F257" s="23">
        <v>50</v>
      </c>
      <c r="G257" s="23">
        <v>1</v>
      </c>
      <c r="H257" s="24" t="s">
        <v>103</v>
      </c>
      <c r="I257" s="23" t="s">
        <v>5</v>
      </c>
      <c r="J257" s="58" t="s">
        <v>34</v>
      </c>
      <c r="K257" s="25" t="s">
        <v>27</v>
      </c>
      <c r="L257" s="6" t="s">
        <v>797</v>
      </c>
      <c r="M257" s="23">
        <v>1</v>
      </c>
      <c r="N257" s="23">
        <v>3104011175</v>
      </c>
      <c r="O257" s="24">
        <v>45394</v>
      </c>
      <c r="P257" s="28">
        <v>590434</v>
      </c>
      <c r="Q257" s="29">
        <v>20000</v>
      </c>
      <c r="R257" s="30">
        <v>26000</v>
      </c>
      <c r="S257" s="31"/>
      <c r="T257" s="25" t="s">
        <v>2027</v>
      </c>
      <c r="U257" s="32">
        <v>45463</v>
      </c>
      <c r="V257" s="33"/>
    </row>
    <row r="258" spans="1:22">
      <c r="A258" s="61" t="str">
        <f t="shared" si="3"/>
        <v>41181858GUTIERREZ CERON MARCIA LIGIA</v>
      </c>
      <c r="B258" s="23">
        <v>3704</v>
      </c>
      <c r="C258" s="23" t="s">
        <v>2</v>
      </c>
      <c r="D258" s="23">
        <v>41181858</v>
      </c>
      <c r="E258" s="23" t="s">
        <v>102</v>
      </c>
      <c r="F258" s="23">
        <v>50</v>
      </c>
      <c r="G258" s="23">
        <v>1</v>
      </c>
      <c r="H258" s="24" t="s">
        <v>103</v>
      </c>
      <c r="I258" s="23" t="s">
        <v>5</v>
      </c>
      <c r="J258" s="58" t="s">
        <v>34</v>
      </c>
      <c r="K258" s="25" t="s">
        <v>27</v>
      </c>
      <c r="L258" s="6" t="s">
        <v>797</v>
      </c>
      <c r="M258" s="23">
        <v>1</v>
      </c>
      <c r="N258" s="23">
        <v>3104011175</v>
      </c>
      <c r="O258" s="24">
        <v>45397</v>
      </c>
      <c r="P258" s="28">
        <v>594530</v>
      </c>
      <c r="Q258" s="29">
        <v>20000</v>
      </c>
      <c r="R258" s="30">
        <v>26000</v>
      </c>
      <c r="S258" s="31"/>
      <c r="T258" s="25" t="s">
        <v>2027</v>
      </c>
      <c r="U258" s="32">
        <v>45463</v>
      </c>
      <c r="V258" s="33"/>
    </row>
    <row r="259" spans="1:22">
      <c r="A259" s="61" t="str">
        <f t="shared" si="3"/>
        <v>41181858GUTIERREZ CERON MARCIA LIGIA</v>
      </c>
      <c r="B259" s="23">
        <v>3706</v>
      </c>
      <c r="C259" s="23" t="s">
        <v>2</v>
      </c>
      <c r="D259" s="23">
        <v>41181858</v>
      </c>
      <c r="E259" s="23" t="s">
        <v>102</v>
      </c>
      <c r="F259" s="23">
        <v>50</v>
      </c>
      <c r="G259" s="23">
        <v>1</v>
      </c>
      <c r="H259" s="24" t="s">
        <v>103</v>
      </c>
      <c r="I259" s="23" t="s">
        <v>5</v>
      </c>
      <c r="J259" s="58" t="s">
        <v>34</v>
      </c>
      <c r="K259" s="25" t="s">
        <v>27</v>
      </c>
      <c r="L259" s="6" t="s">
        <v>797</v>
      </c>
      <c r="M259" s="23">
        <v>1</v>
      </c>
      <c r="N259" s="23">
        <v>3104011175</v>
      </c>
      <c r="O259" s="24">
        <v>45399</v>
      </c>
      <c r="P259" s="28">
        <v>599886</v>
      </c>
      <c r="Q259" s="29">
        <v>20000</v>
      </c>
      <c r="R259" s="30">
        <v>26000</v>
      </c>
      <c r="S259" s="31"/>
      <c r="T259" s="25" t="s">
        <v>2027</v>
      </c>
      <c r="U259" s="32">
        <v>45463</v>
      </c>
      <c r="V259" s="33"/>
    </row>
    <row r="260" spans="1:22">
      <c r="A260" s="61" t="str">
        <f t="shared" ref="A260:A323" si="4">D260&amp;E260</f>
        <v>41181858GUTIERREZ CERON MARCIA LIGIA</v>
      </c>
      <c r="B260" s="23">
        <v>3708</v>
      </c>
      <c r="C260" s="23" t="s">
        <v>2</v>
      </c>
      <c r="D260" s="23">
        <v>41181858</v>
      </c>
      <c r="E260" s="23" t="s">
        <v>102</v>
      </c>
      <c r="F260" s="23">
        <v>50</v>
      </c>
      <c r="G260" s="23">
        <v>1</v>
      </c>
      <c r="H260" s="24" t="s">
        <v>103</v>
      </c>
      <c r="I260" s="23" t="s">
        <v>5</v>
      </c>
      <c r="J260" s="58" t="s">
        <v>34</v>
      </c>
      <c r="K260" s="25" t="s">
        <v>27</v>
      </c>
      <c r="L260" s="6" t="s">
        <v>797</v>
      </c>
      <c r="M260" s="23">
        <v>1</v>
      </c>
      <c r="N260" s="23">
        <v>3104011175</v>
      </c>
      <c r="O260" s="24">
        <v>45401</v>
      </c>
      <c r="P260" s="28">
        <v>604077</v>
      </c>
      <c r="Q260" s="29">
        <v>20000</v>
      </c>
      <c r="R260" s="30">
        <v>26000</v>
      </c>
      <c r="S260" s="31"/>
      <c r="T260" s="25" t="s">
        <v>2027</v>
      </c>
      <c r="U260" s="32">
        <v>45463</v>
      </c>
      <c r="V260" s="33"/>
    </row>
    <row r="261" spans="1:22">
      <c r="A261" s="61" t="str">
        <f t="shared" si="4"/>
        <v>41181858GUTIERREZ CERON MARCIA LIGIA</v>
      </c>
      <c r="B261" s="23">
        <v>3710</v>
      </c>
      <c r="C261" s="23" t="s">
        <v>2</v>
      </c>
      <c r="D261" s="23">
        <v>41181858</v>
      </c>
      <c r="E261" s="23" t="s">
        <v>102</v>
      </c>
      <c r="F261" s="23">
        <v>50</v>
      </c>
      <c r="G261" s="23">
        <v>1</v>
      </c>
      <c r="H261" s="24" t="s">
        <v>103</v>
      </c>
      <c r="I261" s="23" t="s">
        <v>5</v>
      </c>
      <c r="J261" s="58" t="s">
        <v>34</v>
      </c>
      <c r="K261" s="25" t="s">
        <v>27</v>
      </c>
      <c r="L261" s="6" t="s">
        <v>797</v>
      </c>
      <c r="M261" s="23">
        <v>1</v>
      </c>
      <c r="N261" s="23">
        <v>3104011175</v>
      </c>
      <c r="O261" s="24">
        <v>45404</v>
      </c>
      <c r="P261" s="28">
        <v>608604</v>
      </c>
      <c r="Q261" s="29">
        <v>20000</v>
      </c>
      <c r="R261" s="30">
        <v>26000</v>
      </c>
      <c r="S261" s="31"/>
      <c r="T261" s="25" t="s">
        <v>2027</v>
      </c>
      <c r="U261" s="32">
        <v>45463</v>
      </c>
      <c r="V261" s="33"/>
    </row>
    <row r="262" spans="1:22">
      <c r="A262" s="61" t="str">
        <f t="shared" si="4"/>
        <v>41181858GUTIERREZ CERON MARCIA LIGIA</v>
      </c>
      <c r="B262" s="23">
        <v>3712</v>
      </c>
      <c r="C262" s="23" t="s">
        <v>2</v>
      </c>
      <c r="D262" s="23">
        <v>41181858</v>
      </c>
      <c r="E262" s="23" t="s">
        <v>102</v>
      </c>
      <c r="F262" s="23">
        <v>50</v>
      </c>
      <c r="G262" s="23">
        <v>1</v>
      </c>
      <c r="H262" s="24" t="s">
        <v>103</v>
      </c>
      <c r="I262" s="23" t="s">
        <v>5</v>
      </c>
      <c r="J262" s="58" t="s">
        <v>34</v>
      </c>
      <c r="K262" s="25" t="s">
        <v>27</v>
      </c>
      <c r="L262" s="6" t="s">
        <v>797</v>
      </c>
      <c r="M262" s="23">
        <v>1</v>
      </c>
      <c r="N262" s="23">
        <v>3104011175</v>
      </c>
      <c r="O262" s="24">
        <v>45407</v>
      </c>
      <c r="P262" s="28">
        <v>613930</v>
      </c>
      <c r="Q262" s="29">
        <v>20000</v>
      </c>
      <c r="R262" s="30">
        <v>26000</v>
      </c>
      <c r="S262" s="31"/>
      <c r="T262" s="25" t="s">
        <v>2027</v>
      </c>
      <c r="U262" s="32">
        <v>45463</v>
      </c>
      <c r="V262" s="33"/>
    </row>
    <row r="263" spans="1:22">
      <c r="A263" s="61" t="str">
        <f t="shared" si="4"/>
        <v>41181858GUTIERREZ CERON MARCIA LIGIA</v>
      </c>
      <c r="B263" s="23">
        <v>3714</v>
      </c>
      <c r="C263" s="23" t="s">
        <v>2</v>
      </c>
      <c r="D263" s="23">
        <v>41181858</v>
      </c>
      <c r="E263" s="23" t="s">
        <v>102</v>
      </c>
      <c r="F263" s="23">
        <v>50</v>
      </c>
      <c r="G263" s="23">
        <v>1</v>
      </c>
      <c r="H263" s="24" t="s">
        <v>103</v>
      </c>
      <c r="I263" s="23" t="s">
        <v>5</v>
      </c>
      <c r="J263" s="58" t="s">
        <v>34</v>
      </c>
      <c r="K263" s="25" t="s">
        <v>27</v>
      </c>
      <c r="L263" s="6" t="s">
        <v>797</v>
      </c>
      <c r="M263" s="23">
        <v>1</v>
      </c>
      <c r="N263" s="23">
        <v>3104011175</v>
      </c>
      <c r="O263" s="24">
        <v>45408</v>
      </c>
      <c r="P263" s="28">
        <v>618180</v>
      </c>
      <c r="Q263" s="29">
        <v>20000</v>
      </c>
      <c r="R263" s="30">
        <v>26000</v>
      </c>
      <c r="S263" s="31"/>
      <c r="T263" s="25" t="s">
        <v>2027</v>
      </c>
      <c r="U263" s="32">
        <v>45463</v>
      </c>
      <c r="V263" s="33"/>
    </row>
    <row r="264" spans="1:22">
      <c r="A264" s="61" t="str">
        <f t="shared" si="4"/>
        <v>41181858GUTIERREZ CERON MARCIA LIGIA</v>
      </c>
      <c r="B264" s="23">
        <v>3716</v>
      </c>
      <c r="C264" s="23" t="s">
        <v>2</v>
      </c>
      <c r="D264" s="23">
        <v>41181858</v>
      </c>
      <c r="E264" s="23" t="s">
        <v>102</v>
      </c>
      <c r="F264" s="23">
        <v>50</v>
      </c>
      <c r="G264" s="23">
        <v>1</v>
      </c>
      <c r="H264" s="24" t="s">
        <v>103</v>
      </c>
      <c r="I264" s="23" t="s">
        <v>5</v>
      </c>
      <c r="J264" s="58" t="s">
        <v>34</v>
      </c>
      <c r="K264" s="25" t="s">
        <v>27</v>
      </c>
      <c r="L264" s="6" t="s">
        <v>797</v>
      </c>
      <c r="M264" s="23">
        <v>1</v>
      </c>
      <c r="N264" s="23">
        <v>3104011175</v>
      </c>
      <c r="O264" s="24">
        <v>45409</v>
      </c>
      <c r="P264" s="28">
        <v>622844</v>
      </c>
      <c r="Q264" s="29">
        <v>20000</v>
      </c>
      <c r="R264" s="30">
        <v>26000</v>
      </c>
      <c r="S264" s="31"/>
      <c r="T264" s="25" t="s">
        <v>2027</v>
      </c>
      <c r="U264" s="32">
        <v>45463</v>
      </c>
      <c r="V264" s="33"/>
    </row>
    <row r="265" spans="1:22">
      <c r="A265" s="61" t="str">
        <f t="shared" si="4"/>
        <v>41181858GUTIERREZ CERON MARCIA LIGIA</v>
      </c>
      <c r="B265" s="23">
        <v>3697</v>
      </c>
      <c r="C265" s="23" t="s">
        <v>2</v>
      </c>
      <c r="D265" s="23">
        <v>41181858</v>
      </c>
      <c r="E265" s="23" t="s">
        <v>102</v>
      </c>
      <c r="F265" s="23">
        <v>50</v>
      </c>
      <c r="G265" s="23">
        <v>1</v>
      </c>
      <c r="H265" s="24" t="s">
        <v>103</v>
      </c>
      <c r="I265" s="23" t="s">
        <v>5</v>
      </c>
      <c r="J265" s="58" t="s">
        <v>34</v>
      </c>
      <c r="K265" s="25" t="s">
        <v>27</v>
      </c>
      <c r="L265" s="25" t="s">
        <v>785</v>
      </c>
      <c r="M265" s="23">
        <v>1</v>
      </c>
      <c r="N265" s="23">
        <v>3104011175</v>
      </c>
      <c r="O265" s="27">
        <v>45387</v>
      </c>
      <c r="P265" s="28">
        <v>576901</v>
      </c>
      <c r="Q265" s="29">
        <v>20000</v>
      </c>
      <c r="R265" s="30">
        <v>26000</v>
      </c>
      <c r="S265" s="31"/>
      <c r="T265" s="25" t="s">
        <v>2027</v>
      </c>
      <c r="U265" s="32">
        <v>45463</v>
      </c>
      <c r="V265" s="33"/>
    </row>
    <row r="266" spans="1:22">
      <c r="A266" s="61" t="str">
        <f t="shared" si="4"/>
        <v>41181858GUTIERREZ CERON MARCIA LIGIA</v>
      </c>
      <c r="B266" s="23">
        <v>3699</v>
      </c>
      <c r="C266" s="23" t="s">
        <v>2</v>
      </c>
      <c r="D266" s="23">
        <v>41181858</v>
      </c>
      <c r="E266" s="23" t="s">
        <v>102</v>
      </c>
      <c r="F266" s="23">
        <v>50</v>
      </c>
      <c r="G266" s="23">
        <v>1</v>
      </c>
      <c r="H266" s="24" t="s">
        <v>103</v>
      </c>
      <c r="I266" s="23" t="s">
        <v>5</v>
      </c>
      <c r="J266" s="58" t="s">
        <v>34</v>
      </c>
      <c r="K266" s="25" t="s">
        <v>27</v>
      </c>
      <c r="L266" s="25" t="s">
        <v>785</v>
      </c>
      <c r="M266" s="23">
        <v>1</v>
      </c>
      <c r="N266" s="23">
        <v>3104011175</v>
      </c>
      <c r="O266" s="27">
        <v>45389</v>
      </c>
      <c r="P266" s="28">
        <v>580899</v>
      </c>
      <c r="Q266" s="29">
        <v>20000</v>
      </c>
      <c r="R266" s="30">
        <v>26000</v>
      </c>
      <c r="S266" s="31"/>
      <c r="T266" s="25" t="s">
        <v>2027</v>
      </c>
      <c r="U266" s="32">
        <v>45463</v>
      </c>
      <c r="V266" s="33"/>
    </row>
    <row r="267" spans="1:22">
      <c r="A267" s="61" t="str">
        <f t="shared" si="4"/>
        <v>41181858GUTIERREZ CERON MARCIA LIGIA</v>
      </c>
      <c r="B267" s="23">
        <v>3701</v>
      </c>
      <c r="C267" s="23" t="s">
        <v>2</v>
      </c>
      <c r="D267" s="23">
        <v>41181858</v>
      </c>
      <c r="E267" s="23" t="s">
        <v>102</v>
      </c>
      <c r="F267" s="23">
        <v>50</v>
      </c>
      <c r="G267" s="23">
        <v>1</v>
      </c>
      <c r="H267" s="24" t="s">
        <v>103</v>
      </c>
      <c r="I267" s="23" t="s">
        <v>5</v>
      </c>
      <c r="J267" s="58" t="s">
        <v>34</v>
      </c>
      <c r="K267" s="25" t="s">
        <v>27</v>
      </c>
      <c r="L267" s="25" t="s">
        <v>785</v>
      </c>
      <c r="M267" s="23">
        <v>1</v>
      </c>
      <c r="N267" s="23">
        <v>3104011175</v>
      </c>
      <c r="O267" s="27">
        <v>45392</v>
      </c>
      <c r="P267" s="28">
        <v>586474</v>
      </c>
      <c r="Q267" s="29">
        <v>20000</v>
      </c>
      <c r="R267" s="30">
        <v>26000</v>
      </c>
      <c r="S267" s="31"/>
      <c r="T267" s="25" t="s">
        <v>2027</v>
      </c>
      <c r="U267" s="32">
        <v>45463</v>
      </c>
      <c r="V267" s="33"/>
    </row>
    <row r="268" spans="1:22">
      <c r="A268" s="61" t="str">
        <f t="shared" si="4"/>
        <v>41181858GUTIERREZ CERON MARCIA LIGIA</v>
      </c>
      <c r="B268" s="23">
        <v>3703</v>
      </c>
      <c r="C268" s="23" t="s">
        <v>2</v>
      </c>
      <c r="D268" s="23">
        <v>41181858</v>
      </c>
      <c r="E268" s="23" t="s">
        <v>102</v>
      </c>
      <c r="F268" s="23">
        <v>50</v>
      </c>
      <c r="G268" s="23">
        <v>1</v>
      </c>
      <c r="H268" s="24" t="s">
        <v>103</v>
      </c>
      <c r="I268" s="23" t="s">
        <v>5</v>
      </c>
      <c r="J268" s="58" t="s">
        <v>34</v>
      </c>
      <c r="K268" s="25" t="s">
        <v>27</v>
      </c>
      <c r="L268" s="25" t="s">
        <v>785</v>
      </c>
      <c r="M268" s="23">
        <v>1</v>
      </c>
      <c r="N268" s="23">
        <v>3104011175</v>
      </c>
      <c r="O268" s="27">
        <v>45394</v>
      </c>
      <c r="P268" s="28">
        <v>590436</v>
      </c>
      <c r="Q268" s="29">
        <v>20000</v>
      </c>
      <c r="R268" s="30">
        <v>26000</v>
      </c>
      <c r="S268" s="31"/>
      <c r="T268" s="25" t="s">
        <v>2027</v>
      </c>
      <c r="U268" s="32">
        <v>45463</v>
      </c>
      <c r="V268" s="33"/>
    </row>
    <row r="269" spans="1:22">
      <c r="A269" s="61" t="str">
        <f t="shared" si="4"/>
        <v>41181858GUTIERREZ CERON MARCIA LIGIA</v>
      </c>
      <c r="B269" s="23">
        <v>3705</v>
      </c>
      <c r="C269" s="23" t="s">
        <v>2</v>
      </c>
      <c r="D269" s="23">
        <v>41181858</v>
      </c>
      <c r="E269" s="23" t="s">
        <v>102</v>
      </c>
      <c r="F269" s="23">
        <v>50</v>
      </c>
      <c r="G269" s="23">
        <v>1</v>
      </c>
      <c r="H269" s="24" t="s">
        <v>103</v>
      </c>
      <c r="I269" s="23" t="s">
        <v>5</v>
      </c>
      <c r="J269" s="58" t="s">
        <v>34</v>
      </c>
      <c r="K269" s="25" t="s">
        <v>27</v>
      </c>
      <c r="L269" s="25" t="s">
        <v>785</v>
      </c>
      <c r="M269" s="23">
        <v>1</v>
      </c>
      <c r="N269" s="23">
        <v>3104011175</v>
      </c>
      <c r="O269" s="27">
        <v>45397</v>
      </c>
      <c r="P269" s="28">
        <v>594536</v>
      </c>
      <c r="Q269" s="29">
        <v>20000</v>
      </c>
      <c r="R269" s="30">
        <v>26000</v>
      </c>
      <c r="S269" s="31"/>
      <c r="T269" s="25" t="s">
        <v>2027</v>
      </c>
      <c r="U269" s="32">
        <v>45463</v>
      </c>
      <c r="V269" s="33"/>
    </row>
    <row r="270" spans="1:22">
      <c r="A270" s="61" t="str">
        <f t="shared" si="4"/>
        <v>41181858GUTIERREZ CERON MARCIA LIGIA</v>
      </c>
      <c r="B270" s="23">
        <v>3707</v>
      </c>
      <c r="C270" s="23" t="s">
        <v>2</v>
      </c>
      <c r="D270" s="23">
        <v>41181858</v>
      </c>
      <c r="E270" s="23" t="s">
        <v>102</v>
      </c>
      <c r="F270" s="23">
        <v>50</v>
      </c>
      <c r="G270" s="23">
        <v>1</v>
      </c>
      <c r="H270" s="24" t="s">
        <v>103</v>
      </c>
      <c r="I270" s="23" t="s">
        <v>5</v>
      </c>
      <c r="J270" s="58" t="s">
        <v>34</v>
      </c>
      <c r="K270" s="25" t="s">
        <v>27</v>
      </c>
      <c r="L270" s="25" t="s">
        <v>785</v>
      </c>
      <c r="M270" s="23">
        <v>1</v>
      </c>
      <c r="N270" s="23">
        <v>3104011175</v>
      </c>
      <c r="O270" s="27">
        <v>45399</v>
      </c>
      <c r="P270" s="28">
        <v>599887</v>
      </c>
      <c r="Q270" s="29">
        <v>20000</v>
      </c>
      <c r="R270" s="30">
        <v>26000</v>
      </c>
      <c r="S270" s="31"/>
      <c r="T270" s="25" t="s">
        <v>2027</v>
      </c>
      <c r="U270" s="32">
        <v>45463</v>
      </c>
      <c r="V270" s="33"/>
    </row>
    <row r="271" spans="1:22">
      <c r="A271" s="61" t="str">
        <f t="shared" si="4"/>
        <v>41181858GUTIERREZ CERON MARCIA LIGIA</v>
      </c>
      <c r="B271" s="23">
        <v>3709</v>
      </c>
      <c r="C271" s="23" t="s">
        <v>2</v>
      </c>
      <c r="D271" s="23">
        <v>41181858</v>
      </c>
      <c r="E271" s="23" t="s">
        <v>102</v>
      </c>
      <c r="F271" s="23">
        <v>50</v>
      </c>
      <c r="G271" s="23">
        <v>1</v>
      </c>
      <c r="H271" s="24" t="s">
        <v>103</v>
      </c>
      <c r="I271" s="23" t="s">
        <v>5</v>
      </c>
      <c r="J271" s="58" t="s">
        <v>34</v>
      </c>
      <c r="K271" s="25" t="s">
        <v>27</v>
      </c>
      <c r="L271" s="25" t="s">
        <v>785</v>
      </c>
      <c r="M271" s="23">
        <v>1</v>
      </c>
      <c r="N271" s="23">
        <v>3104011175</v>
      </c>
      <c r="O271" s="27">
        <v>45401</v>
      </c>
      <c r="P271" s="28">
        <v>604078</v>
      </c>
      <c r="Q271" s="29">
        <v>20000</v>
      </c>
      <c r="R271" s="30">
        <v>26000</v>
      </c>
      <c r="S271" s="31"/>
      <c r="T271" s="25" t="s">
        <v>2027</v>
      </c>
      <c r="U271" s="32">
        <v>45463</v>
      </c>
      <c r="V271" s="33"/>
    </row>
    <row r="272" spans="1:22">
      <c r="A272" s="61" t="str">
        <f t="shared" si="4"/>
        <v>41181858GUTIERREZ CERON MARCIA LIGIA</v>
      </c>
      <c r="B272" s="23">
        <v>3711</v>
      </c>
      <c r="C272" s="23" t="s">
        <v>2</v>
      </c>
      <c r="D272" s="23">
        <v>41181858</v>
      </c>
      <c r="E272" s="23" t="s">
        <v>102</v>
      </c>
      <c r="F272" s="23">
        <v>50</v>
      </c>
      <c r="G272" s="23">
        <v>1</v>
      </c>
      <c r="H272" s="24" t="s">
        <v>103</v>
      </c>
      <c r="I272" s="23" t="s">
        <v>5</v>
      </c>
      <c r="J272" s="58" t="s">
        <v>34</v>
      </c>
      <c r="K272" s="25" t="s">
        <v>27</v>
      </c>
      <c r="L272" s="25" t="s">
        <v>785</v>
      </c>
      <c r="M272" s="23">
        <v>1</v>
      </c>
      <c r="N272" s="23">
        <v>3104011175</v>
      </c>
      <c r="O272" s="27">
        <v>45404</v>
      </c>
      <c r="P272" s="28">
        <v>608606</v>
      </c>
      <c r="Q272" s="29">
        <v>20000</v>
      </c>
      <c r="R272" s="30">
        <v>26000</v>
      </c>
      <c r="S272" s="31"/>
      <c r="T272" s="25" t="s">
        <v>2027</v>
      </c>
      <c r="U272" s="32">
        <v>45463</v>
      </c>
      <c r="V272" s="33"/>
    </row>
    <row r="273" spans="1:22">
      <c r="A273" s="61" t="str">
        <f t="shared" si="4"/>
        <v>41181858GUTIERREZ CERON MARCIA LIGIA</v>
      </c>
      <c r="B273" s="23">
        <v>3713</v>
      </c>
      <c r="C273" s="23" t="s">
        <v>2</v>
      </c>
      <c r="D273" s="23">
        <v>41181858</v>
      </c>
      <c r="E273" s="23" t="s">
        <v>102</v>
      </c>
      <c r="F273" s="23">
        <v>50</v>
      </c>
      <c r="G273" s="23">
        <v>1</v>
      </c>
      <c r="H273" s="24" t="s">
        <v>103</v>
      </c>
      <c r="I273" s="23" t="s">
        <v>5</v>
      </c>
      <c r="J273" s="58" t="s">
        <v>34</v>
      </c>
      <c r="K273" s="25" t="s">
        <v>27</v>
      </c>
      <c r="L273" s="25" t="s">
        <v>785</v>
      </c>
      <c r="M273" s="23">
        <v>1</v>
      </c>
      <c r="N273" s="23">
        <v>3104011175</v>
      </c>
      <c r="O273" s="27">
        <v>45407</v>
      </c>
      <c r="P273" s="28">
        <v>613934</v>
      </c>
      <c r="Q273" s="29">
        <v>20000</v>
      </c>
      <c r="R273" s="30">
        <v>26000</v>
      </c>
      <c r="S273" s="31"/>
      <c r="T273" s="25" t="s">
        <v>2027</v>
      </c>
      <c r="U273" s="32">
        <v>45463</v>
      </c>
      <c r="V273" s="33"/>
    </row>
    <row r="274" spans="1:22">
      <c r="A274" s="61" t="str">
        <f t="shared" si="4"/>
        <v>41181858GUTIERREZ CERON MARCIA LIGIA</v>
      </c>
      <c r="B274" s="23">
        <v>3715</v>
      </c>
      <c r="C274" s="23" t="s">
        <v>2</v>
      </c>
      <c r="D274" s="23">
        <v>41181858</v>
      </c>
      <c r="E274" s="23" t="s">
        <v>102</v>
      </c>
      <c r="F274" s="23">
        <v>50</v>
      </c>
      <c r="G274" s="23">
        <v>1</v>
      </c>
      <c r="H274" s="24" t="s">
        <v>103</v>
      </c>
      <c r="I274" s="23" t="s">
        <v>5</v>
      </c>
      <c r="J274" s="58" t="s">
        <v>34</v>
      </c>
      <c r="K274" s="25" t="s">
        <v>27</v>
      </c>
      <c r="L274" s="25" t="s">
        <v>785</v>
      </c>
      <c r="M274" s="23">
        <v>1</v>
      </c>
      <c r="N274" s="23">
        <v>3104011175</v>
      </c>
      <c r="O274" s="27">
        <v>45408</v>
      </c>
      <c r="P274" s="28">
        <v>618184</v>
      </c>
      <c r="Q274" s="29">
        <v>20000</v>
      </c>
      <c r="R274" s="30">
        <v>26000</v>
      </c>
      <c r="S274" s="31"/>
      <c r="T274" s="25" t="s">
        <v>2027</v>
      </c>
      <c r="U274" s="32">
        <v>45463</v>
      </c>
      <c r="V274" s="33"/>
    </row>
    <row r="275" spans="1:22">
      <c r="A275" s="61" t="str">
        <f t="shared" si="4"/>
        <v>41181858GUTIERREZ CERON MARCIA LIGIA</v>
      </c>
      <c r="B275" s="23">
        <v>3717</v>
      </c>
      <c r="C275" s="23" t="s">
        <v>2</v>
      </c>
      <c r="D275" s="23">
        <v>41181858</v>
      </c>
      <c r="E275" s="23" t="s">
        <v>102</v>
      </c>
      <c r="F275" s="23">
        <v>50</v>
      </c>
      <c r="G275" s="23">
        <v>1</v>
      </c>
      <c r="H275" s="24" t="s">
        <v>103</v>
      </c>
      <c r="I275" s="23" t="s">
        <v>5</v>
      </c>
      <c r="J275" s="58" t="s">
        <v>34</v>
      </c>
      <c r="K275" s="25" t="s">
        <v>27</v>
      </c>
      <c r="L275" s="25" t="s">
        <v>785</v>
      </c>
      <c r="M275" s="23">
        <v>1</v>
      </c>
      <c r="N275" s="23">
        <v>3104011175</v>
      </c>
      <c r="O275" s="27">
        <v>45409</v>
      </c>
      <c r="P275" s="28">
        <v>622847</v>
      </c>
      <c r="Q275" s="29">
        <v>20000</v>
      </c>
      <c r="R275" s="30">
        <v>26000</v>
      </c>
      <c r="S275" s="31">
        <v>572000</v>
      </c>
      <c r="T275" s="25" t="s">
        <v>2027</v>
      </c>
      <c r="U275" s="32">
        <v>45463</v>
      </c>
      <c r="V275" s="33"/>
    </row>
    <row r="276" spans="1:22">
      <c r="A276" s="61" t="str">
        <f t="shared" si="4"/>
        <v xml:space="preserve">41107190CORTEZ LUZ STELLA </v>
      </c>
      <c r="B276" s="23">
        <v>3718</v>
      </c>
      <c r="C276" s="23" t="s">
        <v>2</v>
      </c>
      <c r="D276" s="23">
        <v>41107190</v>
      </c>
      <c r="E276" s="23" t="s">
        <v>984</v>
      </c>
      <c r="F276" s="23">
        <v>52</v>
      </c>
      <c r="G276" s="23">
        <v>1</v>
      </c>
      <c r="H276" s="24" t="s">
        <v>932</v>
      </c>
      <c r="I276" s="23" t="s">
        <v>5</v>
      </c>
      <c r="J276" s="58" t="s">
        <v>29</v>
      </c>
      <c r="K276" s="25" t="s">
        <v>27</v>
      </c>
      <c r="L276" s="23" t="s">
        <v>985</v>
      </c>
      <c r="M276" s="23">
        <v>1</v>
      </c>
      <c r="N276" s="23" t="s">
        <v>986</v>
      </c>
      <c r="O276" s="27">
        <v>45388</v>
      </c>
      <c r="P276" s="28">
        <v>578916</v>
      </c>
      <c r="Q276" s="29">
        <v>110000</v>
      </c>
      <c r="R276" s="30">
        <v>150800</v>
      </c>
      <c r="S276" s="31">
        <v>150800</v>
      </c>
      <c r="T276" s="29" t="s">
        <v>2028</v>
      </c>
      <c r="U276" s="32">
        <v>45464</v>
      </c>
      <c r="V276" s="33"/>
    </row>
    <row r="277" spans="1:22">
      <c r="A277" s="61" t="str">
        <f t="shared" si="4"/>
        <v>1124848138 QUIÑONEZ ANGULO  ROSA</v>
      </c>
      <c r="B277" s="23">
        <v>3720</v>
      </c>
      <c r="C277" s="23" t="s">
        <v>2</v>
      </c>
      <c r="D277" s="23">
        <v>1124848138</v>
      </c>
      <c r="E277" s="23" t="s">
        <v>987</v>
      </c>
      <c r="F277" s="23">
        <v>38</v>
      </c>
      <c r="G277" s="23">
        <v>1</v>
      </c>
      <c r="H277" s="24" t="s">
        <v>988</v>
      </c>
      <c r="I277" s="23" t="s">
        <v>5</v>
      </c>
      <c r="J277" s="57" t="s">
        <v>36</v>
      </c>
      <c r="K277" s="25" t="s">
        <v>27</v>
      </c>
      <c r="L277" s="6" t="s">
        <v>799</v>
      </c>
      <c r="M277" s="23">
        <v>1</v>
      </c>
      <c r="N277" s="23">
        <v>3123389583</v>
      </c>
      <c r="O277" s="27">
        <v>45390</v>
      </c>
      <c r="P277" s="28">
        <v>580971</v>
      </c>
      <c r="Q277" s="29">
        <v>50000</v>
      </c>
      <c r="R277" s="30">
        <v>67600</v>
      </c>
      <c r="S277" s="31"/>
      <c r="T277" s="29" t="s">
        <v>2029</v>
      </c>
      <c r="U277" s="32">
        <v>45464</v>
      </c>
      <c r="V277" s="33"/>
    </row>
    <row r="278" spans="1:22">
      <c r="A278" s="61" t="str">
        <f t="shared" si="4"/>
        <v>1124848138 QUIÑONEZ ANGULO  ROSA</v>
      </c>
      <c r="B278" s="23">
        <v>3721</v>
      </c>
      <c r="C278" s="23" t="s">
        <v>2</v>
      </c>
      <c r="D278" s="23">
        <v>1124848138</v>
      </c>
      <c r="E278" s="23" t="s">
        <v>987</v>
      </c>
      <c r="F278" s="23">
        <v>38</v>
      </c>
      <c r="G278" s="23">
        <v>1</v>
      </c>
      <c r="H278" s="24" t="s">
        <v>988</v>
      </c>
      <c r="I278" s="23" t="s">
        <v>5</v>
      </c>
      <c r="J278" s="57" t="s">
        <v>36</v>
      </c>
      <c r="K278" s="25" t="s">
        <v>27</v>
      </c>
      <c r="L278" s="26" t="s">
        <v>768</v>
      </c>
      <c r="M278" s="23">
        <v>1</v>
      </c>
      <c r="N278" s="23">
        <v>3123389583</v>
      </c>
      <c r="O278" s="27">
        <v>45391</v>
      </c>
      <c r="P278" s="28">
        <v>586712</v>
      </c>
      <c r="Q278" s="29">
        <v>50000</v>
      </c>
      <c r="R278" s="30">
        <v>67600</v>
      </c>
      <c r="S278" s="31">
        <v>135200</v>
      </c>
      <c r="T278" s="29" t="s">
        <v>2029</v>
      </c>
      <c r="U278" s="32">
        <v>45464</v>
      </c>
      <c r="V278" s="33"/>
    </row>
    <row r="279" spans="1:22">
      <c r="A279" s="61" t="str">
        <f t="shared" si="4"/>
        <v xml:space="preserve">27359144YANDAR CUESVAS ANA CECILIA </v>
      </c>
      <c r="B279" s="23">
        <v>3722</v>
      </c>
      <c r="C279" s="23" t="s">
        <v>2</v>
      </c>
      <c r="D279" s="23">
        <v>27359144</v>
      </c>
      <c r="E279" s="23" t="s">
        <v>989</v>
      </c>
      <c r="F279" s="23">
        <v>57</v>
      </c>
      <c r="G279" s="23">
        <v>1</v>
      </c>
      <c r="H279" s="24" t="s">
        <v>990</v>
      </c>
      <c r="I279" s="23" t="s">
        <v>5</v>
      </c>
      <c r="J279" s="57" t="s">
        <v>36</v>
      </c>
      <c r="K279" s="25" t="s">
        <v>27</v>
      </c>
      <c r="L279" s="6" t="s">
        <v>799</v>
      </c>
      <c r="M279" s="23">
        <v>1</v>
      </c>
      <c r="N279" s="23">
        <v>3134478544</v>
      </c>
      <c r="O279" s="27">
        <v>45390</v>
      </c>
      <c r="P279" s="28">
        <v>580982</v>
      </c>
      <c r="Q279" s="29">
        <v>50000</v>
      </c>
      <c r="R279" s="30">
        <v>67600</v>
      </c>
      <c r="S279" s="31"/>
      <c r="T279" s="29" t="s">
        <v>2030</v>
      </c>
      <c r="U279" s="32">
        <v>45464</v>
      </c>
      <c r="V279" s="33"/>
    </row>
    <row r="280" spans="1:22">
      <c r="A280" s="61" t="str">
        <f t="shared" si="4"/>
        <v xml:space="preserve">27359144YANDAR CUESVAS ANA CECILIA </v>
      </c>
      <c r="B280" s="23">
        <v>3723</v>
      </c>
      <c r="C280" s="23" t="s">
        <v>2</v>
      </c>
      <c r="D280" s="23">
        <v>27359144</v>
      </c>
      <c r="E280" s="23" t="s">
        <v>989</v>
      </c>
      <c r="F280" s="23">
        <v>57</v>
      </c>
      <c r="G280" s="23">
        <v>1</v>
      </c>
      <c r="H280" s="24" t="s">
        <v>990</v>
      </c>
      <c r="I280" s="23" t="s">
        <v>5</v>
      </c>
      <c r="J280" s="57" t="s">
        <v>36</v>
      </c>
      <c r="K280" s="25" t="s">
        <v>27</v>
      </c>
      <c r="L280" s="26" t="s">
        <v>768</v>
      </c>
      <c r="M280" s="23">
        <v>1</v>
      </c>
      <c r="N280" s="23">
        <v>3134478544</v>
      </c>
      <c r="O280" s="27">
        <v>45391</v>
      </c>
      <c r="P280" s="28">
        <v>586543</v>
      </c>
      <c r="Q280" s="29">
        <v>50000</v>
      </c>
      <c r="R280" s="30">
        <v>67600</v>
      </c>
      <c r="S280" s="31">
        <v>135200</v>
      </c>
      <c r="T280" s="29" t="s">
        <v>2030</v>
      </c>
      <c r="U280" s="32">
        <v>45464</v>
      </c>
      <c r="V280" s="33"/>
    </row>
    <row r="281" spans="1:22">
      <c r="A281" s="61" t="str">
        <f t="shared" si="4"/>
        <v>41180510GUEVARA WALTERO DEYANIRA DEL CARMEN</v>
      </c>
      <c r="B281" s="23">
        <v>3728</v>
      </c>
      <c r="C281" s="23" t="s">
        <v>2</v>
      </c>
      <c r="D281" s="23">
        <v>41180510</v>
      </c>
      <c r="E281" s="23" t="s">
        <v>991</v>
      </c>
      <c r="F281" s="23">
        <v>61</v>
      </c>
      <c r="G281" s="23">
        <v>1</v>
      </c>
      <c r="H281" s="24">
        <v>22900</v>
      </c>
      <c r="I281" s="23" t="s">
        <v>5</v>
      </c>
      <c r="J281" s="58" t="s">
        <v>34</v>
      </c>
      <c r="K281" s="25" t="s">
        <v>27</v>
      </c>
      <c r="L281" s="6" t="s">
        <v>797</v>
      </c>
      <c r="M281" s="23">
        <v>1</v>
      </c>
      <c r="N281" s="23">
        <v>3218983891</v>
      </c>
      <c r="O281" s="27">
        <v>45390</v>
      </c>
      <c r="P281" s="28">
        <v>579872</v>
      </c>
      <c r="Q281" s="29">
        <v>20000</v>
      </c>
      <c r="R281" s="30">
        <v>26000</v>
      </c>
      <c r="S281" s="31">
        <v>26000</v>
      </c>
      <c r="T281" s="29" t="s">
        <v>2031</v>
      </c>
      <c r="U281" s="32">
        <v>45464</v>
      </c>
      <c r="V281" s="33"/>
    </row>
    <row r="282" spans="1:22">
      <c r="A282" s="61" t="str">
        <f t="shared" si="4"/>
        <v>41181884CORDOBA DELGADO CARMEN CLAUDIA</v>
      </c>
      <c r="B282" s="23">
        <v>3730</v>
      </c>
      <c r="C282" s="23" t="s">
        <v>2</v>
      </c>
      <c r="D282" s="23">
        <v>41181884</v>
      </c>
      <c r="E282" s="23" t="s">
        <v>992</v>
      </c>
      <c r="F282" s="23">
        <v>52</v>
      </c>
      <c r="G282" s="23">
        <v>1</v>
      </c>
      <c r="H282" s="24">
        <v>26244</v>
      </c>
      <c r="I282" s="23" t="s">
        <v>5</v>
      </c>
      <c r="J282" s="58" t="s">
        <v>34</v>
      </c>
      <c r="K282" s="25" t="s">
        <v>27</v>
      </c>
      <c r="L282" s="6" t="s">
        <v>797</v>
      </c>
      <c r="M282" s="23">
        <v>1</v>
      </c>
      <c r="N282" s="23">
        <v>3107777622</v>
      </c>
      <c r="O282" s="27">
        <v>45390</v>
      </c>
      <c r="P282" s="28">
        <v>578929</v>
      </c>
      <c r="Q282" s="29">
        <v>20000</v>
      </c>
      <c r="R282" s="30">
        <v>26000</v>
      </c>
      <c r="S282" s="31"/>
      <c r="T282" s="29" t="s">
        <v>2032</v>
      </c>
      <c r="U282" s="32">
        <v>45464</v>
      </c>
      <c r="V282" s="33"/>
    </row>
    <row r="283" spans="1:22">
      <c r="A283" s="61" t="str">
        <f t="shared" si="4"/>
        <v>41181884CORDOBA DELGADO CARMEN CLAUDIA</v>
      </c>
      <c r="B283" s="23">
        <v>3731</v>
      </c>
      <c r="C283" s="23" t="s">
        <v>2</v>
      </c>
      <c r="D283" s="23">
        <v>41181884</v>
      </c>
      <c r="E283" s="23" t="s">
        <v>992</v>
      </c>
      <c r="F283" s="23">
        <v>52</v>
      </c>
      <c r="G283" s="23">
        <v>1</v>
      </c>
      <c r="H283" s="24">
        <v>26274</v>
      </c>
      <c r="I283" s="23" t="s">
        <v>5</v>
      </c>
      <c r="J283" s="58" t="s">
        <v>34</v>
      </c>
      <c r="K283" s="25" t="s">
        <v>27</v>
      </c>
      <c r="L283" s="25" t="s">
        <v>785</v>
      </c>
      <c r="M283" s="23">
        <v>1</v>
      </c>
      <c r="N283" s="23">
        <v>3107777622</v>
      </c>
      <c r="O283" s="27">
        <v>45390</v>
      </c>
      <c r="P283" s="28">
        <v>585067</v>
      </c>
      <c r="Q283" s="29">
        <v>20000</v>
      </c>
      <c r="R283" s="30">
        <v>26000</v>
      </c>
      <c r="S283" s="31">
        <v>52000</v>
      </c>
      <c r="T283" s="29" t="s">
        <v>2032</v>
      </c>
      <c r="U283" s="32">
        <v>45464</v>
      </c>
      <c r="V283" s="33"/>
    </row>
    <row r="284" spans="1:22">
      <c r="A284" s="61" t="str">
        <f t="shared" si="4"/>
        <v>27470370JANSASOY MOJOMBOY PASTORA</v>
      </c>
      <c r="B284" s="23">
        <v>3736</v>
      </c>
      <c r="C284" s="23" t="s">
        <v>2</v>
      </c>
      <c r="D284" s="23">
        <v>27470370</v>
      </c>
      <c r="E284" s="23" t="s">
        <v>993</v>
      </c>
      <c r="F284" s="23">
        <v>49</v>
      </c>
      <c r="G284" s="23">
        <v>1</v>
      </c>
      <c r="H284" s="24" t="s">
        <v>994</v>
      </c>
      <c r="I284" s="23" t="s">
        <v>5</v>
      </c>
      <c r="J284" s="57" t="s">
        <v>46</v>
      </c>
      <c r="K284" s="25" t="s">
        <v>27</v>
      </c>
      <c r="L284" s="6" t="s">
        <v>803</v>
      </c>
      <c r="M284" s="23">
        <v>1</v>
      </c>
      <c r="N284" s="23">
        <v>3209437886</v>
      </c>
      <c r="O284" s="27">
        <v>45390</v>
      </c>
      <c r="P284" s="28">
        <v>581167</v>
      </c>
      <c r="Q284" s="29">
        <v>20000</v>
      </c>
      <c r="R284" s="30">
        <v>22880</v>
      </c>
      <c r="S284" s="31"/>
      <c r="T284" s="29" t="s">
        <v>2033</v>
      </c>
      <c r="U284" s="32">
        <v>45464</v>
      </c>
      <c r="V284" s="33"/>
    </row>
    <row r="285" spans="1:22">
      <c r="A285" s="61" t="str">
        <f t="shared" si="4"/>
        <v>27470370JANSASOY MOJOMBOY PASTORA</v>
      </c>
      <c r="B285" s="23">
        <v>3737</v>
      </c>
      <c r="C285" s="23" t="s">
        <v>2</v>
      </c>
      <c r="D285" s="23">
        <v>27470370</v>
      </c>
      <c r="E285" s="23" t="s">
        <v>993</v>
      </c>
      <c r="F285" s="23">
        <v>49</v>
      </c>
      <c r="G285" s="23">
        <v>1</v>
      </c>
      <c r="H285" s="24" t="s">
        <v>994</v>
      </c>
      <c r="I285" s="23" t="s">
        <v>5</v>
      </c>
      <c r="J285" s="57" t="s">
        <v>46</v>
      </c>
      <c r="K285" s="25" t="s">
        <v>27</v>
      </c>
      <c r="L285" s="26" t="s">
        <v>788</v>
      </c>
      <c r="M285" s="23">
        <v>1</v>
      </c>
      <c r="N285" s="23">
        <v>3209437886</v>
      </c>
      <c r="O285" s="27">
        <v>45390</v>
      </c>
      <c r="P285" s="28">
        <v>584532</v>
      </c>
      <c r="Q285" s="29">
        <v>20000</v>
      </c>
      <c r="R285" s="30">
        <v>22880</v>
      </c>
      <c r="S285" s="31">
        <v>45760</v>
      </c>
      <c r="T285" s="29" t="s">
        <v>2033</v>
      </c>
      <c r="U285" s="32">
        <v>45464</v>
      </c>
      <c r="V285" s="33"/>
    </row>
    <row r="286" spans="1:22">
      <c r="A286" s="61" t="str">
        <f t="shared" si="4"/>
        <v>27525946 PAI MARIA CLEMENCIA</v>
      </c>
      <c r="B286" s="23">
        <v>3744</v>
      </c>
      <c r="C286" s="26" t="s">
        <v>2</v>
      </c>
      <c r="D286" s="23">
        <v>27525946</v>
      </c>
      <c r="E286" s="23" t="s">
        <v>995</v>
      </c>
      <c r="F286" s="23">
        <v>62</v>
      </c>
      <c r="G286" s="23">
        <v>1</v>
      </c>
      <c r="H286" s="24">
        <v>22619</v>
      </c>
      <c r="I286" s="23" t="s">
        <v>5</v>
      </c>
      <c r="J286" s="58" t="s">
        <v>29</v>
      </c>
      <c r="K286" s="25" t="s">
        <v>25</v>
      </c>
      <c r="L286" s="23" t="s">
        <v>781</v>
      </c>
      <c r="M286" s="23">
        <v>1</v>
      </c>
      <c r="N286" s="23" t="s">
        <v>158</v>
      </c>
      <c r="O286" s="27">
        <v>45391</v>
      </c>
      <c r="P286" s="28">
        <v>584249</v>
      </c>
      <c r="Q286" s="29">
        <v>33000</v>
      </c>
      <c r="R286" s="30">
        <v>45240</v>
      </c>
      <c r="S286" s="31"/>
      <c r="T286" s="29" t="s">
        <v>2034</v>
      </c>
      <c r="U286" s="32">
        <v>45464</v>
      </c>
      <c r="V286" s="33"/>
    </row>
    <row r="287" spans="1:22">
      <c r="A287" s="61" t="str">
        <f t="shared" si="4"/>
        <v>27525946 PAI MARIA CLEMENCIA</v>
      </c>
      <c r="B287" s="23">
        <v>3745</v>
      </c>
      <c r="C287" s="23" t="s">
        <v>2</v>
      </c>
      <c r="D287" s="23">
        <v>27525946</v>
      </c>
      <c r="E287" s="23" t="s">
        <v>995</v>
      </c>
      <c r="F287" s="23">
        <v>62</v>
      </c>
      <c r="G287" s="23">
        <v>1</v>
      </c>
      <c r="H287" s="24">
        <v>22619</v>
      </c>
      <c r="I287" s="23" t="s">
        <v>5</v>
      </c>
      <c r="J287" s="58" t="s">
        <v>29</v>
      </c>
      <c r="K287" s="25" t="s">
        <v>25</v>
      </c>
      <c r="L287" s="26" t="s">
        <v>783</v>
      </c>
      <c r="M287" s="23">
        <v>1</v>
      </c>
      <c r="N287" s="23" t="s">
        <v>158</v>
      </c>
      <c r="O287" s="27">
        <v>45391</v>
      </c>
      <c r="P287" s="28">
        <v>587243</v>
      </c>
      <c r="Q287" s="29">
        <v>33000</v>
      </c>
      <c r="R287" s="30">
        <v>45240</v>
      </c>
      <c r="S287" s="31">
        <v>90480</v>
      </c>
      <c r="T287" s="29" t="s">
        <v>2034</v>
      </c>
      <c r="U287" s="32">
        <v>45464</v>
      </c>
      <c r="V287" s="33"/>
    </row>
    <row r="288" spans="1:22">
      <c r="A288" s="61" t="str">
        <f t="shared" si="4"/>
        <v>18124422 QUINCHOA MUCHAVISOY JOSE HILARIO</v>
      </c>
      <c r="B288" s="39">
        <v>3750</v>
      </c>
      <c r="C288" s="23" t="s">
        <v>2</v>
      </c>
      <c r="D288" s="23">
        <v>18124422</v>
      </c>
      <c r="E288" s="23" t="s">
        <v>996</v>
      </c>
      <c r="F288" s="23">
        <v>58</v>
      </c>
      <c r="G288" s="23">
        <v>1</v>
      </c>
      <c r="H288" s="24" t="s">
        <v>997</v>
      </c>
      <c r="I288" s="23" t="s">
        <v>28</v>
      </c>
      <c r="J288" s="57" t="s">
        <v>36</v>
      </c>
      <c r="K288" s="25" t="s">
        <v>25</v>
      </c>
      <c r="L288" s="26" t="s">
        <v>779</v>
      </c>
      <c r="M288" s="23">
        <v>1</v>
      </c>
      <c r="N288" s="23">
        <v>3206233757</v>
      </c>
      <c r="O288" s="27">
        <v>45391</v>
      </c>
      <c r="P288" s="28">
        <v>584255</v>
      </c>
      <c r="Q288" s="29">
        <v>37000</v>
      </c>
      <c r="R288" s="30">
        <v>50669</v>
      </c>
      <c r="S288" s="31">
        <v>50669</v>
      </c>
      <c r="T288" s="29" t="s">
        <v>2035</v>
      </c>
      <c r="U288" s="32">
        <v>45464</v>
      </c>
      <c r="V288" s="33"/>
    </row>
    <row r="289" spans="1:22" ht="28.8">
      <c r="A289" s="61" t="str">
        <f t="shared" si="4"/>
        <v>27469960CORDOBA CAMUEZ MARINA GLADYS</v>
      </c>
      <c r="B289" s="23">
        <v>3752</v>
      </c>
      <c r="C289" s="23" t="s">
        <v>2</v>
      </c>
      <c r="D289" s="23">
        <v>27469960</v>
      </c>
      <c r="E289" s="23" t="s">
        <v>998</v>
      </c>
      <c r="F289" s="23">
        <v>59</v>
      </c>
      <c r="G289" s="23">
        <v>1</v>
      </c>
      <c r="H289" s="24" t="s">
        <v>999</v>
      </c>
      <c r="I289" s="23" t="s">
        <v>5</v>
      </c>
      <c r="J289" s="57" t="s">
        <v>761</v>
      </c>
      <c r="K289" s="25" t="s">
        <v>27</v>
      </c>
      <c r="L289" s="26" t="s">
        <v>801</v>
      </c>
      <c r="M289" s="23">
        <v>1</v>
      </c>
      <c r="N289" s="23" t="s">
        <v>1000</v>
      </c>
      <c r="O289" s="27">
        <v>45391</v>
      </c>
      <c r="P289" s="28">
        <v>584258</v>
      </c>
      <c r="Q289" s="29">
        <v>20000</v>
      </c>
      <c r="R289" s="36">
        <v>29120</v>
      </c>
      <c r="S289" s="31">
        <v>29120</v>
      </c>
      <c r="T289" s="29" t="s">
        <v>2036</v>
      </c>
      <c r="U289" s="32">
        <v>45464</v>
      </c>
      <c r="V289" s="33"/>
    </row>
    <row r="290" spans="1:22" ht="28.8">
      <c r="A290" s="61" t="str">
        <f t="shared" si="4"/>
        <v>27476267 MUTUMBAJOY AGREDA MERCEDES</v>
      </c>
      <c r="B290" s="23">
        <v>3754</v>
      </c>
      <c r="C290" s="23" t="s">
        <v>2</v>
      </c>
      <c r="D290" s="23">
        <v>27476267</v>
      </c>
      <c r="E290" s="23" t="s">
        <v>1001</v>
      </c>
      <c r="F290" s="23">
        <v>75</v>
      </c>
      <c r="G290" s="23">
        <v>1</v>
      </c>
      <c r="H290" s="24" t="s">
        <v>1002</v>
      </c>
      <c r="I290" s="23" t="s">
        <v>5</v>
      </c>
      <c r="J290" s="57" t="s">
        <v>761</v>
      </c>
      <c r="K290" s="25" t="s">
        <v>27</v>
      </c>
      <c r="L290" s="26" t="s">
        <v>801</v>
      </c>
      <c r="M290" s="23">
        <v>1</v>
      </c>
      <c r="N290" s="23" t="s">
        <v>1003</v>
      </c>
      <c r="O290" s="27">
        <v>45391</v>
      </c>
      <c r="P290" s="28">
        <v>586722</v>
      </c>
      <c r="Q290" s="29">
        <v>20000</v>
      </c>
      <c r="R290" s="36">
        <v>29120</v>
      </c>
      <c r="S290" s="31"/>
      <c r="T290" s="29" t="s">
        <v>2037</v>
      </c>
      <c r="U290" s="32">
        <v>45464</v>
      </c>
      <c r="V290" s="33"/>
    </row>
    <row r="291" spans="1:22" ht="28.8">
      <c r="A291" s="61" t="str">
        <f t="shared" si="4"/>
        <v>27476267 MUTUMBAJOY AGREDA MERCEDES</v>
      </c>
      <c r="B291" s="23">
        <v>3755</v>
      </c>
      <c r="C291" s="23" t="s">
        <v>2</v>
      </c>
      <c r="D291" s="23">
        <v>27476267</v>
      </c>
      <c r="E291" s="23" t="s">
        <v>1001</v>
      </c>
      <c r="F291" s="23">
        <v>75</v>
      </c>
      <c r="G291" s="23">
        <v>1</v>
      </c>
      <c r="H291" s="24" t="s">
        <v>1002</v>
      </c>
      <c r="I291" s="23" t="s">
        <v>5</v>
      </c>
      <c r="J291" s="57" t="s">
        <v>761</v>
      </c>
      <c r="K291" s="25" t="s">
        <v>27</v>
      </c>
      <c r="L291" s="6" t="s">
        <v>806</v>
      </c>
      <c r="M291" s="23">
        <v>1</v>
      </c>
      <c r="N291" s="23" t="s">
        <v>1003</v>
      </c>
      <c r="O291" s="27">
        <v>45391</v>
      </c>
      <c r="P291" s="28">
        <v>586723</v>
      </c>
      <c r="Q291" s="29">
        <v>21000</v>
      </c>
      <c r="R291" s="36">
        <v>29120</v>
      </c>
      <c r="S291" s="31">
        <v>58240</v>
      </c>
      <c r="T291" s="29" t="s">
        <v>2037</v>
      </c>
      <c r="U291" s="32">
        <v>45464</v>
      </c>
      <c r="V291" s="33"/>
    </row>
    <row r="292" spans="1:22">
      <c r="A292" s="61" t="str">
        <f t="shared" si="4"/>
        <v>39840456MENA JURADO AURA ELISA</v>
      </c>
      <c r="B292" s="23">
        <v>3756</v>
      </c>
      <c r="C292" s="23" t="s">
        <v>2</v>
      </c>
      <c r="D292" s="23">
        <v>39840456</v>
      </c>
      <c r="E292" s="23" t="s">
        <v>129</v>
      </c>
      <c r="F292" s="23">
        <v>69</v>
      </c>
      <c r="G292" s="23">
        <v>1</v>
      </c>
      <c r="H292" s="24">
        <v>19913</v>
      </c>
      <c r="I292" s="23" t="s">
        <v>5</v>
      </c>
      <c r="J292" s="58" t="s">
        <v>34</v>
      </c>
      <c r="K292" s="25" t="s">
        <v>27</v>
      </c>
      <c r="L292" s="6" t="s">
        <v>797</v>
      </c>
      <c r="M292" s="23">
        <v>1</v>
      </c>
      <c r="N292" s="23">
        <v>3225275850</v>
      </c>
      <c r="O292" s="27">
        <v>45391</v>
      </c>
      <c r="P292" s="28">
        <v>584272</v>
      </c>
      <c r="Q292" s="29">
        <v>20000</v>
      </c>
      <c r="R292" s="30">
        <v>26000</v>
      </c>
      <c r="S292" s="31"/>
      <c r="T292" s="29" t="s">
        <v>2038</v>
      </c>
      <c r="U292" s="32">
        <v>45464</v>
      </c>
      <c r="V292" s="33"/>
    </row>
    <row r="293" spans="1:22">
      <c r="A293" s="61" t="str">
        <f t="shared" si="4"/>
        <v>39840456MENA JURADO AURA ELISA</v>
      </c>
      <c r="B293" s="23">
        <v>3757</v>
      </c>
      <c r="C293" s="23" t="s">
        <v>2</v>
      </c>
      <c r="D293" s="23">
        <v>39840456</v>
      </c>
      <c r="E293" s="23" t="s">
        <v>129</v>
      </c>
      <c r="F293" s="23">
        <v>69</v>
      </c>
      <c r="G293" s="23">
        <v>1</v>
      </c>
      <c r="H293" s="24">
        <v>19913</v>
      </c>
      <c r="I293" s="23" t="s">
        <v>5</v>
      </c>
      <c r="J293" s="58" t="s">
        <v>34</v>
      </c>
      <c r="K293" s="25" t="s">
        <v>27</v>
      </c>
      <c r="L293" s="25" t="s">
        <v>785</v>
      </c>
      <c r="M293" s="23">
        <v>1</v>
      </c>
      <c r="N293" s="23">
        <v>3225275850</v>
      </c>
      <c r="O293" s="27">
        <v>45391</v>
      </c>
      <c r="P293" s="28">
        <v>586956</v>
      </c>
      <c r="Q293" s="29">
        <v>20000</v>
      </c>
      <c r="R293" s="30">
        <v>26000</v>
      </c>
      <c r="S293" s="31">
        <v>52000</v>
      </c>
      <c r="T293" s="29" t="s">
        <v>2038</v>
      </c>
      <c r="U293" s="32">
        <v>45464</v>
      </c>
      <c r="V293" s="33"/>
    </row>
    <row r="294" spans="1:22">
      <c r="A294" s="61" t="str">
        <f t="shared" si="4"/>
        <v>27475382MITICANOY JACANAMIJOY MARIA FRANCISCA</v>
      </c>
      <c r="B294" s="23">
        <v>3758</v>
      </c>
      <c r="C294" s="23" t="s">
        <v>2</v>
      </c>
      <c r="D294" s="23">
        <v>27475382</v>
      </c>
      <c r="E294" s="23" t="s">
        <v>1004</v>
      </c>
      <c r="F294" s="23">
        <v>87</v>
      </c>
      <c r="G294" s="23">
        <v>1</v>
      </c>
      <c r="H294" s="24" t="s">
        <v>1005</v>
      </c>
      <c r="I294" s="23" t="s">
        <v>5</v>
      </c>
      <c r="J294" s="58" t="s">
        <v>34</v>
      </c>
      <c r="K294" s="25" t="s">
        <v>27</v>
      </c>
      <c r="L294" s="6" t="s">
        <v>797</v>
      </c>
      <c r="M294" s="23">
        <v>1</v>
      </c>
      <c r="N294" s="23">
        <v>3176212608</v>
      </c>
      <c r="O294" s="27">
        <v>45391</v>
      </c>
      <c r="P294" s="28">
        <v>584311</v>
      </c>
      <c r="Q294" s="29">
        <v>20000</v>
      </c>
      <c r="R294" s="30">
        <v>26000</v>
      </c>
      <c r="S294" s="31"/>
      <c r="T294" s="29" t="s">
        <v>2039</v>
      </c>
      <c r="U294" s="32">
        <v>45464</v>
      </c>
      <c r="V294" s="33"/>
    </row>
    <row r="295" spans="1:22">
      <c r="A295" s="61" t="str">
        <f t="shared" si="4"/>
        <v>27475382MITICANOY JACANAMIJOY MARIA FRANCISCA</v>
      </c>
      <c r="B295" s="23">
        <v>3759</v>
      </c>
      <c r="C295" s="23" t="s">
        <v>2</v>
      </c>
      <c r="D295" s="23">
        <v>27475382</v>
      </c>
      <c r="E295" s="23" t="s">
        <v>1004</v>
      </c>
      <c r="F295" s="23">
        <v>87</v>
      </c>
      <c r="G295" s="23">
        <v>1</v>
      </c>
      <c r="H295" s="24" t="s">
        <v>1005</v>
      </c>
      <c r="I295" s="23" t="s">
        <v>5</v>
      </c>
      <c r="J295" s="58" t="s">
        <v>34</v>
      </c>
      <c r="K295" s="25" t="s">
        <v>27</v>
      </c>
      <c r="L295" s="25" t="s">
        <v>785</v>
      </c>
      <c r="M295" s="23">
        <v>1</v>
      </c>
      <c r="N295" s="23">
        <v>3176212608</v>
      </c>
      <c r="O295" s="27">
        <v>45391</v>
      </c>
      <c r="P295" s="28">
        <v>586641</v>
      </c>
      <c r="Q295" s="29">
        <v>20000</v>
      </c>
      <c r="R295" s="30">
        <v>26000</v>
      </c>
      <c r="S295" s="31">
        <v>52000</v>
      </c>
      <c r="T295" s="29" t="s">
        <v>2039</v>
      </c>
      <c r="U295" s="32">
        <v>45464</v>
      </c>
      <c r="V295" s="33"/>
    </row>
    <row r="296" spans="1:22">
      <c r="A296" s="61" t="str">
        <f t="shared" si="4"/>
        <v>41181388CHICUNQUE CHINDOY LUZ MARIA VICTORIA</v>
      </c>
      <c r="B296" s="23">
        <v>3762</v>
      </c>
      <c r="C296" s="23" t="s">
        <v>2</v>
      </c>
      <c r="D296" s="23">
        <v>41181388</v>
      </c>
      <c r="E296" s="23" t="s">
        <v>1006</v>
      </c>
      <c r="F296" s="23">
        <v>57</v>
      </c>
      <c r="G296" s="23">
        <v>1</v>
      </c>
      <c r="H296" s="24" t="s">
        <v>1007</v>
      </c>
      <c r="I296" s="23" t="s">
        <v>5</v>
      </c>
      <c r="J296" s="58" t="s">
        <v>34</v>
      </c>
      <c r="K296" s="25" t="s">
        <v>27</v>
      </c>
      <c r="L296" s="6" t="s">
        <v>797</v>
      </c>
      <c r="M296" s="23">
        <v>1</v>
      </c>
      <c r="N296" s="23">
        <v>3106947160</v>
      </c>
      <c r="O296" s="27">
        <v>45391</v>
      </c>
      <c r="P296" s="28">
        <v>584315</v>
      </c>
      <c r="Q296" s="29">
        <v>20000</v>
      </c>
      <c r="R296" s="30">
        <v>26000</v>
      </c>
      <c r="S296" s="31"/>
      <c r="T296" s="29" t="s">
        <v>2040</v>
      </c>
      <c r="U296" s="32">
        <v>45464</v>
      </c>
      <c r="V296" s="33"/>
    </row>
    <row r="297" spans="1:22">
      <c r="A297" s="61" t="str">
        <f t="shared" si="4"/>
        <v>41181388CHICUNQUE CHINDOY LUZ MARIA VICTORIA</v>
      </c>
      <c r="B297" s="23">
        <v>3763</v>
      </c>
      <c r="C297" s="23" t="s">
        <v>2</v>
      </c>
      <c r="D297" s="23">
        <v>41181388</v>
      </c>
      <c r="E297" s="23" t="s">
        <v>1006</v>
      </c>
      <c r="F297" s="23">
        <v>57</v>
      </c>
      <c r="G297" s="23">
        <v>1</v>
      </c>
      <c r="H297" s="24" t="s">
        <v>1007</v>
      </c>
      <c r="I297" s="23" t="s">
        <v>5</v>
      </c>
      <c r="J297" s="58" t="s">
        <v>34</v>
      </c>
      <c r="K297" s="25" t="s">
        <v>27</v>
      </c>
      <c r="L297" s="25" t="s">
        <v>785</v>
      </c>
      <c r="M297" s="23">
        <v>1</v>
      </c>
      <c r="N297" s="23">
        <v>3106947160</v>
      </c>
      <c r="O297" s="27">
        <v>45391</v>
      </c>
      <c r="P297" s="28">
        <v>586657</v>
      </c>
      <c r="Q297" s="29">
        <v>20000</v>
      </c>
      <c r="R297" s="30">
        <v>26000</v>
      </c>
      <c r="S297" s="31">
        <v>52000</v>
      </c>
      <c r="T297" s="29" t="s">
        <v>2040</v>
      </c>
      <c r="U297" s="32">
        <v>45464</v>
      </c>
      <c r="V297" s="33"/>
    </row>
    <row r="298" spans="1:22">
      <c r="A298" s="61" t="str">
        <f t="shared" si="4"/>
        <v>27086515JOJOA DE DIAZ MARIA JOBA</v>
      </c>
      <c r="B298" s="23">
        <v>3764</v>
      </c>
      <c r="C298" s="23" t="s">
        <v>2</v>
      </c>
      <c r="D298" s="23">
        <v>27086515</v>
      </c>
      <c r="E298" s="23" t="s">
        <v>1008</v>
      </c>
      <c r="F298" s="23">
        <v>79</v>
      </c>
      <c r="G298" s="23">
        <v>1</v>
      </c>
      <c r="H298" s="24" t="s">
        <v>1009</v>
      </c>
      <c r="I298" s="23" t="s">
        <v>5</v>
      </c>
      <c r="J298" s="58" t="s">
        <v>34</v>
      </c>
      <c r="K298" s="25" t="s">
        <v>27</v>
      </c>
      <c r="L298" s="6" t="s">
        <v>797</v>
      </c>
      <c r="M298" s="23">
        <v>1</v>
      </c>
      <c r="N298" s="23">
        <v>3135524041</v>
      </c>
      <c r="O298" s="27">
        <v>45391</v>
      </c>
      <c r="P298" s="28">
        <v>584330</v>
      </c>
      <c r="Q298" s="29">
        <v>20000</v>
      </c>
      <c r="R298" s="30">
        <v>26000</v>
      </c>
      <c r="S298" s="31"/>
      <c r="T298" s="29" t="s">
        <v>2041</v>
      </c>
      <c r="U298" s="32">
        <v>45464</v>
      </c>
      <c r="V298" s="33"/>
    </row>
    <row r="299" spans="1:22">
      <c r="A299" s="61" t="str">
        <f t="shared" si="4"/>
        <v>27086515JOJOA DE DIAZ MARIA JOBA</v>
      </c>
      <c r="B299" s="23">
        <v>3765</v>
      </c>
      <c r="C299" s="23" t="s">
        <v>2</v>
      </c>
      <c r="D299" s="23">
        <v>27086515</v>
      </c>
      <c r="E299" s="23" t="s">
        <v>1008</v>
      </c>
      <c r="F299" s="23">
        <v>79</v>
      </c>
      <c r="G299" s="23">
        <v>1</v>
      </c>
      <c r="H299" s="24" t="s">
        <v>1009</v>
      </c>
      <c r="I299" s="23" t="s">
        <v>5</v>
      </c>
      <c r="J299" s="58" t="s">
        <v>34</v>
      </c>
      <c r="K299" s="25" t="s">
        <v>27</v>
      </c>
      <c r="L299" s="25" t="s">
        <v>785</v>
      </c>
      <c r="M299" s="23">
        <v>1</v>
      </c>
      <c r="N299" s="23">
        <v>3135524041</v>
      </c>
      <c r="O299" s="27">
        <v>45391</v>
      </c>
      <c r="P299" s="28">
        <v>586636</v>
      </c>
      <c r="Q299" s="29">
        <v>20000</v>
      </c>
      <c r="R299" s="30">
        <v>26000</v>
      </c>
      <c r="S299" s="31">
        <v>52000</v>
      </c>
      <c r="T299" s="29" t="s">
        <v>2041</v>
      </c>
      <c r="U299" s="32">
        <v>45464</v>
      </c>
      <c r="V299" s="33"/>
    </row>
    <row r="300" spans="1:22">
      <c r="A300" s="61" t="str">
        <f t="shared" si="4"/>
        <v>69055494JUAGIBIOY LUZ ESTELLA</v>
      </c>
      <c r="B300" s="23">
        <v>3766</v>
      </c>
      <c r="C300" s="23" t="s">
        <v>2</v>
      </c>
      <c r="D300" s="23">
        <v>69055494</v>
      </c>
      <c r="E300" s="23" t="s">
        <v>1010</v>
      </c>
      <c r="F300" s="23">
        <v>41</v>
      </c>
      <c r="G300" s="23">
        <v>1</v>
      </c>
      <c r="H300" s="24">
        <v>30075</v>
      </c>
      <c r="I300" s="23" t="s">
        <v>5</v>
      </c>
      <c r="J300" s="58" t="s">
        <v>34</v>
      </c>
      <c r="K300" s="25" t="s">
        <v>27</v>
      </c>
      <c r="L300" s="6" t="s">
        <v>797</v>
      </c>
      <c r="M300" s="23">
        <v>1</v>
      </c>
      <c r="N300" s="23">
        <v>3219880384</v>
      </c>
      <c r="O300" s="27">
        <v>45391</v>
      </c>
      <c r="P300" s="28">
        <v>584503</v>
      </c>
      <c r="Q300" s="29">
        <v>20000</v>
      </c>
      <c r="R300" s="30">
        <v>26000</v>
      </c>
      <c r="S300" s="31">
        <v>26000</v>
      </c>
      <c r="T300" s="29" t="s">
        <v>2042</v>
      </c>
      <c r="U300" s="32">
        <v>45464</v>
      </c>
      <c r="V300" s="33"/>
    </row>
    <row r="301" spans="1:22" ht="28.8">
      <c r="A301" s="61" t="str">
        <f t="shared" si="4"/>
        <v>41101107SALAZAR SALAZAR MARIA IRMA</v>
      </c>
      <c r="B301" s="23">
        <v>3768</v>
      </c>
      <c r="C301" s="23" t="s">
        <v>2</v>
      </c>
      <c r="D301" s="23">
        <v>41101107</v>
      </c>
      <c r="E301" s="23" t="s">
        <v>176</v>
      </c>
      <c r="F301" s="23">
        <v>72</v>
      </c>
      <c r="G301" s="23">
        <v>1</v>
      </c>
      <c r="H301" s="24" t="s">
        <v>177</v>
      </c>
      <c r="I301" s="23" t="s">
        <v>5</v>
      </c>
      <c r="J301" s="57" t="s">
        <v>762</v>
      </c>
      <c r="K301" s="25" t="s">
        <v>25</v>
      </c>
      <c r="L301" s="26" t="s">
        <v>876</v>
      </c>
      <c r="M301" s="23">
        <v>1</v>
      </c>
      <c r="N301" s="23" t="s">
        <v>178</v>
      </c>
      <c r="O301" s="27">
        <v>45391</v>
      </c>
      <c r="P301" s="28">
        <v>237503</v>
      </c>
      <c r="Q301" s="29">
        <v>33000</v>
      </c>
      <c r="R301" s="30">
        <v>40040</v>
      </c>
      <c r="S301" s="31">
        <v>40040</v>
      </c>
      <c r="T301" s="29" t="s">
        <v>2043</v>
      </c>
      <c r="U301" s="32">
        <v>45464</v>
      </c>
      <c r="V301" s="33"/>
    </row>
    <row r="302" spans="1:22" ht="28.8">
      <c r="A302" s="61" t="str">
        <f t="shared" si="4"/>
        <v>69010017MARTINEZ ASCENCIO BERTILDE</v>
      </c>
      <c r="B302" s="23">
        <v>3770</v>
      </c>
      <c r="C302" s="23" t="s">
        <v>2</v>
      </c>
      <c r="D302" s="23">
        <v>69010017</v>
      </c>
      <c r="E302" s="23" t="s">
        <v>1011</v>
      </c>
      <c r="F302" s="23">
        <v>65</v>
      </c>
      <c r="G302" s="23">
        <v>1</v>
      </c>
      <c r="H302" s="24">
        <v>21372</v>
      </c>
      <c r="I302" s="23" t="s">
        <v>5</v>
      </c>
      <c r="J302" s="57" t="s">
        <v>92</v>
      </c>
      <c r="K302" s="25" t="s">
        <v>25</v>
      </c>
      <c r="L302" s="26" t="s">
        <v>810</v>
      </c>
      <c r="M302" s="23">
        <v>1</v>
      </c>
      <c r="N302" s="23">
        <v>3133556823</v>
      </c>
      <c r="O302" s="27">
        <v>45391</v>
      </c>
      <c r="P302" s="28">
        <v>584354</v>
      </c>
      <c r="Q302" s="29">
        <v>18000</v>
      </c>
      <c r="R302" s="30">
        <v>29640</v>
      </c>
      <c r="S302" s="31">
        <v>29640</v>
      </c>
      <c r="T302" s="29" t="s">
        <v>2044</v>
      </c>
      <c r="U302" s="32">
        <v>45464</v>
      </c>
      <c r="V302" s="33"/>
    </row>
    <row r="303" spans="1:22">
      <c r="A303" s="61" t="str">
        <f t="shared" si="4"/>
        <v xml:space="preserve">6182494GOMEZ JARAMILLO ALFONZO </v>
      </c>
      <c r="B303" s="23">
        <v>3780</v>
      </c>
      <c r="C303" s="23" t="s">
        <v>2</v>
      </c>
      <c r="D303" s="23">
        <v>6182494</v>
      </c>
      <c r="E303" s="23" t="s">
        <v>1012</v>
      </c>
      <c r="F303" s="23">
        <v>82</v>
      </c>
      <c r="G303" s="23">
        <v>1</v>
      </c>
      <c r="H303" s="24">
        <v>14980</v>
      </c>
      <c r="I303" s="23" t="s">
        <v>28</v>
      </c>
      <c r="J303" s="58" t="s">
        <v>29</v>
      </c>
      <c r="K303" s="25" t="s">
        <v>25</v>
      </c>
      <c r="L303" s="23" t="s">
        <v>781</v>
      </c>
      <c r="M303" s="23">
        <v>1</v>
      </c>
      <c r="N303" s="23">
        <v>3164284371</v>
      </c>
      <c r="O303" s="27">
        <v>45390</v>
      </c>
      <c r="P303" s="28">
        <v>584410</v>
      </c>
      <c r="Q303" s="29">
        <v>33000</v>
      </c>
      <c r="R303" s="30">
        <v>45240</v>
      </c>
      <c r="S303" s="31"/>
      <c r="T303" s="29" t="s">
        <v>2045</v>
      </c>
      <c r="U303" s="32">
        <v>45464</v>
      </c>
      <c r="V303" s="33"/>
    </row>
    <row r="304" spans="1:22">
      <c r="A304" s="61" t="str">
        <f t="shared" si="4"/>
        <v xml:space="preserve">6182494GOMEZ JARAMILLO ALFONZO </v>
      </c>
      <c r="B304" s="23">
        <v>3781</v>
      </c>
      <c r="C304" s="23" t="s">
        <v>2</v>
      </c>
      <c r="D304" s="23">
        <v>6182494</v>
      </c>
      <c r="E304" s="23" t="s">
        <v>1012</v>
      </c>
      <c r="F304" s="23">
        <v>82</v>
      </c>
      <c r="G304" s="23">
        <v>1</v>
      </c>
      <c r="H304" s="24">
        <v>14980</v>
      </c>
      <c r="I304" s="23" t="s">
        <v>28</v>
      </c>
      <c r="J304" s="58" t="s">
        <v>29</v>
      </c>
      <c r="K304" s="25" t="s">
        <v>25</v>
      </c>
      <c r="L304" s="26" t="s">
        <v>783</v>
      </c>
      <c r="M304" s="23">
        <v>1</v>
      </c>
      <c r="N304" s="23">
        <v>3164284371</v>
      </c>
      <c r="O304" s="27">
        <v>45393</v>
      </c>
      <c r="P304" s="28">
        <v>589082</v>
      </c>
      <c r="Q304" s="29">
        <v>33000</v>
      </c>
      <c r="R304" s="30">
        <v>45240</v>
      </c>
      <c r="S304" s="31">
        <v>9480</v>
      </c>
      <c r="T304" s="29" t="s">
        <v>2045</v>
      </c>
      <c r="U304" s="32">
        <v>45464</v>
      </c>
      <c r="V304" s="33"/>
    </row>
    <row r="305" spans="1:22" ht="28.8">
      <c r="A305" s="61" t="str">
        <f t="shared" si="4"/>
        <v>38554118GUTIERREZ OCHOA EDELMERY</v>
      </c>
      <c r="B305" s="23">
        <v>3782</v>
      </c>
      <c r="C305" s="23" t="s">
        <v>2</v>
      </c>
      <c r="D305" s="23">
        <v>38554118</v>
      </c>
      <c r="E305" s="23" t="s">
        <v>1013</v>
      </c>
      <c r="F305" s="23">
        <v>43</v>
      </c>
      <c r="G305" s="23">
        <v>1</v>
      </c>
      <c r="H305" s="24">
        <v>29589</v>
      </c>
      <c r="I305" s="23" t="s">
        <v>5</v>
      </c>
      <c r="J305" s="57" t="s">
        <v>26</v>
      </c>
      <c r="K305" s="25" t="s">
        <v>27</v>
      </c>
      <c r="L305" s="26" t="s">
        <v>949</v>
      </c>
      <c r="M305" s="23">
        <v>1</v>
      </c>
      <c r="N305" s="23">
        <v>3213065140</v>
      </c>
      <c r="O305" s="27">
        <v>45391</v>
      </c>
      <c r="P305" s="28">
        <v>584524</v>
      </c>
      <c r="Q305" s="29">
        <v>75000</v>
      </c>
      <c r="R305" s="30">
        <v>96512</v>
      </c>
      <c r="S305" s="31"/>
      <c r="T305" s="29" t="s">
        <v>2046</v>
      </c>
      <c r="U305" s="32">
        <v>45464</v>
      </c>
      <c r="V305" s="33"/>
    </row>
    <row r="306" spans="1:22" ht="28.8">
      <c r="A306" s="61" t="str">
        <f t="shared" si="4"/>
        <v>38554118GUTIERREZ OCHOA EDELMERY</v>
      </c>
      <c r="B306" s="23">
        <v>3783</v>
      </c>
      <c r="C306" s="23" t="s">
        <v>2</v>
      </c>
      <c r="D306" s="23">
        <v>38554118</v>
      </c>
      <c r="E306" s="23" t="s">
        <v>1013</v>
      </c>
      <c r="F306" s="23">
        <v>43</v>
      </c>
      <c r="G306" s="23">
        <v>1</v>
      </c>
      <c r="H306" s="24">
        <v>29589</v>
      </c>
      <c r="I306" s="23" t="s">
        <v>5</v>
      </c>
      <c r="J306" s="57" t="s">
        <v>26</v>
      </c>
      <c r="K306" s="25" t="s">
        <v>27</v>
      </c>
      <c r="L306" s="26" t="s">
        <v>950</v>
      </c>
      <c r="M306" s="23">
        <v>1</v>
      </c>
      <c r="N306" s="23">
        <v>3213065140</v>
      </c>
      <c r="O306" s="27">
        <v>45392</v>
      </c>
      <c r="P306" s="28">
        <v>588341</v>
      </c>
      <c r="Q306" s="29">
        <v>75000</v>
      </c>
      <c r="R306" s="30">
        <v>96512</v>
      </c>
      <c r="S306" s="31">
        <v>193024</v>
      </c>
      <c r="T306" s="29" t="s">
        <v>2046</v>
      </c>
      <c r="U306" s="32">
        <v>45464</v>
      </c>
      <c r="V306" s="33"/>
    </row>
    <row r="307" spans="1:22" ht="28.8">
      <c r="A307" s="61" t="str">
        <f t="shared" si="4"/>
        <v>1127075795RODRIGUEZ JURADO DANNIA VALENTINA</v>
      </c>
      <c r="B307" s="23">
        <v>3784</v>
      </c>
      <c r="C307" s="23" t="s">
        <v>2</v>
      </c>
      <c r="D307" s="23">
        <v>1127075795</v>
      </c>
      <c r="E307" s="23" t="s">
        <v>172</v>
      </c>
      <c r="F307" s="23">
        <v>11</v>
      </c>
      <c r="G307" s="23">
        <v>1</v>
      </c>
      <c r="H307" s="24" t="s">
        <v>173</v>
      </c>
      <c r="I307" s="23" t="s">
        <v>5</v>
      </c>
      <c r="J307" s="57" t="s">
        <v>40</v>
      </c>
      <c r="K307" s="25" t="s">
        <v>27</v>
      </c>
      <c r="L307" s="23" t="s">
        <v>845</v>
      </c>
      <c r="M307" s="23">
        <v>2</v>
      </c>
      <c r="N307" s="23" t="s">
        <v>174</v>
      </c>
      <c r="O307" s="27">
        <v>45391</v>
      </c>
      <c r="P307" s="28" t="s">
        <v>1014</v>
      </c>
      <c r="Q307" s="29">
        <v>176000</v>
      </c>
      <c r="R307" s="30">
        <v>114400</v>
      </c>
      <c r="S307" s="31"/>
      <c r="T307" s="29" t="s">
        <v>2047</v>
      </c>
      <c r="U307" s="32">
        <v>45464</v>
      </c>
      <c r="V307" s="33"/>
    </row>
    <row r="308" spans="1:22" ht="28.8">
      <c r="A308" s="61" t="str">
        <f t="shared" si="4"/>
        <v>1127075795RODRIGUEZ JURADO DANNIA VALENTINA</v>
      </c>
      <c r="B308" s="23">
        <v>3785</v>
      </c>
      <c r="C308" s="23" t="s">
        <v>2</v>
      </c>
      <c r="D308" s="23">
        <v>1127075795</v>
      </c>
      <c r="E308" s="23" t="s">
        <v>172</v>
      </c>
      <c r="F308" s="23">
        <v>11</v>
      </c>
      <c r="G308" s="23">
        <v>1</v>
      </c>
      <c r="H308" s="24" t="s">
        <v>173</v>
      </c>
      <c r="I308" s="23" t="s">
        <v>5</v>
      </c>
      <c r="J308" s="57" t="s">
        <v>40</v>
      </c>
      <c r="K308" s="25" t="s">
        <v>27</v>
      </c>
      <c r="L308" s="23" t="s">
        <v>847</v>
      </c>
      <c r="M308" s="23">
        <v>1</v>
      </c>
      <c r="N308" s="23" t="s">
        <v>174</v>
      </c>
      <c r="O308" s="27">
        <v>45393</v>
      </c>
      <c r="P308" s="28">
        <v>591053</v>
      </c>
      <c r="Q308" s="29">
        <v>88000</v>
      </c>
      <c r="R308" s="30">
        <v>114400</v>
      </c>
      <c r="S308" s="31">
        <v>343200</v>
      </c>
      <c r="T308" s="29" t="s">
        <v>2047</v>
      </c>
      <c r="U308" s="32">
        <v>45464</v>
      </c>
      <c r="V308" s="33"/>
    </row>
    <row r="309" spans="1:22" ht="28.8">
      <c r="A309" s="61" t="str">
        <f t="shared" si="4"/>
        <v>41103738LOPEZ GELPUD GLADIS DEL CARMEN</v>
      </c>
      <c r="B309" s="23">
        <v>3788</v>
      </c>
      <c r="C309" s="23" t="s">
        <v>2</v>
      </c>
      <c r="D309" s="23">
        <v>41103738</v>
      </c>
      <c r="E309" s="23" t="s">
        <v>123</v>
      </c>
      <c r="F309" s="23">
        <v>57</v>
      </c>
      <c r="G309" s="23">
        <v>1</v>
      </c>
      <c r="H309" s="24" t="s">
        <v>1015</v>
      </c>
      <c r="I309" s="23" t="s">
        <v>5</v>
      </c>
      <c r="J309" s="57" t="s">
        <v>26</v>
      </c>
      <c r="K309" s="25" t="s">
        <v>27</v>
      </c>
      <c r="L309" s="26" t="s">
        <v>966</v>
      </c>
      <c r="M309" s="23">
        <v>1</v>
      </c>
      <c r="N309" s="23">
        <v>3204942857</v>
      </c>
      <c r="O309" s="27">
        <v>45392</v>
      </c>
      <c r="P309" s="28">
        <v>587119</v>
      </c>
      <c r="Q309" s="29">
        <v>100000</v>
      </c>
      <c r="R309" s="30">
        <v>135200</v>
      </c>
      <c r="S309" s="31"/>
      <c r="T309" s="29" t="s">
        <v>2048</v>
      </c>
      <c r="U309" s="32">
        <v>45464</v>
      </c>
      <c r="V309" s="33"/>
    </row>
    <row r="310" spans="1:22" ht="28.8">
      <c r="A310" s="61" t="str">
        <f t="shared" si="4"/>
        <v>41103738LOPEZ GELPUD GLADIS DEL CARMEN</v>
      </c>
      <c r="B310" s="23">
        <v>3789</v>
      </c>
      <c r="C310" s="23" t="s">
        <v>2</v>
      </c>
      <c r="D310" s="23">
        <v>41103738</v>
      </c>
      <c r="E310" s="23" t="s">
        <v>123</v>
      </c>
      <c r="F310" s="23">
        <v>57</v>
      </c>
      <c r="G310" s="23">
        <v>1</v>
      </c>
      <c r="H310" s="24" t="s">
        <v>1015</v>
      </c>
      <c r="I310" s="23" t="s">
        <v>5</v>
      </c>
      <c r="J310" s="57" t="s">
        <v>26</v>
      </c>
      <c r="K310" s="25" t="s">
        <v>27</v>
      </c>
      <c r="L310" s="26" t="s">
        <v>967</v>
      </c>
      <c r="M310" s="23">
        <v>1</v>
      </c>
      <c r="N310" s="23">
        <v>3204942857</v>
      </c>
      <c r="O310" s="27">
        <v>45393</v>
      </c>
      <c r="P310" s="28">
        <v>590615</v>
      </c>
      <c r="Q310" s="29">
        <v>100000</v>
      </c>
      <c r="R310" s="30">
        <v>135200</v>
      </c>
      <c r="S310" s="31">
        <v>270400</v>
      </c>
      <c r="T310" s="29" t="s">
        <v>2048</v>
      </c>
      <c r="U310" s="32">
        <v>45464</v>
      </c>
      <c r="V310" s="33"/>
    </row>
    <row r="311" spans="1:22" ht="28.8">
      <c r="A311" s="61" t="str">
        <f t="shared" si="4"/>
        <v>41103370OSPINA ORREGO  OMAIRA</v>
      </c>
      <c r="B311" s="23">
        <v>3792</v>
      </c>
      <c r="C311" s="23" t="s">
        <v>2</v>
      </c>
      <c r="D311" s="23">
        <v>41103370</v>
      </c>
      <c r="E311" s="23" t="s">
        <v>1016</v>
      </c>
      <c r="F311" s="23">
        <v>60</v>
      </c>
      <c r="G311" s="23">
        <v>1</v>
      </c>
      <c r="H311" s="24" t="s">
        <v>154</v>
      </c>
      <c r="I311" s="23" t="s">
        <v>5</v>
      </c>
      <c r="J311" s="57" t="s">
        <v>763</v>
      </c>
      <c r="K311" s="25" t="s">
        <v>25</v>
      </c>
      <c r="L311" s="23" t="s">
        <v>1017</v>
      </c>
      <c r="M311" s="23">
        <v>1</v>
      </c>
      <c r="N311" s="23">
        <v>3156567158</v>
      </c>
      <c r="O311" s="40">
        <v>45390</v>
      </c>
      <c r="P311" s="28">
        <v>0</v>
      </c>
      <c r="Q311" s="29">
        <v>10000</v>
      </c>
      <c r="R311" s="30">
        <v>14560</v>
      </c>
      <c r="S311" s="31"/>
      <c r="T311" s="29" t="s">
        <v>2049</v>
      </c>
      <c r="U311" s="32">
        <v>45464</v>
      </c>
      <c r="V311" s="33"/>
    </row>
    <row r="312" spans="1:22" ht="28.8">
      <c r="A312" s="61" t="str">
        <f t="shared" si="4"/>
        <v>41103370OSPINA ORREGO  OMAIRA</v>
      </c>
      <c r="B312" s="23">
        <v>3794</v>
      </c>
      <c r="C312" s="23" t="s">
        <v>2</v>
      </c>
      <c r="D312" s="23">
        <v>41103370</v>
      </c>
      <c r="E312" s="23" t="s">
        <v>1016</v>
      </c>
      <c r="F312" s="23">
        <v>60</v>
      </c>
      <c r="G312" s="23">
        <v>1</v>
      </c>
      <c r="H312" s="24" t="s">
        <v>154</v>
      </c>
      <c r="I312" s="23" t="s">
        <v>5</v>
      </c>
      <c r="J312" s="57" t="s">
        <v>763</v>
      </c>
      <c r="K312" s="25" t="s">
        <v>25</v>
      </c>
      <c r="L312" s="23" t="s">
        <v>1017</v>
      </c>
      <c r="M312" s="23">
        <v>1</v>
      </c>
      <c r="N312" s="23">
        <v>3156567158</v>
      </c>
      <c r="O312" s="40">
        <v>45392</v>
      </c>
      <c r="P312" s="41">
        <v>0</v>
      </c>
      <c r="Q312" s="29">
        <v>10000</v>
      </c>
      <c r="R312" s="30">
        <v>14560</v>
      </c>
      <c r="S312" s="31"/>
      <c r="T312" s="29" t="s">
        <v>2049</v>
      </c>
      <c r="U312" s="32">
        <v>45464</v>
      </c>
      <c r="V312" s="33"/>
    </row>
    <row r="313" spans="1:22" ht="28.8">
      <c r="A313" s="61" t="str">
        <f t="shared" si="4"/>
        <v>41103370OSPINA ORREGO  OMAIRA</v>
      </c>
      <c r="B313" s="23">
        <v>3796</v>
      </c>
      <c r="C313" s="23" t="s">
        <v>2</v>
      </c>
      <c r="D313" s="23">
        <v>41103370</v>
      </c>
      <c r="E313" s="23" t="s">
        <v>1016</v>
      </c>
      <c r="F313" s="23">
        <v>60</v>
      </c>
      <c r="G313" s="23">
        <v>1</v>
      </c>
      <c r="H313" s="24" t="s">
        <v>154</v>
      </c>
      <c r="I313" s="23" t="s">
        <v>5</v>
      </c>
      <c r="J313" s="57" t="s">
        <v>763</v>
      </c>
      <c r="K313" s="25" t="s">
        <v>25</v>
      </c>
      <c r="L313" s="23" t="s">
        <v>1017</v>
      </c>
      <c r="M313" s="23">
        <v>1</v>
      </c>
      <c r="N313" s="23">
        <v>3156567158</v>
      </c>
      <c r="O313" s="40">
        <v>45394</v>
      </c>
      <c r="P313" s="41">
        <v>0</v>
      </c>
      <c r="Q313" s="29">
        <v>10000</v>
      </c>
      <c r="R313" s="30">
        <v>14560</v>
      </c>
      <c r="S313" s="31"/>
      <c r="T313" s="29" t="s">
        <v>2049</v>
      </c>
      <c r="U313" s="32">
        <v>45464</v>
      </c>
      <c r="V313" s="33"/>
    </row>
    <row r="314" spans="1:22" ht="28.8">
      <c r="A314" s="61" t="str">
        <f t="shared" si="4"/>
        <v>41103370OSPINA ORREGO  OMAIRA</v>
      </c>
      <c r="B314" s="23">
        <v>3798</v>
      </c>
      <c r="C314" s="23" t="s">
        <v>2</v>
      </c>
      <c r="D314" s="23">
        <v>41103370</v>
      </c>
      <c r="E314" s="23" t="s">
        <v>1016</v>
      </c>
      <c r="F314" s="23">
        <v>60</v>
      </c>
      <c r="G314" s="23">
        <v>1</v>
      </c>
      <c r="H314" s="24" t="s">
        <v>154</v>
      </c>
      <c r="I314" s="23" t="s">
        <v>5</v>
      </c>
      <c r="J314" s="57" t="s">
        <v>763</v>
      </c>
      <c r="K314" s="25" t="s">
        <v>25</v>
      </c>
      <c r="L314" s="23" t="s">
        <v>1017</v>
      </c>
      <c r="M314" s="23">
        <v>1</v>
      </c>
      <c r="N314" s="23">
        <v>3156567158</v>
      </c>
      <c r="O314" s="40">
        <v>45397</v>
      </c>
      <c r="P314" s="41">
        <v>0</v>
      </c>
      <c r="Q314" s="29">
        <v>10000</v>
      </c>
      <c r="R314" s="30">
        <v>14560</v>
      </c>
      <c r="S314" s="31"/>
      <c r="T314" s="29" t="s">
        <v>2049</v>
      </c>
      <c r="U314" s="32">
        <v>45464</v>
      </c>
      <c r="V314" s="33"/>
    </row>
    <row r="315" spans="1:22" ht="28.8">
      <c r="A315" s="61" t="str">
        <f t="shared" si="4"/>
        <v>41103370OSPINA ORREGO  OMAIRA</v>
      </c>
      <c r="B315" s="23">
        <v>3800</v>
      </c>
      <c r="C315" s="23" t="s">
        <v>2</v>
      </c>
      <c r="D315" s="23">
        <v>41103370</v>
      </c>
      <c r="E315" s="23" t="s">
        <v>1016</v>
      </c>
      <c r="F315" s="23">
        <v>60</v>
      </c>
      <c r="G315" s="23">
        <v>1</v>
      </c>
      <c r="H315" s="24" t="s">
        <v>154</v>
      </c>
      <c r="I315" s="23" t="s">
        <v>5</v>
      </c>
      <c r="J315" s="57" t="s">
        <v>763</v>
      </c>
      <c r="K315" s="25" t="s">
        <v>25</v>
      </c>
      <c r="L315" s="23" t="s">
        <v>1017</v>
      </c>
      <c r="M315" s="23">
        <v>1</v>
      </c>
      <c r="N315" s="23">
        <v>3156567158</v>
      </c>
      <c r="O315" s="40">
        <v>45399</v>
      </c>
      <c r="P315" s="41">
        <v>0</v>
      </c>
      <c r="Q315" s="29">
        <v>10000</v>
      </c>
      <c r="R315" s="30">
        <v>14560</v>
      </c>
      <c r="S315" s="31"/>
      <c r="T315" s="29" t="s">
        <v>2049</v>
      </c>
      <c r="U315" s="32">
        <v>45464</v>
      </c>
      <c r="V315" s="33"/>
    </row>
    <row r="316" spans="1:22" ht="28.8">
      <c r="A316" s="61" t="str">
        <f t="shared" si="4"/>
        <v>41103370OSPINA ORREGO  OMAIRA</v>
      </c>
      <c r="B316" s="23">
        <v>3802</v>
      </c>
      <c r="C316" s="23" t="s">
        <v>2</v>
      </c>
      <c r="D316" s="23">
        <v>41103370</v>
      </c>
      <c r="E316" s="23" t="s">
        <v>1016</v>
      </c>
      <c r="F316" s="23">
        <v>60</v>
      </c>
      <c r="G316" s="23">
        <v>1</v>
      </c>
      <c r="H316" s="24" t="s">
        <v>154</v>
      </c>
      <c r="I316" s="23" t="s">
        <v>5</v>
      </c>
      <c r="J316" s="57" t="s">
        <v>763</v>
      </c>
      <c r="K316" s="25" t="s">
        <v>25</v>
      </c>
      <c r="L316" s="23" t="s">
        <v>1017</v>
      </c>
      <c r="M316" s="23">
        <v>1</v>
      </c>
      <c r="N316" s="23">
        <v>3156567158</v>
      </c>
      <c r="O316" s="40">
        <v>45401</v>
      </c>
      <c r="P316" s="41">
        <v>0</v>
      </c>
      <c r="Q316" s="29">
        <v>10000</v>
      </c>
      <c r="R316" s="30">
        <v>14560</v>
      </c>
      <c r="S316" s="31"/>
      <c r="T316" s="29" t="s">
        <v>2049</v>
      </c>
      <c r="U316" s="32">
        <v>45464</v>
      </c>
      <c r="V316" s="33"/>
    </row>
    <row r="317" spans="1:22" ht="28.8">
      <c r="A317" s="61" t="str">
        <f t="shared" si="4"/>
        <v>41103370OSPINA ORREGO  OMAIRA</v>
      </c>
      <c r="B317" s="23">
        <v>3804</v>
      </c>
      <c r="C317" s="23" t="s">
        <v>2</v>
      </c>
      <c r="D317" s="23">
        <v>41103370</v>
      </c>
      <c r="E317" s="23" t="s">
        <v>1016</v>
      </c>
      <c r="F317" s="23">
        <v>60</v>
      </c>
      <c r="G317" s="23">
        <v>1</v>
      </c>
      <c r="H317" s="24" t="s">
        <v>154</v>
      </c>
      <c r="I317" s="23" t="s">
        <v>5</v>
      </c>
      <c r="J317" s="57" t="s">
        <v>763</v>
      </c>
      <c r="K317" s="25" t="s">
        <v>25</v>
      </c>
      <c r="L317" s="23" t="s">
        <v>1017</v>
      </c>
      <c r="M317" s="23">
        <v>1</v>
      </c>
      <c r="N317" s="23">
        <v>3156567158</v>
      </c>
      <c r="O317" s="40">
        <v>45404</v>
      </c>
      <c r="P317" s="41">
        <v>0</v>
      </c>
      <c r="Q317" s="29">
        <v>10000</v>
      </c>
      <c r="R317" s="30">
        <v>14560</v>
      </c>
      <c r="S317" s="31"/>
      <c r="T317" s="29" t="s">
        <v>2049</v>
      </c>
      <c r="U317" s="32">
        <v>45464</v>
      </c>
      <c r="V317" s="33"/>
    </row>
    <row r="318" spans="1:22" ht="28.8">
      <c r="A318" s="61" t="str">
        <f t="shared" si="4"/>
        <v>41103370OSPINA ORREGO  OMAIRA</v>
      </c>
      <c r="B318" s="23">
        <v>3806</v>
      </c>
      <c r="C318" s="23" t="s">
        <v>2</v>
      </c>
      <c r="D318" s="23">
        <v>41103370</v>
      </c>
      <c r="E318" s="23" t="s">
        <v>1016</v>
      </c>
      <c r="F318" s="23">
        <v>60</v>
      </c>
      <c r="G318" s="23">
        <v>1</v>
      </c>
      <c r="H318" s="24" t="s">
        <v>154</v>
      </c>
      <c r="I318" s="23" t="s">
        <v>5</v>
      </c>
      <c r="J318" s="57" t="s">
        <v>763</v>
      </c>
      <c r="K318" s="25" t="s">
        <v>25</v>
      </c>
      <c r="L318" s="23" t="s">
        <v>1017</v>
      </c>
      <c r="M318" s="23">
        <v>1</v>
      </c>
      <c r="N318" s="23">
        <v>3156567158</v>
      </c>
      <c r="O318" s="40">
        <v>45406</v>
      </c>
      <c r="P318" s="41">
        <v>0</v>
      </c>
      <c r="Q318" s="29">
        <v>10000</v>
      </c>
      <c r="R318" s="30">
        <v>14560</v>
      </c>
      <c r="S318" s="31"/>
      <c r="T318" s="29" t="s">
        <v>2049</v>
      </c>
      <c r="U318" s="32">
        <v>45464</v>
      </c>
      <c r="V318" s="33"/>
    </row>
    <row r="319" spans="1:22" ht="28.8">
      <c r="A319" s="61" t="str">
        <f t="shared" si="4"/>
        <v>41103370OSPINA ORREGO  OMAIRA</v>
      </c>
      <c r="B319" s="23">
        <v>3808</v>
      </c>
      <c r="C319" s="23" t="s">
        <v>2</v>
      </c>
      <c r="D319" s="23">
        <v>41103370</v>
      </c>
      <c r="E319" s="23" t="s">
        <v>1016</v>
      </c>
      <c r="F319" s="23">
        <v>60</v>
      </c>
      <c r="G319" s="23">
        <v>1</v>
      </c>
      <c r="H319" s="24" t="s">
        <v>154</v>
      </c>
      <c r="I319" s="23" t="s">
        <v>5</v>
      </c>
      <c r="J319" s="57" t="s">
        <v>763</v>
      </c>
      <c r="K319" s="25" t="s">
        <v>25</v>
      </c>
      <c r="L319" s="23" t="s">
        <v>1017</v>
      </c>
      <c r="M319" s="23">
        <v>1</v>
      </c>
      <c r="N319" s="23">
        <v>3156567158</v>
      </c>
      <c r="O319" s="40">
        <v>45408</v>
      </c>
      <c r="P319" s="41">
        <v>0</v>
      </c>
      <c r="Q319" s="29">
        <v>10000</v>
      </c>
      <c r="R319" s="30">
        <v>14560</v>
      </c>
      <c r="S319" s="31"/>
      <c r="T319" s="29" t="s">
        <v>2049</v>
      </c>
      <c r="U319" s="32">
        <v>45464</v>
      </c>
      <c r="V319" s="33"/>
    </row>
    <row r="320" spans="1:22" ht="28.8">
      <c r="A320" s="61" t="str">
        <f t="shared" si="4"/>
        <v>41103370OSPINA ORREGO  OMAIRA</v>
      </c>
      <c r="B320" s="23">
        <v>3810</v>
      </c>
      <c r="C320" s="23" t="s">
        <v>2</v>
      </c>
      <c r="D320" s="23">
        <v>41103370</v>
      </c>
      <c r="E320" s="23" t="s">
        <v>1016</v>
      </c>
      <c r="F320" s="23">
        <v>60</v>
      </c>
      <c r="G320" s="23">
        <v>1</v>
      </c>
      <c r="H320" s="24" t="s">
        <v>154</v>
      </c>
      <c r="I320" s="23" t="s">
        <v>5</v>
      </c>
      <c r="J320" s="57" t="s">
        <v>763</v>
      </c>
      <c r="K320" s="25" t="s">
        <v>25</v>
      </c>
      <c r="L320" s="23" t="s">
        <v>1017</v>
      </c>
      <c r="M320" s="23">
        <v>1</v>
      </c>
      <c r="N320" s="23">
        <v>3156567158</v>
      </c>
      <c r="O320" s="40">
        <v>45411</v>
      </c>
      <c r="P320" s="41">
        <v>0</v>
      </c>
      <c r="Q320" s="29">
        <v>10000</v>
      </c>
      <c r="R320" s="30">
        <v>14560</v>
      </c>
      <c r="S320" s="31"/>
      <c r="T320" s="29" t="s">
        <v>2049</v>
      </c>
      <c r="U320" s="32">
        <v>45464</v>
      </c>
      <c r="V320" s="33"/>
    </row>
    <row r="321" spans="1:22" ht="28.8">
      <c r="A321" s="61" t="str">
        <f t="shared" si="4"/>
        <v>41103370OSPINA ORREGO  OMAIRA</v>
      </c>
      <c r="B321" s="23">
        <v>3793</v>
      </c>
      <c r="C321" s="23" t="s">
        <v>2</v>
      </c>
      <c r="D321" s="23">
        <v>41103370</v>
      </c>
      <c r="E321" s="23" t="s">
        <v>1016</v>
      </c>
      <c r="F321" s="23">
        <v>60</v>
      </c>
      <c r="G321" s="23">
        <v>1</v>
      </c>
      <c r="H321" s="24" t="s">
        <v>154</v>
      </c>
      <c r="I321" s="23" t="s">
        <v>5</v>
      </c>
      <c r="J321" s="57" t="s">
        <v>763</v>
      </c>
      <c r="K321" s="25" t="s">
        <v>25</v>
      </c>
      <c r="L321" s="26" t="s">
        <v>1018</v>
      </c>
      <c r="M321" s="23">
        <v>1</v>
      </c>
      <c r="N321" s="23">
        <v>3156567158</v>
      </c>
      <c r="O321" s="40">
        <v>45390</v>
      </c>
      <c r="P321" s="41">
        <v>0</v>
      </c>
      <c r="Q321" s="29">
        <v>10000</v>
      </c>
      <c r="R321" s="30">
        <v>14560</v>
      </c>
      <c r="S321" s="31"/>
      <c r="T321" s="29" t="s">
        <v>2049</v>
      </c>
      <c r="U321" s="32">
        <v>45464</v>
      </c>
      <c r="V321" s="33"/>
    </row>
    <row r="322" spans="1:22" ht="28.8">
      <c r="A322" s="61" t="str">
        <f t="shared" si="4"/>
        <v>41103370OSPINA ORREGO  OMAIRA</v>
      </c>
      <c r="B322" s="23">
        <v>3795</v>
      </c>
      <c r="C322" s="23" t="s">
        <v>2</v>
      </c>
      <c r="D322" s="23">
        <v>41103370</v>
      </c>
      <c r="E322" s="23" t="s">
        <v>1016</v>
      </c>
      <c r="F322" s="23">
        <v>60</v>
      </c>
      <c r="G322" s="23">
        <v>1</v>
      </c>
      <c r="H322" s="24" t="s">
        <v>154</v>
      </c>
      <c r="I322" s="23" t="s">
        <v>5</v>
      </c>
      <c r="J322" s="57" t="s">
        <v>763</v>
      </c>
      <c r="K322" s="25" t="s">
        <v>25</v>
      </c>
      <c r="L322" s="26" t="s">
        <v>1018</v>
      </c>
      <c r="M322" s="23">
        <v>1</v>
      </c>
      <c r="N322" s="23">
        <v>3156567158</v>
      </c>
      <c r="O322" s="40">
        <v>45392</v>
      </c>
      <c r="P322" s="41">
        <v>0</v>
      </c>
      <c r="Q322" s="29">
        <v>10000</v>
      </c>
      <c r="R322" s="30">
        <v>14560</v>
      </c>
      <c r="S322" s="31"/>
      <c r="T322" s="29" t="s">
        <v>2049</v>
      </c>
      <c r="U322" s="32">
        <v>45464</v>
      </c>
      <c r="V322" s="33"/>
    </row>
    <row r="323" spans="1:22" ht="28.8">
      <c r="A323" s="61" t="str">
        <f t="shared" si="4"/>
        <v>41103370OSPINA ORREGO  OMAIRA</v>
      </c>
      <c r="B323" s="23">
        <v>3797</v>
      </c>
      <c r="C323" s="23" t="s">
        <v>2</v>
      </c>
      <c r="D323" s="23">
        <v>41103370</v>
      </c>
      <c r="E323" s="23" t="s">
        <v>1016</v>
      </c>
      <c r="F323" s="23">
        <v>60</v>
      </c>
      <c r="G323" s="23">
        <v>1</v>
      </c>
      <c r="H323" s="24" t="s">
        <v>154</v>
      </c>
      <c r="I323" s="23" t="s">
        <v>5</v>
      </c>
      <c r="J323" s="57" t="s">
        <v>763</v>
      </c>
      <c r="K323" s="25" t="s">
        <v>25</v>
      </c>
      <c r="L323" s="26" t="s">
        <v>1018</v>
      </c>
      <c r="M323" s="23">
        <v>1</v>
      </c>
      <c r="N323" s="23">
        <v>3156567158</v>
      </c>
      <c r="O323" s="40">
        <v>45394</v>
      </c>
      <c r="P323" s="41">
        <v>0</v>
      </c>
      <c r="Q323" s="29">
        <v>10000</v>
      </c>
      <c r="R323" s="30">
        <v>14560</v>
      </c>
      <c r="S323" s="31"/>
      <c r="T323" s="29" t="s">
        <v>2049</v>
      </c>
      <c r="U323" s="32">
        <v>45464</v>
      </c>
      <c r="V323" s="33"/>
    </row>
    <row r="324" spans="1:22" ht="28.8">
      <c r="A324" s="61" t="str">
        <f t="shared" ref="A324:A387" si="5">D324&amp;E324</f>
        <v>41103370OSPINA ORREGO  OMAIRA</v>
      </c>
      <c r="B324" s="23">
        <v>3799</v>
      </c>
      <c r="C324" s="23" t="s">
        <v>2</v>
      </c>
      <c r="D324" s="23">
        <v>41103370</v>
      </c>
      <c r="E324" s="23" t="s">
        <v>1016</v>
      </c>
      <c r="F324" s="23">
        <v>60</v>
      </c>
      <c r="G324" s="23">
        <v>1</v>
      </c>
      <c r="H324" s="24" t="s">
        <v>154</v>
      </c>
      <c r="I324" s="23" t="s">
        <v>5</v>
      </c>
      <c r="J324" s="57" t="s">
        <v>763</v>
      </c>
      <c r="K324" s="25" t="s">
        <v>25</v>
      </c>
      <c r="L324" s="26" t="s">
        <v>1018</v>
      </c>
      <c r="M324" s="23">
        <v>1</v>
      </c>
      <c r="N324" s="23">
        <v>3156567158</v>
      </c>
      <c r="O324" s="40">
        <v>45397</v>
      </c>
      <c r="P324" s="41">
        <v>0</v>
      </c>
      <c r="Q324" s="29">
        <v>10000</v>
      </c>
      <c r="R324" s="30">
        <v>14560</v>
      </c>
      <c r="S324" s="31"/>
      <c r="T324" s="29" t="s">
        <v>2049</v>
      </c>
      <c r="U324" s="32">
        <v>45464</v>
      </c>
      <c r="V324" s="33"/>
    </row>
    <row r="325" spans="1:22" ht="28.8">
      <c r="A325" s="61" t="str">
        <f t="shared" si="5"/>
        <v>41103370OSPINA ORREGO  OMAIRA</v>
      </c>
      <c r="B325" s="23">
        <v>3801</v>
      </c>
      <c r="C325" s="23" t="s">
        <v>2</v>
      </c>
      <c r="D325" s="23">
        <v>41103370</v>
      </c>
      <c r="E325" s="23" t="s">
        <v>1016</v>
      </c>
      <c r="F325" s="23">
        <v>60</v>
      </c>
      <c r="G325" s="23">
        <v>1</v>
      </c>
      <c r="H325" s="24" t="s">
        <v>154</v>
      </c>
      <c r="I325" s="23" t="s">
        <v>5</v>
      </c>
      <c r="J325" s="57" t="s">
        <v>763</v>
      </c>
      <c r="K325" s="25" t="s">
        <v>25</v>
      </c>
      <c r="L325" s="26" t="s">
        <v>1018</v>
      </c>
      <c r="M325" s="23">
        <v>1</v>
      </c>
      <c r="N325" s="23">
        <v>3156567158</v>
      </c>
      <c r="O325" s="40">
        <v>45399</v>
      </c>
      <c r="P325" s="41">
        <v>0</v>
      </c>
      <c r="Q325" s="29">
        <v>10000</v>
      </c>
      <c r="R325" s="30">
        <v>14560</v>
      </c>
      <c r="S325" s="31"/>
      <c r="T325" s="29" t="s">
        <v>2049</v>
      </c>
      <c r="U325" s="32">
        <v>45464</v>
      </c>
      <c r="V325" s="33"/>
    </row>
    <row r="326" spans="1:22" ht="28.8">
      <c r="A326" s="61" t="str">
        <f t="shared" si="5"/>
        <v>41103370OSPINA ORREGO  OMAIRA</v>
      </c>
      <c r="B326" s="23">
        <v>3803</v>
      </c>
      <c r="C326" s="23" t="s">
        <v>2</v>
      </c>
      <c r="D326" s="23">
        <v>41103370</v>
      </c>
      <c r="E326" s="23" t="s">
        <v>1016</v>
      </c>
      <c r="F326" s="23">
        <v>60</v>
      </c>
      <c r="G326" s="23">
        <v>1</v>
      </c>
      <c r="H326" s="24" t="s">
        <v>154</v>
      </c>
      <c r="I326" s="23" t="s">
        <v>5</v>
      </c>
      <c r="J326" s="57" t="s">
        <v>763</v>
      </c>
      <c r="K326" s="25" t="s">
        <v>25</v>
      </c>
      <c r="L326" s="26" t="s">
        <v>1018</v>
      </c>
      <c r="M326" s="23">
        <v>1</v>
      </c>
      <c r="N326" s="23">
        <v>3156567158</v>
      </c>
      <c r="O326" s="40">
        <v>45401</v>
      </c>
      <c r="P326" s="41">
        <v>0</v>
      </c>
      <c r="Q326" s="29">
        <v>10000</v>
      </c>
      <c r="R326" s="30">
        <v>14560</v>
      </c>
      <c r="S326" s="31"/>
      <c r="T326" s="29" t="s">
        <v>2049</v>
      </c>
      <c r="U326" s="32">
        <v>45464</v>
      </c>
      <c r="V326" s="33"/>
    </row>
    <row r="327" spans="1:22" ht="28.8">
      <c r="A327" s="61" t="str">
        <f t="shared" si="5"/>
        <v>41103370OSPINA ORREGO  OMAIRA</v>
      </c>
      <c r="B327" s="23">
        <v>3805</v>
      </c>
      <c r="C327" s="23" t="s">
        <v>2</v>
      </c>
      <c r="D327" s="23">
        <v>41103370</v>
      </c>
      <c r="E327" s="23" t="s">
        <v>1016</v>
      </c>
      <c r="F327" s="23">
        <v>60</v>
      </c>
      <c r="G327" s="23">
        <v>1</v>
      </c>
      <c r="H327" s="24" t="s">
        <v>154</v>
      </c>
      <c r="I327" s="23" t="s">
        <v>5</v>
      </c>
      <c r="J327" s="57" t="s">
        <v>763</v>
      </c>
      <c r="K327" s="25" t="s">
        <v>25</v>
      </c>
      <c r="L327" s="26" t="s">
        <v>1018</v>
      </c>
      <c r="M327" s="23">
        <v>1</v>
      </c>
      <c r="N327" s="23">
        <v>3156567158</v>
      </c>
      <c r="O327" s="40">
        <v>45404</v>
      </c>
      <c r="P327" s="41">
        <v>0</v>
      </c>
      <c r="Q327" s="29">
        <v>10000</v>
      </c>
      <c r="R327" s="30">
        <v>14560</v>
      </c>
      <c r="S327" s="31"/>
      <c r="T327" s="29" t="s">
        <v>2049</v>
      </c>
      <c r="U327" s="32">
        <v>45464</v>
      </c>
      <c r="V327" s="33"/>
    </row>
    <row r="328" spans="1:22" ht="28.8">
      <c r="A328" s="61" t="str">
        <f t="shared" si="5"/>
        <v>41103370OSPINA ORREGO  OMAIRA</v>
      </c>
      <c r="B328" s="23">
        <v>3807</v>
      </c>
      <c r="C328" s="23" t="s">
        <v>2</v>
      </c>
      <c r="D328" s="23">
        <v>41103370</v>
      </c>
      <c r="E328" s="23" t="s">
        <v>1016</v>
      </c>
      <c r="F328" s="23">
        <v>60</v>
      </c>
      <c r="G328" s="23">
        <v>1</v>
      </c>
      <c r="H328" s="24" t="s">
        <v>154</v>
      </c>
      <c r="I328" s="23" t="s">
        <v>5</v>
      </c>
      <c r="J328" s="57" t="s">
        <v>763</v>
      </c>
      <c r="K328" s="25" t="s">
        <v>25</v>
      </c>
      <c r="L328" s="26" t="s">
        <v>1018</v>
      </c>
      <c r="M328" s="23">
        <v>1</v>
      </c>
      <c r="N328" s="23">
        <v>3156567158</v>
      </c>
      <c r="O328" s="40">
        <v>45406</v>
      </c>
      <c r="P328" s="41">
        <v>0</v>
      </c>
      <c r="Q328" s="29">
        <v>10000</v>
      </c>
      <c r="R328" s="30">
        <v>14560</v>
      </c>
      <c r="S328" s="31"/>
      <c r="T328" s="29" t="s">
        <v>2049</v>
      </c>
      <c r="U328" s="32">
        <v>45464</v>
      </c>
      <c r="V328" s="33"/>
    </row>
    <row r="329" spans="1:22" ht="28.8">
      <c r="A329" s="61" t="str">
        <f t="shared" si="5"/>
        <v>41103370OSPINA ORREGO  OMAIRA</v>
      </c>
      <c r="B329" s="23">
        <v>3809</v>
      </c>
      <c r="C329" s="23" t="s">
        <v>2</v>
      </c>
      <c r="D329" s="23">
        <v>41103370</v>
      </c>
      <c r="E329" s="23" t="s">
        <v>1016</v>
      </c>
      <c r="F329" s="23">
        <v>60</v>
      </c>
      <c r="G329" s="23">
        <v>1</v>
      </c>
      <c r="H329" s="24" t="s">
        <v>154</v>
      </c>
      <c r="I329" s="23" t="s">
        <v>5</v>
      </c>
      <c r="J329" s="57" t="s">
        <v>763</v>
      </c>
      <c r="K329" s="25" t="s">
        <v>25</v>
      </c>
      <c r="L329" s="26" t="s">
        <v>1018</v>
      </c>
      <c r="M329" s="23">
        <v>1</v>
      </c>
      <c r="N329" s="23">
        <v>3156567158</v>
      </c>
      <c r="O329" s="40">
        <v>45408</v>
      </c>
      <c r="P329" s="41">
        <v>0</v>
      </c>
      <c r="Q329" s="29">
        <v>10000</v>
      </c>
      <c r="R329" s="30">
        <v>14560</v>
      </c>
      <c r="S329" s="31"/>
      <c r="T329" s="29" t="s">
        <v>2049</v>
      </c>
      <c r="U329" s="32">
        <v>45464</v>
      </c>
      <c r="V329" s="33"/>
    </row>
    <row r="330" spans="1:22" ht="28.8">
      <c r="A330" s="61" t="str">
        <f t="shared" si="5"/>
        <v>41103370OSPINA ORREGO  OMAIRA</v>
      </c>
      <c r="B330" s="23">
        <v>3811</v>
      </c>
      <c r="C330" s="23" t="s">
        <v>2</v>
      </c>
      <c r="D330" s="23">
        <v>41103370</v>
      </c>
      <c r="E330" s="23" t="s">
        <v>1016</v>
      </c>
      <c r="F330" s="23">
        <v>60</v>
      </c>
      <c r="G330" s="23">
        <v>1</v>
      </c>
      <c r="H330" s="24" t="s">
        <v>154</v>
      </c>
      <c r="I330" s="23" t="s">
        <v>5</v>
      </c>
      <c r="J330" s="57" t="s">
        <v>763</v>
      </c>
      <c r="K330" s="25" t="s">
        <v>25</v>
      </c>
      <c r="L330" s="26" t="s">
        <v>1018</v>
      </c>
      <c r="M330" s="23">
        <v>1</v>
      </c>
      <c r="N330" s="23">
        <v>3156567158</v>
      </c>
      <c r="O330" s="40">
        <v>45411</v>
      </c>
      <c r="P330" s="41">
        <v>0</v>
      </c>
      <c r="Q330" s="29">
        <v>10000</v>
      </c>
      <c r="R330" s="30">
        <v>14560</v>
      </c>
      <c r="S330" s="31">
        <v>291200</v>
      </c>
      <c r="T330" s="29" t="s">
        <v>2049</v>
      </c>
      <c r="U330" s="32">
        <v>45464</v>
      </c>
      <c r="V330" s="33"/>
    </row>
    <row r="331" spans="1:22">
      <c r="A331" s="61" t="str">
        <f t="shared" si="5"/>
        <v>1062325709QUIGUANAS DAGUA YEISON ALIRIO</v>
      </c>
      <c r="B331" s="23">
        <v>3812</v>
      </c>
      <c r="C331" s="23" t="s">
        <v>2</v>
      </c>
      <c r="D331" s="23">
        <v>1062325709</v>
      </c>
      <c r="E331" s="23" t="s">
        <v>1019</v>
      </c>
      <c r="F331" s="23">
        <v>27</v>
      </c>
      <c r="G331" s="23">
        <v>1</v>
      </c>
      <c r="H331" s="24" t="s">
        <v>1020</v>
      </c>
      <c r="I331" s="23" t="s">
        <v>28</v>
      </c>
      <c r="J331" s="57" t="s">
        <v>36</v>
      </c>
      <c r="K331" s="25" t="s">
        <v>27</v>
      </c>
      <c r="L331" s="26" t="s">
        <v>1021</v>
      </c>
      <c r="M331" s="23">
        <v>1</v>
      </c>
      <c r="N331" s="23" t="s">
        <v>171</v>
      </c>
      <c r="O331" s="27">
        <v>45391</v>
      </c>
      <c r="P331" s="28">
        <v>584781</v>
      </c>
      <c r="Q331" s="29">
        <v>63000</v>
      </c>
      <c r="R331" s="30">
        <v>81120</v>
      </c>
      <c r="S331" s="31"/>
      <c r="T331" s="29" t="s">
        <v>2050</v>
      </c>
      <c r="U331" s="32">
        <v>45464</v>
      </c>
      <c r="V331" s="33"/>
    </row>
    <row r="332" spans="1:22">
      <c r="A332" s="61" t="str">
        <f t="shared" si="5"/>
        <v>1062325709QUIGUANAS DAGUA YEISON ALIRIO</v>
      </c>
      <c r="B332" s="23">
        <v>3813</v>
      </c>
      <c r="C332" s="23" t="s">
        <v>2</v>
      </c>
      <c r="D332" s="23">
        <v>1062325709</v>
      </c>
      <c r="E332" s="23" t="s">
        <v>1019</v>
      </c>
      <c r="F332" s="23">
        <v>27</v>
      </c>
      <c r="G332" s="23">
        <v>1</v>
      </c>
      <c r="H332" s="24" t="s">
        <v>1020</v>
      </c>
      <c r="I332" s="23" t="s">
        <v>28</v>
      </c>
      <c r="J332" s="57" t="s">
        <v>36</v>
      </c>
      <c r="K332" s="25" t="s">
        <v>27</v>
      </c>
      <c r="L332" s="26" t="s">
        <v>1022</v>
      </c>
      <c r="M332" s="23">
        <v>1</v>
      </c>
      <c r="N332" s="23" t="s">
        <v>171</v>
      </c>
      <c r="O332" s="27">
        <v>45392</v>
      </c>
      <c r="P332" s="33">
        <v>589187</v>
      </c>
      <c r="Q332" s="29">
        <v>63000</v>
      </c>
      <c r="R332" s="30">
        <v>81120</v>
      </c>
      <c r="S332" s="31">
        <v>162240</v>
      </c>
      <c r="T332" s="29" t="s">
        <v>2050</v>
      </c>
      <c r="U332" s="32">
        <v>45464</v>
      </c>
      <c r="V332" s="33"/>
    </row>
    <row r="333" spans="1:22" ht="28.8">
      <c r="A333" s="61" t="str">
        <f t="shared" si="5"/>
        <v>1125411926PAEZ NARVAEZ EDWIN FERNEY</v>
      </c>
      <c r="B333" s="23">
        <v>3814</v>
      </c>
      <c r="C333" s="23" t="s">
        <v>2</v>
      </c>
      <c r="D333" s="23">
        <v>1125411926</v>
      </c>
      <c r="E333" s="23" t="s">
        <v>1023</v>
      </c>
      <c r="F333" s="23">
        <v>28</v>
      </c>
      <c r="G333" s="23">
        <v>1</v>
      </c>
      <c r="H333" s="24" t="s">
        <v>1024</v>
      </c>
      <c r="I333" s="23" t="s">
        <v>28</v>
      </c>
      <c r="J333" s="57" t="s">
        <v>763</v>
      </c>
      <c r="K333" s="25" t="s">
        <v>27</v>
      </c>
      <c r="L333" s="23" t="s">
        <v>65</v>
      </c>
      <c r="M333" s="23">
        <v>1</v>
      </c>
      <c r="N333" s="23" t="s">
        <v>1025</v>
      </c>
      <c r="O333" s="27">
        <v>45391</v>
      </c>
      <c r="P333" s="28">
        <v>586255</v>
      </c>
      <c r="Q333" s="29">
        <v>70000</v>
      </c>
      <c r="R333" s="30">
        <v>92040</v>
      </c>
      <c r="S333" s="31"/>
      <c r="T333" s="29" t="s">
        <v>2051</v>
      </c>
      <c r="U333" s="32">
        <v>45464</v>
      </c>
      <c r="V333" s="33"/>
    </row>
    <row r="334" spans="1:22" ht="28.8">
      <c r="A334" s="61" t="str">
        <f t="shared" si="5"/>
        <v>1125411926PAEZ NARVAEZ EDWIN FERNEY</v>
      </c>
      <c r="B334" s="23">
        <v>3815</v>
      </c>
      <c r="C334" s="23" t="s">
        <v>2</v>
      </c>
      <c r="D334" s="23">
        <v>1125411926</v>
      </c>
      <c r="E334" s="23" t="s">
        <v>1023</v>
      </c>
      <c r="F334" s="23">
        <v>28</v>
      </c>
      <c r="G334" s="23">
        <v>1</v>
      </c>
      <c r="H334" s="24" t="s">
        <v>1024</v>
      </c>
      <c r="I334" s="23" t="s">
        <v>28</v>
      </c>
      <c r="J334" s="57" t="s">
        <v>763</v>
      </c>
      <c r="K334" s="25" t="s">
        <v>27</v>
      </c>
      <c r="L334" s="23" t="s">
        <v>66</v>
      </c>
      <c r="M334" s="23">
        <v>1</v>
      </c>
      <c r="N334" s="23" t="s">
        <v>1025</v>
      </c>
      <c r="O334" s="27">
        <v>45392</v>
      </c>
      <c r="P334" s="33">
        <v>588754</v>
      </c>
      <c r="Q334" s="29">
        <v>70000</v>
      </c>
      <c r="R334" s="30">
        <v>83200</v>
      </c>
      <c r="S334" s="31">
        <v>175240</v>
      </c>
      <c r="T334" s="29" t="s">
        <v>2051</v>
      </c>
      <c r="U334" s="32">
        <v>45464</v>
      </c>
      <c r="V334" s="33"/>
    </row>
    <row r="335" spans="1:22">
      <c r="A335" s="61" t="str">
        <f t="shared" si="5"/>
        <v xml:space="preserve">5297805FERNANDEZ MERA JORGE ISAAC </v>
      </c>
      <c r="B335" s="23">
        <v>3816</v>
      </c>
      <c r="C335" s="23" t="s">
        <v>2</v>
      </c>
      <c r="D335" s="23">
        <v>5297805</v>
      </c>
      <c r="E335" s="23" t="s">
        <v>1026</v>
      </c>
      <c r="F335" s="23">
        <v>72</v>
      </c>
      <c r="G335" s="23">
        <v>1</v>
      </c>
      <c r="H335" s="24" t="s">
        <v>1027</v>
      </c>
      <c r="I335" s="23" t="s">
        <v>28</v>
      </c>
      <c r="J335" s="57" t="s">
        <v>36</v>
      </c>
      <c r="K335" s="25" t="s">
        <v>27</v>
      </c>
      <c r="L335" s="26" t="s">
        <v>1021</v>
      </c>
      <c r="M335" s="23">
        <v>1</v>
      </c>
      <c r="N335" s="23">
        <v>3202910640</v>
      </c>
      <c r="O335" s="27">
        <v>45391</v>
      </c>
      <c r="P335" s="42">
        <v>584726</v>
      </c>
      <c r="Q335" s="29">
        <v>63000</v>
      </c>
      <c r="R335" s="30">
        <v>81120</v>
      </c>
      <c r="S335" s="31"/>
      <c r="T335" s="29" t="s">
        <v>2052</v>
      </c>
      <c r="U335" s="32">
        <v>45464</v>
      </c>
      <c r="V335" s="33" t="s">
        <v>38</v>
      </c>
    </row>
    <row r="336" spans="1:22">
      <c r="A336" s="61" t="str">
        <f t="shared" si="5"/>
        <v xml:space="preserve">5297805FERNANDEZ MERA JORGE ISAAC </v>
      </c>
      <c r="B336" s="23">
        <v>3817</v>
      </c>
      <c r="C336" s="23" t="s">
        <v>2</v>
      </c>
      <c r="D336" s="23">
        <v>5297805</v>
      </c>
      <c r="E336" s="23" t="s">
        <v>1026</v>
      </c>
      <c r="F336" s="23">
        <v>72</v>
      </c>
      <c r="G336" s="23">
        <v>1</v>
      </c>
      <c r="H336" s="24" t="s">
        <v>1027</v>
      </c>
      <c r="I336" s="23" t="s">
        <v>28</v>
      </c>
      <c r="J336" s="57" t="s">
        <v>36</v>
      </c>
      <c r="K336" s="25" t="s">
        <v>27</v>
      </c>
      <c r="L336" s="26" t="s">
        <v>1022</v>
      </c>
      <c r="M336" s="23">
        <v>1</v>
      </c>
      <c r="N336" s="23">
        <v>3202910640</v>
      </c>
      <c r="O336" s="27">
        <v>45391</v>
      </c>
      <c r="P336" s="28">
        <v>584727</v>
      </c>
      <c r="Q336" s="29">
        <v>63000</v>
      </c>
      <c r="R336" s="30">
        <v>81120</v>
      </c>
      <c r="S336" s="31">
        <v>162240</v>
      </c>
      <c r="T336" s="29" t="s">
        <v>2052</v>
      </c>
      <c r="U336" s="32">
        <v>45464</v>
      </c>
      <c r="V336" s="33" t="s">
        <v>38</v>
      </c>
    </row>
    <row r="337" spans="1:22">
      <c r="A337" s="61" t="str">
        <f t="shared" si="5"/>
        <v>5327656 MORALES MORA JOSE LEONEL</v>
      </c>
      <c r="B337" s="23">
        <v>3818</v>
      </c>
      <c r="C337" s="23" t="s">
        <v>2</v>
      </c>
      <c r="D337" s="23">
        <v>5327656</v>
      </c>
      <c r="E337" s="23" t="s">
        <v>1028</v>
      </c>
      <c r="F337" s="23">
        <v>76</v>
      </c>
      <c r="G337" s="23">
        <v>1</v>
      </c>
      <c r="H337" s="24" t="s">
        <v>137</v>
      </c>
      <c r="I337" s="23" t="s">
        <v>28</v>
      </c>
      <c r="J337" s="58" t="s">
        <v>29</v>
      </c>
      <c r="K337" s="25" t="s">
        <v>27</v>
      </c>
      <c r="L337" s="26" t="s">
        <v>891</v>
      </c>
      <c r="M337" s="23">
        <v>1</v>
      </c>
      <c r="N337" s="23" t="s">
        <v>1029</v>
      </c>
      <c r="O337" s="27">
        <v>45391</v>
      </c>
      <c r="P337" s="28">
        <v>584623</v>
      </c>
      <c r="Q337" s="29">
        <v>80000</v>
      </c>
      <c r="R337" s="30">
        <v>102544</v>
      </c>
      <c r="S337" s="31">
        <v>102544</v>
      </c>
      <c r="T337" s="29" t="s">
        <v>2053</v>
      </c>
      <c r="U337" s="32">
        <v>45464</v>
      </c>
      <c r="V337" s="33" t="s">
        <v>38</v>
      </c>
    </row>
    <row r="338" spans="1:22" ht="28.8">
      <c r="A338" s="61" t="str">
        <f t="shared" si="5"/>
        <v>41181779PUJIMUY JAMIOY ALBA GLORIA</v>
      </c>
      <c r="B338" s="23">
        <v>3820</v>
      </c>
      <c r="C338" s="23" t="s">
        <v>2</v>
      </c>
      <c r="D338" s="23">
        <v>41181779</v>
      </c>
      <c r="E338" s="23" t="s">
        <v>1030</v>
      </c>
      <c r="F338" s="23">
        <v>52</v>
      </c>
      <c r="G338" s="23">
        <v>1</v>
      </c>
      <c r="H338" s="24" t="s">
        <v>1031</v>
      </c>
      <c r="I338" s="23" t="s">
        <v>28</v>
      </c>
      <c r="J338" s="57" t="s">
        <v>761</v>
      </c>
      <c r="K338" s="25" t="s">
        <v>27</v>
      </c>
      <c r="L338" s="26" t="s">
        <v>801</v>
      </c>
      <c r="M338" s="23">
        <v>1</v>
      </c>
      <c r="N338" s="23">
        <v>3147181271</v>
      </c>
      <c r="O338" s="27">
        <v>45391</v>
      </c>
      <c r="P338" s="28">
        <v>585449</v>
      </c>
      <c r="Q338" s="29">
        <v>20000</v>
      </c>
      <c r="R338" s="36">
        <v>29120</v>
      </c>
      <c r="S338" s="31">
        <v>29120</v>
      </c>
      <c r="T338" s="29" t="s">
        <v>2054</v>
      </c>
      <c r="U338" s="32">
        <v>45464</v>
      </c>
      <c r="V338" s="33" t="s">
        <v>38</v>
      </c>
    </row>
    <row r="339" spans="1:22" ht="28.8">
      <c r="A339" s="61" t="str">
        <f t="shared" si="5"/>
        <v>41182702ZAMORA MUTUMBAJOY RUTH NANCY</v>
      </c>
      <c r="B339" s="23">
        <v>3822</v>
      </c>
      <c r="C339" s="23" t="s">
        <v>2</v>
      </c>
      <c r="D339" s="23">
        <v>41182702</v>
      </c>
      <c r="E339" s="23" t="s">
        <v>1032</v>
      </c>
      <c r="F339" s="23">
        <v>42</v>
      </c>
      <c r="G339" s="23">
        <v>1</v>
      </c>
      <c r="H339" s="24" t="s">
        <v>1033</v>
      </c>
      <c r="I339" s="23" t="s">
        <v>5</v>
      </c>
      <c r="J339" s="57" t="s">
        <v>761</v>
      </c>
      <c r="K339" s="25" t="s">
        <v>27</v>
      </c>
      <c r="L339" s="26" t="s">
        <v>801</v>
      </c>
      <c r="M339" s="23">
        <v>1</v>
      </c>
      <c r="N339" s="23">
        <v>3203552666</v>
      </c>
      <c r="O339" s="27">
        <v>45391</v>
      </c>
      <c r="P339" s="28">
        <v>585373</v>
      </c>
      <c r="Q339" s="29">
        <v>20000</v>
      </c>
      <c r="R339" s="36">
        <v>29120</v>
      </c>
      <c r="S339" s="31"/>
      <c r="T339" s="29" t="s">
        <v>2055</v>
      </c>
      <c r="U339" s="32">
        <v>45464</v>
      </c>
      <c r="V339" s="33" t="s">
        <v>38</v>
      </c>
    </row>
    <row r="340" spans="1:22" ht="28.8">
      <c r="A340" s="61" t="str">
        <f t="shared" si="5"/>
        <v>41182702ZAMORA MUTUMBAJOY RUTH NANCY</v>
      </c>
      <c r="B340" s="23">
        <v>3823</v>
      </c>
      <c r="C340" s="23" t="s">
        <v>2</v>
      </c>
      <c r="D340" s="23">
        <v>41182702</v>
      </c>
      <c r="E340" s="23" t="s">
        <v>1032</v>
      </c>
      <c r="F340" s="23">
        <v>42</v>
      </c>
      <c r="G340" s="23">
        <v>1</v>
      </c>
      <c r="H340" s="24" t="s">
        <v>1033</v>
      </c>
      <c r="I340" s="23" t="s">
        <v>5</v>
      </c>
      <c r="J340" s="57" t="s">
        <v>761</v>
      </c>
      <c r="K340" s="25" t="s">
        <v>27</v>
      </c>
      <c r="L340" s="6" t="s">
        <v>806</v>
      </c>
      <c r="M340" s="23">
        <v>1</v>
      </c>
      <c r="N340" s="23">
        <v>3203552666</v>
      </c>
      <c r="O340" s="27">
        <v>45391</v>
      </c>
      <c r="P340" s="33">
        <v>586769</v>
      </c>
      <c r="Q340" s="29">
        <v>20000</v>
      </c>
      <c r="R340" s="36">
        <v>29120</v>
      </c>
      <c r="S340" s="31">
        <v>58240</v>
      </c>
      <c r="T340" s="29" t="s">
        <v>2055</v>
      </c>
      <c r="U340" s="32">
        <v>45464</v>
      </c>
      <c r="V340" s="33" t="s">
        <v>38</v>
      </c>
    </row>
    <row r="341" spans="1:22" ht="28.8">
      <c r="A341" s="61" t="str">
        <f t="shared" si="5"/>
        <v>27354121MORA VACA CECILIA EMERI</v>
      </c>
      <c r="B341" s="23">
        <v>3824</v>
      </c>
      <c r="C341" s="23" t="s">
        <v>2</v>
      </c>
      <c r="D341" s="23">
        <v>27354121</v>
      </c>
      <c r="E341" s="23" t="s">
        <v>134</v>
      </c>
      <c r="F341" s="23">
        <v>72</v>
      </c>
      <c r="G341" s="23">
        <v>1</v>
      </c>
      <c r="H341" s="24" t="s">
        <v>135</v>
      </c>
      <c r="I341" s="23" t="s">
        <v>5</v>
      </c>
      <c r="J341" s="57" t="s">
        <v>92</v>
      </c>
      <c r="K341" s="25" t="s">
        <v>25</v>
      </c>
      <c r="L341" s="26" t="s">
        <v>810</v>
      </c>
      <c r="M341" s="23">
        <v>1</v>
      </c>
      <c r="N341" s="23" t="s">
        <v>1034</v>
      </c>
      <c r="O341" s="27">
        <v>45392</v>
      </c>
      <c r="P341" s="28">
        <v>586260</v>
      </c>
      <c r="Q341" s="29">
        <v>18000</v>
      </c>
      <c r="R341" s="30">
        <v>29640</v>
      </c>
      <c r="S341" s="31">
        <v>29640</v>
      </c>
      <c r="T341" s="29" t="s">
        <v>2056</v>
      </c>
      <c r="U341" s="32">
        <v>45464</v>
      </c>
      <c r="V341" s="33" t="s">
        <v>38</v>
      </c>
    </row>
    <row r="342" spans="1:22" ht="28.8">
      <c r="A342" s="61" t="str">
        <f t="shared" si="5"/>
        <v>39562662PEREZ MIGDONIA STELLA</v>
      </c>
      <c r="B342" s="23">
        <v>3826</v>
      </c>
      <c r="C342" s="23" t="s">
        <v>2</v>
      </c>
      <c r="D342" s="23">
        <v>39562662</v>
      </c>
      <c r="E342" s="23" t="s">
        <v>1035</v>
      </c>
      <c r="F342" s="23">
        <v>58</v>
      </c>
      <c r="G342" s="23">
        <v>1</v>
      </c>
      <c r="H342" s="24">
        <v>24228</v>
      </c>
      <c r="I342" s="23" t="s">
        <v>5</v>
      </c>
      <c r="J342" s="57" t="s">
        <v>92</v>
      </c>
      <c r="K342" s="25" t="s">
        <v>25</v>
      </c>
      <c r="L342" s="26" t="s">
        <v>810</v>
      </c>
      <c r="M342" s="23">
        <v>1</v>
      </c>
      <c r="N342" s="23">
        <v>3209451290</v>
      </c>
      <c r="O342" s="27">
        <v>45392</v>
      </c>
      <c r="P342" s="28">
        <v>586261</v>
      </c>
      <c r="Q342" s="29">
        <v>180000</v>
      </c>
      <c r="R342" s="30">
        <v>29640</v>
      </c>
      <c r="S342" s="31"/>
      <c r="T342" s="29" t="s">
        <v>2057</v>
      </c>
      <c r="U342" s="32">
        <v>45464</v>
      </c>
      <c r="V342" s="33" t="s">
        <v>38</v>
      </c>
    </row>
    <row r="343" spans="1:22" ht="28.8">
      <c r="A343" s="61" t="str">
        <f t="shared" si="5"/>
        <v>39562662PEREZ MIGDONIA STELLA</v>
      </c>
      <c r="B343" s="23">
        <v>3827</v>
      </c>
      <c r="C343" s="23" t="s">
        <v>2</v>
      </c>
      <c r="D343" s="23">
        <v>39562662</v>
      </c>
      <c r="E343" s="23" t="s">
        <v>1035</v>
      </c>
      <c r="F343" s="23">
        <v>58</v>
      </c>
      <c r="G343" s="23">
        <v>1</v>
      </c>
      <c r="H343" s="24">
        <v>24228</v>
      </c>
      <c r="I343" s="23" t="s">
        <v>5</v>
      </c>
      <c r="J343" s="57" t="s">
        <v>92</v>
      </c>
      <c r="K343" s="25" t="s">
        <v>25</v>
      </c>
      <c r="L343" s="26" t="s">
        <v>771</v>
      </c>
      <c r="M343" s="23">
        <v>1</v>
      </c>
      <c r="N343" s="23">
        <v>3209451290</v>
      </c>
      <c r="O343" s="27">
        <v>45392</v>
      </c>
      <c r="P343" s="33">
        <v>588636</v>
      </c>
      <c r="Q343" s="29">
        <v>18000</v>
      </c>
      <c r="R343" s="30">
        <v>29640</v>
      </c>
      <c r="S343" s="31">
        <v>59280</v>
      </c>
      <c r="T343" s="29" t="s">
        <v>2057</v>
      </c>
      <c r="U343" s="32">
        <v>45464</v>
      </c>
      <c r="V343" s="33" t="s">
        <v>38</v>
      </c>
    </row>
    <row r="344" spans="1:22" ht="28.8">
      <c r="A344" s="61" t="str">
        <f t="shared" si="5"/>
        <v>39841047LOAIZA MORA RUTH LORENA</v>
      </c>
      <c r="B344" s="23">
        <v>3828</v>
      </c>
      <c r="C344" s="23" t="s">
        <v>2</v>
      </c>
      <c r="D344" s="23">
        <v>39841047</v>
      </c>
      <c r="E344" s="23" t="s">
        <v>1036</v>
      </c>
      <c r="F344" s="23">
        <v>44</v>
      </c>
      <c r="G344" s="23">
        <v>1</v>
      </c>
      <c r="H344" s="24" t="s">
        <v>1037</v>
      </c>
      <c r="I344" s="23" t="s">
        <v>5</v>
      </c>
      <c r="J344" s="57" t="s">
        <v>26</v>
      </c>
      <c r="K344" s="25" t="s">
        <v>25</v>
      </c>
      <c r="L344" s="26" t="s">
        <v>775</v>
      </c>
      <c r="M344" s="23">
        <v>1</v>
      </c>
      <c r="N344" s="23">
        <v>3144666722</v>
      </c>
      <c r="O344" s="27">
        <v>45392</v>
      </c>
      <c r="P344" s="28">
        <v>586267</v>
      </c>
      <c r="Q344" s="29">
        <v>27000</v>
      </c>
      <c r="R344" s="30">
        <v>40040</v>
      </c>
      <c r="S344" s="31"/>
      <c r="T344" s="29" t="s">
        <v>2058</v>
      </c>
      <c r="U344" s="32">
        <v>45464</v>
      </c>
      <c r="V344" s="33" t="s">
        <v>38</v>
      </c>
    </row>
    <row r="345" spans="1:22" ht="28.8">
      <c r="A345" s="61" t="str">
        <f t="shared" si="5"/>
        <v>39841047LOAIZA MORA RUTH LORENA</v>
      </c>
      <c r="B345" s="23">
        <v>3829</v>
      </c>
      <c r="C345" s="23" t="s">
        <v>2</v>
      </c>
      <c r="D345" s="23">
        <v>39841047</v>
      </c>
      <c r="E345" s="23" t="s">
        <v>1036</v>
      </c>
      <c r="F345" s="23">
        <v>44</v>
      </c>
      <c r="G345" s="23">
        <v>1</v>
      </c>
      <c r="H345" s="24" t="s">
        <v>1037</v>
      </c>
      <c r="I345" s="23" t="s">
        <v>5</v>
      </c>
      <c r="J345" s="57" t="s">
        <v>26</v>
      </c>
      <c r="K345" s="25" t="s">
        <v>25</v>
      </c>
      <c r="L345" s="6" t="s">
        <v>776</v>
      </c>
      <c r="M345" s="23">
        <v>1</v>
      </c>
      <c r="N345" s="23">
        <v>3144666722</v>
      </c>
      <c r="O345" s="27">
        <v>45392</v>
      </c>
      <c r="P345" s="33">
        <v>588606</v>
      </c>
      <c r="Q345" s="29">
        <v>27000</v>
      </c>
      <c r="R345" s="30">
        <v>40040</v>
      </c>
      <c r="S345" s="31">
        <v>80080</v>
      </c>
      <c r="T345" s="29" t="s">
        <v>2058</v>
      </c>
      <c r="U345" s="32">
        <v>45464</v>
      </c>
      <c r="V345" s="33" t="s">
        <v>38</v>
      </c>
    </row>
    <row r="346" spans="1:22">
      <c r="A346" s="61" t="str">
        <f t="shared" si="5"/>
        <v>18142631 ARAGON PEDRO ANTONIO</v>
      </c>
      <c r="B346" s="23">
        <v>3830</v>
      </c>
      <c r="C346" s="23" t="s">
        <v>2</v>
      </c>
      <c r="D346" s="23">
        <v>18142631</v>
      </c>
      <c r="E346" s="23" t="s">
        <v>1038</v>
      </c>
      <c r="F346" s="23">
        <v>61</v>
      </c>
      <c r="G346" s="23">
        <v>1</v>
      </c>
      <c r="H346" s="24" t="s">
        <v>1039</v>
      </c>
      <c r="I346" s="23" t="s">
        <v>28</v>
      </c>
      <c r="J346" s="58" t="s">
        <v>29</v>
      </c>
      <c r="K346" s="25" t="s">
        <v>25</v>
      </c>
      <c r="L346" s="23" t="s">
        <v>781</v>
      </c>
      <c r="M346" s="23">
        <v>1</v>
      </c>
      <c r="N346" s="23" t="s">
        <v>1040</v>
      </c>
      <c r="O346" s="27">
        <v>45392</v>
      </c>
      <c r="P346" s="28">
        <v>586276</v>
      </c>
      <c r="Q346" s="29">
        <v>33000</v>
      </c>
      <c r="R346" s="30">
        <v>45240</v>
      </c>
      <c r="S346" s="31"/>
      <c r="T346" s="29" t="s">
        <v>2059</v>
      </c>
      <c r="U346" s="32">
        <v>45464</v>
      </c>
      <c r="V346" s="33" t="s">
        <v>38</v>
      </c>
    </row>
    <row r="347" spans="1:22">
      <c r="A347" s="61" t="str">
        <f t="shared" si="5"/>
        <v>18142631 ARAGON PEDRO ANTONIO</v>
      </c>
      <c r="B347" s="23">
        <v>3831</v>
      </c>
      <c r="C347" s="23" t="s">
        <v>2</v>
      </c>
      <c r="D347" s="23">
        <v>18142631</v>
      </c>
      <c r="E347" s="23" t="s">
        <v>1038</v>
      </c>
      <c r="F347" s="23">
        <v>61</v>
      </c>
      <c r="G347" s="23">
        <v>1</v>
      </c>
      <c r="H347" s="24" t="s">
        <v>1039</v>
      </c>
      <c r="I347" s="23" t="s">
        <v>28</v>
      </c>
      <c r="J347" s="58" t="s">
        <v>29</v>
      </c>
      <c r="K347" s="25" t="s">
        <v>25</v>
      </c>
      <c r="L347" s="26" t="s">
        <v>783</v>
      </c>
      <c r="M347" s="23">
        <v>1</v>
      </c>
      <c r="N347" s="23" t="s">
        <v>1040</v>
      </c>
      <c r="O347" s="27">
        <v>45392</v>
      </c>
      <c r="P347" s="33">
        <v>589133</v>
      </c>
      <c r="Q347" s="29">
        <v>33000</v>
      </c>
      <c r="R347" s="30">
        <v>45240</v>
      </c>
      <c r="S347" s="31">
        <v>90480</v>
      </c>
      <c r="T347" s="29" t="s">
        <v>2059</v>
      </c>
      <c r="U347" s="32">
        <v>45464</v>
      </c>
      <c r="V347" s="33" t="s">
        <v>38</v>
      </c>
    </row>
    <row r="348" spans="1:22" ht="28.8">
      <c r="A348" s="61" t="str">
        <f t="shared" si="5"/>
        <v xml:space="preserve">69010074GAVIRIA CARVAJAL GLADYS </v>
      </c>
      <c r="B348" s="23">
        <v>3832</v>
      </c>
      <c r="C348" s="23" t="s">
        <v>2</v>
      </c>
      <c r="D348" s="23">
        <v>69010074</v>
      </c>
      <c r="E348" s="23" t="s">
        <v>1041</v>
      </c>
      <c r="F348" s="23">
        <v>61</v>
      </c>
      <c r="G348" s="23">
        <v>1</v>
      </c>
      <c r="H348" s="24" t="s">
        <v>1042</v>
      </c>
      <c r="I348" s="23" t="s">
        <v>5</v>
      </c>
      <c r="J348" s="57" t="s">
        <v>92</v>
      </c>
      <c r="K348" s="25" t="s">
        <v>25</v>
      </c>
      <c r="L348" s="26" t="s">
        <v>810</v>
      </c>
      <c r="M348" s="23">
        <v>1</v>
      </c>
      <c r="N348" s="23">
        <v>3113428498</v>
      </c>
      <c r="O348" s="27">
        <v>45392</v>
      </c>
      <c r="P348" s="28">
        <v>586324</v>
      </c>
      <c r="Q348" s="29">
        <v>180000</v>
      </c>
      <c r="R348" s="30">
        <v>29640</v>
      </c>
      <c r="S348" s="31">
        <v>29640</v>
      </c>
      <c r="T348" s="29" t="s">
        <v>2060</v>
      </c>
      <c r="U348" s="32">
        <v>45464</v>
      </c>
      <c r="V348" s="33" t="s">
        <v>38</v>
      </c>
    </row>
    <row r="349" spans="1:22" ht="28.8">
      <c r="A349" s="61" t="str">
        <f t="shared" si="5"/>
        <v>39840286PORTILLA PAULINA</v>
      </c>
      <c r="B349" s="23">
        <v>3850</v>
      </c>
      <c r="C349" s="23" t="s">
        <v>2</v>
      </c>
      <c r="D349" s="23">
        <v>39840286</v>
      </c>
      <c r="E349" s="23" t="s">
        <v>1043</v>
      </c>
      <c r="F349" s="23">
        <v>74</v>
      </c>
      <c r="G349" s="23">
        <v>1</v>
      </c>
      <c r="H349" s="24">
        <v>18111</v>
      </c>
      <c r="I349" s="23" t="s">
        <v>5</v>
      </c>
      <c r="J349" s="57" t="s">
        <v>763</v>
      </c>
      <c r="K349" s="25" t="s">
        <v>25</v>
      </c>
      <c r="L349" s="23" t="s">
        <v>869</v>
      </c>
      <c r="M349" s="23">
        <v>1</v>
      </c>
      <c r="N349" s="23" t="s">
        <v>1044</v>
      </c>
      <c r="O349" s="27">
        <v>45392</v>
      </c>
      <c r="P349" s="28">
        <v>586434</v>
      </c>
      <c r="Q349" s="29">
        <v>22000</v>
      </c>
      <c r="R349" s="30">
        <v>31720</v>
      </c>
      <c r="S349" s="31">
        <v>31720</v>
      </c>
      <c r="T349" s="29" t="s">
        <v>2061</v>
      </c>
      <c r="U349" s="32">
        <v>45464</v>
      </c>
      <c r="V349" s="33" t="s">
        <v>38</v>
      </c>
    </row>
    <row r="350" spans="1:22" ht="28.8">
      <c r="A350" s="61" t="str">
        <f t="shared" si="5"/>
        <v>39840334CAICEDO OFELIA</v>
      </c>
      <c r="B350" s="23">
        <v>3852</v>
      </c>
      <c r="C350" s="23" t="s">
        <v>2</v>
      </c>
      <c r="D350" s="23">
        <v>39840334</v>
      </c>
      <c r="E350" s="23" t="s">
        <v>1045</v>
      </c>
      <c r="F350" s="23">
        <v>74</v>
      </c>
      <c r="G350" s="23">
        <v>1</v>
      </c>
      <c r="H350" s="24">
        <v>18214</v>
      </c>
      <c r="I350" s="23" t="s">
        <v>5</v>
      </c>
      <c r="J350" s="57" t="s">
        <v>763</v>
      </c>
      <c r="K350" s="25" t="s">
        <v>25</v>
      </c>
      <c r="L350" s="23" t="s">
        <v>869</v>
      </c>
      <c r="M350" s="23">
        <v>1</v>
      </c>
      <c r="N350" s="23" t="s">
        <v>1046</v>
      </c>
      <c r="O350" s="27">
        <v>45392</v>
      </c>
      <c r="P350" s="28">
        <v>586436</v>
      </c>
      <c r="Q350" s="29">
        <v>22000</v>
      </c>
      <c r="R350" s="30">
        <v>31720</v>
      </c>
      <c r="S350" s="31">
        <v>31720</v>
      </c>
      <c r="T350" s="29" t="s">
        <v>2062</v>
      </c>
      <c r="U350" s="32">
        <v>45464</v>
      </c>
      <c r="V350" s="33" t="s">
        <v>38</v>
      </c>
    </row>
    <row r="351" spans="1:22" ht="28.8">
      <c r="A351" s="61" t="str">
        <f t="shared" si="5"/>
        <v>27081134MUYUY JOJOA MARTHA ISABEL</v>
      </c>
      <c r="B351" s="23">
        <v>3856</v>
      </c>
      <c r="C351" s="23" t="s">
        <v>2</v>
      </c>
      <c r="D351" s="23">
        <v>27081134</v>
      </c>
      <c r="E351" s="23" t="s">
        <v>1047</v>
      </c>
      <c r="F351" s="23">
        <v>50</v>
      </c>
      <c r="G351" s="23">
        <v>1</v>
      </c>
      <c r="H351" s="24">
        <v>27122</v>
      </c>
      <c r="I351" s="23" t="s">
        <v>5</v>
      </c>
      <c r="J351" s="57" t="s">
        <v>761</v>
      </c>
      <c r="K351" s="25" t="s">
        <v>27</v>
      </c>
      <c r="L351" s="26" t="s">
        <v>801</v>
      </c>
      <c r="M351" s="23">
        <v>1</v>
      </c>
      <c r="N351" s="23">
        <v>3116117393</v>
      </c>
      <c r="O351" s="27">
        <v>45392</v>
      </c>
      <c r="P351" s="28">
        <v>586605</v>
      </c>
      <c r="Q351" s="29">
        <v>20000</v>
      </c>
      <c r="R351" s="36">
        <v>29120</v>
      </c>
      <c r="S351" s="31">
        <v>29120</v>
      </c>
      <c r="T351" s="29" t="s">
        <v>2063</v>
      </c>
      <c r="U351" s="32">
        <v>45464</v>
      </c>
      <c r="V351" s="33" t="s">
        <v>38</v>
      </c>
    </row>
    <row r="352" spans="1:22">
      <c r="A352" s="61" t="str">
        <f t="shared" si="5"/>
        <v>27472390JOJOA NUPAN MARIA ARCELIA</v>
      </c>
      <c r="B352" s="23">
        <v>3858</v>
      </c>
      <c r="C352" s="23" t="s">
        <v>2</v>
      </c>
      <c r="D352" s="23">
        <v>27472390</v>
      </c>
      <c r="E352" s="23" t="s">
        <v>1048</v>
      </c>
      <c r="F352" s="23">
        <v>77</v>
      </c>
      <c r="G352" s="23">
        <v>1</v>
      </c>
      <c r="H352" s="24" t="s">
        <v>1049</v>
      </c>
      <c r="I352" s="23" t="s">
        <v>5</v>
      </c>
      <c r="J352" s="57" t="s">
        <v>58</v>
      </c>
      <c r="K352" s="25" t="s">
        <v>27</v>
      </c>
      <c r="L352" s="26" t="s">
        <v>838</v>
      </c>
      <c r="M352" s="23">
        <v>1</v>
      </c>
      <c r="N352" s="23">
        <v>3107766094</v>
      </c>
      <c r="O352" s="27">
        <v>45392</v>
      </c>
      <c r="P352" s="28">
        <v>586488</v>
      </c>
      <c r="Q352" s="29">
        <v>20000</v>
      </c>
      <c r="R352" s="30">
        <v>33800</v>
      </c>
      <c r="S352" s="31">
        <v>33800</v>
      </c>
      <c r="T352" s="29" t="s">
        <v>2064</v>
      </c>
      <c r="U352" s="32">
        <v>45464</v>
      </c>
      <c r="V352" s="33" t="s">
        <v>38</v>
      </c>
    </row>
    <row r="353" spans="1:22" ht="28.8">
      <c r="A353" s="61" t="str">
        <f t="shared" si="5"/>
        <v>16248823MORA MORA JOSE ANIBAL</v>
      </c>
      <c r="B353" s="23">
        <v>3860</v>
      </c>
      <c r="C353" s="23" t="s">
        <v>2</v>
      </c>
      <c r="D353" s="23">
        <v>16248823</v>
      </c>
      <c r="E353" s="23" t="s">
        <v>1050</v>
      </c>
      <c r="F353" s="23">
        <v>74</v>
      </c>
      <c r="G353" s="23">
        <v>1</v>
      </c>
      <c r="H353" s="24">
        <v>18205</v>
      </c>
      <c r="I353" s="23" t="s">
        <v>28</v>
      </c>
      <c r="J353" s="57" t="s">
        <v>763</v>
      </c>
      <c r="K353" s="25" t="s">
        <v>27</v>
      </c>
      <c r="L353" s="23" t="s">
        <v>794</v>
      </c>
      <c r="M353" s="23">
        <v>1</v>
      </c>
      <c r="N353" s="23" t="s">
        <v>1051</v>
      </c>
      <c r="O353" s="27">
        <v>45392</v>
      </c>
      <c r="P353" s="28">
        <v>585514</v>
      </c>
      <c r="Q353" s="29">
        <v>78000</v>
      </c>
      <c r="R353" s="36">
        <v>100131</v>
      </c>
      <c r="S353" s="31"/>
      <c r="T353" s="29" t="s">
        <v>2065</v>
      </c>
      <c r="U353" s="32">
        <v>45464</v>
      </c>
      <c r="V353" s="33" t="s">
        <v>38</v>
      </c>
    </row>
    <row r="354" spans="1:22" ht="28.8">
      <c r="A354" s="61" t="str">
        <f t="shared" si="5"/>
        <v>16248823MORA MORA JOSE ANIBAL</v>
      </c>
      <c r="B354" s="23">
        <v>3861</v>
      </c>
      <c r="C354" s="23" t="s">
        <v>2</v>
      </c>
      <c r="D354" s="23">
        <v>16248823</v>
      </c>
      <c r="E354" s="23" t="s">
        <v>1050</v>
      </c>
      <c r="F354" s="23">
        <v>74</v>
      </c>
      <c r="G354" s="23">
        <v>1</v>
      </c>
      <c r="H354" s="24">
        <v>18205</v>
      </c>
      <c r="I354" s="23" t="s">
        <v>28</v>
      </c>
      <c r="J354" s="57" t="s">
        <v>763</v>
      </c>
      <c r="K354" s="25" t="s">
        <v>27</v>
      </c>
      <c r="L354" s="26" t="s">
        <v>1052</v>
      </c>
      <c r="M354" s="23">
        <v>1</v>
      </c>
      <c r="N354" s="23" t="s">
        <v>1051</v>
      </c>
      <c r="O354" s="27">
        <v>45393</v>
      </c>
      <c r="P354" s="33">
        <v>590513</v>
      </c>
      <c r="Q354" s="29">
        <v>78000</v>
      </c>
      <c r="R354" s="36">
        <v>100131</v>
      </c>
      <c r="S354" s="31">
        <v>200262</v>
      </c>
      <c r="T354" s="29" t="s">
        <v>2065</v>
      </c>
      <c r="U354" s="32">
        <v>45464</v>
      </c>
      <c r="V354" s="33" t="s">
        <v>38</v>
      </c>
    </row>
    <row r="355" spans="1:22">
      <c r="A355" s="61" t="str">
        <f t="shared" si="5"/>
        <v xml:space="preserve">1006851076VELA REVALO DUVAN DANIEL </v>
      </c>
      <c r="B355" s="23">
        <v>3862</v>
      </c>
      <c r="C355" s="23" t="s">
        <v>2</v>
      </c>
      <c r="D355" s="23">
        <v>1006851076</v>
      </c>
      <c r="E355" s="23" t="s">
        <v>1053</v>
      </c>
      <c r="F355" s="23">
        <v>21</v>
      </c>
      <c r="G355" s="23">
        <v>1</v>
      </c>
      <c r="H355" s="24" t="s">
        <v>1054</v>
      </c>
      <c r="I355" s="23" t="s">
        <v>28</v>
      </c>
      <c r="J355" s="58" t="s">
        <v>29</v>
      </c>
      <c r="K355" s="25" t="s">
        <v>27</v>
      </c>
      <c r="L355" s="26" t="s">
        <v>891</v>
      </c>
      <c r="M355" s="23">
        <v>1</v>
      </c>
      <c r="N355" s="23" t="s">
        <v>1055</v>
      </c>
      <c r="O355" s="27">
        <v>45392</v>
      </c>
      <c r="P355" s="28">
        <v>587114</v>
      </c>
      <c r="Q355" s="29">
        <v>80000</v>
      </c>
      <c r="R355" s="30">
        <v>102544</v>
      </c>
      <c r="S355" s="31"/>
      <c r="T355" s="29" t="s">
        <v>2066</v>
      </c>
      <c r="U355" s="32">
        <v>45464</v>
      </c>
      <c r="V355" s="33"/>
    </row>
    <row r="356" spans="1:22">
      <c r="A356" s="61" t="str">
        <f t="shared" si="5"/>
        <v xml:space="preserve">1006851076VELA REVALO DUVAN DANIEL </v>
      </c>
      <c r="B356" s="23">
        <v>3863</v>
      </c>
      <c r="C356" s="23" t="s">
        <v>2</v>
      </c>
      <c r="D356" s="23">
        <v>1006851076</v>
      </c>
      <c r="E356" s="23" t="s">
        <v>1053</v>
      </c>
      <c r="F356" s="23">
        <v>21</v>
      </c>
      <c r="G356" s="23">
        <v>1</v>
      </c>
      <c r="H356" s="24" t="s">
        <v>1054</v>
      </c>
      <c r="I356" s="23" t="s">
        <v>28</v>
      </c>
      <c r="J356" s="58" t="s">
        <v>29</v>
      </c>
      <c r="K356" s="25" t="s">
        <v>27</v>
      </c>
      <c r="L356" s="26" t="s">
        <v>936</v>
      </c>
      <c r="M356" s="23">
        <v>1</v>
      </c>
      <c r="N356" s="23" t="s">
        <v>1055</v>
      </c>
      <c r="O356" s="27">
        <v>45393</v>
      </c>
      <c r="P356" s="33">
        <v>590446</v>
      </c>
      <c r="Q356" s="29">
        <v>80000</v>
      </c>
      <c r="R356" s="30">
        <v>102544</v>
      </c>
      <c r="S356" s="31">
        <v>205088</v>
      </c>
      <c r="T356" s="29" t="s">
        <v>2066</v>
      </c>
      <c r="U356" s="32">
        <v>45464</v>
      </c>
      <c r="V356" s="33"/>
    </row>
    <row r="357" spans="1:22">
      <c r="A357" s="61" t="str">
        <f t="shared" si="5"/>
        <v xml:space="preserve">69005682MUTUMBAJOY JAMIOY MARIA CLEMENCIA </v>
      </c>
      <c r="B357" s="23">
        <v>3864</v>
      </c>
      <c r="C357" s="23" t="s">
        <v>2</v>
      </c>
      <c r="D357" s="23">
        <v>69005682</v>
      </c>
      <c r="E357" s="23" t="s">
        <v>1056</v>
      </c>
      <c r="F357" s="23">
        <v>52</v>
      </c>
      <c r="G357" s="23">
        <v>1</v>
      </c>
      <c r="H357" s="24" t="s">
        <v>1057</v>
      </c>
      <c r="I357" s="23" t="s">
        <v>5</v>
      </c>
      <c r="J357" s="57" t="s">
        <v>36</v>
      </c>
      <c r="K357" s="25" t="s">
        <v>27</v>
      </c>
      <c r="L357" s="6" t="s">
        <v>799</v>
      </c>
      <c r="M357" s="23">
        <v>1</v>
      </c>
      <c r="N357" s="23">
        <v>3202059183</v>
      </c>
      <c r="O357" s="27">
        <v>45392</v>
      </c>
      <c r="P357" s="28">
        <v>586444</v>
      </c>
      <c r="Q357" s="29">
        <v>50000</v>
      </c>
      <c r="R357" s="30">
        <v>67600</v>
      </c>
      <c r="S357" s="31"/>
      <c r="T357" s="29" t="s">
        <v>2067</v>
      </c>
      <c r="U357" s="32">
        <v>45464</v>
      </c>
      <c r="V357" s="33"/>
    </row>
    <row r="358" spans="1:22">
      <c r="A358" s="61" t="str">
        <f t="shared" si="5"/>
        <v xml:space="preserve">69005682MUTUMBAJOY JAMIOY MARIA CLEMENCIA </v>
      </c>
      <c r="B358" s="23">
        <v>3865</v>
      </c>
      <c r="C358" s="23" t="s">
        <v>2</v>
      </c>
      <c r="D358" s="23">
        <v>69005682</v>
      </c>
      <c r="E358" s="23" t="s">
        <v>1056</v>
      </c>
      <c r="F358" s="23">
        <v>52</v>
      </c>
      <c r="G358" s="23">
        <v>1</v>
      </c>
      <c r="H358" s="24" t="s">
        <v>1057</v>
      </c>
      <c r="I358" s="23" t="s">
        <v>5</v>
      </c>
      <c r="J358" s="57" t="s">
        <v>36</v>
      </c>
      <c r="K358" s="25" t="s">
        <v>27</v>
      </c>
      <c r="L358" s="26" t="s">
        <v>768</v>
      </c>
      <c r="M358" s="23">
        <v>1</v>
      </c>
      <c r="N358" s="23">
        <v>3202059183</v>
      </c>
      <c r="O358" s="27">
        <v>45393</v>
      </c>
      <c r="P358" s="33">
        <v>590477</v>
      </c>
      <c r="Q358" s="29">
        <v>50000</v>
      </c>
      <c r="R358" s="30">
        <v>67600</v>
      </c>
      <c r="S358" s="31">
        <v>135200</v>
      </c>
      <c r="T358" s="29" t="s">
        <v>2067</v>
      </c>
      <c r="U358" s="32">
        <v>45464</v>
      </c>
      <c r="V358" s="33"/>
    </row>
    <row r="359" spans="1:22" ht="28.8">
      <c r="A359" s="61" t="str">
        <f t="shared" si="5"/>
        <v>1125183668CORTES CAICEDO DEIVER</v>
      </c>
      <c r="B359" s="23">
        <v>3866</v>
      </c>
      <c r="C359" s="23" t="s">
        <v>2</v>
      </c>
      <c r="D359" s="23">
        <v>1125183668</v>
      </c>
      <c r="E359" s="23" t="s">
        <v>82</v>
      </c>
      <c r="F359" s="23">
        <v>29</v>
      </c>
      <c r="G359" s="23">
        <v>1</v>
      </c>
      <c r="H359" s="24" t="s">
        <v>83</v>
      </c>
      <c r="I359" s="23" t="s">
        <v>28</v>
      </c>
      <c r="J359" s="57" t="s">
        <v>92</v>
      </c>
      <c r="K359" s="25" t="s">
        <v>25</v>
      </c>
      <c r="L359" s="26" t="s">
        <v>810</v>
      </c>
      <c r="M359" s="23">
        <v>1</v>
      </c>
      <c r="N359" s="23">
        <v>3236550545</v>
      </c>
      <c r="O359" s="27">
        <v>45392</v>
      </c>
      <c r="P359" s="28">
        <v>586271</v>
      </c>
      <c r="Q359" s="29">
        <v>18000</v>
      </c>
      <c r="R359" s="30">
        <v>29640</v>
      </c>
      <c r="S359" s="31"/>
      <c r="T359" s="29" t="s">
        <v>2068</v>
      </c>
      <c r="U359" s="32">
        <v>45464</v>
      </c>
      <c r="V359" s="33"/>
    </row>
    <row r="360" spans="1:22" ht="28.8">
      <c r="A360" s="61" t="str">
        <f t="shared" si="5"/>
        <v>1125183668CORTES CAICEDO DEIVER</v>
      </c>
      <c r="B360" s="23">
        <v>3867</v>
      </c>
      <c r="C360" s="23" t="s">
        <v>2</v>
      </c>
      <c r="D360" s="23">
        <v>1125183668</v>
      </c>
      <c r="E360" s="23" t="s">
        <v>82</v>
      </c>
      <c r="F360" s="23">
        <v>29</v>
      </c>
      <c r="G360" s="23">
        <v>1</v>
      </c>
      <c r="H360" s="24" t="s">
        <v>83</v>
      </c>
      <c r="I360" s="23" t="s">
        <v>28</v>
      </c>
      <c r="J360" s="57" t="s">
        <v>92</v>
      </c>
      <c r="K360" s="25" t="s">
        <v>25</v>
      </c>
      <c r="L360" s="26" t="s">
        <v>771</v>
      </c>
      <c r="M360" s="23">
        <v>1</v>
      </c>
      <c r="N360" s="23">
        <v>3236550545</v>
      </c>
      <c r="O360" s="27">
        <v>45393</v>
      </c>
      <c r="P360" s="33">
        <v>590639</v>
      </c>
      <c r="Q360" s="29">
        <v>18000</v>
      </c>
      <c r="R360" s="30">
        <v>29640</v>
      </c>
      <c r="S360" s="31"/>
      <c r="T360" s="29" t="s">
        <v>2068</v>
      </c>
      <c r="U360" s="32">
        <v>45464</v>
      </c>
      <c r="V360" s="33"/>
    </row>
    <row r="361" spans="1:22" ht="28.8">
      <c r="A361" s="61" t="str">
        <f t="shared" si="5"/>
        <v>1125183668CORTES CAICEDO DEIVER</v>
      </c>
      <c r="B361" s="23">
        <v>3868</v>
      </c>
      <c r="C361" s="23" t="s">
        <v>2</v>
      </c>
      <c r="D361" s="23">
        <v>1125183668</v>
      </c>
      <c r="E361" s="23" t="s">
        <v>82</v>
      </c>
      <c r="F361" s="23">
        <v>29</v>
      </c>
      <c r="G361" s="23">
        <v>1</v>
      </c>
      <c r="H361" s="24" t="s">
        <v>83</v>
      </c>
      <c r="I361" s="23" t="s">
        <v>28</v>
      </c>
      <c r="J361" s="57" t="s">
        <v>92</v>
      </c>
      <c r="K361" s="25" t="s">
        <v>27</v>
      </c>
      <c r="L361" s="23" t="s">
        <v>811</v>
      </c>
      <c r="M361" s="23">
        <v>1</v>
      </c>
      <c r="N361" s="23">
        <v>3236550545</v>
      </c>
      <c r="O361" s="27">
        <v>45392</v>
      </c>
      <c r="P361" s="28">
        <v>586273</v>
      </c>
      <c r="Q361" s="29">
        <v>55000</v>
      </c>
      <c r="R361" s="30">
        <v>72384</v>
      </c>
      <c r="S361" s="31"/>
      <c r="T361" s="29" t="s">
        <v>2068</v>
      </c>
      <c r="U361" s="32">
        <v>45464</v>
      </c>
      <c r="V361" s="33"/>
    </row>
    <row r="362" spans="1:22" ht="28.8">
      <c r="A362" s="61" t="str">
        <f t="shared" si="5"/>
        <v>1125183668CORTES CAICEDO DEIVER</v>
      </c>
      <c r="B362" s="23">
        <v>3869</v>
      </c>
      <c r="C362" s="23" t="s">
        <v>2</v>
      </c>
      <c r="D362" s="23">
        <v>1125183668</v>
      </c>
      <c r="E362" s="23" t="s">
        <v>82</v>
      </c>
      <c r="F362" s="23">
        <v>29</v>
      </c>
      <c r="G362" s="23">
        <v>1</v>
      </c>
      <c r="H362" s="24" t="s">
        <v>83</v>
      </c>
      <c r="I362" s="23" t="s">
        <v>28</v>
      </c>
      <c r="J362" s="57" t="s">
        <v>92</v>
      </c>
      <c r="K362" s="25" t="s">
        <v>27</v>
      </c>
      <c r="L362" s="23" t="s">
        <v>812</v>
      </c>
      <c r="M362" s="23">
        <v>1</v>
      </c>
      <c r="N362" s="23">
        <v>3236550545</v>
      </c>
      <c r="O362" s="27">
        <v>45393</v>
      </c>
      <c r="P362" s="33">
        <v>590644</v>
      </c>
      <c r="Q362" s="29">
        <v>55000</v>
      </c>
      <c r="R362" s="30">
        <v>72800</v>
      </c>
      <c r="S362" s="31">
        <v>204464</v>
      </c>
      <c r="T362" s="29" t="s">
        <v>2068</v>
      </c>
      <c r="U362" s="32">
        <v>45464</v>
      </c>
      <c r="V362" s="33"/>
    </row>
    <row r="363" spans="1:22" ht="28.8">
      <c r="A363" s="61" t="str">
        <f t="shared" si="5"/>
        <v>27482225GALINDES GALINDEZ ARACELLY DEL CARMEN</v>
      </c>
      <c r="B363" s="23">
        <v>3870</v>
      </c>
      <c r="C363" s="23" t="s">
        <v>2</v>
      </c>
      <c r="D363" s="23">
        <v>27482225</v>
      </c>
      <c r="E363" s="23" t="s">
        <v>1058</v>
      </c>
      <c r="F363" s="23">
        <v>69</v>
      </c>
      <c r="G363" s="23">
        <v>1</v>
      </c>
      <c r="H363" s="24" t="s">
        <v>1059</v>
      </c>
      <c r="I363" s="23" t="s">
        <v>5</v>
      </c>
      <c r="J363" s="57" t="s">
        <v>762</v>
      </c>
      <c r="K363" s="25" t="s">
        <v>25</v>
      </c>
      <c r="L363" s="26" t="s">
        <v>876</v>
      </c>
      <c r="M363" s="23">
        <v>1</v>
      </c>
      <c r="N363" s="23" t="s">
        <v>1060</v>
      </c>
      <c r="O363" s="27">
        <v>45393</v>
      </c>
      <c r="P363" s="28">
        <v>54226</v>
      </c>
      <c r="Q363" s="29">
        <v>33000</v>
      </c>
      <c r="R363" s="30">
        <v>40040</v>
      </c>
      <c r="S363" s="31">
        <v>40040</v>
      </c>
      <c r="T363" s="29" t="s">
        <v>2069</v>
      </c>
      <c r="U363" s="32">
        <v>45464</v>
      </c>
      <c r="V363" s="33"/>
    </row>
    <row r="364" spans="1:22" ht="28.8">
      <c r="A364" s="61" t="str">
        <f t="shared" si="5"/>
        <v>1126453225INGUILAN IMBACHI DEISY YURANY</v>
      </c>
      <c r="B364" s="23">
        <v>3872</v>
      </c>
      <c r="C364" s="23" t="s">
        <v>2</v>
      </c>
      <c r="D364" s="23">
        <v>1126453225</v>
      </c>
      <c r="E364" s="23" t="s">
        <v>1061</v>
      </c>
      <c r="F364" s="23">
        <v>31</v>
      </c>
      <c r="G364" s="23">
        <v>1</v>
      </c>
      <c r="H364" s="24">
        <v>33731</v>
      </c>
      <c r="I364" s="23" t="s">
        <v>5</v>
      </c>
      <c r="J364" s="57" t="s">
        <v>762</v>
      </c>
      <c r="K364" s="25" t="s">
        <v>27</v>
      </c>
      <c r="L364" s="26" t="s">
        <v>95</v>
      </c>
      <c r="M364" s="23">
        <v>1</v>
      </c>
      <c r="N364" s="23" t="s">
        <v>110</v>
      </c>
      <c r="O364" s="27">
        <v>45392</v>
      </c>
      <c r="P364" s="28">
        <v>586554</v>
      </c>
      <c r="Q364" s="29">
        <v>105000</v>
      </c>
      <c r="R364" s="30">
        <v>124800</v>
      </c>
      <c r="S364" s="31"/>
      <c r="T364" s="29" t="s">
        <v>2070</v>
      </c>
      <c r="U364" s="32">
        <v>45464</v>
      </c>
      <c r="V364" s="33"/>
    </row>
    <row r="365" spans="1:22" ht="28.8">
      <c r="A365" s="61" t="str">
        <f t="shared" si="5"/>
        <v>1126453225INGUILAN IMBACHI DEISY YURANY</v>
      </c>
      <c r="B365" s="23">
        <v>3873</v>
      </c>
      <c r="C365" s="23" t="s">
        <v>2</v>
      </c>
      <c r="D365" s="23">
        <v>1126453225</v>
      </c>
      <c r="E365" s="23" t="s">
        <v>1061</v>
      </c>
      <c r="F365" s="23">
        <v>31</v>
      </c>
      <c r="G365" s="23">
        <v>1</v>
      </c>
      <c r="H365" s="24">
        <v>33731</v>
      </c>
      <c r="I365" s="23" t="s">
        <v>5</v>
      </c>
      <c r="J365" s="57" t="s">
        <v>762</v>
      </c>
      <c r="K365" s="25" t="s">
        <v>27</v>
      </c>
      <c r="L365" s="26" t="s">
        <v>831</v>
      </c>
      <c r="M365" s="23">
        <v>1</v>
      </c>
      <c r="N365" s="23" t="s">
        <v>110</v>
      </c>
      <c r="O365" s="27">
        <v>45395</v>
      </c>
      <c r="P365" s="33">
        <v>592307</v>
      </c>
      <c r="Q365" s="29">
        <v>105000</v>
      </c>
      <c r="R365" s="30">
        <v>124800</v>
      </c>
      <c r="S365" s="31">
        <v>249600</v>
      </c>
      <c r="T365" s="29" t="s">
        <v>2070</v>
      </c>
      <c r="U365" s="32">
        <v>45464</v>
      </c>
      <c r="V365" s="33"/>
    </row>
    <row r="366" spans="1:22">
      <c r="A366" s="61" t="str">
        <f t="shared" si="5"/>
        <v>13226123TISOY JACANAMIJOY GABRIEL</v>
      </c>
      <c r="B366" s="23">
        <v>3876</v>
      </c>
      <c r="C366" s="23" t="s">
        <v>2</v>
      </c>
      <c r="D366" s="23">
        <v>13226123</v>
      </c>
      <c r="E366" s="23" t="s">
        <v>1062</v>
      </c>
      <c r="F366" s="23">
        <v>77</v>
      </c>
      <c r="G366" s="23">
        <v>1</v>
      </c>
      <c r="H366" s="24">
        <v>17056</v>
      </c>
      <c r="I366" s="23" t="s">
        <v>28</v>
      </c>
      <c r="J366" s="57" t="s">
        <v>46</v>
      </c>
      <c r="K366" s="25" t="s">
        <v>27</v>
      </c>
      <c r="L366" s="6" t="s">
        <v>803</v>
      </c>
      <c r="M366" s="23">
        <v>1</v>
      </c>
      <c r="N366" s="23">
        <v>3116029466</v>
      </c>
      <c r="O366" s="27">
        <v>45392</v>
      </c>
      <c r="P366" s="28">
        <v>586684</v>
      </c>
      <c r="Q366" s="29">
        <v>20000</v>
      </c>
      <c r="R366" s="30">
        <v>22880</v>
      </c>
      <c r="S366" s="31"/>
      <c r="T366" s="29" t="s">
        <v>2071</v>
      </c>
      <c r="U366" s="32">
        <v>45464</v>
      </c>
      <c r="V366" s="33"/>
    </row>
    <row r="367" spans="1:22">
      <c r="A367" s="61" t="str">
        <f t="shared" si="5"/>
        <v>13226123TISOY JACANAMIJOY GABRIEL</v>
      </c>
      <c r="B367" s="23">
        <v>3877</v>
      </c>
      <c r="C367" s="23" t="s">
        <v>2</v>
      </c>
      <c r="D367" s="23">
        <v>13226123</v>
      </c>
      <c r="E367" s="23" t="s">
        <v>1062</v>
      </c>
      <c r="F367" s="23">
        <v>77</v>
      </c>
      <c r="G367" s="23">
        <v>1</v>
      </c>
      <c r="H367" s="24">
        <v>17056</v>
      </c>
      <c r="I367" s="23" t="s">
        <v>28</v>
      </c>
      <c r="J367" s="57" t="s">
        <v>46</v>
      </c>
      <c r="K367" s="25" t="s">
        <v>27</v>
      </c>
      <c r="L367" s="26" t="s">
        <v>788</v>
      </c>
      <c r="M367" s="23">
        <v>1</v>
      </c>
      <c r="N367" s="23">
        <v>3116029466</v>
      </c>
      <c r="O367" s="27">
        <v>45393</v>
      </c>
      <c r="P367" s="33">
        <v>590865</v>
      </c>
      <c r="Q367" s="29">
        <v>20000</v>
      </c>
      <c r="R367" s="30">
        <v>22880</v>
      </c>
      <c r="S367" s="31">
        <f>+R366+R367</f>
        <v>45760</v>
      </c>
      <c r="T367" s="29" t="s">
        <v>2071</v>
      </c>
      <c r="U367" s="32">
        <v>45464</v>
      </c>
      <c r="V367" s="33"/>
    </row>
    <row r="368" spans="1:22" ht="28.8">
      <c r="A368" s="61" t="str">
        <f t="shared" si="5"/>
        <v>1006961276CALVACHE MENESES SANDRA YOLIMA</v>
      </c>
      <c r="B368" s="23">
        <v>3878</v>
      </c>
      <c r="C368" s="23" t="s">
        <v>2</v>
      </c>
      <c r="D368" s="23">
        <v>1006961276</v>
      </c>
      <c r="E368" s="23" t="s">
        <v>1063</v>
      </c>
      <c r="F368" s="23">
        <v>29</v>
      </c>
      <c r="G368" s="23">
        <v>1</v>
      </c>
      <c r="H368" s="24">
        <v>35036</v>
      </c>
      <c r="I368" s="23" t="s">
        <v>5</v>
      </c>
      <c r="J368" s="57" t="s">
        <v>763</v>
      </c>
      <c r="K368" s="25" t="s">
        <v>27</v>
      </c>
      <c r="L368" s="23" t="s">
        <v>65</v>
      </c>
      <c r="M368" s="23">
        <v>1</v>
      </c>
      <c r="N368" s="23" t="s">
        <v>1064</v>
      </c>
      <c r="O368" s="27">
        <v>45392</v>
      </c>
      <c r="P368" s="28">
        <v>586687</v>
      </c>
      <c r="Q368" s="29">
        <v>70000</v>
      </c>
      <c r="R368" s="30">
        <v>92040</v>
      </c>
      <c r="S368" s="31"/>
      <c r="T368" s="29" t="s">
        <v>2072</v>
      </c>
      <c r="U368" s="32">
        <v>45464</v>
      </c>
      <c r="V368" s="33"/>
    </row>
    <row r="369" spans="1:22" ht="28.8">
      <c r="A369" s="61" t="str">
        <f t="shared" si="5"/>
        <v>1006961276CALVACHE MENESES SANDRA YOLIMA</v>
      </c>
      <c r="B369" s="23">
        <v>3879</v>
      </c>
      <c r="C369" s="23" t="s">
        <v>2</v>
      </c>
      <c r="D369" s="23">
        <v>1006961276</v>
      </c>
      <c r="E369" s="23" t="s">
        <v>1063</v>
      </c>
      <c r="F369" s="23">
        <v>29</v>
      </c>
      <c r="G369" s="23">
        <v>1</v>
      </c>
      <c r="H369" s="24">
        <v>35036</v>
      </c>
      <c r="I369" s="23" t="s">
        <v>5</v>
      </c>
      <c r="J369" s="57" t="s">
        <v>763</v>
      </c>
      <c r="K369" s="25" t="s">
        <v>27</v>
      </c>
      <c r="L369" s="23" t="s">
        <v>66</v>
      </c>
      <c r="M369" s="23">
        <v>1</v>
      </c>
      <c r="N369" s="23" t="s">
        <v>1064</v>
      </c>
      <c r="O369" s="27">
        <v>45394</v>
      </c>
      <c r="P369" s="33">
        <v>590535</v>
      </c>
      <c r="Q369" s="29">
        <v>70000</v>
      </c>
      <c r="R369" s="30">
        <v>83200</v>
      </c>
      <c r="S369" s="31">
        <f>+R368+R369</f>
        <v>175240</v>
      </c>
      <c r="T369" s="29" t="s">
        <v>2072</v>
      </c>
      <c r="U369" s="32">
        <v>45464</v>
      </c>
      <c r="V369" s="33"/>
    </row>
    <row r="370" spans="1:22" ht="28.8">
      <c r="A370" s="61" t="str">
        <f t="shared" si="5"/>
        <v>1126444794CUARAN ARGOTTY IVAN CAMILO</v>
      </c>
      <c r="B370" s="23">
        <v>3880</v>
      </c>
      <c r="C370" s="23" t="s">
        <v>2</v>
      </c>
      <c r="D370" s="23">
        <v>1126444794</v>
      </c>
      <c r="E370" s="23" t="s">
        <v>84</v>
      </c>
      <c r="F370" s="23">
        <v>19</v>
      </c>
      <c r="G370" s="23">
        <v>1</v>
      </c>
      <c r="H370" s="24">
        <v>38083</v>
      </c>
      <c r="I370" s="23" t="s">
        <v>28</v>
      </c>
      <c r="J370" s="57" t="s">
        <v>762</v>
      </c>
      <c r="K370" s="25" t="s">
        <v>27</v>
      </c>
      <c r="L370" s="26" t="s">
        <v>834</v>
      </c>
      <c r="M370" s="23">
        <v>1</v>
      </c>
      <c r="N370" s="23" t="s">
        <v>85</v>
      </c>
      <c r="O370" s="27">
        <v>45392</v>
      </c>
      <c r="P370" s="28">
        <v>586796</v>
      </c>
      <c r="Q370" s="29">
        <v>85000</v>
      </c>
      <c r="R370" s="30">
        <v>108576</v>
      </c>
      <c r="S370" s="31"/>
      <c r="T370" s="29" t="s">
        <v>2073</v>
      </c>
      <c r="U370" s="32">
        <v>45464</v>
      </c>
      <c r="V370" s="33"/>
    </row>
    <row r="371" spans="1:22" ht="28.8">
      <c r="A371" s="61" t="str">
        <f t="shared" si="5"/>
        <v>1126444794CUARAN ARGOTTY IVAN CAMILO</v>
      </c>
      <c r="B371" s="23">
        <v>3881</v>
      </c>
      <c r="C371" s="23" t="s">
        <v>2</v>
      </c>
      <c r="D371" s="23">
        <v>1126444794</v>
      </c>
      <c r="E371" s="23" t="s">
        <v>84</v>
      </c>
      <c r="F371" s="23">
        <v>19</v>
      </c>
      <c r="G371" s="23">
        <v>1</v>
      </c>
      <c r="H371" s="24">
        <v>38083</v>
      </c>
      <c r="I371" s="23" t="s">
        <v>28</v>
      </c>
      <c r="J371" s="57" t="s">
        <v>762</v>
      </c>
      <c r="K371" s="25" t="s">
        <v>27</v>
      </c>
      <c r="L371" s="26" t="s">
        <v>836</v>
      </c>
      <c r="M371" s="23">
        <v>1</v>
      </c>
      <c r="N371" s="23" t="s">
        <v>85</v>
      </c>
      <c r="O371" s="27">
        <v>45394</v>
      </c>
      <c r="P371" s="33">
        <v>592124</v>
      </c>
      <c r="Q371" s="29">
        <v>85000</v>
      </c>
      <c r="R371" s="30">
        <v>108576</v>
      </c>
      <c r="S371" s="31">
        <f>+R370+R371</f>
        <v>217152</v>
      </c>
      <c r="T371" s="29" t="s">
        <v>2073</v>
      </c>
      <c r="U371" s="32">
        <v>45464</v>
      </c>
      <c r="V371" s="33"/>
    </row>
    <row r="372" spans="1:22">
      <c r="A372" s="61" t="str">
        <f t="shared" si="5"/>
        <v>1007012368JOJOA JOJOA LUCELLY PAOLA</v>
      </c>
      <c r="B372" s="23">
        <v>3882</v>
      </c>
      <c r="C372" s="23" t="s">
        <v>2</v>
      </c>
      <c r="D372" s="23">
        <v>1007012368</v>
      </c>
      <c r="E372" s="23" t="s">
        <v>115</v>
      </c>
      <c r="F372" s="23">
        <v>21</v>
      </c>
      <c r="G372" s="23">
        <v>1</v>
      </c>
      <c r="H372" s="24" t="s">
        <v>116</v>
      </c>
      <c r="I372" s="23" t="s">
        <v>5</v>
      </c>
      <c r="J372" s="57" t="s">
        <v>36</v>
      </c>
      <c r="K372" s="25" t="s">
        <v>27</v>
      </c>
      <c r="L372" s="6" t="s">
        <v>799</v>
      </c>
      <c r="M372" s="23">
        <v>1</v>
      </c>
      <c r="N372" s="23" t="s">
        <v>117</v>
      </c>
      <c r="O372" s="27">
        <v>45392</v>
      </c>
      <c r="P372" s="28">
        <v>587318</v>
      </c>
      <c r="Q372" s="29">
        <v>50000</v>
      </c>
      <c r="R372" s="30">
        <v>67600</v>
      </c>
      <c r="S372" s="31"/>
      <c r="T372" s="29" t="s">
        <v>2074</v>
      </c>
      <c r="U372" s="32">
        <v>45464</v>
      </c>
      <c r="V372" s="33"/>
    </row>
    <row r="373" spans="1:22">
      <c r="A373" s="61" t="str">
        <f t="shared" si="5"/>
        <v>1007012368JOJOA JOJOA LUCELLY PAOLA</v>
      </c>
      <c r="B373" s="23">
        <v>3883</v>
      </c>
      <c r="C373" s="23" t="s">
        <v>2</v>
      </c>
      <c r="D373" s="23">
        <v>1007012368</v>
      </c>
      <c r="E373" s="23" t="s">
        <v>115</v>
      </c>
      <c r="F373" s="23">
        <v>21</v>
      </c>
      <c r="G373" s="23">
        <v>1</v>
      </c>
      <c r="H373" s="24" t="s">
        <v>116</v>
      </c>
      <c r="I373" s="23" t="s">
        <v>5</v>
      </c>
      <c r="J373" s="57" t="s">
        <v>36</v>
      </c>
      <c r="K373" s="25" t="s">
        <v>27</v>
      </c>
      <c r="L373" s="26" t="s">
        <v>768</v>
      </c>
      <c r="M373" s="23">
        <v>1</v>
      </c>
      <c r="N373" s="23" t="s">
        <v>117</v>
      </c>
      <c r="O373" s="27">
        <v>45393</v>
      </c>
      <c r="P373" s="33">
        <v>591087</v>
      </c>
      <c r="Q373" s="29">
        <v>50000</v>
      </c>
      <c r="R373" s="30">
        <v>67600</v>
      </c>
      <c r="S373" s="31">
        <f>+R372+R373</f>
        <v>135200</v>
      </c>
      <c r="T373" s="29" t="s">
        <v>2074</v>
      </c>
      <c r="U373" s="32">
        <v>45464</v>
      </c>
      <c r="V373" s="33"/>
    </row>
    <row r="374" spans="1:22" ht="28.8">
      <c r="A374" s="61" t="str">
        <f t="shared" si="5"/>
        <v xml:space="preserve">36067593CORRALES MOSQUERA FRANCINEY </v>
      </c>
      <c r="B374" s="23">
        <v>3884</v>
      </c>
      <c r="C374" s="23" t="s">
        <v>2</v>
      </c>
      <c r="D374" s="23">
        <v>36067593</v>
      </c>
      <c r="E374" s="23" t="s">
        <v>1065</v>
      </c>
      <c r="F374" s="23">
        <v>46</v>
      </c>
      <c r="G374" s="23">
        <v>1</v>
      </c>
      <c r="H374" s="24">
        <v>28402</v>
      </c>
      <c r="I374" s="23" t="s">
        <v>5</v>
      </c>
      <c r="J374" s="57" t="s">
        <v>40</v>
      </c>
      <c r="K374" s="25" t="s">
        <v>27</v>
      </c>
      <c r="L374" s="26" t="s">
        <v>1066</v>
      </c>
      <c r="M374" s="23">
        <v>1</v>
      </c>
      <c r="N374" s="23">
        <v>3112922456</v>
      </c>
      <c r="O374" s="27">
        <v>45391</v>
      </c>
      <c r="P374" s="28">
        <v>585242</v>
      </c>
      <c r="Q374" s="29">
        <v>68000</v>
      </c>
      <c r="R374" s="30">
        <v>84448</v>
      </c>
      <c r="S374" s="31"/>
      <c r="T374" s="29" t="s">
        <v>2075</v>
      </c>
      <c r="U374" s="32">
        <v>45464</v>
      </c>
      <c r="V374" s="33"/>
    </row>
    <row r="375" spans="1:22" ht="28.8">
      <c r="A375" s="61" t="str">
        <f t="shared" si="5"/>
        <v xml:space="preserve">36067593CORRALES MOSQUERA FRANCINEY </v>
      </c>
      <c r="B375" s="23">
        <v>3885</v>
      </c>
      <c r="C375" s="23" t="s">
        <v>2</v>
      </c>
      <c r="D375" s="23">
        <v>36067593</v>
      </c>
      <c r="E375" s="23" t="s">
        <v>1065</v>
      </c>
      <c r="F375" s="23">
        <v>46</v>
      </c>
      <c r="G375" s="23">
        <v>1</v>
      </c>
      <c r="H375" s="24">
        <v>28402</v>
      </c>
      <c r="I375" s="23" t="s">
        <v>5</v>
      </c>
      <c r="J375" s="57" t="s">
        <v>40</v>
      </c>
      <c r="K375" s="25" t="s">
        <v>27</v>
      </c>
      <c r="L375" s="26" t="s">
        <v>1067</v>
      </c>
      <c r="M375" s="23">
        <v>1</v>
      </c>
      <c r="N375" s="23">
        <v>3112922456</v>
      </c>
      <c r="O375" s="27">
        <v>45392</v>
      </c>
      <c r="P375" s="33">
        <v>589573</v>
      </c>
      <c r="Q375" s="29">
        <v>68000</v>
      </c>
      <c r="R375" s="30">
        <v>84448</v>
      </c>
      <c r="S375" s="31">
        <f>+R374+R375</f>
        <v>168896</v>
      </c>
      <c r="T375" s="29" t="s">
        <v>2075</v>
      </c>
      <c r="U375" s="32">
        <v>45464</v>
      </c>
      <c r="V375" s="33"/>
    </row>
    <row r="376" spans="1:22">
      <c r="A376" s="61" t="str">
        <f t="shared" si="5"/>
        <v>39820233SANCHEZ CUMBAL NELLY VIVIANA</v>
      </c>
      <c r="B376" s="23">
        <v>3886</v>
      </c>
      <c r="C376" s="23" t="s">
        <v>2</v>
      </c>
      <c r="D376" s="23">
        <v>39820233</v>
      </c>
      <c r="E376" s="23" t="s">
        <v>1068</v>
      </c>
      <c r="F376" s="23">
        <v>39</v>
      </c>
      <c r="G376" s="23">
        <v>1</v>
      </c>
      <c r="H376" s="24" t="s">
        <v>1069</v>
      </c>
      <c r="I376" s="23" t="s">
        <v>5</v>
      </c>
      <c r="J376" s="57" t="s">
        <v>36</v>
      </c>
      <c r="K376" s="25" t="s">
        <v>27</v>
      </c>
      <c r="L376" s="6" t="s">
        <v>799</v>
      </c>
      <c r="M376" s="23">
        <v>1</v>
      </c>
      <c r="N376" s="23">
        <v>3114839673</v>
      </c>
      <c r="O376" s="27">
        <v>45392</v>
      </c>
      <c r="P376" s="28">
        <v>586713</v>
      </c>
      <c r="Q376" s="29">
        <v>50000</v>
      </c>
      <c r="R376" s="30">
        <v>67600</v>
      </c>
      <c r="S376" s="31"/>
      <c r="T376" s="29" t="s">
        <v>2076</v>
      </c>
      <c r="U376" s="32">
        <v>45464</v>
      </c>
      <c r="V376" s="33"/>
    </row>
    <row r="377" spans="1:22">
      <c r="A377" s="61" t="str">
        <f t="shared" si="5"/>
        <v>39820233SANCHEZ CUMBAL NELLY VIVIANA</v>
      </c>
      <c r="B377" s="23">
        <v>3887</v>
      </c>
      <c r="C377" s="23" t="s">
        <v>2</v>
      </c>
      <c r="D377" s="23">
        <v>39820233</v>
      </c>
      <c r="E377" s="23" t="s">
        <v>1068</v>
      </c>
      <c r="F377" s="23">
        <v>39</v>
      </c>
      <c r="G377" s="23">
        <v>1</v>
      </c>
      <c r="H377" s="24" t="s">
        <v>1069</v>
      </c>
      <c r="I377" s="23" t="s">
        <v>5</v>
      </c>
      <c r="J377" s="57" t="s">
        <v>36</v>
      </c>
      <c r="K377" s="25" t="s">
        <v>27</v>
      </c>
      <c r="L377" s="26" t="s">
        <v>768</v>
      </c>
      <c r="M377" s="23">
        <v>1</v>
      </c>
      <c r="N377" s="23">
        <v>3114839673</v>
      </c>
      <c r="O377" s="27">
        <v>45393</v>
      </c>
      <c r="P377" s="33">
        <v>590775</v>
      </c>
      <c r="Q377" s="29">
        <v>50000</v>
      </c>
      <c r="R377" s="30">
        <v>67600</v>
      </c>
      <c r="S377" s="31">
        <f>+R376+R377</f>
        <v>135200</v>
      </c>
      <c r="T377" s="29" t="s">
        <v>2076</v>
      </c>
      <c r="U377" s="32">
        <v>45464</v>
      </c>
      <c r="V377" s="33"/>
    </row>
    <row r="378" spans="1:22" ht="28.8">
      <c r="A378" s="61" t="str">
        <f t="shared" si="5"/>
        <v>41182654MUTUMBAJOY TANDIOY ISABEL</v>
      </c>
      <c r="B378" s="23">
        <v>3888</v>
      </c>
      <c r="C378" s="23" t="s">
        <v>2</v>
      </c>
      <c r="D378" s="23">
        <v>41182654</v>
      </c>
      <c r="E378" s="23" t="s">
        <v>204</v>
      </c>
      <c r="F378" s="23">
        <v>43</v>
      </c>
      <c r="G378" s="23">
        <v>1</v>
      </c>
      <c r="H378" s="24" t="s">
        <v>205</v>
      </c>
      <c r="I378" s="23" t="s">
        <v>5</v>
      </c>
      <c r="J378" s="57" t="s">
        <v>761</v>
      </c>
      <c r="K378" s="25" t="s">
        <v>27</v>
      </c>
      <c r="L378" s="26" t="s">
        <v>801</v>
      </c>
      <c r="M378" s="23">
        <v>1</v>
      </c>
      <c r="N378" s="23">
        <v>3184242567</v>
      </c>
      <c r="O378" s="27">
        <v>45392</v>
      </c>
      <c r="P378" s="28">
        <v>586734</v>
      </c>
      <c r="Q378" s="29">
        <v>20000</v>
      </c>
      <c r="R378" s="36">
        <v>29120</v>
      </c>
      <c r="S378" s="31">
        <v>29120</v>
      </c>
      <c r="T378" s="29" t="s">
        <v>2077</v>
      </c>
      <c r="U378" s="32">
        <v>45464</v>
      </c>
      <c r="V378" s="33"/>
    </row>
    <row r="379" spans="1:22" ht="28.8">
      <c r="A379" s="61" t="str">
        <f t="shared" si="5"/>
        <v>69009840JACANAMEJOY PEÑA MARIA MARLENY</v>
      </c>
      <c r="B379" s="23">
        <v>3892</v>
      </c>
      <c r="C379" s="23" t="s">
        <v>2</v>
      </c>
      <c r="D379" s="23">
        <v>69009840</v>
      </c>
      <c r="E379" s="23" t="s">
        <v>1070</v>
      </c>
      <c r="F379" s="23">
        <v>45</v>
      </c>
      <c r="G379" s="23">
        <v>1</v>
      </c>
      <c r="H379" s="24" t="s">
        <v>1071</v>
      </c>
      <c r="I379" s="23" t="s">
        <v>5</v>
      </c>
      <c r="J379" s="57" t="s">
        <v>92</v>
      </c>
      <c r="K379" s="25" t="s">
        <v>25</v>
      </c>
      <c r="L379" s="26" t="s">
        <v>810</v>
      </c>
      <c r="M379" s="23">
        <v>1</v>
      </c>
      <c r="N379" s="23">
        <v>3115631762</v>
      </c>
      <c r="O379" s="27">
        <v>45393</v>
      </c>
      <c r="P379" s="28">
        <v>588205</v>
      </c>
      <c r="Q379" s="29">
        <v>18000</v>
      </c>
      <c r="R379" s="30">
        <v>29640</v>
      </c>
      <c r="S379" s="31">
        <v>29640</v>
      </c>
      <c r="T379" s="29" t="s">
        <v>2078</v>
      </c>
      <c r="U379" s="32">
        <v>45464</v>
      </c>
      <c r="V379" s="33"/>
    </row>
    <row r="380" spans="1:22" ht="28.8">
      <c r="A380" s="61" t="str">
        <f t="shared" si="5"/>
        <v>15572029CARLOSAMA NASTACUAZ LUIS ALBERTO</v>
      </c>
      <c r="B380" s="23">
        <v>3898</v>
      </c>
      <c r="C380" s="23" t="s">
        <v>2</v>
      </c>
      <c r="D380" s="23">
        <v>15572029</v>
      </c>
      <c r="E380" s="23" t="s">
        <v>1072</v>
      </c>
      <c r="F380" s="23">
        <v>48</v>
      </c>
      <c r="G380" s="23">
        <v>1</v>
      </c>
      <c r="H380" s="24">
        <v>27642</v>
      </c>
      <c r="I380" s="23" t="s">
        <v>28</v>
      </c>
      <c r="J380" s="57" t="s">
        <v>92</v>
      </c>
      <c r="K380" s="25" t="s">
        <v>25</v>
      </c>
      <c r="L380" s="26" t="s">
        <v>810</v>
      </c>
      <c r="M380" s="23">
        <v>1</v>
      </c>
      <c r="N380" s="23">
        <v>3133151524</v>
      </c>
      <c r="O380" s="27">
        <v>45393</v>
      </c>
      <c r="P380" s="28">
        <v>589514</v>
      </c>
      <c r="Q380" s="29">
        <v>18000</v>
      </c>
      <c r="R380" s="30">
        <v>29640</v>
      </c>
      <c r="S380" s="31"/>
      <c r="T380" s="29" t="s">
        <v>2079</v>
      </c>
      <c r="U380" s="32">
        <v>45464</v>
      </c>
      <c r="V380" s="33"/>
    </row>
    <row r="381" spans="1:22" ht="28.8">
      <c r="A381" s="61" t="str">
        <f t="shared" si="5"/>
        <v>15572029CARLOSAMA NASTACUAZ LUIS ALBERTO</v>
      </c>
      <c r="B381" s="23">
        <v>3899</v>
      </c>
      <c r="C381" s="23" t="s">
        <v>2</v>
      </c>
      <c r="D381" s="23">
        <v>15572029</v>
      </c>
      <c r="E381" s="23" t="s">
        <v>1072</v>
      </c>
      <c r="F381" s="23">
        <v>48</v>
      </c>
      <c r="G381" s="23">
        <v>1</v>
      </c>
      <c r="H381" s="24">
        <v>27642</v>
      </c>
      <c r="I381" s="23" t="s">
        <v>28</v>
      </c>
      <c r="J381" s="57" t="s">
        <v>92</v>
      </c>
      <c r="K381" s="25" t="s">
        <v>25</v>
      </c>
      <c r="L381" s="26" t="s">
        <v>771</v>
      </c>
      <c r="M381" s="23">
        <v>1</v>
      </c>
      <c r="N381" s="23">
        <v>3133151524</v>
      </c>
      <c r="O381" s="27">
        <v>45393</v>
      </c>
      <c r="P381" s="33">
        <v>591200</v>
      </c>
      <c r="Q381" s="29">
        <v>18000</v>
      </c>
      <c r="R381" s="30">
        <v>29640</v>
      </c>
      <c r="S381" s="31">
        <v>59280</v>
      </c>
      <c r="T381" s="29" t="s">
        <v>2079</v>
      </c>
      <c r="U381" s="32">
        <v>45464</v>
      </c>
      <c r="V381" s="33"/>
    </row>
    <row r="382" spans="1:22">
      <c r="A382" s="61" t="str">
        <f t="shared" si="5"/>
        <v>4709718 NARVAEZ FERNELI</v>
      </c>
      <c r="B382" s="23">
        <v>3900</v>
      </c>
      <c r="C382" s="23" t="s">
        <v>2</v>
      </c>
      <c r="D382" s="23">
        <v>4709718</v>
      </c>
      <c r="E382" s="23" t="s">
        <v>1073</v>
      </c>
      <c r="F382" s="23">
        <v>63</v>
      </c>
      <c r="G382" s="23">
        <v>1</v>
      </c>
      <c r="H382" s="24" t="s">
        <v>1074</v>
      </c>
      <c r="I382" s="23" t="s">
        <v>28</v>
      </c>
      <c r="J382" s="58" t="s">
        <v>29</v>
      </c>
      <c r="K382" s="25" t="s">
        <v>25</v>
      </c>
      <c r="L382" s="23" t="s">
        <v>30</v>
      </c>
      <c r="M382" s="23">
        <v>1</v>
      </c>
      <c r="N382" s="23" t="s">
        <v>1075</v>
      </c>
      <c r="O382" s="27">
        <v>45393</v>
      </c>
      <c r="P382" s="28">
        <v>588220</v>
      </c>
      <c r="Q382" s="29">
        <v>17000</v>
      </c>
      <c r="R382" s="30">
        <v>26520</v>
      </c>
      <c r="S382" s="31"/>
      <c r="T382" s="29" t="s">
        <v>2080</v>
      </c>
      <c r="U382" s="32">
        <v>45464</v>
      </c>
      <c r="V382" s="33"/>
    </row>
    <row r="383" spans="1:22">
      <c r="A383" s="61" t="str">
        <f t="shared" si="5"/>
        <v>4709718 NARVAEZ FERNELI</v>
      </c>
      <c r="B383" s="23">
        <v>3901</v>
      </c>
      <c r="C383" s="23" t="s">
        <v>2</v>
      </c>
      <c r="D383" s="23">
        <v>4709718</v>
      </c>
      <c r="E383" s="23" t="s">
        <v>1073</v>
      </c>
      <c r="F383" s="23">
        <v>63</v>
      </c>
      <c r="G383" s="23">
        <v>1</v>
      </c>
      <c r="H383" s="24" t="s">
        <v>1074</v>
      </c>
      <c r="I383" s="23" t="s">
        <v>28</v>
      </c>
      <c r="J383" s="58" t="s">
        <v>29</v>
      </c>
      <c r="K383" s="25" t="s">
        <v>25</v>
      </c>
      <c r="L383" s="26" t="s">
        <v>1076</v>
      </c>
      <c r="M383" s="23">
        <v>1</v>
      </c>
      <c r="N383" s="23" t="s">
        <v>1075</v>
      </c>
      <c r="O383" s="27">
        <v>45393</v>
      </c>
      <c r="P383" s="33">
        <v>591426</v>
      </c>
      <c r="Q383" s="29">
        <v>17000</v>
      </c>
      <c r="R383" s="30">
        <v>26520</v>
      </c>
      <c r="S383" s="31">
        <v>53040</v>
      </c>
      <c r="T383" s="29" t="s">
        <v>2080</v>
      </c>
      <c r="U383" s="32">
        <v>45464</v>
      </c>
      <c r="V383" s="33"/>
    </row>
    <row r="384" spans="1:22">
      <c r="A384" s="61" t="str">
        <f t="shared" si="5"/>
        <v xml:space="preserve">41109072TASCON CANO MARIA GLADIS </v>
      </c>
      <c r="B384" s="23">
        <v>3902</v>
      </c>
      <c r="C384" s="23" t="s">
        <v>2</v>
      </c>
      <c r="D384" s="23">
        <v>41109072</v>
      </c>
      <c r="E384" s="23" t="s">
        <v>1077</v>
      </c>
      <c r="F384" s="23">
        <v>45</v>
      </c>
      <c r="G384" s="23">
        <v>1</v>
      </c>
      <c r="H384" s="24" t="s">
        <v>1078</v>
      </c>
      <c r="I384" s="23" t="s">
        <v>5</v>
      </c>
      <c r="J384" s="58" t="s">
        <v>29</v>
      </c>
      <c r="K384" s="25" t="s">
        <v>25</v>
      </c>
      <c r="L384" s="23" t="s">
        <v>30</v>
      </c>
      <c r="M384" s="23">
        <v>1</v>
      </c>
      <c r="N384" s="23">
        <v>3155787473</v>
      </c>
      <c r="O384" s="27">
        <v>45393</v>
      </c>
      <c r="P384" s="28">
        <v>588229</v>
      </c>
      <c r="Q384" s="29">
        <v>17000</v>
      </c>
      <c r="R384" s="30">
        <v>26520</v>
      </c>
      <c r="S384" s="31"/>
      <c r="T384" s="29" t="s">
        <v>2081</v>
      </c>
      <c r="U384" s="32">
        <v>45464</v>
      </c>
      <c r="V384" s="33"/>
    </row>
    <row r="385" spans="1:22">
      <c r="A385" s="61" t="str">
        <f t="shared" si="5"/>
        <v xml:space="preserve">41109072TASCON CANO MARIA GLADIS </v>
      </c>
      <c r="B385" s="23">
        <v>3903</v>
      </c>
      <c r="C385" s="23" t="s">
        <v>2</v>
      </c>
      <c r="D385" s="23">
        <v>41109072</v>
      </c>
      <c r="E385" s="23" t="s">
        <v>1077</v>
      </c>
      <c r="F385" s="23">
        <v>45</v>
      </c>
      <c r="G385" s="23">
        <v>1</v>
      </c>
      <c r="H385" s="24" t="s">
        <v>1078</v>
      </c>
      <c r="I385" s="23" t="s">
        <v>5</v>
      </c>
      <c r="J385" s="58" t="s">
        <v>29</v>
      </c>
      <c r="K385" s="25" t="s">
        <v>25</v>
      </c>
      <c r="L385" s="26" t="s">
        <v>1076</v>
      </c>
      <c r="M385" s="23">
        <v>1</v>
      </c>
      <c r="N385" s="23">
        <v>3155787473</v>
      </c>
      <c r="O385" s="27">
        <v>45393</v>
      </c>
      <c r="P385" s="33">
        <v>590785</v>
      </c>
      <c r="Q385" s="29">
        <v>17000</v>
      </c>
      <c r="R385" s="30">
        <v>26520</v>
      </c>
      <c r="S385" s="31">
        <v>53040</v>
      </c>
      <c r="T385" s="29" t="s">
        <v>2081</v>
      </c>
      <c r="U385" s="32">
        <v>45464</v>
      </c>
      <c r="V385" s="33"/>
    </row>
    <row r="386" spans="1:22" ht="28.8">
      <c r="A386" s="61" t="str">
        <f t="shared" si="5"/>
        <v>48657780NASTACUAZ MUTUMBAJOY MARIA ISABEL</v>
      </c>
      <c r="B386" s="23">
        <v>3904</v>
      </c>
      <c r="C386" s="23" t="s">
        <v>2</v>
      </c>
      <c r="D386" s="23">
        <v>48657780</v>
      </c>
      <c r="E386" s="23" t="s">
        <v>1079</v>
      </c>
      <c r="F386" s="23">
        <v>55</v>
      </c>
      <c r="G386" s="23">
        <v>1</v>
      </c>
      <c r="H386" s="24">
        <v>25150</v>
      </c>
      <c r="I386" s="23" t="s">
        <v>5</v>
      </c>
      <c r="J386" s="57" t="s">
        <v>92</v>
      </c>
      <c r="K386" s="25" t="s">
        <v>25</v>
      </c>
      <c r="L386" s="26" t="s">
        <v>810</v>
      </c>
      <c r="M386" s="23">
        <v>1</v>
      </c>
      <c r="N386" s="23">
        <v>3219707941</v>
      </c>
      <c r="O386" s="27">
        <v>45392</v>
      </c>
      <c r="P386" s="28">
        <v>588231</v>
      </c>
      <c r="Q386" s="29">
        <v>18000</v>
      </c>
      <c r="R386" s="30">
        <v>29640</v>
      </c>
      <c r="S386" s="31">
        <v>29640</v>
      </c>
      <c r="T386" s="29" t="s">
        <v>2082</v>
      </c>
      <c r="U386" s="32">
        <v>45464</v>
      </c>
      <c r="V386" s="33"/>
    </row>
    <row r="387" spans="1:22" ht="28.8">
      <c r="A387" s="61" t="str">
        <f t="shared" si="5"/>
        <v>1116205350CABEZAS CLAROS YOLANDA</v>
      </c>
      <c r="B387" s="23">
        <v>3906</v>
      </c>
      <c r="C387" s="23" t="s">
        <v>2</v>
      </c>
      <c r="D387" s="23">
        <v>1116205350</v>
      </c>
      <c r="E387" s="23" t="s">
        <v>1080</v>
      </c>
      <c r="F387" s="23">
        <v>34</v>
      </c>
      <c r="G387" s="23">
        <v>1</v>
      </c>
      <c r="H387" s="24">
        <v>32818</v>
      </c>
      <c r="I387" s="23" t="s">
        <v>5</v>
      </c>
      <c r="J387" s="57" t="s">
        <v>92</v>
      </c>
      <c r="K387" s="25" t="s">
        <v>25</v>
      </c>
      <c r="L387" s="6" t="s">
        <v>53</v>
      </c>
      <c r="M387" s="23">
        <v>1</v>
      </c>
      <c r="N387" s="23">
        <v>3229300539</v>
      </c>
      <c r="O387" s="27">
        <v>45393</v>
      </c>
      <c r="P387" s="28">
        <v>589299</v>
      </c>
      <c r="Q387" s="29">
        <v>20000</v>
      </c>
      <c r="R387" s="36">
        <v>30680</v>
      </c>
      <c r="S387" s="31"/>
      <c r="T387" s="29" t="s">
        <v>2083</v>
      </c>
      <c r="U387" s="32">
        <v>45464</v>
      </c>
      <c r="V387" s="33"/>
    </row>
    <row r="388" spans="1:22" ht="28.8">
      <c r="A388" s="61" t="str">
        <f t="shared" ref="A388:A451" si="6">D388&amp;E388</f>
        <v>1116205350CABEZAS CLAROS YOLANDA</v>
      </c>
      <c r="B388" s="23">
        <v>3907</v>
      </c>
      <c r="C388" s="23" t="s">
        <v>2</v>
      </c>
      <c r="D388" s="23">
        <v>1116205350</v>
      </c>
      <c r="E388" s="23" t="s">
        <v>1080</v>
      </c>
      <c r="F388" s="23">
        <v>34</v>
      </c>
      <c r="G388" s="23">
        <v>1</v>
      </c>
      <c r="H388" s="24">
        <v>32818</v>
      </c>
      <c r="I388" s="23" t="s">
        <v>5</v>
      </c>
      <c r="J388" s="57" t="s">
        <v>92</v>
      </c>
      <c r="K388" s="25" t="s">
        <v>25</v>
      </c>
      <c r="L388" s="23" t="s">
        <v>808</v>
      </c>
      <c r="M388" s="23">
        <v>1</v>
      </c>
      <c r="N388" s="23">
        <v>3229300539</v>
      </c>
      <c r="O388" s="27">
        <v>45393</v>
      </c>
      <c r="P388" s="33">
        <v>590618</v>
      </c>
      <c r="Q388" s="29">
        <v>20000</v>
      </c>
      <c r="R388" s="36">
        <v>30680</v>
      </c>
      <c r="S388" s="31">
        <v>61360</v>
      </c>
      <c r="T388" s="29" t="s">
        <v>2083</v>
      </c>
      <c r="U388" s="32">
        <v>45464</v>
      </c>
      <c r="V388" s="33"/>
    </row>
    <row r="389" spans="1:22" ht="28.8">
      <c r="A389" s="61" t="str">
        <f t="shared" si="6"/>
        <v>41182702ZAMORA MUTUMBAJOY RUTH NANCY</v>
      </c>
      <c r="B389" s="23">
        <v>3908</v>
      </c>
      <c r="C389" s="23" t="s">
        <v>2</v>
      </c>
      <c r="D389" s="23">
        <v>41182702</v>
      </c>
      <c r="E389" s="23" t="s">
        <v>1032</v>
      </c>
      <c r="F389" s="23">
        <v>42</v>
      </c>
      <c r="G389" s="23">
        <v>1</v>
      </c>
      <c r="H389" s="24" t="s">
        <v>1033</v>
      </c>
      <c r="I389" s="23" t="s">
        <v>5</v>
      </c>
      <c r="J389" s="57" t="s">
        <v>761</v>
      </c>
      <c r="K389" s="25" t="s">
        <v>27</v>
      </c>
      <c r="L389" s="26" t="s">
        <v>801</v>
      </c>
      <c r="M389" s="23">
        <v>1</v>
      </c>
      <c r="N389" s="23">
        <v>3203552666</v>
      </c>
      <c r="O389" s="27">
        <v>45393</v>
      </c>
      <c r="P389" s="28">
        <v>588330</v>
      </c>
      <c r="Q389" s="29">
        <v>20000</v>
      </c>
      <c r="R389" s="36">
        <v>29120</v>
      </c>
      <c r="S389" s="31"/>
      <c r="T389" s="29" t="s">
        <v>2084</v>
      </c>
      <c r="U389" s="32">
        <v>45464</v>
      </c>
      <c r="V389" s="33"/>
    </row>
    <row r="390" spans="1:22" ht="28.8">
      <c r="A390" s="61" t="str">
        <f t="shared" si="6"/>
        <v>41182702ZAMORA MUTUMBAJOY RUTH NANCY</v>
      </c>
      <c r="B390" s="23">
        <v>3909</v>
      </c>
      <c r="C390" s="23" t="s">
        <v>2</v>
      </c>
      <c r="D390" s="23">
        <v>41182702</v>
      </c>
      <c r="E390" s="23" t="s">
        <v>1032</v>
      </c>
      <c r="F390" s="23">
        <v>42</v>
      </c>
      <c r="G390" s="23">
        <v>1</v>
      </c>
      <c r="H390" s="24" t="s">
        <v>1033</v>
      </c>
      <c r="I390" s="23" t="s">
        <v>5</v>
      </c>
      <c r="J390" s="57" t="s">
        <v>761</v>
      </c>
      <c r="K390" s="25" t="s">
        <v>27</v>
      </c>
      <c r="L390" s="6" t="s">
        <v>806</v>
      </c>
      <c r="M390" s="23">
        <v>1</v>
      </c>
      <c r="N390" s="23">
        <v>3203552666</v>
      </c>
      <c r="O390" s="27">
        <v>45393</v>
      </c>
      <c r="P390" s="33">
        <v>591249</v>
      </c>
      <c r="Q390" s="29">
        <v>21000</v>
      </c>
      <c r="R390" s="36">
        <v>29120</v>
      </c>
      <c r="S390" s="31">
        <v>58240</v>
      </c>
      <c r="T390" s="29" t="s">
        <v>2084</v>
      </c>
      <c r="U390" s="32">
        <v>45464</v>
      </c>
      <c r="V390" s="33"/>
    </row>
    <row r="391" spans="1:22" ht="28.8">
      <c r="A391" s="61" t="str">
        <f t="shared" si="6"/>
        <v>69055435VILLAREAL ENRIQUEZ YOLANDA LEONOR</v>
      </c>
      <c r="B391" s="23">
        <v>3910</v>
      </c>
      <c r="C391" s="23" t="s">
        <v>2</v>
      </c>
      <c r="D391" s="23">
        <v>69055435</v>
      </c>
      <c r="E391" s="23" t="s">
        <v>1081</v>
      </c>
      <c r="F391" s="23">
        <v>42</v>
      </c>
      <c r="G391" s="23">
        <v>1</v>
      </c>
      <c r="H391" s="24" t="s">
        <v>1082</v>
      </c>
      <c r="I391" s="23" t="s">
        <v>5</v>
      </c>
      <c r="J391" s="57" t="s">
        <v>761</v>
      </c>
      <c r="K391" s="25" t="s">
        <v>27</v>
      </c>
      <c r="L391" s="26" t="s">
        <v>801</v>
      </c>
      <c r="M391" s="23">
        <v>1</v>
      </c>
      <c r="N391" s="23" t="s">
        <v>1083</v>
      </c>
      <c r="O391" s="27">
        <v>45393</v>
      </c>
      <c r="P391" s="28">
        <v>588333</v>
      </c>
      <c r="Q391" s="29">
        <v>20000</v>
      </c>
      <c r="R391" s="36">
        <v>29120</v>
      </c>
      <c r="S391" s="31">
        <v>29120</v>
      </c>
      <c r="T391" s="29" t="s">
        <v>2085</v>
      </c>
      <c r="U391" s="32">
        <v>45464</v>
      </c>
      <c r="V391" s="33"/>
    </row>
    <row r="392" spans="1:22" ht="28.8">
      <c r="A392" s="61" t="str">
        <f t="shared" si="6"/>
        <v>2373489PANTOJA BETNACOUR LAUREANO</v>
      </c>
      <c r="B392" s="23">
        <v>3912</v>
      </c>
      <c r="C392" s="23" t="s">
        <v>2</v>
      </c>
      <c r="D392" s="23">
        <v>2373489</v>
      </c>
      <c r="E392" s="23" t="s">
        <v>1084</v>
      </c>
      <c r="F392" s="23">
        <v>81</v>
      </c>
      <c r="G392" s="23">
        <v>1</v>
      </c>
      <c r="H392" s="24">
        <v>15657</v>
      </c>
      <c r="I392" s="23" t="s">
        <v>28</v>
      </c>
      <c r="J392" s="57" t="s">
        <v>761</v>
      </c>
      <c r="K392" s="25" t="s">
        <v>27</v>
      </c>
      <c r="L392" s="26" t="s">
        <v>801</v>
      </c>
      <c r="M392" s="23">
        <v>1</v>
      </c>
      <c r="N392" s="23" t="s">
        <v>1085</v>
      </c>
      <c r="O392" s="27">
        <v>45393</v>
      </c>
      <c r="P392" s="28">
        <v>588337</v>
      </c>
      <c r="Q392" s="29">
        <v>20000</v>
      </c>
      <c r="R392" s="36">
        <v>29120</v>
      </c>
      <c r="S392" s="31"/>
      <c r="T392" s="29" t="s">
        <v>2086</v>
      </c>
      <c r="U392" s="32">
        <v>45464</v>
      </c>
      <c r="V392" s="33"/>
    </row>
    <row r="393" spans="1:22" ht="28.8">
      <c r="A393" s="61" t="str">
        <f t="shared" si="6"/>
        <v>2373489PANTOJA BETNACOUR LAUREANO</v>
      </c>
      <c r="B393" s="23">
        <v>3913</v>
      </c>
      <c r="C393" s="23" t="s">
        <v>2</v>
      </c>
      <c r="D393" s="23">
        <v>2373489</v>
      </c>
      <c r="E393" s="23" t="s">
        <v>1084</v>
      </c>
      <c r="F393" s="23">
        <v>81</v>
      </c>
      <c r="G393" s="23">
        <v>1</v>
      </c>
      <c r="H393" s="24">
        <v>15657</v>
      </c>
      <c r="I393" s="23" t="s">
        <v>28</v>
      </c>
      <c r="J393" s="57" t="s">
        <v>761</v>
      </c>
      <c r="K393" s="25" t="s">
        <v>27</v>
      </c>
      <c r="L393" s="6" t="s">
        <v>806</v>
      </c>
      <c r="M393" s="23">
        <v>1</v>
      </c>
      <c r="N393" s="23" t="s">
        <v>1085</v>
      </c>
      <c r="O393" s="27">
        <v>45393</v>
      </c>
      <c r="P393" s="33">
        <v>590509</v>
      </c>
      <c r="Q393" s="29">
        <v>21000</v>
      </c>
      <c r="R393" s="36">
        <v>29120</v>
      </c>
      <c r="S393" s="31">
        <v>58240</v>
      </c>
      <c r="T393" s="29" t="s">
        <v>2086</v>
      </c>
      <c r="U393" s="32">
        <v>45464</v>
      </c>
      <c r="V393" s="33"/>
    </row>
    <row r="394" spans="1:22">
      <c r="A394" s="61" t="str">
        <f t="shared" si="6"/>
        <v>1121508335DELGADO GOMAJOA ANDREA CAROLINA</v>
      </c>
      <c r="B394" s="23">
        <v>3914</v>
      </c>
      <c r="C394" s="23" t="s">
        <v>2</v>
      </c>
      <c r="D394" s="23">
        <v>1121508335</v>
      </c>
      <c r="E394" s="23" t="s">
        <v>1086</v>
      </c>
      <c r="F394" s="23">
        <v>27</v>
      </c>
      <c r="G394" s="23">
        <v>1</v>
      </c>
      <c r="H394" s="24">
        <v>35349</v>
      </c>
      <c r="I394" s="23" t="s">
        <v>5</v>
      </c>
      <c r="J394" s="57" t="s">
        <v>46</v>
      </c>
      <c r="K394" s="25" t="s">
        <v>27</v>
      </c>
      <c r="L394" s="26" t="s">
        <v>1087</v>
      </c>
      <c r="M394" s="23">
        <v>1</v>
      </c>
      <c r="N394" s="23">
        <v>3228255040</v>
      </c>
      <c r="O394" s="27">
        <v>45393</v>
      </c>
      <c r="P394" s="28">
        <v>588358</v>
      </c>
      <c r="Q394" s="29">
        <v>35000</v>
      </c>
      <c r="R394" s="30">
        <v>56680</v>
      </c>
      <c r="S394" s="31">
        <v>56680</v>
      </c>
      <c r="T394" s="29" t="s">
        <v>2087</v>
      </c>
      <c r="U394" s="32">
        <v>45464</v>
      </c>
      <c r="V394" s="33"/>
    </row>
    <row r="395" spans="1:22">
      <c r="A395" s="61" t="str">
        <f t="shared" si="6"/>
        <v>1121507333MALLAMA BOTINA MONICA LILIANA</v>
      </c>
      <c r="B395" s="23">
        <v>3916</v>
      </c>
      <c r="C395" s="23" t="s">
        <v>2</v>
      </c>
      <c r="D395" s="23">
        <v>1121507333</v>
      </c>
      <c r="E395" s="23" t="s">
        <v>1088</v>
      </c>
      <c r="F395" s="23">
        <v>32</v>
      </c>
      <c r="G395" s="23">
        <v>1</v>
      </c>
      <c r="H395" s="24">
        <v>33849</v>
      </c>
      <c r="I395" s="23" t="s">
        <v>5</v>
      </c>
      <c r="J395" s="57" t="s">
        <v>46</v>
      </c>
      <c r="K395" s="25" t="s">
        <v>27</v>
      </c>
      <c r="L395" s="26" t="s">
        <v>1087</v>
      </c>
      <c r="M395" s="23">
        <v>1</v>
      </c>
      <c r="N395" s="23">
        <v>3118408205</v>
      </c>
      <c r="O395" s="27">
        <v>45393</v>
      </c>
      <c r="P395" s="28">
        <v>588689</v>
      </c>
      <c r="Q395" s="29">
        <v>35000</v>
      </c>
      <c r="R395" s="30">
        <v>56680</v>
      </c>
      <c r="S395" s="31"/>
      <c r="T395" s="29" t="s">
        <v>2088</v>
      </c>
      <c r="U395" s="32">
        <v>45464</v>
      </c>
      <c r="V395" s="33"/>
    </row>
    <row r="396" spans="1:22">
      <c r="A396" s="61" t="str">
        <f t="shared" si="6"/>
        <v>1121507333MALLAMA BOTINA MONICA LILIANA</v>
      </c>
      <c r="B396" s="23">
        <v>3917</v>
      </c>
      <c r="C396" s="23" t="s">
        <v>2</v>
      </c>
      <c r="D396" s="23">
        <v>1121507333</v>
      </c>
      <c r="E396" s="23" t="s">
        <v>1088</v>
      </c>
      <c r="F396" s="23">
        <v>32</v>
      </c>
      <c r="G396" s="23">
        <v>1</v>
      </c>
      <c r="H396" s="24">
        <v>33849</v>
      </c>
      <c r="I396" s="23" t="s">
        <v>5</v>
      </c>
      <c r="J396" s="57" t="s">
        <v>46</v>
      </c>
      <c r="K396" s="25" t="s">
        <v>27</v>
      </c>
      <c r="L396" s="25" t="s">
        <v>784</v>
      </c>
      <c r="M396" s="23">
        <v>1</v>
      </c>
      <c r="N396" s="23">
        <v>3118408205</v>
      </c>
      <c r="O396" s="27">
        <v>45394</v>
      </c>
      <c r="P396" s="33">
        <v>591291</v>
      </c>
      <c r="Q396" s="29">
        <v>39000</v>
      </c>
      <c r="R396" s="30">
        <v>56680</v>
      </c>
      <c r="S396" s="31">
        <v>113360</v>
      </c>
      <c r="T396" s="29" t="s">
        <v>2088</v>
      </c>
      <c r="U396" s="32">
        <v>45464</v>
      </c>
      <c r="V396" s="33"/>
    </row>
    <row r="397" spans="1:22" ht="28.8">
      <c r="A397" s="61" t="str">
        <f t="shared" si="6"/>
        <v>1002859124BECERRA CAMPO VICKY VERONICA</v>
      </c>
      <c r="B397" s="23">
        <v>3918</v>
      </c>
      <c r="C397" s="23" t="s">
        <v>2</v>
      </c>
      <c r="D397" s="23">
        <v>1002859124</v>
      </c>
      <c r="E397" s="23" t="s">
        <v>1089</v>
      </c>
      <c r="F397" s="23">
        <v>20</v>
      </c>
      <c r="G397" s="23">
        <v>1</v>
      </c>
      <c r="H397" s="24" t="s">
        <v>1090</v>
      </c>
      <c r="I397" s="23" t="s">
        <v>5</v>
      </c>
      <c r="J397" s="57" t="s">
        <v>26</v>
      </c>
      <c r="K397" s="25" t="s">
        <v>25</v>
      </c>
      <c r="L397" s="26" t="s">
        <v>775</v>
      </c>
      <c r="M397" s="23">
        <v>1</v>
      </c>
      <c r="N397" s="23">
        <v>3133123605</v>
      </c>
      <c r="O397" s="27">
        <v>45393</v>
      </c>
      <c r="P397" s="28">
        <v>587505</v>
      </c>
      <c r="Q397" s="29">
        <v>27000</v>
      </c>
      <c r="R397" s="30">
        <v>40040</v>
      </c>
      <c r="S397" s="31"/>
      <c r="T397" s="29" t="s">
        <v>2089</v>
      </c>
      <c r="U397" s="32">
        <v>45464</v>
      </c>
      <c r="V397" s="33"/>
    </row>
    <row r="398" spans="1:22" ht="28.8">
      <c r="A398" s="61" t="str">
        <f t="shared" si="6"/>
        <v>1002859124BECERRA CAMPO VICKY VERONICA</v>
      </c>
      <c r="B398" s="23">
        <v>3919</v>
      </c>
      <c r="C398" s="23" t="s">
        <v>2</v>
      </c>
      <c r="D398" s="23">
        <v>1002859124</v>
      </c>
      <c r="E398" s="23" t="s">
        <v>1089</v>
      </c>
      <c r="F398" s="23">
        <v>20</v>
      </c>
      <c r="G398" s="23">
        <v>1</v>
      </c>
      <c r="H398" s="24" t="s">
        <v>1090</v>
      </c>
      <c r="I398" s="23" t="s">
        <v>5</v>
      </c>
      <c r="J398" s="57" t="s">
        <v>26</v>
      </c>
      <c r="K398" s="25" t="s">
        <v>25</v>
      </c>
      <c r="L398" s="6" t="s">
        <v>776</v>
      </c>
      <c r="M398" s="23">
        <v>1</v>
      </c>
      <c r="N398" s="23">
        <v>3133123605</v>
      </c>
      <c r="O398" s="27">
        <v>45393</v>
      </c>
      <c r="P398" s="33">
        <v>590450</v>
      </c>
      <c r="Q398" s="29">
        <v>27000</v>
      </c>
      <c r="R398" s="30">
        <v>40040</v>
      </c>
      <c r="S398" s="31">
        <v>80080</v>
      </c>
      <c r="T398" s="29" t="s">
        <v>2089</v>
      </c>
      <c r="U398" s="32">
        <v>45464</v>
      </c>
      <c r="V398" s="33"/>
    </row>
    <row r="399" spans="1:22">
      <c r="A399" s="61" t="str">
        <f t="shared" si="6"/>
        <v>18195163MARTINEZ ROBLES IVAN ERNEY</v>
      </c>
      <c r="B399" s="23">
        <v>3920</v>
      </c>
      <c r="C399" s="23" t="s">
        <v>2</v>
      </c>
      <c r="D399" s="23">
        <v>18195163</v>
      </c>
      <c r="E399" s="23" t="s">
        <v>1091</v>
      </c>
      <c r="F399" s="23">
        <v>43</v>
      </c>
      <c r="G399" s="23">
        <v>1</v>
      </c>
      <c r="H399" s="24" t="s">
        <v>1092</v>
      </c>
      <c r="I399" s="23" t="s">
        <v>28</v>
      </c>
      <c r="J399" s="57" t="s">
        <v>58</v>
      </c>
      <c r="K399" s="25" t="s">
        <v>27</v>
      </c>
      <c r="L399" s="26" t="s">
        <v>838</v>
      </c>
      <c r="M399" s="23">
        <v>1</v>
      </c>
      <c r="N399" s="23">
        <v>3232272975</v>
      </c>
      <c r="O399" s="27">
        <v>45394</v>
      </c>
      <c r="P399" s="28">
        <v>588354</v>
      </c>
      <c r="Q399" s="29">
        <v>20000</v>
      </c>
      <c r="R399" s="30">
        <v>33800</v>
      </c>
      <c r="S399" s="31">
        <v>33800</v>
      </c>
      <c r="T399" s="29" t="s">
        <v>2090</v>
      </c>
      <c r="U399" s="32">
        <v>45464</v>
      </c>
      <c r="V399" s="33"/>
    </row>
    <row r="400" spans="1:22">
      <c r="A400" s="61" t="str">
        <f t="shared" si="6"/>
        <v>5348966BARRERA GUERRERO GABRIEL ANTONIO</v>
      </c>
      <c r="B400" s="23">
        <v>3922</v>
      </c>
      <c r="C400" s="23" t="s">
        <v>2</v>
      </c>
      <c r="D400" s="23">
        <v>5348966</v>
      </c>
      <c r="E400" s="23" t="s">
        <v>1093</v>
      </c>
      <c r="F400" s="23">
        <v>46</v>
      </c>
      <c r="G400" s="23">
        <v>1</v>
      </c>
      <c r="H400" s="24">
        <v>28343</v>
      </c>
      <c r="I400" s="23" t="s">
        <v>28</v>
      </c>
      <c r="J400" s="57" t="s">
        <v>58</v>
      </c>
      <c r="K400" s="25" t="s">
        <v>27</v>
      </c>
      <c r="L400" s="26" t="s">
        <v>838</v>
      </c>
      <c r="M400" s="23">
        <v>1</v>
      </c>
      <c r="N400" s="23">
        <v>3133824604</v>
      </c>
      <c r="O400" s="27">
        <v>45393</v>
      </c>
      <c r="P400" s="28">
        <v>588406</v>
      </c>
      <c r="Q400" s="29">
        <v>20000</v>
      </c>
      <c r="R400" s="30">
        <v>33800</v>
      </c>
      <c r="S400" s="31"/>
      <c r="T400" s="29" t="s">
        <v>2091</v>
      </c>
      <c r="U400" s="32">
        <v>45464</v>
      </c>
      <c r="V400" s="33"/>
    </row>
    <row r="401" spans="1:22">
      <c r="A401" s="61" t="str">
        <f t="shared" si="6"/>
        <v>5348966BARRERA GUERRERO GABRIEL ANTONIO</v>
      </c>
      <c r="B401" s="23">
        <v>3923</v>
      </c>
      <c r="C401" s="23" t="s">
        <v>2</v>
      </c>
      <c r="D401" s="23">
        <v>5348966</v>
      </c>
      <c r="E401" s="23" t="s">
        <v>1093</v>
      </c>
      <c r="F401" s="23">
        <v>46</v>
      </c>
      <c r="G401" s="23">
        <v>1</v>
      </c>
      <c r="H401" s="24">
        <v>28343</v>
      </c>
      <c r="I401" s="23" t="s">
        <v>28</v>
      </c>
      <c r="J401" s="57" t="s">
        <v>58</v>
      </c>
      <c r="K401" s="25" t="s">
        <v>27</v>
      </c>
      <c r="L401" s="26" t="s">
        <v>839</v>
      </c>
      <c r="M401" s="23">
        <v>1</v>
      </c>
      <c r="N401" s="23">
        <v>3133824604</v>
      </c>
      <c r="O401" s="27">
        <v>45393</v>
      </c>
      <c r="P401" s="33">
        <v>591245</v>
      </c>
      <c r="Q401" s="29">
        <v>20000</v>
      </c>
      <c r="R401" s="30">
        <v>33800</v>
      </c>
      <c r="S401" s="31">
        <v>67600</v>
      </c>
      <c r="T401" s="29" t="s">
        <v>2091</v>
      </c>
      <c r="U401" s="32">
        <v>45464</v>
      </c>
      <c r="V401" s="33"/>
    </row>
    <row r="402" spans="1:22">
      <c r="A402" s="61" t="str">
        <f t="shared" si="6"/>
        <v>41105412 ROSERO OBANDO OLAVE PROCELIA</v>
      </c>
      <c r="B402" s="23">
        <v>3926</v>
      </c>
      <c r="C402" s="23" t="s">
        <v>2</v>
      </c>
      <c r="D402" s="23">
        <v>41105412</v>
      </c>
      <c r="E402" s="23" t="s">
        <v>1094</v>
      </c>
      <c r="F402" s="23">
        <v>76</v>
      </c>
      <c r="G402" s="23">
        <v>1</v>
      </c>
      <c r="H402" s="24">
        <v>17382</v>
      </c>
      <c r="I402" s="23" t="s">
        <v>5</v>
      </c>
      <c r="J402" s="58" t="s">
        <v>29</v>
      </c>
      <c r="K402" s="25" t="s">
        <v>27</v>
      </c>
      <c r="L402" s="26" t="s">
        <v>864</v>
      </c>
      <c r="M402" s="23">
        <v>1</v>
      </c>
      <c r="N402" s="23" t="s">
        <v>1095</v>
      </c>
      <c r="O402" s="27">
        <v>45393</v>
      </c>
      <c r="P402" s="28">
        <v>588493</v>
      </c>
      <c r="Q402" s="29">
        <v>88000</v>
      </c>
      <c r="R402" s="36">
        <v>109200</v>
      </c>
      <c r="S402" s="31"/>
      <c r="T402" s="29" t="s">
        <v>2092</v>
      </c>
      <c r="U402" s="32">
        <v>45464</v>
      </c>
      <c r="V402" s="33"/>
    </row>
    <row r="403" spans="1:22">
      <c r="A403" s="61" t="str">
        <f t="shared" si="6"/>
        <v>41105412 ROSERO OBANDO OLAVE PROCELIA</v>
      </c>
      <c r="B403" s="23">
        <v>3927</v>
      </c>
      <c r="C403" s="23" t="s">
        <v>2</v>
      </c>
      <c r="D403" s="23">
        <v>41105412</v>
      </c>
      <c r="E403" s="23" t="s">
        <v>1094</v>
      </c>
      <c r="F403" s="23">
        <v>76</v>
      </c>
      <c r="G403" s="23">
        <v>1</v>
      </c>
      <c r="H403" s="24">
        <v>17382</v>
      </c>
      <c r="I403" s="23" t="s">
        <v>5</v>
      </c>
      <c r="J403" s="58" t="s">
        <v>29</v>
      </c>
      <c r="K403" s="25" t="s">
        <v>27</v>
      </c>
      <c r="L403" s="6" t="s">
        <v>789</v>
      </c>
      <c r="M403" s="23">
        <v>1</v>
      </c>
      <c r="N403" s="23" t="s">
        <v>1095</v>
      </c>
      <c r="O403" s="27">
        <v>45394</v>
      </c>
      <c r="P403" s="33">
        <v>592735</v>
      </c>
      <c r="Q403" s="29">
        <v>88000</v>
      </c>
      <c r="R403" s="36">
        <v>109200</v>
      </c>
      <c r="S403" s="31">
        <v>218400</v>
      </c>
      <c r="T403" s="29" t="s">
        <v>2092</v>
      </c>
      <c r="U403" s="32">
        <v>45464</v>
      </c>
      <c r="V403" s="33"/>
    </row>
    <row r="404" spans="1:22">
      <c r="A404" s="61" t="str">
        <f t="shared" si="6"/>
        <v xml:space="preserve">69021250QUIÑONES TELLO ROSA ELVIRA </v>
      </c>
      <c r="B404" s="23">
        <v>3928</v>
      </c>
      <c r="C404" s="23" t="s">
        <v>2</v>
      </c>
      <c r="D404" s="23">
        <v>69021250</v>
      </c>
      <c r="E404" s="23" t="s">
        <v>1096</v>
      </c>
      <c r="F404" s="23">
        <v>41</v>
      </c>
      <c r="G404" s="23">
        <v>1</v>
      </c>
      <c r="H404" s="24" t="s">
        <v>1097</v>
      </c>
      <c r="I404" s="23" t="s">
        <v>5</v>
      </c>
      <c r="J404" s="58" t="s">
        <v>29</v>
      </c>
      <c r="K404" s="25" t="s">
        <v>25</v>
      </c>
      <c r="L404" s="23" t="s">
        <v>30</v>
      </c>
      <c r="M404" s="23">
        <v>1</v>
      </c>
      <c r="N404" s="23">
        <v>3222555561</v>
      </c>
      <c r="O404" s="27">
        <v>45393</v>
      </c>
      <c r="P404" s="28">
        <v>588918</v>
      </c>
      <c r="Q404" s="29">
        <v>17000</v>
      </c>
      <c r="R404" s="30">
        <v>26520</v>
      </c>
      <c r="S404" s="31"/>
      <c r="T404" s="29" t="s">
        <v>2093</v>
      </c>
      <c r="U404" s="32">
        <v>45464</v>
      </c>
      <c r="V404" s="33"/>
    </row>
    <row r="405" spans="1:22">
      <c r="A405" s="61" t="str">
        <f t="shared" si="6"/>
        <v xml:space="preserve">69021250QUIÑONES TELLO ROSA ELVIRA </v>
      </c>
      <c r="B405" s="23">
        <v>3929</v>
      </c>
      <c r="C405" s="23" t="s">
        <v>2</v>
      </c>
      <c r="D405" s="23">
        <v>69021250</v>
      </c>
      <c r="E405" s="23" t="s">
        <v>1096</v>
      </c>
      <c r="F405" s="23">
        <v>41</v>
      </c>
      <c r="G405" s="23">
        <v>1</v>
      </c>
      <c r="H405" s="24" t="s">
        <v>1097</v>
      </c>
      <c r="I405" s="23" t="s">
        <v>5</v>
      </c>
      <c r="J405" s="58" t="s">
        <v>29</v>
      </c>
      <c r="K405" s="25" t="s">
        <v>25</v>
      </c>
      <c r="L405" s="26" t="s">
        <v>1076</v>
      </c>
      <c r="M405" s="23">
        <v>1</v>
      </c>
      <c r="N405" s="23">
        <v>3222555561</v>
      </c>
      <c r="O405" s="27">
        <v>45394</v>
      </c>
      <c r="P405" s="33">
        <v>592354</v>
      </c>
      <c r="Q405" s="29">
        <v>17000</v>
      </c>
      <c r="R405" s="30">
        <v>26520</v>
      </c>
      <c r="S405" s="31">
        <v>53040</v>
      </c>
      <c r="T405" s="29" t="s">
        <v>2093</v>
      </c>
      <c r="U405" s="32">
        <v>45464</v>
      </c>
      <c r="V405" s="33"/>
    </row>
    <row r="406" spans="1:22">
      <c r="A406" s="61" t="str">
        <f t="shared" si="6"/>
        <v>41170811MORA CORDOBA MARIA LYDIA</v>
      </c>
      <c r="B406" s="23">
        <v>3930</v>
      </c>
      <c r="C406" s="23" t="s">
        <v>2</v>
      </c>
      <c r="D406" s="23">
        <v>41170811</v>
      </c>
      <c r="E406" s="23" t="s">
        <v>132</v>
      </c>
      <c r="F406" s="23">
        <v>51</v>
      </c>
      <c r="G406" s="23">
        <v>1</v>
      </c>
      <c r="H406" s="24" t="s">
        <v>133</v>
      </c>
      <c r="I406" s="23" t="s">
        <v>5</v>
      </c>
      <c r="J406" s="57" t="s">
        <v>36</v>
      </c>
      <c r="K406" s="25" t="s">
        <v>27</v>
      </c>
      <c r="L406" s="26" t="s">
        <v>854</v>
      </c>
      <c r="M406" s="23">
        <v>1</v>
      </c>
      <c r="N406" s="23">
        <v>3216894305</v>
      </c>
      <c r="O406" s="27">
        <v>45393</v>
      </c>
      <c r="P406" s="28">
        <v>588357</v>
      </c>
      <c r="Q406" s="29">
        <v>85000</v>
      </c>
      <c r="R406" s="30">
        <v>109200</v>
      </c>
      <c r="S406" s="31">
        <v>109200</v>
      </c>
      <c r="T406" s="29" t="s">
        <v>2094</v>
      </c>
      <c r="U406" s="32">
        <v>45464</v>
      </c>
      <c r="V406" s="33"/>
    </row>
    <row r="407" spans="1:22">
      <c r="A407" s="61" t="str">
        <f t="shared" si="6"/>
        <v xml:space="preserve">97480478CHAÑA AGREDA FROILAN ENRIQUE </v>
      </c>
      <c r="B407" s="23">
        <v>3932</v>
      </c>
      <c r="C407" s="23" t="s">
        <v>2</v>
      </c>
      <c r="D407" s="23">
        <v>97480478</v>
      </c>
      <c r="E407" s="23" t="s">
        <v>1098</v>
      </c>
      <c r="F407" s="23">
        <v>51</v>
      </c>
      <c r="G407" s="23">
        <v>1</v>
      </c>
      <c r="H407" s="24" t="s">
        <v>1099</v>
      </c>
      <c r="I407" s="23" t="s">
        <v>28</v>
      </c>
      <c r="J407" s="57" t="s">
        <v>36</v>
      </c>
      <c r="K407" s="25" t="s">
        <v>27</v>
      </c>
      <c r="L407" s="6" t="s">
        <v>799</v>
      </c>
      <c r="M407" s="23">
        <v>1</v>
      </c>
      <c r="N407" s="23">
        <v>3215064817</v>
      </c>
      <c r="O407" s="27">
        <v>45393</v>
      </c>
      <c r="P407" s="28">
        <v>588520</v>
      </c>
      <c r="Q407" s="29">
        <v>50000</v>
      </c>
      <c r="R407" s="30">
        <v>67600</v>
      </c>
      <c r="S407" s="31"/>
      <c r="T407" s="29" t="s">
        <v>2095</v>
      </c>
      <c r="U407" s="32">
        <v>45464</v>
      </c>
      <c r="V407" s="33"/>
    </row>
    <row r="408" spans="1:22">
      <c r="A408" s="61" t="str">
        <f t="shared" si="6"/>
        <v xml:space="preserve">97480478CHAÑA AGREDA FROILAN ENRIQUE </v>
      </c>
      <c r="B408" s="23">
        <v>3933</v>
      </c>
      <c r="C408" s="23" t="s">
        <v>2</v>
      </c>
      <c r="D408" s="23">
        <v>97480478</v>
      </c>
      <c r="E408" s="23" t="s">
        <v>1098</v>
      </c>
      <c r="F408" s="23">
        <v>51</v>
      </c>
      <c r="G408" s="23">
        <v>1</v>
      </c>
      <c r="H408" s="24" t="s">
        <v>1099</v>
      </c>
      <c r="I408" s="23" t="s">
        <v>28</v>
      </c>
      <c r="J408" s="57" t="s">
        <v>36</v>
      </c>
      <c r="K408" s="25" t="s">
        <v>27</v>
      </c>
      <c r="L408" s="26" t="s">
        <v>768</v>
      </c>
      <c r="M408" s="23">
        <v>1</v>
      </c>
      <c r="N408" s="23">
        <v>3215064817</v>
      </c>
      <c r="O408" s="27">
        <v>45394</v>
      </c>
      <c r="P408" s="33">
        <v>592883</v>
      </c>
      <c r="Q408" s="29">
        <v>50000</v>
      </c>
      <c r="R408" s="30">
        <v>67600</v>
      </c>
      <c r="S408" s="31">
        <v>135200</v>
      </c>
      <c r="T408" s="29" t="s">
        <v>2095</v>
      </c>
      <c r="U408" s="32">
        <v>45464</v>
      </c>
      <c r="V408" s="33"/>
    </row>
    <row r="409" spans="1:22">
      <c r="A409" s="61" t="str">
        <f t="shared" si="6"/>
        <v xml:space="preserve">18147283ANTONIO ROSERO FRUALINO </v>
      </c>
      <c r="B409" s="23">
        <v>3936</v>
      </c>
      <c r="C409" s="23" t="s">
        <v>2</v>
      </c>
      <c r="D409" s="23">
        <v>18147283</v>
      </c>
      <c r="E409" s="23" t="s">
        <v>1100</v>
      </c>
      <c r="F409" s="23">
        <v>42</v>
      </c>
      <c r="G409" s="23">
        <v>1</v>
      </c>
      <c r="H409" s="24" t="s">
        <v>1101</v>
      </c>
      <c r="I409" s="23" t="s">
        <v>28</v>
      </c>
      <c r="J409" s="58" t="s">
        <v>29</v>
      </c>
      <c r="K409" s="25" t="s">
        <v>27</v>
      </c>
      <c r="L409" s="26" t="s">
        <v>891</v>
      </c>
      <c r="M409" s="23">
        <v>1</v>
      </c>
      <c r="N409" s="23">
        <v>3202422916</v>
      </c>
      <c r="O409" s="27">
        <v>45393</v>
      </c>
      <c r="P409" s="28">
        <v>588555</v>
      </c>
      <c r="Q409" s="29">
        <v>80000</v>
      </c>
      <c r="R409" s="30">
        <v>102544</v>
      </c>
      <c r="S409" s="31"/>
      <c r="T409" s="29" t="s">
        <v>2096</v>
      </c>
      <c r="U409" s="32">
        <v>45464</v>
      </c>
      <c r="V409" s="33"/>
    </row>
    <row r="410" spans="1:22">
      <c r="A410" s="61" t="str">
        <f t="shared" si="6"/>
        <v xml:space="preserve">18147283ANTONIO ROSERO FRUALINO </v>
      </c>
      <c r="B410" s="23">
        <v>3937</v>
      </c>
      <c r="C410" s="23" t="s">
        <v>2</v>
      </c>
      <c r="D410" s="23">
        <v>18147283</v>
      </c>
      <c r="E410" s="23" t="s">
        <v>1100</v>
      </c>
      <c r="F410" s="23">
        <v>42</v>
      </c>
      <c r="G410" s="23">
        <v>1</v>
      </c>
      <c r="H410" s="24" t="s">
        <v>1101</v>
      </c>
      <c r="I410" s="23" t="s">
        <v>28</v>
      </c>
      <c r="J410" s="58" t="s">
        <v>29</v>
      </c>
      <c r="K410" s="25" t="s">
        <v>27</v>
      </c>
      <c r="L410" s="26" t="s">
        <v>936</v>
      </c>
      <c r="M410" s="23">
        <v>1</v>
      </c>
      <c r="N410" s="23">
        <v>3202422916</v>
      </c>
      <c r="O410" s="27">
        <v>45394</v>
      </c>
      <c r="P410" s="33">
        <v>592317</v>
      </c>
      <c r="Q410" s="29">
        <v>80000</v>
      </c>
      <c r="R410" s="30">
        <v>102544</v>
      </c>
      <c r="S410" s="31">
        <v>205088</v>
      </c>
      <c r="T410" s="29" t="s">
        <v>2096</v>
      </c>
      <c r="U410" s="32">
        <v>45464</v>
      </c>
      <c r="V410" s="33"/>
    </row>
    <row r="411" spans="1:22">
      <c r="A411" s="61" t="str">
        <f t="shared" si="6"/>
        <v>69010078PACHU SECUE PAUFILIA</v>
      </c>
      <c r="B411" s="23">
        <v>3938</v>
      </c>
      <c r="C411" s="23" t="s">
        <v>2</v>
      </c>
      <c r="D411" s="23">
        <v>69010078</v>
      </c>
      <c r="E411" s="23" t="s">
        <v>1102</v>
      </c>
      <c r="F411" s="23">
        <v>64</v>
      </c>
      <c r="G411" s="23">
        <v>1</v>
      </c>
      <c r="H411" s="24" t="s">
        <v>767</v>
      </c>
      <c r="I411" s="23" t="s">
        <v>5</v>
      </c>
      <c r="J411" s="57" t="s">
        <v>36</v>
      </c>
      <c r="K411" s="25" t="s">
        <v>27</v>
      </c>
      <c r="L411" s="6" t="s">
        <v>799</v>
      </c>
      <c r="M411" s="23">
        <v>2</v>
      </c>
      <c r="N411" s="23">
        <v>3229524069</v>
      </c>
      <c r="O411" s="27">
        <v>45393</v>
      </c>
      <c r="P411" s="28" t="s">
        <v>1103</v>
      </c>
      <c r="Q411" s="29">
        <v>100000</v>
      </c>
      <c r="R411" s="30">
        <v>67600</v>
      </c>
      <c r="S411" s="31"/>
      <c r="T411" s="29" t="s">
        <v>2097</v>
      </c>
      <c r="U411" s="32">
        <v>45464</v>
      </c>
      <c r="V411" s="33"/>
    </row>
    <row r="412" spans="1:22">
      <c r="A412" s="61" t="str">
        <f t="shared" si="6"/>
        <v>69010078PACHU SECUE PAUFILIA</v>
      </c>
      <c r="B412" s="23">
        <v>3939</v>
      </c>
      <c r="C412" s="23" t="s">
        <v>2</v>
      </c>
      <c r="D412" s="23">
        <v>69010078</v>
      </c>
      <c r="E412" s="23" t="s">
        <v>1102</v>
      </c>
      <c r="F412" s="23">
        <v>64</v>
      </c>
      <c r="G412" s="23">
        <v>1</v>
      </c>
      <c r="H412" s="24" t="s">
        <v>767</v>
      </c>
      <c r="I412" s="23" t="s">
        <v>5</v>
      </c>
      <c r="J412" s="57" t="s">
        <v>36</v>
      </c>
      <c r="K412" s="25" t="s">
        <v>27</v>
      </c>
      <c r="L412" s="26" t="s">
        <v>768</v>
      </c>
      <c r="M412" s="23">
        <v>1</v>
      </c>
      <c r="N412" s="23">
        <v>3229524069</v>
      </c>
      <c r="O412" s="27">
        <v>45394</v>
      </c>
      <c r="P412" s="33">
        <v>591284</v>
      </c>
      <c r="Q412" s="29">
        <v>50000</v>
      </c>
      <c r="R412" s="30">
        <v>67600</v>
      </c>
      <c r="S412" s="31">
        <v>202800</v>
      </c>
      <c r="T412" s="29" t="s">
        <v>2097</v>
      </c>
      <c r="U412" s="32">
        <v>45464</v>
      </c>
      <c r="V412" s="33"/>
    </row>
    <row r="413" spans="1:22">
      <c r="A413" s="61" t="str">
        <f t="shared" si="6"/>
        <v>6531333 PRADO PRADO CARLOS</v>
      </c>
      <c r="B413" s="23">
        <v>3940</v>
      </c>
      <c r="C413" s="23" t="s">
        <v>2</v>
      </c>
      <c r="D413" s="23">
        <v>6531333</v>
      </c>
      <c r="E413" s="23" t="s">
        <v>1104</v>
      </c>
      <c r="F413" s="23">
        <v>56</v>
      </c>
      <c r="G413" s="23">
        <v>1</v>
      </c>
      <c r="H413" s="24" t="s">
        <v>68</v>
      </c>
      <c r="I413" s="23" t="s">
        <v>28</v>
      </c>
      <c r="J413" s="58" t="s">
        <v>29</v>
      </c>
      <c r="K413" s="25" t="s">
        <v>25</v>
      </c>
      <c r="L413" s="23" t="s">
        <v>781</v>
      </c>
      <c r="M413" s="23">
        <v>1</v>
      </c>
      <c r="N413" s="23" t="s">
        <v>1105</v>
      </c>
      <c r="O413" s="27">
        <v>45393</v>
      </c>
      <c r="P413" s="28">
        <v>588616</v>
      </c>
      <c r="Q413" s="29">
        <v>33000</v>
      </c>
      <c r="R413" s="30">
        <v>45240</v>
      </c>
      <c r="S413" s="31">
        <v>45240</v>
      </c>
      <c r="T413" s="29" t="s">
        <v>2098</v>
      </c>
      <c r="U413" s="32">
        <v>45464</v>
      </c>
      <c r="V413" s="33"/>
    </row>
    <row r="414" spans="1:22">
      <c r="A414" s="61" t="str">
        <f t="shared" si="6"/>
        <v>27355914 RODRIGUEZ BOLAÑOS MARTHA MERCEDES</v>
      </c>
      <c r="B414" s="23">
        <v>3944</v>
      </c>
      <c r="C414" s="23" t="s">
        <v>2</v>
      </c>
      <c r="D414" s="23">
        <v>27355914</v>
      </c>
      <c r="E414" s="23" t="s">
        <v>1106</v>
      </c>
      <c r="F414" s="23">
        <v>62</v>
      </c>
      <c r="G414" s="23">
        <v>1</v>
      </c>
      <c r="H414" s="24" t="s">
        <v>1107</v>
      </c>
      <c r="I414" s="23" t="s">
        <v>5</v>
      </c>
      <c r="J414" s="57" t="s">
        <v>36</v>
      </c>
      <c r="K414" s="25" t="s">
        <v>27</v>
      </c>
      <c r="L414" s="26" t="s">
        <v>1021</v>
      </c>
      <c r="M414" s="23">
        <v>1</v>
      </c>
      <c r="N414" s="23">
        <v>3193093864</v>
      </c>
      <c r="O414" s="24">
        <v>45393</v>
      </c>
      <c r="P414" s="28">
        <v>588752</v>
      </c>
      <c r="Q414" s="29">
        <v>63000</v>
      </c>
      <c r="R414" s="30">
        <v>81120</v>
      </c>
      <c r="S414" s="31">
        <v>81120</v>
      </c>
      <c r="T414" s="29" t="s">
        <v>2099</v>
      </c>
      <c r="U414" s="32">
        <v>45464</v>
      </c>
      <c r="V414" s="33"/>
    </row>
    <row r="415" spans="1:22" ht="28.8">
      <c r="A415" s="61" t="str">
        <f t="shared" si="6"/>
        <v>16248823MORA MORA JOSE ANIBAL</v>
      </c>
      <c r="B415" s="23">
        <v>3946</v>
      </c>
      <c r="C415" s="23" t="s">
        <v>2</v>
      </c>
      <c r="D415" s="23">
        <v>16248823</v>
      </c>
      <c r="E415" s="23" t="s">
        <v>1050</v>
      </c>
      <c r="F415" s="23">
        <v>74</v>
      </c>
      <c r="G415" s="23">
        <v>1</v>
      </c>
      <c r="H415" s="24">
        <v>18205</v>
      </c>
      <c r="I415" s="23" t="s">
        <v>28</v>
      </c>
      <c r="J415" s="57" t="s">
        <v>763</v>
      </c>
      <c r="K415" s="25" t="s">
        <v>25</v>
      </c>
      <c r="L415" s="23" t="s">
        <v>869</v>
      </c>
      <c r="M415" s="23">
        <v>1</v>
      </c>
      <c r="N415" s="23" t="s">
        <v>1051</v>
      </c>
      <c r="O415" s="27">
        <v>45394</v>
      </c>
      <c r="P415" s="28">
        <v>589307</v>
      </c>
      <c r="Q415" s="29">
        <v>22000</v>
      </c>
      <c r="R415" s="30">
        <v>31720</v>
      </c>
      <c r="S415" s="31"/>
      <c r="T415" s="29" t="s">
        <v>2100</v>
      </c>
      <c r="U415" s="32">
        <v>45464</v>
      </c>
      <c r="V415" s="33"/>
    </row>
    <row r="416" spans="1:22" ht="28.8">
      <c r="A416" s="61" t="str">
        <f t="shared" si="6"/>
        <v>16248823MORA MORA JOSE ANIBAL</v>
      </c>
      <c r="B416" s="23">
        <v>3947</v>
      </c>
      <c r="C416" s="23" t="s">
        <v>2</v>
      </c>
      <c r="D416" s="23">
        <v>16248823</v>
      </c>
      <c r="E416" s="23" t="s">
        <v>1050</v>
      </c>
      <c r="F416" s="23">
        <v>74</v>
      </c>
      <c r="G416" s="23">
        <v>1</v>
      </c>
      <c r="H416" s="24">
        <v>18205</v>
      </c>
      <c r="I416" s="23" t="s">
        <v>28</v>
      </c>
      <c r="J416" s="57" t="s">
        <v>763</v>
      </c>
      <c r="K416" s="25" t="s">
        <v>25</v>
      </c>
      <c r="L416" s="23" t="s">
        <v>953</v>
      </c>
      <c r="M416" s="23">
        <v>1</v>
      </c>
      <c r="N416" s="23" t="s">
        <v>1051</v>
      </c>
      <c r="O416" s="27">
        <v>45394</v>
      </c>
      <c r="P416" s="33">
        <v>593243</v>
      </c>
      <c r="Q416" s="29">
        <v>22000</v>
      </c>
      <c r="R416" s="30">
        <v>31720</v>
      </c>
      <c r="S416" s="31">
        <v>63440</v>
      </c>
      <c r="T416" s="29" t="s">
        <v>2100</v>
      </c>
      <c r="U416" s="32">
        <v>45464</v>
      </c>
      <c r="V416" s="33"/>
    </row>
    <row r="417" spans="1:22" ht="28.8">
      <c r="A417" s="61" t="str">
        <f t="shared" si="6"/>
        <v>1123309093MANIGUAJE PIAGUAJE JORGE ANTONIO</v>
      </c>
      <c r="B417" s="23">
        <v>3948</v>
      </c>
      <c r="C417" s="23" t="s">
        <v>2</v>
      </c>
      <c r="D417" s="23">
        <v>1123309093</v>
      </c>
      <c r="E417" s="23" t="s">
        <v>1108</v>
      </c>
      <c r="F417" s="23">
        <v>29</v>
      </c>
      <c r="G417" s="23">
        <v>1</v>
      </c>
      <c r="H417" s="24" t="s">
        <v>1109</v>
      </c>
      <c r="I417" s="23" t="s">
        <v>28</v>
      </c>
      <c r="J417" s="57" t="s">
        <v>26</v>
      </c>
      <c r="K417" s="25" t="s">
        <v>25</v>
      </c>
      <c r="L417" s="26" t="s">
        <v>775</v>
      </c>
      <c r="M417" s="23">
        <v>1</v>
      </c>
      <c r="N417" s="23">
        <v>3203261872</v>
      </c>
      <c r="O417" s="27">
        <v>45394</v>
      </c>
      <c r="P417" s="28">
        <v>590142</v>
      </c>
      <c r="Q417" s="29">
        <v>27000</v>
      </c>
      <c r="R417" s="30">
        <v>40040</v>
      </c>
      <c r="S417" s="31">
        <v>40040</v>
      </c>
      <c r="T417" s="29" t="s">
        <v>2101</v>
      </c>
      <c r="U417" s="32">
        <v>45464</v>
      </c>
      <c r="V417" s="33"/>
    </row>
    <row r="418" spans="1:22" ht="28.8">
      <c r="A418" s="61" t="str">
        <f t="shared" si="6"/>
        <v>27474182PANTOJA BETANCOURT CARMEN</v>
      </c>
      <c r="B418" s="23">
        <v>3950</v>
      </c>
      <c r="C418" s="23" t="s">
        <v>2</v>
      </c>
      <c r="D418" s="23">
        <v>27474182</v>
      </c>
      <c r="E418" s="23" t="s">
        <v>1110</v>
      </c>
      <c r="F418" s="23">
        <v>73</v>
      </c>
      <c r="G418" s="23">
        <v>1</v>
      </c>
      <c r="H418" s="24">
        <v>18572</v>
      </c>
      <c r="I418" s="23" t="s">
        <v>5</v>
      </c>
      <c r="J418" s="57" t="s">
        <v>763</v>
      </c>
      <c r="K418" s="25" t="s">
        <v>25</v>
      </c>
      <c r="L418" s="23" t="s">
        <v>869</v>
      </c>
      <c r="M418" s="23">
        <v>1</v>
      </c>
      <c r="N418" s="23" t="s">
        <v>1051</v>
      </c>
      <c r="O418" s="27">
        <v>45394</v>
      </c>
      <c r="P418" s="28">
        <v>589224</v>
      </c>
      <c r="Q418" s="29">
        <v>22000</v>
      </c>
      <c r="R418" s="30">
        <v>31720</v>
      </c>
      <c r="S418" s="31"/>
      <c r="T418" s="29" t="s">
        <v>2102</v>
      </c>
      <c r="U418" s="32">
        <v>45464</v>
      </c>
      <c r="V418" s="33"/>
    </row>
    <row r="419" spans="1:22" ht="28.8">
      <c r="A419" s="61" t="str">
        <f t="shared" si="6"/>
        <v>27474182PANTOJA BETANCOURT CARMEN</v>
      </c>
      <c r="B419" s="23">
        <v>3951</v>
      </c>
      <c r="C419" s="23" t="s">
        <v>2</v>
      </c>
      <c r="D419" s="23">
        <v>27474182</v>
      </c>
      <c r="E419" s="23" t="s">
        <v>1110</v>
      </c>
      <c r="F419" s="23">
        <v>73</v>
      </c>
      <c r="G419" s="23">
        <v>1</v>
      </c>
      <c r="H419" s="24">
        <v>18572</v>
      </c>
      <c r="I419" s="23" t="s">
        <v>5</v>
      </c>
      <c r="J419" s="57" t="s">
        <v>763</v>
      </c>
      <c r="K419" s="25" t="s">
        <v>25</v>
      </c>
      <c r="L419" s="23" t="s">
        <v>953</v>
      </c>
      <c r="M419" s="23">
        <v>1</v>
      </c>
      <c r="N419" s="23" t="s">
        <v>1051</v>
      </c>
      <c r="O419" s="27">
        <v>45394</v>
      </c>
      <c r="P419" s="33">
        <v>593260</v>
      </c>
      <c r="Q419" s="29">
        <v>22000</v>
      </c>
      <c r="R419" s="30">
        <v>31720</v>
      </c>
      <c r="S419" s="31">
        <v>63440</v>
      </c>
      <c r="T419" s="29" t="s">
        <v>2102</v>
      </c>
      <c r="U419" s="32">
        <v>45464</v>
      </c>
      <c r="V419" s="33"/>
    </row>
    <row r="420" spans="1:22" ht="28.8">
      <c r="A420" s="61" t="str">
        <f t="shared" si="6"/>
        <v>108101824LUNA ORTEGA JAMES ALBERTO</v>
      </c>
      <c r="B420" s="23">
        <v>3954</v>
      </c>
      <c r="C420" s="23" t="s">
        <v>2</v>
      </c>
      <c r="D420" s="23">
        <v>108101824</v>
      </c>
      <c r="E420" s="23" t="s">
        <v>1111</v>
      </c>
      <c r="F420" s="23">
        <v>58</v>
      </c>
      <c r="G420" s="23">
        <v>1</v>
      </c>
      <c r="H420" s="24">
        <v>24205</v>
      </c>
      <c r="I420" s="23" t="s">
        <v>28</v>
      </c>
      <c r="J420" s="57" t="s">
        <v>92</v>
      </c>
      <c r="K420" s="25" t="s">
        <v>25</v>
      </c>
      <c r="L420" s="26" t="s">
        <v>810</v>
      </c>
      <c r="M420" s="23">
        <v>1</v>
      </c>
      <c r="N420" s="23">
        <v>3144757583</v>
      </c>
      <c r="O420" s="27">
        <v>45394</v>
      </c>
      <c r="P420" s="28">
        <v>590147</v>
      </c>
      <c r="Q420" s="29">
        <v>18000</v>
      </c>
      <c r="R420" s="30">
        <v>29640</v>
      </c>
      <c r="S420" s="31"/>
      <c r="T420" s="29" t="s">
        <v>2103</v>
      </c>
      <c r="U420" s="32">
        <v>45464</v>
      </c>
      <c r="V420" s="33"/>
    </row>
    <row r="421" spans="1:22" ht="28.8">
      <c r="A421" s="61" t="str">
        <f t="shared" si="6"/>
        <v>108101824LUNA ORTEGA JAMES ALBERTO</v>
      </c>
      <c r="B421" s="23">
        <v>3955</v>
      </c>
      <c r="C421" s="23" t="s">
        <v>2</v>
      </c>
      <c r="D421" s="23">
        <v>108101824</v>
      </c>
      <c r="E421" s="23" t="s">
        <v>1111</v>
      </c>
      <c r="F421" s="23">
        <v>58</v>
      </c>
      <c r="G421" s="23">
        <v>1</v>
      </c>
      <c r="H421" s="24">
        <v>24205</v>
      </c>
      <c r="I421" s="23" t="s">
        <v>28</v>
      </c>
      <c r="J421" s="57" t="s">
        <v>92</v>
      </c>
      <c r="K421" s="25" t="s">
        <v>25</v>
      </c>
      <c r="L421" s="26" t="s">
        <v>771</v>
      </c>
      <c r="M421" s="23">
        <v>1</v>
      </c>
      <c r="N421" s="23">
        <v>3144757583</v>
      </c>
      <c r="O421" s="27">
        <v>45394</v>
      </c>
      <c r="P421" s="33">
        <v>592593</v>
      </c>
      <c r="Q421" s="29">
        <v>18000</v>
      </c>
      <c r="R421" s="30">
        <v>29640</v>
      </c>
      <c r="S421" s="31">
        <v>59280</v>
      </c>
      <c r="T421" s="29" t="s">
        <v>2103</v>
      </c>
      <c r="U421" s="32">
        <v>45464</v>
      </c>
      <c r="V421" s="33"/>
    </row>
    <row r="422" spans="1:22">
      <c r="A422" s="61" t="str">
        <f t="shared" si="6"/>
        <v xml:space="preserve">41106184NIAZA AMELIA </v>
      </c>
      <c r="B422" s="23">
        <v>3956</v>
      </c>
      <c r="C422" s="23" t="s">
        <v>2</v>
      </c>
      <c r="D422" s="23">
        <v>41106184</v>
      </c>
      <c r="E422" s="23" t="s">
        <v>1112</v>
      </c>
      <c r="F422" s="23">
        <v>65</v>
      </c>
      <c r="G422" s="23">
        <v>1</v>
      </c>
      <c r="H422" s="24" t="s">
        <v>1113</v>
      </c>
      <c r="I422" s="23" t="s">
        <v>5</v>
      </c>
      <c r="J422" s="58" t="s">
        <v>29</v>
      </c>
      <c r="K422" s="25" t="s">
        <v>25</v>
      </c>
      <c r="L422" s="23" t="s">
        <v>30</v>
      </c>
      <c r="M422" s="23">
        <v>1</v>
      </c>
      <c r="N422" s="23" t="s">
        <v>1114</v>
      </c>
      <c r="O422" s="27">
        <v>45394</v>
      </c>
      <c r="P422" s="28">
        <v>590149</v>
      </c>
      <c r="Q422" s="29">
        <v>17000</v>
      </c>
      <c r="R422" s="30">
        <v>26520</v>
      </c>
      <c r="S422" s="31"/>
      <c r="T422" s="29" t="s">
        <v>2104</v>
      </c>
      <c r="U422" s="32">
        <v>45464</v>
      </c>
      <c r="V422" s="33"/>
    </row>
    <row r="423" spans="1:22">
      <c r="A423" s="61" t="str">
        <f t="shared" si="6"/>
        <v xml:space="preserve">41106184NIAZA AMELIA </v>
      </c>
      <c r="B423" s="23">
        <v>3957</v>
      </c>
      <c r="C423" s="23" t="s">
        <v>2</v>
      </c>
      <c r="D423" s="23">
        <v>41106184</v>
      </c>
      <c r="E423" s="23" t="s">
        <v>1112</v>
      </c>
      <c r="F423" s="23">
        <v>65</v>
      </c>
      <c r="G423" s="23">
        <v>1</v>
      </c>
      <c r="H423" s="24" t="s">
        <v>1113</v>
      </c>
      <c r="I423" s="23" t="s">
        <v>5</v>
      </c>
      <c r="J423" s="58" t="s">
        <v>29</v>
      </c>
      <c r="K423" s="25" t="s">
        <v>25</v>
      </c>
      <c r="L423" s="26" t="s">
        <v>1076</v>
      </c>
      <c r="M423" s="23">
        <v>1</v>
      </c>
      <c r="N423" s="23" t="s">
        <v>1114</v>
      </c>
      <c r="O423" s="27">
        <v>45394</v>
      </c>
      <c r="P423" s="33">
        <v>592604</v>
      </c>
      <c r="Q423" s="29">
        <v>17000</v>
      </c>
      <c r="R423" s="30">
        <v>26520</v>
      </c>
      <c r="S423" s="31">
        <v>53040</v>
      </c>
      <c r="T423" s="29" t="s">
        <v>2104</v>
      </c>
      <c r="U423" s="32">
        <v>45464</v>
      </c>
      <c r="V423" s="33"/>
    </row>
    <row r="424" spans="1:22">
      <c r="A424" s="61" t="str">
        <f t="shared" si="6"/>
        <v xml:space="preserve">29345334DIAZ QUINTERO ROSA CLOMENIA </v>
      </c>
      <c r="B424" s="23">
        <v>3958</v>
      </c>
      <c r="C424" s="23" t="s">
        <v>2</v>
      </c>
      <c r="D424" s="23">
        <v>29345334</v>
      </c>
      <c r="E424" s="23" t="s">
        <v>1115</v>
      </c>
      <c r="F424" s="23">
        <v>61</v>
      </c>
      <c r="G424" s="23">
        <v>1</v>
      </c>
      <c r="H424" s="24">
        <v>22833</v>
      </c>
      <c r="I424" s="23" t="s">
        <v>5</v>
      </c>
      <c r="J424" s="58" t="s">
        <v>29</v>
      </c>
      <c r="K424" s="25" t="s">
        <v>25</v>
      </c>
      <c r="L424" s="23" t="s">
        <v>30</v>
      </c>
      <c r="M424" s="23">
        <v>1</v>
      </c>
      <c r="N424" s="23" t="s">
        <v>1116</v>
      </c>
      <c r="O424" s="27">
        <v>45394</v>
      </c>
      <c r="P424" s="28">
        <v>590180</v>
      </c>
      <c r="Q424" s="29">
        <v>17000</v>
      </c>
      <c r="R424" s="30">
        <v>26520</v>
      </c>
      <c r="S424" s="31">
        <v>26520</v>
      </c>
      <c r="T424" s="29" t="s">
        <v>2105</v>
      </c>
      <c r="U424" s="32">
        <v>45464</v>
      </c>
      <c r="V424" s="33"/>
    </row>
    <row r="425" spans="1:22" ht="28.8">
      <c r="A425" s="61" t="str">
        <f t="shared" si="6"/>
        <v>69000069HURATDO CARVAJAL AURORA DEL CARMEN</v>
      </c>
      <c r="B425" s="23">
        <v>3960</v>
      </c>
      <c r="C425" s="23" t="s">
        <v>2</v>
      </c>
      <c r="D425" s="23">
        <v>69000069</v>
      </c>
      <c r="E425" s="23" t="s">
        <v>1117</v>
      </c>
      <c r="F425" s="23">
        <v>48</v>
      </c>
      <c r="G425" s="23">
        <v>1</v>
      </c>
      <c r="H425" s="24" t="s">
        <v>106</v>
      </c>
      <c r="I425" s="23" t="s">
        <v>5</v>
      </c>
      <c r="J425" s="57" t="s">
        <v>92</v>
      </c>
      <c r="K425" s="25" t="s">
        <v>25</v>
      </c>
      <c r="L425" s="26" t="s">
        <v>810</v>
      </c>
      <c r="M425" s="23">
        <v>1</v>
      </c>
      <c r="N425" s="23">
        <v>3222585746</v>
      </c>
      <c r="O425" s="27">
        <v>45394</v>
      </c>
      <c r="P425" s="28">
        <v>590195</v>
      </c>
      <c r="Q425" s="29">
        <v>18000</v>
      </c>
      <c r="R425" s="30">
        <v>29640</v>
      </c>
      <c r="S425" s="31"/>
      <c r="T425" s="29" t="s">
        <v>2106</v>
      </c>
      <c r="U425" s="32">
        <v>45464</v>
      </c>
      <c r="V425" s="33"/>
    </row>
    <row r="426" spans="1:22" ht="28.8">
      <c r="A426" s="61" t="str">
        <f t="shared" si="6"/>
        <v>69000069HURATDO CARVAJAL AURORA DEL CARMEN</v>
      </c>
      <c r="B426" s="23">
        <v>3961</v>
      </c>
      <c r="C426" s="23" t="s">
        <v>2</v>
      </c>
      <c r="D426" s="23">
        <v>69000069</v>
      </c>
      <c r="E426" s="23" t="s">
        <v>1117</v>
      </c>
      <c r="F426" s="23">
        <v>48</v>
      </c>
      <c r="G426" s="23">
        <v>1</v>
      </c>
      <c r="H426" s="24" t="s">
        <v>106</v>
      </c>
      <c r="I426" s="23" t="s">
        <v>5</v>
      </c>
      <c r="J426" s="57" t="s">
        <v>92</v>
      </c>
      <c r="K426" s="25" t="s">
        <v>25</v>
      </c>
      <c r="L426" s="26" t="s">
        <v>771</v>
      </c>
      <c r="M426" s="23">
        <v>1</v>
      </c>
      <c r="N426" s="23">
        <v>3222585746</v>
      </c>
      <c r="O426" s="27">
        <v>45399</v>
      </c>
      <c r="P426" s="33">
        <v>602190</v>
      </c>
      <c r="Q426" s="29">
        <v>18000</v>
      </c>
      <c r="R426" s="30">
        <v>29640</v>
      </c>
      <c r="S426" s="31">
        <v>59280</v>
      </c>
      <c r="T426" s="29" t="s">
        <v>2106</v>
      </c>
      <c r="U426" s="32">
        <v>45464</v>
      </c>
      <c r="V426" s="33"/>
    </row>
    <row r="427" spans="1:22">
      <c r="A427" s="61" t="str">
        <f t="shared" si="6"/>
        <v>1085349355PUERCHAMBUD ESPAÑA HENGLEN MIRALDSY</v>
      </c>
      <c r="B427" s="23">
        <v>3968</v>
      </c>
      <c r="C427" s="23" t="s">
        <v>2</v>
      </c>
      <c r="D427" s="23">
        <v>1085349355</v>
      </c>
      <c r="E427" s="23" t="s">
        <v>1118</v>
      </c>
      <c r="F427" s="23">
        <v>41</v>
      </c>
      <c r="G427" s="23">
        <v>1</v>
      </c>
      <c r="H427" s="24">
        <v>30113</v>
      </c>
      <c r="I427" s="23" t="s">
        <v>5</v>
      </c>
      <c r="J427" s="57" t="s">
        <v>46</v>
      </c>
      <c r="K427" s="25" t="s">
        <v>27</v>
      </c>
      <c r="L427" s="6" t="s">
        <v>803</v>
      </c>
      <c r="M427" s="23">
        <v>1</v>
      </c>
      <c r="N427" s="23">
        <v>3114002217</v>
      </c>
      <c r="O427" s="27">
        <v>45394</v>
      </c>
      <c r="P427" s="28">
        <v>590249</v>
      </c>
      <c r="Q427" s="29">
        <v>20000</v>
      </c>
      <c r="R427" s="30">
        <v>22880</v>
      </c>
      <c r="S427" s="31"/>
      <c r="T427" s="29" t="s">
        <v>2107</v>
      </c>
      <c r="U427" s="32">
        <v>45464</v>
      </c>
      <c r="V427" s="33"/>
    </row>
    <row r="428" spans="1:22">
      <c r="A428" s="61" t="str">
        <f t="shared" si="6"/>
        <v>1085349355PUERCHAMBUD ESPAÑA HENGLEN MIRALDSY</v>
      </c>
      <c r="B428" s="23">
        <v>3969</v>
      </c>
      <c r="C428" s="23" t="s">
        <v>2</v>
      </c>
      <c r="D428" s="23">
        <v>1085349355</v>
      </c>
      <c r="E428" s="23" t="s">
        <v>1118</v>
      </c>
      <c r="F428" s="23">
        <v>41</v>
      </c>
      <c r="G428" s="23">
        <v>1</v>
      </c>
      <c r="H428" s="24">
        <v>30113</v>
      </c>
      <c r="I428" s="23" t="s">
        <v>5</v>
      </c>
      <c r="J428" s="57" t="s">
        <v>46</v>
      </c>
      <c r="K428" s="25" t="s">
        <v>27</v>
      </c>
      <c r="L428" s="26" t="s">
        <v>788</v>
      </c>
      <c r="M428" s="23">
        <v>1</v>
      </c>
      <c r="N428" s="23">
        <v>3114002217</v>
      </c>
      <c r="O428" s="27">
        <v>45394</v>
      </c>
      <c r="P428" s="33">
        <v>592595</v>
      </c>
      <c r="Q428" s="29">
        <v>20000</v>
      </c>
      <c r="R428" s="30">
        <v>22880</v>
      </c>
      <c r="S428" s="31">
        <v>45760</v>
      </c>
      <c r="T428" s="29" t="s">
        <v>2107</v>
      </c>
      <c r="U428" s="32">
        <v>45464</v>
      </c>
      <c r="V428" s="33"/>
    </row>
    <row r="429" spans="1:22">
      <c r="A429" s="61" t="str">
        <f t="shared" si="6"/>
        <v>1123325060 NIEVES MELO MARIA EUGENIA</v>
      </c>
      <c r="B429" s="23">
        <v>3970</v>
      </c>
      <c r="C429" s="23" t="s">
        <v>2</v>
      </c>
      <c r="D429" s="23">
        <v>1123325060</v>
      </c>
      <c r="E429" s="23" t="s">
        <v>1119</v>
      </c>
      <c r="F429" s="23">
        <v>52</v>
      </c>
      <c r="G429" s="23">
        <v>1</v>
      </c>
      <c r="H429" s="24" t="s">
        <v>1120</v>
      </c>
      <c r="I429" s="23" t="s">
        <v>5</v>
      </c>
      <c r="J429" s="58" t="s">
        <v>29</v>
      </c>
      <c r="K429" s="25" t="s">
        <v>25</v>
      </c>
      <c r="L429" s="23" t="s">
        <v>781</v>
      </c>
      <c r="M429" s="23">
        <v>1</v>
      </c>
      <c r="N429" s="23">
        <v>3226928261</v>
      </c>
      <c r="O429" s="27">
        <v>45394</v>
      </c>
      <c r="P429" s="28">
        <v>590275</v>
      </c>
      <c r="Q429" s="29">
        <v>33000</v>
      </c>
      <c r="R429" s="30">
        <v>45240</v>
      </c>
      <c r="S429" s="31"/>
      <c r="T429" s="29" t="s">
        <v>2108</v>
      </c>
      <c r="U429" s="32">
        <v>45464</v>
      </c>
      <c r="V429" s="33"/>
    </row>
    <row r="430" spans="1:22">
      <c r="A430" s="61" t="str">
        <f t="shared" si="6"/>
        <v>1123325060 NIEVES MELO MARIA EUGENIA</v>
      </c>
      <c r="B430" s="23">
        <v>3971</v>
      </c>
      <c r="C430" s="23" t="s">
        <v>2</v>
      </c>
      <c r="D430" s="23">
        <v>1123325060</v>
      </c>
      <c r="E430" s="23" t="s">
        <v>1119</v>
      </c>
      <c r="F430" s="23">
        <v>52</v>
      </c>
      <c r="G430" s="23">
        <v>1</v>
      </c>
      <c r="H430" s="24" t="s">
        <v>1120</v>
      </c>
      <c r="I430" s="23" t="s">
        <v>5</v>
      </c>
      <c r="J430" s="58" t="s">
        <v>29</v>
      </c>
      <c r="K430" s="25" t="s">
        <v>25</v>
      </c>
      <c r="L430" s="26" t="s">
        <v>783</v>
      </c>
      <c r="M430" s="23">
        <v>1</v>
      </c>
      <c r="N430" s="23">
        <v>3226928261</v>
      </c>
      <c r="O430" s="27">
        <v>45394</v>
      </c>
      <c r="P430" s="33">
        <v>592551</v>
      </c>
      <c r="Q430" s="29">
        <v>33000</v>
      </c>
      <c r="R430" s="30">
        <v>45240</v>
      </c>
      <c r="S430" s="31">
        <v>90480</v>
      </c>
      <c r="T430" s="29" t="s">
        <v>2108</v>
      </c>
      <c r="U430" s="32">
        <v>45464</v>
      </c>
      <c r="V430" s="33"/>
    </row>
    <row r="431" spans="1:22" ht="28.8">
      <c r="A431" s="61" t="str">
        <f t="shared" si="6"/>
        <v xml:space="preserve">5312714VALLEJO MIGUEL ANGEL </v>
      </c>
      <c r="B431" s="23">
        <v>3972</v>
      </c>
      <c r="C431" s="23" t="s">
        <v>2</v>
      </c>
      <c r="D431" s="23">
        <v>5312714</v>
      </c>
      <c r="E431" s="23" t="s">
        <v>1121</v>
      </c>
      <c r="F431" s="23">
        <v>59</v>
      </c>
      <c r="G431" s="23">
        <v>1</v>
      </c>
      <c r="H431" s="24">
        <v>45574</v>
      </c>
      <c r="I431" s="23" t="s">
        <v>28</v>
      </c>
      <c r="J431" s="57" t="s">
        <v>762</v>
      </c>
      <c r="K431" s="25" t="s">
        <v>25</v>
      </c>
      <c r="L431" s="26" t="s">
        <v>876</v>
      </c>
      <c r="M431" s="23">
        <v>1</v>
      </c>
      <c r="N431" s="23">
        <v>3145591249</v>
      </c>
      <c r="O431" s="27">
        <v>45394</v>
      </c>
      <c r="P431" s="28">
        <v>273541</v>
      </c>
      <c r="Q431" s="29">
        <v>33000</v>
      </c>
      <c r="R431" s="30">
        <v>40040</v>
      </c>
      <c r="S431" s="31">
        <v>40040</v>
      </c>
      <c r="T431" s="29" t="s">
        <v>2109</v>
      </c>
      <c r="U431" s="32">
        <v>45464</v>
      </c>
      <c r="V431" s="33"/>
    </row>
    <row r="432" spans="1:22" ht="28.8">
      <c r="A432" s="61" t="str">
        <f t="shared" si="6"/>
        <v>69055447PUJIMUY NANCY ARELY</v>
      </c>
      <c r="B432" s="23">
        <v>3976</v>
      </c>
      <c r="C432" s="23" t="s">
        <v>2</v>
      </c>
      <c r="D432" s="23">
        <v>69055447</v>
      </c>
      <c r="E432" s="23" t="s">
        <v>1122</v>
      </c>
      <c r="F432" s="23">
        <v>45</v>
      </c>
      <c r="G432" s="23">
        <v>1</v>
      </c>
      <c r="H432" s="24" t="s">
        <v>1123</v>
      </c>
      <c r="I432" s="23" t="s">
        <v>5</v>
      </c>
      <c r="J432" s="57" t="s">
        <v>761</v>
      </c>
      <c r="K432" s="25" t="s">
        <v>27</v>
      </c>
      <c r="L432" s="26" t="s">
        <v>801</v>
      </c>
      <c r="M432" s="23">
        <v>1</v>
      </c>
      <c r="N432" s="23">
        <v>3107702183</v>
      </c>
      <c r="O432" s="27">
        <v>45393</v>
      </c>
      <c r="P432" s="28">
        <v>590442</v>
      </c>
      <c r="Q432" s="29">
        <v>20000</v>
      </c>
      <c r="R432" s="36">
        <v>29120</v>
      </c>
      <c r="S432" s="31">
        <v>29120</v>
      </c>
      <c r="T432" s="29" t="s">
        <v>2110</v>
      </c>
      <c r="U432" s="32">
        <v>45464</v>
      </c>
      <c r="V432" s="33"/>
    </row>
    <row r="433" spans="1:22">
      <c r="A433" s="61" t="str">
        <f t="shared" si="6"/>
        <v>1006908520MUÑOZ GUEVERA DARLY NATALIA</v>
      </c>
      <c r="B433" s="23">
        <v>3978</v>
      </c>
      <c r="C433" s="23" t="s">
        <v>2</v>
      </c>
      <c r="D433" s="23">
        <v>1006908520</v>
      </c>
      <c r="E433" s="23" t="s">
        <v>1124</v>
      </c>
      <c r="F433" s="23">
        <v>22</v>
      </c>
      <c r="G433" s="23">
        <v>1</v>
      </c>
      <c r="H433" s="24" t="s">
        <v>1125</v>
      </c>
      <c r="I433" s="23" t="s">
        <v>5</v>
      </c>
      <c r="J433" s="57" t="s">
        <v>58</v>
      </c>
      <c r="K433" s="25" t="s">
        <v>27</v>
      </c>
      <c r="L433" s="26" t="s">
        <v>838</v>
      </c>
      <c r="M433" s="23">
        <v>1</v>
      </c>
      <c r="N433" s="23">
        <v>3218291855</v>
      </c>
      <c r="O433" s="27">
        <v>45394</v>
      </c>
      <c r="P433" s="28">
        <v>590447</v>
      </c>
      <c r="Q433" s="29">
        <v>20000</v>
      </c>
      <c r="R433" s="30">
        <v>33800</v>
      </c>
      <c r="S433" s="31"/>
      <c r="T433" s="29" t="s">
        <v>2111</v>
      </c>
      <c r="U433" s="32">
        <v>45464</v>
      </c>
      <c r="V433" s="33"/>
    </row>
    <row r="434" spans="1:22">
      <c r="A434" s="61" t="str">
        <f t="shared" si="6"/>
        <v>1006908520MUÑOZ GUEVERA DARLY NATALIA</v>
      </c>
      <c r="B434" s="23">
        <v>3979</v>
      </c>
      <c r="C434" s="23" t="s">
        <v>2</v>
      </c>
      <c r="D434" s="23">
        <v>1006908520</v>
      </c>
      <c r="E434" s="23" t="s">
        <v>1124</v>
      </c>
      <c r="F434" s="23">
        <v>22</v>
      </c>
      <c r="G434" s="23">
        <v>1</v>
      </c>
      <c r="H434" s="24" t="s">
        <v>1125</v>
      </c>
      <c r="I434" s="23" t="s">
        <v>5</v>
      </c>
      <c r="J434" s="57" t="s">
        <v>58</v>
      </c>
      <c r="K434" s="25" t="s">
        <v>27</v>
      </c>
      <c r="L434" s="26" t="s">
        <v>839</v>
      </c>
      <c r="M434" s="23">
        <v>1</v>
      </c>
      <c r="N434" s="23">
        <v>3218291855</v>
      </c>
      <c r="O434" s="27">
        <v>45394</v>
      </c>
      <c r="P434" s="33">
        <v>592264</v>
      </c>
      <c r="Q434" s="29">
        <v>20000</v>
      </c>
      <c r="R434" s="30">
        <v>33800</v>
      </c>
      <c r="S434" s="31">
        <v>67600</v>
      </c>
      <c r="T434" s="29" t="s">
        <v>2111</v>
      </c>
      <c r="U434" s="32">
        <v>45464</v>
      </c>
      <c r="V434" s="33"/>
    </row>
    <row r="435" spans="1:22">
      <c r="A435" s="61" t="str">
        <f t="shared" si="6"/>
        <v>97470170GAVIRIA ILBERIO</v>
      </c>
      <c r="B435" s="23">
        <v>3980</v>
      </c>
      <c r="C435" s="23" t="s">
        <v>2</v>
      </c>
      <c r="D435" s="23">
        <v>97470170</v>
      </c>
      <c r="E435" s="23" t="s">
        <v>1126</v>
      </c>
      <c r="F435" s="23">
        <v>63</v>
      </c>
      <c r="G435" s="23">
        <v>1</v>
      </c>
      <c r="H435" s="24" t="s">
        <v>1127</v>
      </c>
      <c r="I435" s="23" t="s">
        <v>28</v>
      </c>
      <c r="J435" s="58" t="s">
        <v>34</v>
      </c>
      <c r="K435" s="25" t="s">
        <v>27</v>
      </c>
      <c r="L435" s="6" t="s">
        <v>797</v>
      </c>
      <c r="M435" s="23">
        <v>1</v>
      </c>
      <c r="N435" s="23">
        <v>3138684543</v>
      </c>
      <c r="O435" s="27">
        <v>45394</v>
      </c>
      <c r="P435" s="28">
        <v>590188</v>
      </c>
      <c r="Q435" s="29">
        <v>20000</v>
      </c>
      <c r="R435" s="30">
        <v>26000</v>
      </c>
      <c r="S435" s="31">
        <v>26000</v>
      </c>
      <c r="T435" s="29" t="s">
        <v>2112</v>
      </c>
      <c r="U435" s="32">
        <v>45464</v>
      </c>
      <c r="V435" s="33"/>
    </row>
    <row r="436" spans="1:22">
      <c r="A436" s="61" t="str">
        <f t="shared" si="6"/>
        <v>41182703AGUDELO CRIOLLO FRANCIELENA</v>
      </c>
      <c r="B436" s="23">
        <v>3982</v>
      </c>
      <c r="C436" s="23" t="s">
        <v>2</v>
      </c>
      <c r="D436" s="23">
        <v>41182703</v>
      </c>
      <c r="E436" s="23" t="s">
        <v>1128</v>
      </c>
      <c r="F436" s="23">
        <v>42</v>
      </c>
      <c r="G436" s="23">
        <v>1</v>
      </c>
      <c r="H436" s="24" t="s">
        <v>1129</v>
      </c>
      <c r="I436" s="23" t="s">
        <v>5</v>
      </c>
      <c r="J436" s="58" t="s">
        <v>34</v>
      </c>
      <c r="K436" s="25" t="s">
        <v>27</v>
      </c>
      <c r="L436" s="6" t="s">
        <v>797</v>
      </c>
      <c r="M436" s="23">
        <v>1</v>
      </c>
      <c r="N436" s="23">
        <v>3227230399</v>
      </c>
      <c r="O436" s="27">
        <v>45394</v>
      </c>
      <c r="P436" s="28">
        <v>590456</v>
      </c>
      <c r="Q436" s="29">
        <v>20000</v>
      </c>
      <c r="R436" s="30">
        <v>26000</v>
      </c>
      <c r="S436" s="31"/>
      <c r="T436" s="29" t="s">
        <v>2113</v>
      </c>
      <c r="U436" s="32">
        <v>45464</v>
      </c>
      <c r="V436" s="33"/>
    </row>
    <row r="437" spans="1:22">
      <c r="A437" s="61" t="str">
        <f t="shared" si="6"/>
        <v>41182703AGUDELO CRIOLLO FRANCIELENA</v>
      </c>
      <c r="B437" s="23">
        <v>3983</v>
      </c>
      <c r="C437" s="23" t="s">
        <v>2</v>
      </c>
      <c r="D437" s="23">
        <v>41182703</v>
      </c>
      <c r="E437" s="23" t="s">
        <v>1128</v>
      </c>
      <c r="F437" s="23">
        <v>42</v>
      </c>
      <c r="G437" s="23">
        <v>1</v>
      </c>
      <c r="H437" s="24" t="s">
        <v>1129</v>
      </c>
      <c r="I437" s="23" t="s">
        <v>5</v>
      </c>
      <c r="J437" s="58" t="s">
        <v>34</v>
      </c>
      <c r="K437" s="25" t="s">
        <v>27</v>
      </c>
      <c r="L437" s="25" t="s">
        <v>785</v>
      </c>
      <c r="M437" s="23">
        <v>1</v>
      </c>
      <c r="N437" s="23">
        <v>3227230399</v>
      </c>
      <c r="O437" s="27">
        <v>45394</v>
      </c>
      <c r="P437" s="33">
        <v>593134</v>
      </c>
      <c r="Q437" s="29">
        <v>20000</v>
      </c>
      <c r="R437" s="30">
        <v>26000</v>
      </c>
      <c r="S437" s="31">
        <v>52000</v>
      </c>
      <c r="T437" s="29" t="s">
        <v>2113</v>
      </c>
      <c r="U437" s="32">
        <v>45464</v>
      </c>
      <c r="V437" s="33"/>
    </row>
    <row r="438" spans="1:22">
      <c r="A438" s="61" t="str">
        <f t="shared" si="6"/>
        <v>27476376JUAGIBIOY DE JAMIOY MARGARITA</v>
      </c>
      <c r="B438" s="23">
        <v>3984</v>
      </c>
      <c r="C438" s="23" t="s">
        <v>2</v>
      </c>
      <c r="D438" s="23">
        <v>27476376</v>
      </c>
      <c r="E438" s="23" t="s">
        <v>1130</v>
      </c>
      <c r="F438" s="23">
        <v>71</v>
      </c>
      <c r="G438" s="23">
        <v>1</v>
      </c>
      <c r="H438" s="24">
        <v>19187</v>
      </c>
      <c r="I438" s="23" t="s">
        <v>5</v>
      </c>
      <c r="J438" s="58" t="s">
        <v>34</v>
      </c>
      <c r="K438" s="25" t="s">
        <v>27</v>
      </c>
      <c r="L438" s="6" t="s">
        <v>797</v>
      </c>
      <c r="M438" s="23">
        <v>1</v>
      </c>
      <c r="N438" s="23">
        <v>3144508055</v>
      </c>
      <c r="O438" s="27">
        <v>45398</v>
      </c>
      <c r="P438" s="28">
        <v>598059</v>
      </c>
      <c r="Q438" s="29">
        <v>20000</v>
      </c>
      <c r="R438" s="30">
        <v>26000</v>
      </c>
      <c r="S438" s="31"/>
      <c r="T438" s="29" t="s">
        <v>2114</v>
      </c>
      <c r="U438" s="32">
        <v>45464</v>
      </c>
      <c r="V438" s="33"/>
    </row>
    <row r="439" spans="1:22">
      <c r="A439" s="61" t="str">
        <f t="shared" si="6"/>
        <v>27476376JUAGIBIOY DE JAMIOY MARGARITA</v>
      </c>
      <c r="B439" s="23">
        <v>3985</v>
      </c>
      <c r="C439" s="23" t="s">
        <v>2</v>
      </c>
      <c r="D439" s="23">
        <v>27476376</v>
      </c>
      <c r="E439" s="23" t="s">
        <v>1130</v>
      </c>
      <c r="F439" s="23">
        <v>71</v>
      </c>
      <c r="G439" s="23">
        <v>1</v>
      </c>
      <c r="H439" s="24">
        <v>19187</v>
      </c>
      <c r="I439" s="23" t="s">
        <v>5</v>
      </c>
      <c r="J439" s="58" t="s">
        <v>34</v>
      </c>
      <c r="K439" s="25" t="s">
        <v>27</v>
      </c>
      <c r="L439" s="25" t="s">
        <v>785</v>
      </c>
      <c r="M439" s="23">
        <v>1</v>
      </c>
      <c r="N439" s="23">
        <v>3144508055</v>
      </c>
      <c r="O439" s="27">
        <v>45398</v>
      </c>
      <c r="P439" s="33">
        <v>600175</v>
      </c>
      <c r="Q439" s="29">
        <v>21000</v>
      </c>
      <c r="R439" s="30">
        <v>26000</v>
      </c>
      <c r="S439" s="31">
        <v>52000</v>
      </c>
      <c r="T439" s="29" t="s">
        <v>2114</v>
      </c>
      <c r="U439" s="32">
        <v>45464</v>
      </c>
      <c r="V439" s="33"/>
    </row>
    <row r="440" spans="1:22">
      <c r="A440" s="61" t="str">
        <f t="shared" si="6"/>
        <v>97471122JACANAMEJOY JACANAMEJOY GABRIEL</v>
      </c>
      <c r="B440" s="23">
        <v>3986</v>
      </c>
      <c r="C440" s="23" t="s">
        <v>2</v>
      </c>
      <c r="D440" s="23">
        <v>97471122</v>
      </c>
      <c r="E440" s="23" t="s">
        <v>1131</v>
      </c>
      <c r="F440" s="23">
        <v>53</v>
      </c>
      <c r="G440" s="23">
        <v>1</v>
      </c>
      <c r="H440" s="24" t="s">
        <v>1132</v>
      </c>
      <c r="I440" s="23" t="s">
        <v>28</v>
      </c>
      <c r="J440" s="58" t="s">
        <v>34</v>
      </c>
      <c r="K440" s="25" t="s">
        <v>27</v>
      </c>
      <c r="L440" s="6" t="s">
        <v>797</v>
      </c>
      <c r="M440" s="23">
        <v>1</v>
      </c>
      <c r="N440" s="23">
        <v>3137000424</v>
      </c>
      <c r="O440" s="27">
        <v>45394</v>
      </c>
      <c r="P440" s="28">
        <v>591067</v>
      </c>
      <c r="Q440" s="29">
        <v>20000</v>
      </c>
      <c r="R440" s="30">
        <v>26000</v>
      </c>
      <c r="S440" s="31">
        <v>26000</v>
      </c>
      <c r="T440" s="29" t="s">
        <v>2115</v>
      </c>
      <c r="U440" s="32">
        <v>45464</v>
      </c>
      <c r="V440" s="33"/>
    </row>
    <row r="441" spans="1:22">
      <c r="A441" s="61" t="str">
        <f t="shared" si="6"/>
        <v>1006815911JAMIOY MITICANOY OSCAR IVAN</v>
      </c>
      <c r="B441" s="23">
        <v>3988</v>
      </c>
      <c r="C441" s="23" t="s">
        <v>2</v>
      </c>
      <c r="D441" s="23">
        <v>1006815911</v>
      </c>
      <c r="E441" s="23" t="s">
        <v>1133</v>
      </c>
      <c r="F441" s="23">
        <v>21</v>
      </c>
      <c r="G441" s="23">
        <v>1</v>
      </c>
      <c r="H441" s="24" t="s">
        <v>1134</v>
      </c>
      <c r="I441" s="23" t="s">
        <v>28</v>
      </c>
      <c r="J441" s="58" t="s">
        <v>34</v>
      </c>
      <c r="K441" s="25" t="s">
        <v>27</v>
      </c>
      <c r="L441" s="6" t="s">
        <v>797</v>
      </c>
      <c r="M441" s="23">
        <v>1</v>
      </c>
      <c r="N441" s="23">
        <v>3136867597</v>
      </c>
      <c r="O441" s="27">
        <v>45394</v>
      </c>
      <c r="P441" s="28">
        <v>590530</v>
      </c>
      <c r="Q441" s="29">
        <v>20000</v>
      </c>
      <c r="R441" s="30">
        <v>26000</v>
      </c>
      <c r="S441" s="31">
        <v>26000</v>
      </c>
      <c r="T441" s="29" t="s">
        <v>2116</v>
      </c>
      <c r="U441" s="32">
        <v>45464</v>
      </c>
      <c r="V441" s="33"/>
    </row>
    <row r="442" spans="1:22">
      <c r="A442" s="61" t="str">
        <f t="shared" si="6"/>
        <v>1124315529RUIZ CHINDOY JONY ADAYR</v>
      </c>
      <c r="B442" s="23">
        <v>3992</v>
      </c>
      <c r="C442" s="23" t="s">
        <v>2</v>
      </c>
      <c r="D442" s="23">
        <v>1124315529</v>
      </c>
      <c r="E442" s="23" t="s">
        <v>1135</v>
      </c>
      <c r="F442" s="23">
        <v>29</v>
      </c>
      <c r="G442" s="23">
        <v>1</v>
      </c>
      <c r="H442" s="24" t="s">
        <v>1136</v>
      </c>
      <c r="I442" s="23" t="s">
        <v>28</v>
      </c>
      <c r="J442" s="57" t="s">
        <v>58</v>
      </c>
      <c r="K442" s="25" t="s">
        <v>27</v>
      </c>
      <c r="L442" s="26" t="s">
        <v>838</v>
      </c>
      <c r="M442" s="23">
        <v>1</v>
      </c>
      <c r="N442" s="23">
        <v>3227239271</v>
      </c>
      <c r="O442" s="27">
        <v>45397</v>
      </c>
      <c r="P442" s="28">
        <v>592183</v>
      </c>
      <c r="Q442" s="29">
        <v>20000</v>
      </c>
      <c r="R442" s="30">
        <v>33800</v>
      </c>
      <c r="S442" s="31"/>
      <c r="T442" s="29" t="s">
        <v>2117</v>
      </c>
      <c r="U442" s="32">
        <v>45464</v>
      </c>
      <c r="V442" s="33"/>
    </row>
    <row r="443" spans="1:22">
      <c r="A443" s="61" t="str">
        <f t="shared" si="6"/>
        <v>1124315529RUIZ CHINDOY JONY ADAYR</v>
      </c>
      <c r="B443" s="23">
        <v>3993</v>
      </c>
      <c r="C443" s="23" t="s">
        <v>2</v>
      </c>
      <c r="D443" s="23">
        <v>1124315529</v>
      </c>
      <c r="E443" s="23" t="s">
        <v>1135</v>
      </c>
      <c r="F443" s="23">
        <v>29</v>
      </c>
      <c r="G443" s="23">
        <v>1</v>
      </c>
      <c r="H443" s="24" t="s">
        <v>1136</v>
      </c>
      <c r="I443" s="23" t="s">
        <v>28</v>
      </c>
      <c r="J443" s="57" t="s">
        <v>58</v>
      </c>
      <c r="K443" s="25" t="s">
        <v>27</v>
      </c>
      <c r="L443" s="26" t="s">
        <v>839</v>
      </c>
      <c r="M443" s="23">
        <v>1</v>
      </c>
      <c r="N443" s="23">
        <v>3227239271</v>
      </c>
      <c r="O443" s="27">
        <v>45397</v>
      </c>
      <c r="P443" s="33">
        <v>598213</v>
      </c>
      <c r="Q443" s="29">
        <v>20000</v>
      </c>
      <c r="R443" s="30">
        <v>33800</v>
      </c>
      <c r="S443" s="31">
        <v>67600</v>
      </c>
      <c r="T443" s="29" t="s">
        <v>2117</v>
      </c>
      <c r="U443" s="32">
        <v>45464</v>
      </c>
      <c r="V443" s="33"/>
    </row>
    <row r="444" spans="1:22">
      <c r="A444" s="61" t="str">
        <f t="shared" si="6"/>
        <v xml:space="preserve">41105041NASTACUAS JULIA ESTER </v>
      </c>
      <c r="B444" s="23">
        <v>3996</v>
      </c>
      <c r="C444" s="23" t="s">
        <v>2</v>
      </c>
      <c r="D444" s="23">
        <v>41105041</v>
      </c>
      <c r="E444" s="23" t="s">
        <v>1137</v>
      </c>
      <c r="F444" s="23">
        <v>72</v>
      </c>
      <c r="G444" s="23">
        <v>1</v>
      </c>
      <c r="H444" s="24">
        <v>19056</v>
      </c>
      <c r="I444" s="23" t="s">
        <v>5</v>
      </c>
      <c r="J444" s="58" t="s">
        <v>29</v>
      </c>
      <c r="K444" s="25" t="s">
        <v>25</v>
      </c>
      <c r="L444" s="23" t="s">
        <v>781</v>
      </c>
      <c r="M444" s="23">
        <v>1</v>
      </c>
      <c r="N444" s="23">
        <v>3132455699</v>
      </c>
      <c r="O444" s="27">
        <v>45393</v>
      </c>
      <c r="P444" s="28">
        <v>590944</v>
      </c>
      <c r="Q444" s="29">
        <v>33000</v>
      </c>
      <c r="R444" s="30">
        <v>45240</v>
      </c>
      <c r="S444" s="31">
        <v>45240</v>
      </c>
      <c r="T444" s="29" t="s">
        <v>2118</v>
      </c>
      <c r="U444" s="32">
        <v>45464</v>
      </c>
      <c r="V444" s="33"/>
    </row>
    <row r="445" spans="1:22">
      <c r="A445" s="61" t="str">
        <f t="shared" si="6"/>
        <v xml:space="preserve">1123327340OVIEDO ESCOBAR JESUS ALEXIS </v>
      </c>
      <c r="B445" s="23">
        <v>3998</v>
      </c>
      <c r="C445" s="23" t="s">
        <v>2</v>
      </c>
      <c r="D445" s="23">
        <v>1123327340</v>
      </c>
      <c r="E445" s="23" t="s">
        <v>155</v>
      </c>
      <c r="F445" s="23">
        <v>32</v>
      </c>
      <c r="G445" s="23">
        <v>1</v>
      </c>
      <c r="H445" s="24" t="s">
        <v>1138</v>
      </c>
      <c r="I445" s="23" t="s">
        <v>28</v>
      </c>
      <c r="J445" s="57" t="s">
        <v>36</v>
      </c>
      <c r="K445" s="25" t="s">
        <v>27</v>
      </c>
      <c r="L445" s="26" t="s">
        <v>1021</v>
      </c>
      <c r="M445" s="23">
        <v>1</v>
      </c>
      <c r="N445" s="23">
        <v>3214130826</v>
      </c>
      <c r="O445" s="27">
        <v>45394</v>
      </c>
      <c r="P445" s="28">
        <v>57234</v>
      </c>
      <c r="Q445" s="29">
        <v>63000</v>
      </c>
      <c r="R445" s="30">
        <v>81120</v>
      </c>
      <c r="S445" s="31">
        <v>81120</v>
      </c>
      <c r="T445" s="29" t="s">
        <v>2119</v>
      </c>
      <c r="U445" s="32">
        <v>45464</v>
      </c>
      <c r="V445" s="33"/>
    </row>
    <row r="446" spans="1:22" ht="28.8">
      <c r="A446" s="61" t="str">
        <f t="shared" si="6"/>
        <v>34329022PORTILLA DURAN LADY JOHANA</v>
      </c>
      <c r="B446" s="23">
        <v>4002</v>
      </c>
      <c r="C446" s="23" t="s">
        <v>2</v>
      </c>
      <c r="D446" s="23">
        <v>34329022</v>
      </c>
      <c r="E446" s="23" t="s">
        <v>1139</v>
      </c>
      <c r="F446" s="23">
        <v>39</v>
      </c>
      <c r="G446" s="23">
        <v>1</v>
      </c>
      <c r="H446" s="24" t="s">
        <v>45</v>
      </c>
      <c r="I446" s="23" t="s">
        <v>5</v>
      </c>
      <c r="J446" s="57" t="s">
        <v>763</v>
      </c>
      <c r="K446" s="25" t="s">
        <v>27</v>
      </c>
      <c r="L446" s="23" t="s">
        <v>65</v>
      </c>
      <c r="M446" s="23">
        <v>1</v>
      </c>
      <c r="N446" s="23" t="s">
        <v>1140</v>
      </c>
      <c r="O446" s="27">
        <v>45394</v>
      </c>
      <c r="P446" s="28">
        <v>590717</v>
      </c>
      <c r="Q446" s="29">
        <v>70000</v>
      </c>
      <c r="R446" s="30">
        <v>92040</v>
      </c>
      <c r="S446" s="31">
        <v>92040</v>
      </c>
      <c r="T446" s="29" t="s">
        <v>2120</v>
      </c>
      <c r="U446" s="32">
        <v>45464</v>
      </c>
      <c r="V446" s="33"/>
    </row>
    <row r="447" spans="1:22">
      <c r="A447" s="61" t="str">
        <f t="shared" si="6"/>
        <v>27359520 BURGOS DE SEMANATE ELIA MARINA</v>
      </c>
      <c r="B447" s="23">
        <v>4004</v>
      </c>
      <c r="C447" s="23" t="s">
        <v>2</v>
      </c>
      <c r="D447" s="23">
        <v>27359520</v>
      </c>
      <c r="E447" s="23" t="s">
        <v>1141</v>
      </c>
      <c r="F447" s="23">
        <v>70</v>
      </c>
      <c r="G447" s="23">
        <v>1</v>
      </c>
      <c r="H447" s="24" t="s">
        <v>60</v>
      </c>
      <c r="I447" s="23" t="s">
        <v>5</v>
      </c>
      <c r="J447" s="57" t="s">
        <v>36</v>
      </c>
      <c r="K447" s="25" t="s">
        <v>27</v>
      </c>
      <c r="L447" s="6" t="s">
        <v>799</v>
      </c>
      <c r="M447" s="23">
        <v>1</v>
      </c>
      <c r="N447" s="23">
        <v>3107655759</v>
      </c>
      <c r="O447" s="27">
        <v>45393</v>
      </c>
      <c r="P447" s="28">
        <v>589374</v>
      </c>
      <c r="Q447" s="29">
        <v>50000</v>
      </c>
      <c r="R447" s="30">
        <v>67600</v>
      </c>
      <c r="S447" s="31"/>
      <c r="T447" s="29" t="s">
        <v>2121</v>
      </c>
      <c r="U447" s="32">
        <v>45464</v>
      </c>
      <c r="V447" s="33"/>
    </row>
    <row r="448" spans="1:22">
      <c r="A448" s="61" t="str">
        <f t="shared" si="6"/>
        <v>27359520 BURGOS DE SEMANATE ELIA MARINA</v>
      </c>
      <c r="B448" s="23">
        <v>4005</v>
      </c>
      <c r="C448" s="23" t="s">
        <v>2</v>
      </c>
      <c r="D448" s="23">
        <v>27359520</v>
      </c>
      <c r="E448" s="23" t="s">
        <v>1141</v>
      </c>
      <c r="F448" s="23">
        <v>70</v>
      </c>
      <c r="G448" s="23">
        <v>1</v>
      </c>
      <c r="H448" s="24" t="s">
        <v>60</v>
      </c>
      <c r="I448" s="23" t="s">
        <v>5</v>
      </c>
      <c r="J448" s="57" t="s">
        <v>36</v>
      </c>
      <c r="K448" s="25" t="s">
        <v>27</v>
      </c>
      <c r="L448" s="26" t="s">
        <v>768</v>
      </c>
      <c r="M448" s="23">
        <v>1</v>
      </c>
      <c r="N448" s="23">
        <v>3107655759</v>
      </c>
      <c r="O448" s="27">
        <v>45394</v>
      </c>
      <c r="P448" s="33">
        <v>592299</v>
      </c>
      <c r="Q448" s="29">
        <v>50000</v>
      </c>
      <c r="R448" s="30">
        <v>67600</v>
      </c>
      <c r="S448" s="31">
        <v>135200</v>
      </c>
      <c r="T448" s="29" t="s">
        <v>2121</v>
      </c>
      <c r="U448" s="32">
        <v>45464</v>
      </c>
      <c r="V448" s="33"/>
    </row>
    <row r="449" spans="1:22">
      <c r="A449" s="61" t="str">
        <f t="shared" si="6"/>
        <v xml:space="preserve">69005901MOSCOSO ROSERO BLANCA OFIR  </v>
      </c>
      <c r="B449" s="23">
        <v>4010</v>
      </c>
      <c r="C449" s="23" t="s">
        <v>2</v>
      </c>
      <c r="D449" s="23">
        <v>69005901</v>
      </c>
      <c r="E449" s="23" t="s">
        <v>1142</v>
      </c>
      <c r="F449" s="23">
        <v>53</v>
      </c>
      <c r="G449" s="23">
        <v>1</v>
      </c>
      <c r="H449" s="24">
        <v>25912</v>
      </c>
      <c r="I449" s="23" t="s">
        <v>5</v>
      </c>
      <c r="J449" s="57" t="s">
        <v>36</v>
      </c>
      <c r="K449" s="25" t="s">
        <v>27</v>
      </c>
      <c r="L449" s="6" t="s">
        <v>799</v>
      </c>
      <c r="M449" s="23">
        <v>1</v>
      </c>
      <c r="N449" s="23" t="s">
        <v>1143</v>
      </c>
      <c r="O449" s="27">
        <v>45393</v>
      </c>
      <c r="P449" s="28">
        <v>588638</v>
      </c>
      <c r="Q449" s="29">
        <v>50000</v>
      </c>
      <c r="R449" s="30">
        <v>67600</v>
      </c>
      <c r="S449" s="31"/>
      <c r="T449" s="29" t="s">
        <v>2122</v>
      </c>
      <c r="U449" s="32">
        <v>45464</v>
      </c>
      <c r="V449" s="33"/>
    </row>
    <row r="450" spans="1:22">
      <c r="A450" s="61" t="str">
        <f t="shared" si="6"/>
        <v xml:space="preserve">69005901MOSCOSO ROSERO BLANCA OFIR  </v>
      </c>
      <c r="B450" s="23">
        <v>4011</v>
      </c>
      <c r="C450" s="23" t="s">
        <v>2</v>
      </c>
      <c r="D450" s="23">
        <v>69005901</v>
      </c>
      <c r="E450" s="23" t="s">
        <v>1142</v>
      </c>
      <c r="F450" s="23">
        <v>53</v>
      </c>
      <c r="G450" s="23">
        <v>1</v>
      </c>
      <c r="H450" s="24">
        <v>25912</v>
      </c>
      <c r="I450" s="23" t="s">
        <v>5</v>
      </c>
      <c r="J450" s="57" t="s">
        <v>36</v>
      </c>
      <c r="K450" s="25" t="s">
        <v>27</v>
      </c>
      <c r="L450" s="26" t="s">
        <v>768</v>
      </c>
      <c r="M450" s="23">
        <v>1</v>
      </c>
      <c r="N450" s="23" t="s">
        <v>1143</v>
      </c>
      <c r="O450" s="27">
        <v>45394</v>
      </c>
      <c r="P450" s="33">
        <v>593388</v>
      </c>
      <c r="Q450" s="29">
        <v>50000</v>
      </c>
      <c r="R450" s="30">
        <v>67600</v>
      </c>
      <c r="S450" s="31">
        <v>135200</v>
      </c>
      <c r="T450" s="29" t="s">
        <v>2122</v>
      </c>
      <c r="U450" s="32">
        <v>45464</v>
      </c>
      <c r="V450" s="33"/>
    </row>
    <row r="451" spans="1:22">
      <c r="A451" s="61" t="str">
        <f t="shared" si="6"/>
        <v xml:space="preserve">36111696GOMEZ GOMES ARIELA </v>
      </c>
      <c r="B451" s="23">
        <v>4014</v>
      </c>
      <c r="C451" s="23" t="s">
        <v>2</v>
      </c>
      <c r="D451" s="23">
        <v>36111696</v>
      </c>
      <c r="E451" s="23" t="s">
        <v>1144</v>
      </c>
      <c r="F451" s="23">
        <v>59</v>
      </c>
      <c r="G451" s="23">
        <v>1</v>
      </c>
      <c r="H451" s="24" t="s">
        <v>1145</v>
      </c>
      <c r="I451" s="23" t="s">
        <v>5</v>
      </c>
      <c r="J451" s="58" t="s">
        <v>29</v>
      </c>
      <c r="K451" s="25" t="s">
        <v>25</v>
      </c>
      <c r="L451" s="23" t="s">
        <v>781</v>
      </c>
      <c r="M451" s="23">
        <v>1</v>
      </c>
      <c r="N451" s="23">
        <v>3142850066</v>
      </c>
      <c r="O451" s="24">
        <v>45394</v>
      </c>
      <c r="P451" s="28">
        <v>590720</v>
      </c>
      <c r="Q451" s="29">
        <v>33000</v>
      </c>
      <c r="R451" s="30">
        <v>45240</v>
      </c>
      <c r="S451" s="31"/>
      <c r="T451" s="29" t="s">
        <v>2123</v>
      </c>
      <c r="U451" s="32">
        <v>45464</v>
      </c>
      <c r="V451" s="33"/>
    </row>
    <row r="452" spans="1:22">
      <c r="A452" s="61" t="str">
        <f t="shared" ref="A452:A515" si="7">D452&amp;E452</f>
        <v>36111696 GOMEZ GOMES ARIELA</v>
      </c>
      <c r="B452" s="23">
        <v>4015</v>
      </c>
      <c r="C452" s="23" t="s">
        <v>2</v>
      </c>
      <c r="D452" s="23">
        <v>36111696</v>
      </c>
      <c r="E452" s="23" t="s">
        <v>1146</v>
      </c>
      <c r="F452" s="23">
        <v>59</v>
      </c>
      <c r="G452" s="23">
        <v>1</v>
      </c>
      <c r="H452" s="24" t="s">
        <v>1145</v>
      </c>
      <c r="I452" s="23" t="s">
        <v>5</v>
      </c>
      <c r="J452" s="58" t="s">
        <v>29</v>
      </c>
      <c r="K452" s="25" t="s">
        <v>25</v>
      </c>
      <c r="L452" s="26" t="s">
        <v>783</v>
      </c>
      <c r="M452" s="23">
        <v>1</v>
      </c>
      <c r="N452" s="23">
        <v>3142850066</v>
      </c>
      <c r="O452" s="27">
        <v>45394</v>
      </c>
      <c r="P452" s="33">
        <v>593294</v>
      </c>
      <c r="Q452" s="29">
        <v>33000</v>
      </c>
      <c r="R452" s="30">
        <v>45240</v>
      </c>
      <c r="S452" s="31">
        <v>90480</v>
      </c>
      <c r="T452" s="29" t="s">
        <v>2123</v>
      </c>
      <c r="U452" s="32">
        <v>45464</v>
      </c>
      <c r="V452" s="33"/>
    </row>
    <row r="453" spans="1:22">
      <c r="A453" s="61" t="str">
        <f t="shared" si="7"/>
        <v>18105609 MAIGRA RUCAIDA FLORENTINO</v>
      </c>
      <c r="B453" s="23">
        <v>4016</v>
      </c>
      <c r="C453" s="23" t="s">
        <v>2</v>
      </c>
      <c r="D453" s="23">
        <v>18105609</v>
      </c>
      <c r="E453" s="23" t="s">
        <v>1147</v>
      </c>
      <c r="F453" s="23">
        <v>76</v>
      </c>
      <c r="G453" s="23">
        <v>1</v>
      </c>
      <c r="H453" s="24" t="s">
        <v>1148</v>
      </c>
      <c r="I453" s="23" t="s">
        <v>28</v>
      </c>
      <c r="J453" s="58" t="s">
        <v>29</v>
      </c>
      <c r="K453" s="25" t="s">
        <v>25</v>
      </c>
      <c r="L453" s="23" t="s">
        <v>781</v>
      </c>
      <c r="M453" s="23">
        <v>1</v>
      </c>
      <c r="N453" s="23" t="s">
        <v>1149</v>
      </c>
      <c r="O453" s="24">
        <v>45394</v>
      </c>
      <c r="P453" s="28">
        <v>590740</v>
      </c>
      <c r="Q453" s="29">
        <v>33000</v>
      </c>
      <c r="R453" s="30">
        <v>45240</v>
      </c>
      <c r="S453" s="31"/>
      <c r="T453" s="29" t="s">
        <v>2124</v>
      </c>
      <c r="U453" s="32">
        <v>45464</v>
      </c>
      <c r="V453" s="33"/>
    </row>
    <row r="454" spans="1:22">
      <c r="A454" s="61" t="str">
        <f t="shared" si="7"/>
        <v>18105609 MAIGRA RUCAIDA FLORENTINO</v>
      </c>
      <c r="B454" s="23">
        <v>4017</v>
      </c>
      <c r="C454" s="23" t="s">
        <v>2</v>
      </c>
      <c r="D454" s="23">
        <v>18105609</v>
      </c>
      <c r="E454" s="23" t="s">
        <v>1147</v>
      </c>
      <c r="F454" s="23">
        <v>76</v>
      </c>
      <c r="G454" s="23">
        <v>1</v>
      </c>
      <c r="H454" s="24" t="s">
        <v>1148</v>
      </c>
      <c r="I454" s="23" t="s">
        <v>28</v>
      </c>
      <c r="J454" s="58" t="s">
        <v>29</v>
      </c>
      <c r="K454" s="25" t="s">
        <v>25</v>
      </c>
      <c r="L454" s="26" t="s">
        <v>783</v>
      </c>
      <c r="M454" s="23">
        <v>1</v>
      </c>
      <c r="N454" s="23" t="s">
        <v>1149</v>
      </c>
      <c r="O454" s="27">
        <v>45394</v>
      </c>
      <c r="P454" s="33">
        <v>593277</v>
      </c>
      <c r="Q454" s="29">
        <v>33000</v>
      </c>
      <c r="R454" s="30">
        <v>45240</v>
      </c>
      <c r="S454" s="31">
        <v>90480</v>
      </c>
      <c r="T454" s="29" t="s">
        <v>2124</v>
      </c>
      <c r="U454" s="32">
        <v>45464</v>
      </c>
      <c r="V454" s="33"/>
    </row>
    <row r="455" spans="1:22">
      <c r="A455" s="61" t="str">
        <f t="shared" si="7"/>
        <v>4718287GALINDEZ MANUEL ANTONIO</v>
      </c>
      <c r="B455" s="23">
        <v>4018</v>
      </c>
      <c r="C455" s="23" t="s">
        <v>2</v>
      </c>
      <c r="D455" s="23">
        <v>4718287</v>
      </c>
      <c r="E455" s="23" t="s">
        <v>1150</v>
      </c>
      <c r="F455" s="23">
        <v>63</v>
      </c>
      <c r="G455" s="23">
        <v>1</v>
      </c>
      <c r="H455" s="24">
        <v>22106</v>
      </c>
      <c r="I455" s="23" t="s">
        <v>28</v>
      </c>
      <c r="J455" s="58" t="s">
        <v>34</v>
      </c>
      <c r="K455" s="25" t="s">
        <v>27</v>
      </c>
      <c r="L455" s="6" t="s">
        <v>797</v>
      </c>
      <c r="M455" s="23">
        <v>1</v>
      </c>
      <c r="N455" s="23">
        <v>3153974418</v>
      </c>
      <c r="O455" s="27">
        <v>45395</v>
      </c>
      <c r="P455" s="28">
        <v>591279</v>
      </c>
      <c r="Q455" s="29">
        <v>20000</v>
      </c>
      <c r="R455" s="30">
        <v>26000</v>
      </c>
      <c r="S455" s="31">
        <v>26000</v>
      </c>
      <c r="T455" s="29" t="s">
        <v>2125</v>
      </c>
      <c r="U455" s="32">
        <v>45464</v>
      </c>
      <c r="V455" s="33"/>
    </row>
    <row r="456" spans="1:22" ht="28.8">
      <c r="A456" s="61" t="str">
        <f t="shared" si="7"/>
        <v xml:space="preserve">5349140BENIGO PERAFAN JORGE </v>
      </c>
      <c r="B456" s="23">
        <v>4020</v>
      </c>
      <c r="C456" s="23" t="s">
        <v>2</v>
      </c>
      <c r="D456" s="23">
        <v>5349140</v>
      </c>
      <c r="E456" s="23" t="s">
        <v>1151</v>
      </c>
      <c r="F456" s="23">
        <v>78</v>
      </c>
      <c r="G456" s="23">
        <v>1</v>
      </c>
      <c r="H456" s="24" t="s">
        <v>1152</v>
      </c>
      <c r="I456" s="23" t="s">
        <v>28</v>
      </c>
      <c r="J456" s="57" t="s">
        <v>761</v>
      </c>
      <c r="K456" s="25" t="s">
        <v>27</v>
      </c>
      <c r="L456" s="26" t="s">
        <v>801</v>
      </c>
      <c r="M456" s="23">
        <v>1</v>
      </c>
      <c r="N456" s="23">
        <v>3116255896</v>
      </c>
      <c r="O456" s="27">
        <v>45395</v>
      </c>
      <c r="P456" s="28">
        <v>592670</v>
      </c>
      <c r="Q456" s="29">
        <v>20000</v>
      </c>
      <c r="R456" s="36">
        <v>29120</v>
      </c>
      <c r="S456" s="31">
        <v>29120</v>
      </c>
      <c r="T456" s="29" t="s">
        <v>2126</v>
      </c>
      <c r="U456" s="32">
        <v>45464</v>
      </c>
      <c r="V456" s="33"/>
    </row>
    <row r="457" spans="1:22">
      <c r="A457" s="61" t="str">
        <f t="shared" si="7"/>
        <v xml:space="preserve">1896280MARDOQUEO TAICUS JOSE </v>
      </c>
      <c r="B457" s="23">
        <v>4022</v>
      </c>
      <c r="C457" s="23" t="s">
        <v>2</v>
      </c>
      <c r="D457" s="23">
        <v>1896280</v>
      </c>
      <c r="E457" s="23" t="s">
        <v>1153</v>
      </c>
      <c r="F457" s="23">
        <v>78</v>
      </c>
      <c r="G457" s="23">
        <v>1</v>
      </c>
      <c r="H457" s="24">
        <v>16721</v>
      </c>
      <c r="I457" s="23" t="s">
        <v>28</v>
      </c>
      <c r="J457" s="58" t="s">
        <v>29</v>
      </c>
      <c r="K457" s="25" t="s">
        <v>25</v>
      </c>
      <c r="L457" s="23" t="s">
        <v>781</v>
      </c>
      <c r="M457" s="23">
        <v>1</v>
      </c>
      <c r="N457" s="23" t="s">
        <v>1154</v>
      </c>
      <c r="O457" s="27">
        <v>45395</v>
      </c>
      <c r="P457" s="28">
        <v>592321</v>
      </c>
      <c r="Q457" s="29">
        <v>33000</v>
      </c>
      <c r="R457" s="30">
        <v>45240</v>
      </c>
      <c r="S457" s="31"/>
      <c r="T457" s="29" t="s">
        <v>2127</v>
      </c>
      <c r="U457" s="32">
        <v>45464</v>
      </c>
      <c r="V457" s="33"/>
    </row>
    <row r="458" spans="1:22">
      <c r="A458" s="61" t="str">
        <f t="shared" si="7"/>
        <v xml:space="preserve">1896280MARDOQUEO TAICUS JOSE </v>
      </c>
      <c r="B458" s="23">
        <v>4023</v>
      </c>
      <c r="C458" s="23" t="s">
        <v>2</v>
      </c>
      <c r="D458" s="23">
        <v>1896280</v>
      </c>
      <c r="E458" s="23" t="s">
        <v>1153</v>
      </c>
      <c r="F458" s="23">
        <v>78</v>
      </c>
      <c r="G458" s="23">
        <v>1</v>
      </c>
      <c r="H458" s="24">
        <v>16721</v>
      </c>
      <c r="I458" s="23" t="s">
        <v>28</v>
      </c>
      <c r="J458" s="58" t="s">
        <v>29</v>
      </c>
      <c r="K458" s="25" t="s">
        <v>25</v>
      </c>
      <c r="L458" s="26" t="s">
        <v>783</v>
      </c>
      <c r="M458" s="23">
        <v>1</v>
      </c>
      <c r="N458" s="23" t="s">
        <v>1154</v>
      </c>
      <c r="O458" s="27">
        <v>45395</v>
      </c>
      <c r="P458" s="33">
        <v>230161</v>
      </c>
      <c r="Q458" s="29">
        <v>33000</v>
      </c>
      <c r="R458" s="30">
        <v>45240</v>
      </c>
      <c r="S458" s="31">
        <v>90480</v>
      </c>
      <c r="T458" s="29" t="s">
        <v>2127</v>
      </c>
      <c r="U458" s="32">
        <v>45464</v>
      </c>
      <c r="V458" s="33"/>
    </row>
    <row r="459" spans="1:22" ht="28.8">
      <c r="A459" s="61" t="str">
        <f t="shared" si="7"/>
        <v>69050025PAYAN DE CHANTES MATILDE</v>
      </c>
      <c r="B459" s="23">
        <v>4024</v>
      </c>
      <c r="C459" s="23" t="s">
        <v>2</v>
      </c>
      <c r="D459" s="23">
        <v>69050025</v>
      </c>
      <c r="E459" s="23" t="s">
        <v>165</v>
      </c>
      <c r="F459" s="23">
        <v>68</v>
      </c>
      <c r="G459" s="23">
        <v>1</v>
      </c>
      <c r="H459" s="24" t="s">
        <v>166</v>
      </c>
      <c r="I459" s="23" t="s">
        <v>5</v>
      </c>
      <c r="J459" s="57" t="s">
        <v>763</v>
      </c>
      <c r="K459" s="25" t="s">
        <v>25</v>
      </c>
      <c r="L459" s="23" t="s">
        <v>869</v>
      </c>
      <c r="M459" s="23">
        <v>1</v>
      </c>
      <c r="N459" s="23" t="s">
        <v>1155</v>
      </c>
      <c r="O459" s="27">
        <v>45395</v>
      </c>
      <c r="P459" s="28">
        <v>592377</v>
      </c>
      <c r="Q459" s="29">
        <v>22000</v>
      </c>
      <c r="R459" s="30">
        <v>31720</v>
      </c>
      <c r="S459" s="31"/>
      <c r="T459" s="29" t="s">
        <v>2128</v>
      </c>
      <c r="U459" s="32">
        <v>45464</v>
      </c>
      <c r="V459" s="33"/>
    </row>
    <row r="460" spans="1:22" ht="28.8">
      <c r="A460" s="61" t="str">
        <f t="shared" si="7"/>
        <v>69050025PAYAN DE CHANTES MATILDE</v>
      </c>
      <c r="B460" s="23">
        <v>4025</v>
      </c>
      <c r="C460" s="23" t="s">
        <v>2</v>
      </c>
      <c r="D460" s="23">
        <v>69050025</v>
      </c>
      <c r="E460" s="23" t="s">
        <v>165</v>
      </c>
      <c r="F460" s="23">
        <v>68</v>
      </c>
      <c r="G460" s="23">
        <v>1</v>
      </c>
      <c r="H460" s="24" t="s">
        <v>166</v>
      </c>
      <c r="I460" s="23" t="s">
        <v>5</v>
      </c>
      <c r="J460" s="57" t="s">
        <v>763</v>
      </c>
      <c r="K460" s="25" t="s">
        <v>25</v>
      </c>
      <c r="L460" s="23" t="s">
        <v>953</v>
      </c>
      <c r="M460" s="23">
        <v>1</v>
      </c>
      <c r="N460" s="23" t="s">
        <v>1155</v>
      </c>
      <c r="O460" s="27">
        <v>45395</v>
      </c>
      <c r="P460" s="33">
        <v>594768</v>
      </c>
      <c r="Q460" s="29">
        <v>22000</v>
      </c>
      <c r="R460" s="30">
        <v>31720</v>
      </c>
      <c r="S460" s="31">
        <v>63440</v>
      </c>
      <c r="T460" s="29" t="s">
        <v>2128</v>
      </c>
      <c r="U460" s="32">
        <v>45464</v>
      </c>
      <c r="V460" s="33"/>
    </row>
    <row r="461" spans="1:22" ht="28.8">
      <c r="A461" s="61" t="str">
        <f t="shared" si="7"/>
        <v>41119867PATIÑO REYES CECILIA</v>
      </c>
      <c r="B461" s="23">
        <v>4032</v>
      </c>
      <c r="C461" s="23" t="s">
        <v>2</v>
      </c>
      <c r="D461" s="23">
        <v>41119867</v>
      </c>
      <c r="E461" s="23" t="s">
        <v>163</v>
      </c>
      <c r="F461" s="23">
        <v>43</v>
      </c>
      <c r="G461" s="23">
        <v>1</v>
      </c>
      <c r="H461" s="24">
        <v>29257</v>
      </c>
      <c r="I461" s="23" t="s">
        <v>5</v>
      </c>
      <c r="J461" s="57" t="s">
        <v>762</v>
      </c>
      <c r="K461" s="25" t="s">
        <v>25</v>
      </c>
      <c r="L461" s="26" t="s">
        <v>888</v>
      </c>
      <c r="M461" s="23">
        <v>1</v>
      </c>
      <c r="N461" s="23" t="s">
        <v>164</v>
      </c>
      <c r="O461" s="27">
        <v>45396</v>
      </c>
      <c r="P461" s="28">
        <v>272750</v>
      </c>
      <c r="Q461" s="29">
        <v>17000</v>
      </c>
      <c r="R461" s="30">
        <v>26000</v>
      </c>
      <c r="S461" s="31"/>
      <c r="T461" s="29" t="s">
        <v>2129</v>
      </c>
      <c r="U461" s="32">
        <v>45464</v>
      </c>
      <c r="V461" s="33"/>
    </row>
    <row r="462" spans="1:22" ht="28.8">
      <c r="A462" s="61" t="str">
        <f t="shared" si="7"/>
        <v>41119867PATIÑO REYES CECILIA</v>
      </c>
      <c r="B462" s="23">
        <v>4033</v>
      </c>
      <c r="C462" s="23" t="s">
        <v>2</v>
      </c>
      <c r="D462" s="23">
        <v>41119867</v>
      </c>
      <c r="E462" s="23" t="s">
        <v>163</v>
      </c>
      <c r="F462" s="23">
        <v>43</v>
      </c>
      <c r="G462" s="23">
        <v>1</v>
      </c>
      <c r="H462" s="24">
        <v>29257</v>
      </c>
      <c r="I462" s="23" t="s">
        <v>5</v>
      </c>
      <c r="J462" s="57" t="s">
        <v>762</v>
      </c>
      <c r="K462" s="25" t="s">
        <v>25</v>
      </c>
      <c r="L462" s="26" t="s">
        <v>1156</v>
      </c>
      <c r="M462" s="23">
        <v>1</v>
      </c>
      <c r="N462" s="23" t="s">
        <v>164</v>
      </c>
      <c r="O462" s="27">
        <v>45396</v>
      </c>
      <c r="P462" s="33">
        <v>6383</v>
      </c>
      <c r="Q462" s="29">
        <v>17000</v>
      </c>
      <c r="R462" s="30">
        <v>26000</v>
      </c>
      <c r="S462" s="31">
        <v>52000</v>
      </c>
      <c r="T462" s="29" t="s">
        <v>2129</v>
      </c>
      <c r="U462" s="32">
        <v>45464</v>
      </c>
      <c r="V462" s="33"/>
    </row>
    <row r="463" spans="1:22">
      <c r="A463" s="61" t="str">
        <f t="shared" si="7"/>
        <v xml:space="preserve">69030082GUEVARA MONTENGRO SEGUNDA TIRSA </v>
      </c>
      <c r="B463" s="23">
        <v>4034</v>
      </c>
      <c r="C463" s="23" t="s">
        <v>2</v>
      </c>
      <c r="D463" s="23">
        <v>69030082</v>
      </c>
      <c r="E463" s="23" t="s">
        <v>1157</v>
      </c>
      <c r="F463" s="23">
        <v>64</v>
      </c>
      <c r="G463" s="23">
        <v>1</v>
      </c>
      <c r="H463" s="24" t="s">
        <v>1158</v>
      </c>
      <c r="I463" s="23" t="s">
        <v>5</v>
      </c>
      <c r="J463" s="58" t="s">
        <v>29</v>
      </c>
      <c r="K463" s="25" t="s">
        <v>27</v>
      </c>
      <c r="L463" s="23" t="s">
        <v>985</v>
      </c>
      <c r="M463" s="23">
        <v>1</v>
      </c>
      <c r="N463" s="23" t="s">
        <v>1159</v>
      </c>
      <c r="O463" s="27">
        <v>45395</v>
      </c>
      <c r="P463" s="28">
        <v>592462</v>
      </c>
      <c r="Q463" s="29">
        <v>110000</v>
      </c>
      <c r="R463" s="30">
        <v>150800</v>
      </c>
      <c r="S463" s="31">
        <v>150800</v>
      </c>
      <c r="T463" s="29" t="s">
        <v>2130</v>
      </c>
      <c r="U463" s="32">
        <v>45464</v>
      </c>
      <c r="V463" s="33"/>
    </row>
    <row r="464" spans="1:22">
      <c r="A464" s="61" t="str">
        <f t="shared" si="7"/>
        <v xml:space="preserve">1124858715CHINDOY CHILITO JHONY WILFER </v>
      </c>
      <c r="B464" s="23">
        <v>4036</v>
      </c>
      <c r="C464" s="23" t="s">
        <v>2</v>
      </c>
      <c r="D464" s="23">
        <v>1124858715</v>
      </c>
      <c r="E464" s="23" t="s">
        <v>1160</v>
      </c>
      <c r="F464" s="23">
        <v>30</v>
      </c>
      <c r="G464" s="23">
        <v>1</v>
      </c>
      <c r="H464" s="24" t="s">
        <v>77</v>
      </c>
      <c r="I464" s="23" t="s">
        <v>28</v>
      </c>
      <c r="J464" s="57" t="s">
        <v>36</v>
      </c>
      <c r="K464" s="25" t="s">
        <v>27</v>
      </c>
      <c r="L464" s="6" t="s">
        <v>799</v>
      </c>
      <c r="M464" s="23">
        <v>2</v>
      </c>
      <c r="N464" s="23">
        <v>3163619547</v>
      </c>
      <c r="O464" s="27">
        <v>45396</v>
      </c>
      <c r="P464" s="28" t="s">
        <v>1161</v>
      </c>
      <c r="Q464" s="29">
        <v>100000</v>
      </c>
      <c r="R464" s="30">
        <v>67600</v>
      </c>
      <c r="S464" s="31"/>
      <c r="T464" s="29" t="s">
        <v>2131</v>
      </c>
      <c r="U464" s="32">
        <v>45464</v>
      </c>
      <c r="V464" s="33"/>
    </row>
    <row r="465" spans="1:22">
      <c r="A465" s="61" t="str">
        <f t="shared" si="7"/>
        <v xml:space="preserve">1124858715CHINDOY CHILITO JHONY WILFER </v>
      </c>
      <c r="B465" s="23">
        <v>4037</v>
      </c>
      <c r="C465" s="23" t="s">
        <v>2</v>
      </c>
      <c r="D465" s="23">
        <v>1124858715</v>
      </c>
      <c r="E465" s="23" t="s">
        <v>1160</v>
      </c>
      <c r="F465" s="23">
        <v>30</v>
      </c>
      <c r="G465" s="23">
        <v>1</v>
      </c>
      <c r="H465" s="24" t="s">
        <v>77</v>
      </c>
      <c r="I465" s="23" t="s">
        <v>28</v>
      </c>
      <c r="J465" s="57" t="s">
        <v>36</v>
      </c>
      <c r="K465" s="25" t="s">
        <v>27</v>
      </c>
      <c r="L465" s="26" t="s">
        <v>768</v>
      </c>
      <c r="M465" s="23">
        <v>2</v>
      </c>
      <c r="N465" s="23">
        <v>3163619547</v>
      </c>
      <c r="O465" s="27">
        <v>45397</v>
      </c>
      <c r="P465" s="33" t="s">
        <v>1162</v>
      </c>
      <c r="Q465" s="29">
        <v>100000</v>
      </c>
      <c r="R465" s="30">
        <v>67600</v>
      </c>
      <c r="S465" s="31">
        <v>270400</v>
      </c>
      <c r="T465" s="29" t="s">
        <v>2131</v>
      </c>
      <c r="U465" s="32">
        <v>45464</v>
      </c>
      <c r="V465" s="33"/>
    </row>
    <row r="466" spans="1:22">
      <c r="A466" s="61" t="str">
        <f t="shared" si="7"/>
        <v>69005173 BETANCUR LOPEZ EDI MABIL</v>
      </c>
      <c r="B466" s="23">
        <v>4038</v>
      </c>
      <c r="C466" s="23" t="s">
        <v>2</v>
      </c>
      <c r="D466" s="23">
        <v>69005173</v>
      </c>
      <c r="E466" s="23" t="s">
        <v>1163</v>
      </c>
      <c r="F466" s="23">
        <v>53</v>
      </c>
      <c r="G466" s="23">
        <v>1</v>
      </c>
      <c r="H466" s="24" t="s">
        <v>1164</v>
      </c>
      <c r="I466" s="23" t="s">
        <v>5</v>
      </c>
      <c r="J466" s="57" t="s">
        <v>36</v>
      </c>
      <c r="K466" s="25" t="s">
        <v>27</v>
      </c>
      <c r="L466" s="6" t="s">
        <v>799</v>
      </c>
      <c r="M466" s="23">
        <v>1</v>
      </c>
      <c r="N466" s="23" t="s">
        <v>1165</v>
      </c>
      <c r="O466" s="27">
        <v>45396</v>
      </c>
      <c r="P466" s="28">
        <v>593006</v>
      </c>
      <c r="Q466" s="29">
        <v>50000</v>
      </c>
      <c r="R466" s="30">
        <v>67600</v>
      </c>
      <c r="S466" s="31"/>
      <c r="T466" s="29" t="s">
        <v>2132</v>
      </c>
      <c r="U466" s="32">
        <v>45464</v>
      </c>
      <c r="V466" s="33"/>
    </row>
    <row r="467" spans="1:22">
      <c r="A467" s="61" t="str">
        <f t="shared" si="7"/>
        <v>69005173 BETANCUR LOPEZ EDI MABIL</v>
      </c>
      <c r="B467" s="23">
        <v>4039</v>
      </c>
      <c r="C467" s="23" t="s">
        <v>2</v>
      </c>
      <c r="D467" s="23">
        <v>69005173</v>
      </c>
      <c r="E467" s="23" t="s">
        <v>1163</v>
      </c>
      <c r="F467" s="23">
        <v>53</v>
      </c>
      <c r="G467" s="23">
        <v>1</v>
      </c>
      <c r="H467" s="24" t="s">
        <v>1164</v>
      </c>
      <c r="I467" s="23" t="s">
        <v>5</v>
      </c>
      <c r="J467" s="57" t="s">
        <v>36</v>
      </c>
      <c r="K467" s="25" t="s">
        <v>27</v>
      </c>
      <c r="L467" s="26" t="s">
        <v>768</v>
      </c>
      <c r="M467" s="23">
        <v>1</v>
      </c>
      <c r="N467" s="23" t="s">
        <v>1165</v>
      </c>
      <c r="O467" s="27">
        <v>45397</v>
      </c>
      <c r="P467" s="33">
        <v>598629</v>
      </c>
      <c r="Q467" s="29">
        <v>50000</v>
      </c>
      <c r="R467" s="30">
        <v>67600</v>
      </c>
      <c r="S467" s="31">
        <v>135200</v>
      </c>
      <c r="T467" s="29" t="s">
        <v>2132</v>
      </c>
      <c r="U467" s="32">
        <v>45464</v>
      </c>
      <c r="V467" s="33"/>
    </row>
    <row r="468" spans="1:22">
      <c r="A468" s="61" t="str">
        <f t="shared" si="7"/>
        <v>1123322776 TAPIAS LEIDY JUDITH</v>
      </c>
      <c r="B468" s="23">
        <v>4040</v>
      </c>
      <c r="C468" s="23" t="s">
        <v>2</v>
      </c>
      <c r="D468" s="23">
        <v>1123322776</v>
      </c>
      <c r="E468" s="23" t="s">
        <v>1166</v>
      </c>
      <c r="F468" s="23">
        <v>35</v>
      </c>
      <c r="G468" s="23">
        <v>1</v>
      </c>
      <c r="H468" s="24">
        <v>32270</v>
      </c>
      <c r="I468" s="23" t="s">
        <v>5</v>
      </c>
      <c r="J468" s="58" t="s">
        <v>29</v>
      </c>
      <c r="K468" s="25" t="s">
        <v>25</v>
      </c>
      <c r="L468" s="23" t="s">
        <v>781</v>
      </c>
      <c r="M468" s="23">
        <v>1</v>
      </c>
      <c r="N468" s="23" t="s">
        <v>1167</v>
      </c>
      <c r="O468" s="27">
        <v>45396</v>
      </c>
      <c r="P468" s="28">
        <v>593344</v>
      </c>
      <c r="Q468" s="29">
        <v>33000</v>
      </c>
      <c r="R468" s="30">
        <v>45240</v>
      </c>
      <c r="S468" s="31"/>
      <c r="T468" s="29" t="s">
        <v>2133</v>
      </c>
      <c r="U468" s="32">
        <v>45464</v>
      </c>
      <c r="V468" s="33"/>
    </row>
    <row r="469" spans="1:22">
      <c r="A469" s="61" t="str">
        <f t="shared" si="7"/>
        <v>1123322776 TAPIAS LEIDY JUDITH</v>
      </c>
      <c r="B469" s="23">
        <v>4041</v>
      </c>
      <c r="C469" s="23" t="s">
        <v>2</v>
      </c>
      <c r="D469" s="23">
        <v>1123322776</v>
      </c>
      <c r="E469" s="23" t="s">
        <v>1166</v>
      </c>
      <c r="F469" s="23">
        <v>35</v>
      </c>
      <c r="G469" s="23">
        <v>1</v>
      </c>
      <c r="H469" s="24">
        <v>32270</v>
      </c>
      <c r="I469" s="23" t="s">
        <v>5</v>
      </c>
      <c r="J469" s="58" t="s">
        <v>29</v>
      </c>
      <c r="K469" s="25" t="s">
        <v>25</v>
      </c>
      <c r="L469" s="26" t="s">
        <v>783</v>
      </c>
      <c r="M469" s="23">
        <v>1</v>
      </c>
      <c r="N469" s="23" t="s">
        <v>1167</v>
      </c>
      <c r="O469" s="27">
        <v>45397</v>
      </c>
      <c r="P469" s="33">
        <v>597604</v>
      </c>
      <c r="Q469" s="29">
        <v>33000</v>
      </c>
      <c r="R469" s="30">
        <v>45240</v>
      </c>
      <c r="S469" s="31">
        <v>90480</v>
      </c>
      <c r="T469" s="29" t="s">
        <v>2133</v>
      </c>
      <c r="U469" s="32">
        <v>45464</v>
      </c>
      <c r="V469" s="33"/>
    </row>
    <row r="470" spans="1:22">
      <c r="A470" s="61" t="str">
        <f t="shared" si="7"/>
        <v>27362786MUTUMBAJOY DE BECERRA FIDELINA</v>
      </c>
      <c r="B470" s="23">
        <v>4046</v>
      </c>
      <c r="C470" s="23" t="s">
        <v>2</v>
      </c>
      <c r="D470" s="23">
        <v>27362786</v>
      </c>
      <c r="E470" s="23" t="s">
        <v>1168</v>
      </c>
      <c r="F470" s="23">
        <v>79</v>
      </c>
      <c r="G470" s="23">
        <v>1</v>
      </c>
      <c r="H470" s="24" t="s">
        <v>1169</v>
      </c>
      <c r="I470" s="23" t="s">
        <v>5</v>
      </c>
      <c r="J470" s="57" t="s">
        <v>36</v>
      </c>
      <c r="K470" s="25" t="s">
        <v>27</v>
      </c>
      <c r="L470" s="6" t="s">
        <v>799</v>
      </c>
      <c r="M470" s="23">
        <v>1</v>
      </c>
      <c r="N470" s="23">
        <v>3223281900</v>
      </c>
      <c r="O470" s="27">
        <v>45396</v>
      </c>
      <c r="P470" s="28">
        <v>593432</v>
      </c>
      <c r="Q470" s="29">
        <v>50000</v>
      </c>
      <c r="R470" s="30">
        <v>67600</v>
      </c>
      <c r="S470" s="31"/>
      <c r="T470" s="29" t="s">
        <v>2134</v>
      </c>
      <c r="U470" s="32">
        <v>45464</v>
      </c>
      <c r="V470" s="33"/>
    </row>
    <row r="471" spans="1:22">
      <c r="A471" s="61" t="str">
        <f t="shared" si="7"/>
        <v>27362786MUTUMBAJOY DE BECERRA FIDELINA</v>
      </c>
      <c r="B471" s="23">
        <v>4047</v>
      </c>
      <c r="C471" s="23" t="s">
        <v>2</v>
      </c>
      <c r="D471" s="23">
        <v>27362786</v>
      </c>
      <c r="E471" s="23" t="s">
        <v>1168</v>
      </c>
      <c r="F471" s="23">
        <v>79</v>
      </c>
      <c r="G471" s="23">
        <v>1</v>
      </c>
      <c r="H471" s="24" t="s">
        <v>1169</v>
      </c>
      <c r="I471" s="23" t="s">
        <v>5</v>
      </c>
      <c r="J471" s="57" t="s">
        <v>36</v>
      </c>
      <c r="K471" s="25" t="s">
        <v>27</v>
      </c>
      <c r="L471" s="26" t="s">
        <v>768</v>
      </c>
      <c r="M471" s="23">
        <v>1</v>
      </c>
      <c r="N471" s="23">
        <v>3223281900</v>
      </c>
      <c r="O471" s="27">
        <v>45397</v>
      </c>
      <c r="P471" s="33">
        <v>598258</v>
      </c>
      <c r="Q471" s="29">
        <v>50000</v>
      </c>
      <c r="R471" s="30">
        <v>67600</v>
      </c>
      <c r="S471" s="31">
        <v>135200</v>
      </c>
      <c r="T471" s="29" t="s">
        <v>2134</v>
      </c>
      <c r="U471" s="32">
        <v>45464</v>
      </c>
      <c r="V471" s="33"/>
    </row>
    <row r="472" spans="1:22">
      <c r="A472" s="61" t="str">
        <f t="shared" si="7"/>
        <v>27168497 CUARAN MARIA ESPERANZA</v>
      </c>
      <c r="B472" s="23">
        <v>4048</v>
      </c>
      <c r="C472" s="23" t="s">
        <v>2</v>
      </c>
      <c r="D472" s="23">
        <v>27168497</v>
      </c>
      <c r="E472" s="23" t="s">
        <v>1170</v>
      </c>
      <c r="F472" s="23">
        <v>46</v>
      </c>
      <c r="G472" s="23">
        <v>1</v>
      </c>
      <c r="H472" s="24" t="s">
        <v>1171</v>
      </c>
      <c r="I472" s="23" t="s">
        <v>5</v>
      </c>
      <c r="J472" s="58" t="s">
        <v>29</v>
      </c>
      <c r="K472" s="25" t="s">
        <v>27</v>
      </c>
      <c r="L472" s="26" t="s">
        <v>891</v>
      </c>
      <c r="M472" s="23">
        <v>1</v>
      </c>
      <c r="N472" s="23" t="s">
        <v>1172</v>
      </c>
      <c r="O472" s="27">
        <v>45395</v>
      </c>
      <c r="P472" s="28">
        <v>592477</v>
      </c>
      <c r="Q472" s="29">
        <v>80000</v>
      </c>
      <c r="R472" s="30">
        <v>102544</v>
      </c>
      <c r="S472" s="31"/>
      <c r="T472" s="29" t="s">
        <v>2135</v>
      </c>
      <c r="U472" s="32">
        <v>45464</v>
      </c>
      <c r="V472" s="33"/>
    </row>
    <row r="473" spans="1:22">
      <c r="A473" s="61" t="str">
        <f t="shared" si="7"/>
        <v>27168497 CUARAN MARIA ESPERANZA</v>
      </c>
      <c r="B473" s="23">
        <v>4049</v>
      </c>
      <c r="C473" s="23" t="s">
        <v>2</v>
      </c>
      <c r="D473" s="23">
        <v>27168497</v>
      </c>
      <c r="E473" s="23" t="s">
        <v>1170</v>
      </c>
      <c r="F473" s="23">
        <v>46</v>
      </c>
      <c r="G473" s="23">
        <v>1</v>
      </c>
      <c r="H473" s="24" t="s">
        <v>1171</v>
      </c>
      <c r="I473" s="23" t="s">
        <v>5</v>
      </c>
      <c r="J473" s="58" t="s">
        <v>29</v>
      </c>
      <c r="K473" s="25" t="s">
        <v>27</v>
      </c>
      <c r="L473" s="26" t="s">
        <v>936</v>
      </c>
      <c r="M473" s="23">
        <v>1</v>
      </c>
      <c r="N473" s="23" t="s">
        <v>1172</v>
      </c>
      <c r="O473" s="27">
        <v>45397</v>
      </c>
      <c r="P473" s="33">
        <v>598265</v>
      </c>
      <c r="Q473" s="29">
        <v>80000</v>
      </c>
      <c r="R473" s="30">
        <v>102544</v>
      </c>
      <c r="S473" s="31">
        <v>205088</v>
      </c>
      <c r="T473" s="29" t="s">
        <v>2135</v>
      </c>
      <c r="U473" s="32">
        <v>45464</v>
      </c>
      <c r="V473" s="33"/>
    </row>
    <row r="474" spans="1:22" ht="28.8">
      <c r="A474" s="61" t="str">
        <f t="shared" si="7"/>
        <v>18123058RUEDA ORDOÑEZ FRANCO NELSON</v>
      </c>
      <c r="B474" s="23">
        <v>4050</v>
      </c>
      <c r="C474" s="23" t="s">
        <v>2</v>
      </c>
      <c r="D474" s="23">
        <v>18123058</v>
      </c>
      <c r="E474" s="23" t="s">
        <v>1173</v>
      </c>
      <c r="F474" s="23">
        <v>65</v>
      </c>
      <c r="G474" s="23">
        <v>1</v>
      </c>
      <c r="H474" s="24" t="s">
        <v>1174</v>
      </c>
      <c r="I474" s="23" t="s">
        <v>28</v>
      </c>
      <c r="J474" s="57" t="s">
        <v>40</v>
      </c>
      <c r="K474" s="25" t="s">
        <v>27</v>
      </c>
      <c r="L474" s="23" t="s">
        <v>811</v>
      </c>
      <c r="M474" s="23">
        <v>1</v>
      </c>
      <c r="N474" s="23" t="s">
        <v>1175</v>
      </c>
      <c r="O474" s="27">
        <v>45396</v>
      </c>
      <c r="P474" s="28">
        <v>592247</v>
      </c>
      <c r="Q474" s="29">
        <v>55000</v>
      </c>
      <c r="R474" s="30">
        <v>72384</v>
      </c>
      <c r="S474" s="31">
        <v>72384</v>
      </c>
      <c r="T474" s="29" t="s">
        <v>2136</v>
      </c>
      <c r="U474" s="32">
        <v>45464</v>
      </c>
      <c r="V474" s="33"/>
    </row>
    <row r="475" spans="1:22" ht="28.8">
      <c r="A475" s="61" t="str">
        <f t="shared" si="7"/>
        <v>39840652MUÑOZ VANEGAS YOLANDA</v>
      </c>
      <c r="B475" s="23">
        <v>4054</v>
      </c>
      <c r="C475" s="23" t="s">
        <v>2</v>
      </c>
      <c r="D475" s="23">
        <v>39840652</v>
      </c>
      <c r="E475" s="23" t="s">
        <v>145</v>
      </c>
      <c r="F475" s="23">
        <v>61</v>
      </c>
      <c r="G475" s="23">
        <v>1</v>
      </c>
      <c r="H475" s="24" t="s">
        <v>146</v>
      </c>
      <c r="I475" s="23" t="s">
        <v>5</v>
      </c>
      <c r="J475" s="57" t="s">
        <v>763</v>
      </c>
      <c r="K475" s="25" t="s">
        <v>27</v>
      </c>
      <c r="L475" s="23" t="s">
        <v>59</v>
      </c>
      <c r="M475" s="23">
        <v>1</v>
      </c>
      <c r="N475" s="23" t="s">
        <v>147</v>
      </c>
      <c r="O475" s="27">
        <v>45396</v>
      </c>
      <c r="P475" s="28">
        <v>593525</v>
      </c>
      <c r="Q475" s="29">
        <v>100000</v>
      </c>
      <c r="R475" s="30">
        <v>136323</v>
      </c>
      <c r="S475" s="31"/>
      <c r="T475" s="29" t="s">
        <v>2137</v>
      </c>
      <c r="U475" s="32">
        <v>45464</v>
      </c>
      <c r="V475" s="33"/>
    </row>
    <row r="476" spans="1:22" ht="28.8">
      <c r="A476" s="61" t="str">
        <f t="shared" si="7"/>
        <v>39840652MUÑOZ VANEGAS YOLANDA</v>
      </c>
      <c r="B476" s="23">
        <v>4055</v>
      </c>
      <c r="C476" s="23" t="s">
        <v>2</v>
      </c>
      <c r="D476" s="23">
        <v>39840652</v>
      </c>
      <c r="E476" s="23" t="s">
        <v>145</v>
      </c>
      <c r="F476" s="23">
        <v>61</v>
      </c>
      <c r="G476" s="23">
        <v>1</v>
      </c>
      <c r="H476" s="24" t="s">
        <v>146</v>
      </c>
      <c r="I476" s="23" t="s">
        <v>5</v>
      </c>
      <c r="J476" s="57" t="s">
        <v>763</v>
      </c>
      <c r="K476" s="25" t="s">
        <v>27</v>
      </c>
      <c r="L476" s="23" t="s">
        <v>1176</v>
      </c>
      <c r="M476" s="23">
        <v>1</v>
      </c>
      <c r="N476" s="23" t="s">
        <v>147</v>
      </c>
      <c r="O476" s="27">
        <v>45399</v>
      </c>
      <c r="P476" s="33">
        <v>602863</v>
      </c>
      <c r="Q476" s="29">
        <v>100000</v>
      </c>
      <c r="R476" s="30">
        <v>136323</v>
      </c>
      <c r="S476" s="31">
        <v>272646</v>
      </c>
      <c r="T476" s="29" t="s">
        <v>2137</v>
      </c>
      <c r="U476" s="32">
        <v>45464</v>
      </c>
      <c r="V476" s="33"/>
    </row>
    <row r="477" spans="1:22">
      <c r="A477" s="61" t="str">
        <f t="shared" si="7"/>
        <v xml:space="preserve">1123321182CANTICUS BETTY MAGALI </v>
      </c>
      <c r="B477" s="23">
        <v>4058</v>
      </c>
      <c r="C477" s="23" t="s">
        <v>2</v>
      </c>
      <c r="D477" s="23">
        <v>1123321182</v>
      </c>
      <c r="E477" s="23" t="s">
        <v>1177</v>
      </c>
      <c r="F477" s="23">
        <v>37</v>
      </c>
      <c r="G477" s="23">
        <v>1</v>
      </c>
      <c r="H477" s="24" t="s">
        <v>1178</v>
      </c>
      <c r="I477" s="23" t="s">
        <v>5</v>
      </c>
      <c r="J477" s="58" t="s">
        <v>29</v>
      </c>
      <c r="K477" s="25" t="s">
        <v>27</v>
      </c>
      <c r="L477" s="23" t="s">
        <v>985</v>
      </c>
      <c r="M477" s="23">
        <v>1</v>
      </c>
      <c r="N477" s="23">
        <v>3107743234</v>
      </c>
      <c r="O477" s="27">
        <v>45396</v>
      </c>
      <c r="P477" s="28">
        <v>592713</v>
      </c>
      <c r="Q477" s="29">
        <v>110000</v>
      </c>
      <c r="R477" s="30">
        <v>150800</v>
      </c>
      <c r="S477" s="31"/>
      <c r="T477" s="29" t="s">
        <v>2138</v>
      </c>
      <c r="U477" s="32">
        <v>45464</v>
      </c>
      <c r="V477" s="33"/>
    </row>
    <row r="478" spans="1:22">
      <c r="A478" s="61" t="str">
        <f t="shared" si="7"/>
        <v xml:space="preserve">1123321182CANTICUS BETTY MAGALI </v>
      </c>
      <c r="B478" s="23">
        <v>4059</v>
      </c>
      <c r="C478" s="23" t="s">
        <v>2</v>
      </c>
      <c r="D478" s="23">
        <v>1123321182</v>
      </c>
      <c r="E478" s="23" t="s">
        <v>1177</v>
      </c>
      <c r="F478" s="23">
        <v>37</v>
      </c>
      <c r="G478" s="23">
        <v>1</v>
      </c>
      <c r="H478" s="24" t="s">
        <v>1178</v>
      </c>
      <c r="I478" s="23" t="s">
        <v>5</v>
      </c>
      <c r="J478" s="58" t="s">
        <v>29</v>
      </c>
      <c r="K478" s="25" t="s">
        <v>27</v>
      </c>
      <c r="L478" s="23" t="s">
        <v>813</v>
      </c>
      <c r="M478" s="23">
        <v>1</v>
      </c>
      <c r="N478" s="23">
        <v>3107743234</v>
      </c>
      <c r="O478" s="27">
        <v>45398</v>
      </c>
      <c r="P478" s="33">
        <v>598958</v>
      </c>
      <c r="Q478" s="29">
        <v>110000</v>
      </c>
      <c r="R478" s="30">
        <v>150800</v>
      </c>
      <c r="S478" s="31">
        <v>301600</v>
      </c>
      <c r="T478" s="29" t="s">
        <v>2138</v>
      </c>
      <c r="U478" s="32">
        <v>45464</v>
      </c>
      <c r="V478" s="33"/>
    </row>
    <row r="479" spans="1:22" ht="28.8">
      <c r="A479" s="61" t="str">
        <f t="shared" si="7"/>
        <v>1126446413VACCA ILVIRA CLAUDIA ERMILA</v>
      </c>
      <c r="B479" s="23">
        <v>4060</v>
      </c>
      <c r="C479" s="23" t="s">
        <v>2</v>
      </c>
      <c r="D479" s="23">
        <v>1126446413</v>
      </c>
      <c r="E479" s="23" t="s">
        <v>1179</v>
      </c>
      <c r="F479" s="23">
        <v>36</v>
      </c>
      <c r="G479" s="23">
        <v>1</v>
      </c>
      <c r="H479" s="24" t="s">
        <v>1180</v>
      </c>
      <c r="I479" s="23" t="s">
        <v>5</v>
      </c>
      <c r="J479" s="57" t="s">
        <v>762</v>
      </c>
      <c r="K479" s="25" t="s">
        <v>25</v>
      </c>
      <c r="L479" s="26" t="s">
        <v>772</v>
      </c>
      <c r="M479" s="23">
        <v>1</v>
      </c>
      <c r="N479" s="23">
        <v>3223185834</v>
      </c>
      <c r="O479" s="27">
        <v>45396</v>
      </c>
      <c r="P479" s="28">
        <v>34507</v>
      </c>
      <c r="Q479" s="29">
        <v>45000</v>
      </c>
      <c r="R479" s="30">
        <v>50336</v>
      </c>
      <c r="S479" s="31"/>
      <c r="T479" s="29" t="s">
        <v>2139</v>
      </c>
      <c r="U479" s="32">
        <v>45464</v>
      </c>
      <c r="V479" s="33"/>
    </row>
    <row r="480" spans="1:22" ht="28.8">
      <c r="A480" s="61" t="str">
        <f t="shared" si="7"/>
        <v>1126446413VACCA ILVIRA CLAUDIA ERMILA</v>
      </c>
      <c r="B480" s="23">
        <v>4061</v>
      </c>
      <c r="C480" s="23" t="s">
        <v>2</v>
      </c>
      <c r="D480" s="23">
        <v>1126446413</v>
      </c>
      <c r="E480" s="23" t="s">
        <v>1179</v>
      </c>
      <c r="F480" s="23">
        <v>36</v>
      </c>
      <c r="G480" s="23">
        <v>1</v>
      </c>
      <c r="H480" s="24" t="s">
        <v>1180</v>
      </c>
      <c r="I480" s="23" t="s">
        <v>5</v>
      </c>
      <c r="J480" s="57" t="s">
        <v>762</v>
      </c>
      <c r="K480" s="25" t="s">
        <v>25</v>
      </c>
      <c r="L480" s="26" t="s">
        <v>816</v>
      </c>
      <c r="M480" s="23">
        <v>1</v>
      </c>
      <c r="N480" s="23">
        <v>3223185834</v>
      </c>
      <c r="O480" s="27">
        <v>45397</v>
      </c>
      <c r="P480" s="33">
        <v>37340</v>
      </c>
      <c r="Q480" s="29">
        <v>45000</v>
      </c>
      <c r="R480" s="30">
        <v>50336</v>
      </c>
      <c r="S480" s="31">
        <v>100672</v>
      </c>
      <c r="T480" s="29" t="s">
        <v>2139</v>
      </c>
      <c r="U480" s="32">
        <v>45464</v>
      </c>
      <c r="V480" s="33"/>
    </row>
    <row r="481" spans="1:22">
      <c r="A481" s="61" t="str">
        <f t="shared" si="7"/>
        <v xml:space="preserve">41109470RUIZ MUÑOS CELINA LUCIA </v>
      </c>
      <c r="B481" s="23">
        <v>4062</v>
      </c>
      <c r="C481" s="23" t="s">
        <v>2</v>
      </c>
      <c r="D481" s="23">
        <v>41109470</v>
      </c>
      <c r="E481" s="23" t="s">
        <v>1181</v>
      </c>
      <c r="F481" s="23">
        <v>42</v>
      </c>
      <c r="G481" s="23">
        <v>1</v>
      </c>
      <c r="H481" s="24" t="s">
        <v>1182</v>
      </c>
      <c r="I481" s="23" t="s">
        <v>5</v>
      </c>
      <c r="J481" s="58" t="s">
        <v>29</v>
      </c>
      <c r="K481" s="25" t="s">
        <v>27</v>
      </c>
      <c r="L481" s="26" t="s">
        <v>891</v>
      </c>
      <c r="M481" s="23">
        <v>1</v>
      </c>
      <c r="N481" s="23" t="s">
        <v>1183</v>
      </c>
      <c r="O481" s="27">
        <v>45397</v>
      </c>
      <c r="P481" s="28">
        <v>594143</v>
      </c>
      <c r="Q481" s="29">
        <v>80000</v>
      </c>
      <c r="R481" s="30">
        <v>102544</v>
      </c>
      <c r="S481" s="31"/>
      <c r="T481" s="29" t="s">
        <v>2140</v>
      </c>
      <c r="U481" s="32">
        <v>45464</v>
      </c>
      <c r="V481" s="33"/>
    </row>
    <row r="482" spans="1:22">
      <c r="A482" s="61" t="str">
        <f t="shared" si="7"/>
        <v xml:space="preserve">41109470RUIZ MUÑOS CELINA LUCIA </v>
      </c>
      <c r="B482" s="23">
        <v>4063</v>
      </c>
      <c r="C482" s="23" t="s">
        <v>2</v>
      </c>
      <c r="D482" s="23">
        <v>41109470</v>
      </c>
      <c r="E482" s="23" t="s">
        <v>1181</v>
      </c>
      <c r="F482" s="23">
        <v>42</v>
      </c>
      <c r="G482" s="23">
        <v>1</v>
      </c>
      <c r="H482" s="24" t="s">
        <v>1182</v>
      </c>
      <c r="I482" s="23" t="s">
        <v>5</v>
      </c>
      <c r="J482" s="58" t="s">
        <v>29</v>
      </c>
      <c r="K482" s="25" t="s">
        <v>27</v>
      </c>
      <c r="L482" s="26" t="s">
        <v>936</v>
      </c>
      <c r="M482" s="23">
        <v>1</v>
      </c>
      <c r="N482" s="23" t="s">
        <v>1183</v>
      </c>
      <c r="O482" s="27">
        <v>45399</v>
      </c>
      <c r="P482" s="33">
        <v>601697</v>
      </c>
      <c r="Q482" s="29">
        <v>80000</v>
      </c>
      <c r="R482" s="30">
        <v>102544</v>
      </c>
      <c r="S482" s="31">
        <v>205088</v>
      </c>
      <c r="T482" s="29" t="s">
        <v>2140</v>
      </c>
      <c r="U482" s="32">
        <v>45464</v>
      </c>
      <c r="V482" s="33"/>
    </row>
    <row r="483" spans="1:22">
      <c r="A483" s="61" t="str">
        <f t="shared" si="7"/>
        <v>1124316601 LAZO BRAVO SERGIO ANDRES</v>
      </c>
      <c r="B483" s="23">
        <v>4064</v>
      </c>
      <c r="C483" s="23" t="s">
        <v>2</v>
      </c>
      <c r="D483" s="23">
        <v>1124316601</v>
      </c>
      <c r="E483" s="23" t="s">
        <v>1184</v>
      </c>
      <c r="F483" s="23">
        <v>20</v>
      </c>
      <c r="G483" s="23">
        <v>1</v>
      </c>
      <c r="H483" s="24" t="s">
        <v>1185</v>
      </c>
      <c r="I483" s="23" t="s">
        <v>28</v>
      </c>
      <c r="J483" s="57" t="s">
        <v>46</v>
      </c>
      <c r="K483" s="25" t="s">
        <v>27</v>
      </c>
      <c r="L483" s="6" t="s">
        <v>803</v>
      </c>
      <c r="M483" s="23">
        <v>1</v>
      </c>
      <c r="N483" s="23">
        <v>3219687431</v>
      </c>
      <c r="O483" s="27">
        <v>45398</v>
      </c>
      <c r="P483" s="28">
        <v>594207</v>
      </c>
      <c r="Q483" s="29">
        <v>20000</v>
      </c>
      <c r="R483" s="30">
        <v>22880</v>
      </c>
      <c r="S483" s="31">
        <v>22880</v>
      </c>
      <c r="T483" s="29" t="s">
        <v>2141</v>
      </c>
      <c r="U483" s="32">
        <v>45464</v>
      </c>
      <c r="V483" s="33"/>
    </row>
    <row r="484" spans="1:22" ht="28.8">
      <c r="A484" s="61" t="str">
        <f t="shared" si="7"/>
        <v>97470043SIGINDIOY JAMIOY JUAN MANUEL</v>
      </c>
      <c r="B484" s="23">
        <v>4068</v>
      </c>
      <c r="C484" s="23" t="s">
        <v>2</v>
      </c>
      <c r="D484" s="23">
        <v>97470043</v>
      </c>
      <c r="E484" s="23" t="s">
        <v>1186</v>
      </c>
      <c r="F484" s="23">
        <v>64</v>
      </c>
      <c r="G484" s="23">
        <v>1</v>
      </c>
      <c r="H484" s="24">
        <v>21804</v>
      </c>
      <c r="I484" s="23" t="s">
        <v>28</v>
      </c>
      <c r="J484" s="57" t="s">
        <v>761</v>
      </c>
      <c r="K484" s="25" t="s">
        <v>27</v>
      </c>
      <c r="L484" s="26" t="s">
        <v>801</v>
      </c>
      <c r="M484" s="23">
        <v>1</v>
      </c>
      <c r="N484" s="23">
        <v>3146671755</v>
      </c>
      <c r="O484" s="27">
        <v>45397</v>
      </c>
      <c r="P484" s="28">
        <v>593454</v>
      </c>
      <c r="Q484" s="29">
        <v>20000</v>
      </c>
      <c r="R484" s="36">
        <v>29120</v>
      </c>
      <c r="S484" s="31">
        <v>29120</v>
      </c>
      <c r="T484" s="29" t="s">
        <v>2142</v>
      </c>
      <c r="U484" s="32">
        <v>45464</v>
      </c>
      <c r="V484" s="33"/>
    </row>
    <row r="485" spans="1:22">
      <c r="A485" s="61" t="str">
        <f t="shared" si="7"/>
        <v>5223825 PAI TAICUS BELISARIO</v>
      </c>
      <c r="B485" s="23">
        <v>4070</v>
      </c>
      <c r="C485" s="23" t="s">
        <v>2</v>
      </c>
      <c r="D485" s="23">
        <v>5223825</v>
      </c>
      <c r="E485" s="23" t="s">
        <v>1187</v>
      </c>
      <c r="F485" s="23">
        <v>62</v>
      </c>
      <c r="G485" s="23">
        <v>1</v>
      </c>
      <c r="H485" s="24" t="s">
        <v>160</v>
      </c>
      <c r="I485" s="23" t="s">
        <v>28</v>
      </c>
      <c r="J485" s="58" t="s">
        <v>29</v>
      </c>
      <c r="K485" s="25" t="s">
        <v>25</v>
      </c>
      <c r="L485" s="23" t="s">
        <v>781</v>
      </c>
      <c r="M485" s="23">
        <v>1</v>
      </c>
      <c r="N485" s="23" t="s">
        <v>1188</v>
      </c>
      <c r="O485" s="27">
        <v>45398</v>
      </c>
      <c r="P485" s="28">
        <v>598929</v>
      </c>
      <c r="Q485" s="29">
        <v>33000</v>
      </c>
      <c r="R485" s="30">
        <v>45240</v>
      </c>
      <c r="S485" s="31"/>
      <c r="T485" s="29" t="s">
        <v>2143</v>
      </c>
      <c r="U485" s="32">
        <v>45464</v>
      </c>
      <c r="V485" s="33"/>
    </row>
    <row r="486" spans="1:22">
      <c r="A486" s="61" t="str">
        <f t="shared" si="7"/>
        <v>5223825 PAI TAICUS BELISARIO</v>
      </c>
      <c r="B486" s="23">
        <v>4071</v>
      </c>
      <c r="C486" s="23" t="s">
        <v>2</v>
      </c>
      <c r="D486" s="23">
        <v>5223825</v>
      </c>
      <c r="E486" s="23" t="s">
        <v>1187</v>
      </c>
      <c r="F486" s="23">
        <v>62</v>
      </c>
      <c r="G486" s="23">
        <v>1</v>
      </c>
      <c r="H486" s="24" t="s">
        <v>160</v>
      </c>
      <c r="I486" s="23" t="s">
        <v>28</v>
      </c>
      <c r="J486" s="58" t="s">
        <v>29</v>
      </c>
      <c r="K486" s="25" t="s">
        <v>25</v>
      </c>
      <c r="L486" s="26" t="s">
        <v>783</v>
      </c>
      <c r="M486" s="23">
        <v>1</v>
      </c>
      <c r="N486" s="23" t="s">
        <v>1188</v>
      </c>
      <c r="O486" s="27">
        <v>45398</v>
      </c>
      <c r="P486" s="33">
        <v>598929</v>
      </c>
      <c r="Q486" s="29">
        <v>33000</v>
      </c>
      <c r="R486" s="30">
        <v>45240</v>
      </c>
      <c r="S486" s="31">
        <v>90480</v>
      </c>
      <c r="T486" s="29" t="s">
        <v>2143</v>
      </c>
      <c r="U486" s="32">
        <v>45464</v>
      </c>
      <c r="V486" s="33"/>
    </row>
    <row r="487" spans="1:22" ht="28.8">
      <c r="A487" s="61" t="str">
        <f t="shared" si="7"/>
        <v>27363959 LOPEZ DE ARTEAGA MARIA</v>
      </c>
      <c r="B487" s="23">
        <v>4072</v>
      </c>
      <c r="C487" s="23" t="s">
        <v>2</v>
      </c>
      <c r="D487" s="23">
        <v>27363959</v>
      </c>
      <c r="E487" s="23" t="s">
        <v>1189</v>
      </c>
      <c r="F487" s="23">
        <v>84</v>
      </c>
      <c r="G487" s="23">
        <v>1</v>
      </c>
      <c r="H487" s="24">
        <v>14732</v>
      </c>
      <c r="I487" s="23" t="s">
        <v>5</v>
      </c>
      <c r="J487" s="57" t="s">
        <v>40</v>
      </c>
      <c r="K487" s="25" t="s">
        <v>25</v>
      </c>
      <c r="L487" s="23" t="s">
        <v>1190</v>
      </c>
      <c r="M487" s="23">
        <v>1</v>
      </c>
      <c r="N487" s="23">
        <v>3111900914</v>
      </c>
      <c r="O487" s="27">
        <v>45397</v>
      </c>
      <c r="P487" s="28">
        <v>598583</v>
      </c>
      <c r="Q487" s="29">
        <v>24000</v>
      </c>
      <c r="R487" s="30">
        <v>35880</v>
      </c>
      <c r="S487" s="31"/>
      <c r="T487" s="29" t="s">
        <v>2144</v>
      </c>
      <c r="U487" s="32">
        <v>45464</v>
      </c>
      <c r="V487" s="33"/>
    </row>
    <row r="488" spans="1:22" ht="28.8">
      <c r="A488" s="61" t="str">
        <f t="shared" si="7"/>
        <v>27363959 LOPEZ DE ARTEAGA MARIA</v>
      </c>
      <c r="B488" s="23">
        <v>4073</v>
      </c>
      <c r="C488" s="23" t="s">
        <v>2</v>
      </c>
      <c r="D488" s="23">
        <v>27363959</v>
      </c>
      <c r="E488" s="23" t="s">
        <v>1189</v>
      </c>
      <c r="F488" s="23">
        <v>84</v>
      </c>
      <c r="G488" s="23">
        <v>1</v>
      </c>
      <c r="H488" s="24">
        <v>14732</v>
      </c>
      <c r="I488" s="23" t="s">
        <v>5</v>
      </c>
      <c r="J488" s="57" t="s">
        <v>40</v>
      </c>
      <c r="K488" s="25" t="s">
        <v>25</v>
      </c>
      <c r="L488" s="26" t="s">
        <v>1191</v>
      </c>
      <c r="M488" s="23">
        <v>1</v>
      </c>
      <c r="N488" s="23">
        <v>3111900914</v>
      </c>
      <c r="O488" s="27">
        <v>45398</v>
      </c>
      <c r="P488" s="33">
        <v>600787</v>
      </c>
      <c r="Q488" s="29">
        <v>24000</v>
      </c>
      <c r="R488" s="30">
        <v>35880</v>
      </c>
      <c r="S488" s="31">
        <v>71760</v>
      </c>
      <c r="T488" s="29" t="s">
        <v>2144</v>
      </c>
      <c r="U488" s="32">
        <v>45464</v>
      </c>
      <c r="V488" s="33"/>
    </row>
    <row r="489" spans="1:22">
      <c r="A489" s="61" t="str">
        <f t="shared" si="7"/>
        <v xml:space="preserve">1006849324GARCIA YURI NOREIDA </v>
      </c>
      <c r="B489" s="23">
        <v>4074</v>
      </c>
      <c r="C489" s="23" t="s">
        <v>2</v>
      </c>
      <c r="D489" s="23">
        <v>1006849324</v>
      </c>
      <c r="E489" s="23" t="s">
        <v>1192</v>
      </c>
      <c r="F489" s="23">
        <v>23</v>
      </c>
      <c r="G489" s="23">
        <v>1</v>
      </c>
      <c r="H489" s="24">
        <v>36593</v>
      </c>
      <c r="I489" s="23" t="s">
        <v>5</v>
      </c>
      <c r="J489" s="58" t="s">
        <v>29</v>
      </c>
      <c r="K489" s="25" t="s">
        <v>25</v>
      </c>
      <c r="L489" s="23" t="s">
        <v>30</v>
      </c>
      <c r="M489" s="23">
        <v>1</v>
      </c>
      <c r="N489" s="23" t="s">
        <v>1193</v>
      </c>
      <c r="O489" s="27">
        <v>45397</v>
      </c>
      <c r="P489" s="28">
        <v>593418</v>
      </c>
      <c r="Q489" s="29">
        <v>17000</v>
      </c>
      <c r="R489" s="30">
        <v>26520</v>
      </c>
      <c r="S489" s="31">
        <v>26520</v>
      </c>
      <c r="T489" s="29" t="s">
        <v>2145</v>
      </c>
      <c r="U489" s="32">
        <v>45464</v>
      </c>
      <c r="V489" s="33"/>
    </row>
    <row r="490" spans="1:22" ht="28.8">
      <c r="A490" s="61" t="str">
        <f t="shared" si="7"/>
        <v>69050025PAYAN DE CHANTES MATILDE</v>
      </c>
      <c r="B490" s="23">
        <v>4076</v>
      </c>
      <c r="C490" s="23" t="s">
        <v>2</v>
      </c>
      <c r="D490" s="23">
        <v>69050025</v>
      </c>
      <c r="E490" s="23" t="s">
        <v>165</v>
      </c>
      <c r="F490" s="23">
        <v>68</v>
      </c>
      <c r="G490" s="23">
        <v>1</v>
      </c>
      <c r="H490" s="24" t="s">
        <v>166</v>
      </c>
      <c r="I490" s="23" t="s">
        <v>5</v>
      </c>
      <c r="J490" s="57" t="s">
        <v>763</v>
      </c>
      <c r="K490" s="25" t="s">
        <v>27</v>
      </c>
      <c r="L490" s="23" t="s">
        <v>794</v>
      </c>
      <c r="M490" s="23">
        <v>1</v>
      </c>
      <c r="N490" s="23" t="s">
        <v>1155</v>
      </c>
      <c r="O490" s="27">
        <v>45397</v>
      </c>
      <c r="P490" s="28">
        <v>594215</v>
      </c>
      <c r="Q490" s="29">
        <v>78000</v>
      </c>
      <c r="R490" s="36">
        <v>100131</v>
      </c>
      <c r="S490" s="31"/>
      <c r="T490" s="25" t="s">
        <v>2146</v>
      </c>
      <c r="U490" s="32">
        <v>45464</v>
      </c>
      <c r="V490" s="33"/>
    </row>
    <row r="491" spans="1:22" ht="28.8">
      <c r="A491" s="61" t="str">
        <f t="shared" si="7"/>
        <v>69050025PAYAN DE CHANTES MATILDE</v>
      </c>
      <c r="B491" s="23">
        <v>4077</v>
      </c>
      <c r="C491" s="23" t="s">
        <v>2</v>
      </c>
      <c r="D491" s="23">
        <v>69050025</v>
      </c>
      <c r="E491" s="23" t="s">
        <v>165</v>
      </c>
      <c r="F491" s="23">
        <v>68</v>
      </c>
      <c r="G491" s="23">
        <v>1</v>
      </c>
      <c r="H491" s="24" t="s">
        <v>166</v>
      </c>
      <c r="I491" s="23" t="s">
        <v>5</v>
      </c>
      <c r="J491" s="57" t="s">
        <v>763</v>
      </c>
      <c r="K491" s="25" t="s">
        <v>27</v>
      </c>
      <c r="L491" s="26" t="s">
        <v>1052</v>
      </c>
      <c r="M491" s="23">
        <v>1</v>
      </c>
      <c r="N491" s="23" t="s">
        <v>1155</v>
      </c>
      <c r="O491" s="27">
        <v>45398</v>
      </c>
      <c r="P491" s="33">
        <v>600223</v>
      </c>
      <c r="Q491" s="29">
        <v>78000</v>
      </c>
      <c r="R491" s="36">
        <v>100131</v>
      </c>
      <c r="S491" s="31">
        <v>200262</v>
      </c>
      <c r="T491" s="25" t="s">
        <v>2146</v>
      </c>
      <c r="U491" s="32">
        <v>45464</v>
      </c>
      <c r="V491" s="33"/>
    </row>
    <row r="492" spans="1:22" ht="28.8">
      <c r="A492" s="61" t="str">
        <f t="shared" si="7"/>
        <v>18110221ZETTY PILCUE MARIANO</v>
      </c>
      <c r="B492" s="23">
        <v>4078</v>
      </c>
      <c r="C492" s="23" t="s">
        <v>2</v>
      </c>
      <c r="D492" s="23">
        <v>18110221</v>
      </c>
      <c r="E492" s="23" t="s">
        <v>1194</v>
      </c>
      <c r="F492" s="23">
        <v>59</v>
      </c>
      <c r="G492" s="23">
        <v>1</v>
      </c>
      <c r="H492" s="24" t="s">
        <v>1195</v>
      </c>
      <c r="I492" s="23" t="s">
        <v>28</v>
      </c>
      <c r="J492" s="57" t="s">
        <v>26</v>
      </c>
      <c r="K492" s="25" t="s">
        <v>25</v>
      </c>
      <c r="L492" s="26" t="s">
        <v>775</v>
      </c>
      <c r="M492" s="23">
        <v>1</v>
      </c>
      <c r="N492" s="23">
        <v>3502738861</v>
      </c>
      <c r="O492" s="27">
        <v>45397</v>
      </c>
      <c r="P492" s="28">
        <v>594251</v>
      </c>
      <c r="Q492" s="29">
        <v>27000</v>
      </c>
      <c r="R492" s="30">
        <v>40040</v>
      </c>
      <c r="S492" s="31"/>
      <c r="T492" s="25" t="s">
        <v>2147</v>
      </c>
      <c r="U492" s="32">
        <v>45464</v>
      </c>
      <c r="V492" s="33"/>
    </row>
    <row r="493" spans="1:22" ht="28.8">
      <c r="A493" s="61" t="str">
        <f t="shared" si="7"/>
        <v>18110221ZETTY PILCUE MARIANO</v>
      </c>
      <c r="B493" s="23">
        <v>4079</v>
      </c>
      <c r="C493" s="23" t="s">
        <v>2</v>
      </c>
      <c r="D493" s="23">
        <v>18110221</v>
      </c>
      <c r="E493" s="23" t="s">
        <v>1194</v>
      </c>
      <c r="F493" s="23">
        <v>59</v>
      </c>
      <c r="G493" s="23">
        <v>1</v>
      </c>
      <c r="H493" s="24" t="s">
        <v>1195</v>
      </c>
      <c r="I493" s="23" t="s">
        <v>28</v>
      </c>
      <c r="J493" s="57" t="s">
        <v>26</v>
      </c>
      <c r="K493" s="25" t="s">
        <v>25</v>
      </c>
      <c r="L493" s="6" t="s">
        <v>776</v>
      </c>
      <c r="M493" s="23">
        <v>1</v>
      </c>
      <c r="N493" s="23">
        <v>3502738861</v>
      </c>
      <c r="O493" s="27">
        <v>45397</v>
      </c>
      <c r="P493" s="33">
        <v>598882</v>
      </c>
      <c r="Q493" s="29">
        <v>27000</v>
      </c>
      <c r="R493" s="30">
        <v>40040</v>
      </c>
      <c r="S493" s="31">
        <v>80080</v>
      </c>
      <c r="T493" s="25" t="s">
        <v>2147</v>
      </c>
      <c r="U493" s="32">
        <v>45464</v>
      </c>
      <c r="V493" s="33"/>
    </row>
    <row r="494" spans="1:22" ht="28.8">
      <c r="A494" s="61" t="str">
        <f t="shared" si="7"/>
        <v>27302241ZAMBRANO RODRIGUEZ ROSA MARIA</v>
      </c>
      <c r="B494" s="23">
        <v>4082</v>
      </c>
      <c r="C494" s="23" t="s">
        <v>2</v>
      </c>
      <c r="D494" s="23">
        <v>27302241</v>
      </c>
      <c r="E494" s="23" t="s">
        <v>1196</v>
      </c>
      <c r="F494" s="23">
        <v>60</v>
      </c>
      <c r="G494" s="23">
        <v>1</v>
      </c>
      <c r="H494" s="24" t="s">
        <v>1197</v>
      </c>
      <c r="I494" s="23" t="s">
        <v>5</v>
      </c>
      <c r="J494" s="57" t="s">
        <v>762</v>
      </c>
      <c r="K494" s="25" t="s">
        <v>25</v>
      </c>
      <c r="L494" s="26" t="s">
        <v>772</v>
      </c>
      <c r="M494" s="23">
        <v>1</v>
      </c>
      <c r="N494" s="23" t="s">
        <v>1198</v>
      </c>
      <c r="O494" s="27">
        <v>45397</v>
      </c>
      <c r="P494" s="28">
        <v>24501</v>
      </c>
      <c r="Q494" s="29">
        <v>45000</v>
      </c>
      <c r="R494" s="30">
        <v>50336</v>
      </c>
      <c r="S494" s="31"/>
      <c r="T494" s="29" t="s">
        <v>2148</v>
      </c>
      <c r="U494" s="32">
        <v>45464</v>
      </c>
      <c r="V494" s="33"/>
    </row>
    <row r="495" spans="1:22" ht="28.8">
      <c r="A495" s="61" t="str">
        <f t="shared" si="7"/>
        <v>27302241ZAMBRANO RODRIGUEZ ROSA MARIA</v>
      </c>
      <c r="B495" s="23">
        <v>4083</v>
      </c>
      <c r="C495" s="23" t="s">
        <v>2</v>
      </c>
      <c r="D495" s="23">
        <v>27302241</v>
      </c>
      <c r="E495" s="23" t="s">
        <v>1196</v>
      </c>
      <c r="F495" s="23">
        <v>60</v>
      </c>
      <c r="G495" s="23">
        <v>1</v>
      </c>
      <c r="H495" s="24" t="s">
        <v>1197</v>
      </c>
      <c r="I495" s="23" t="s">
        <v>5</v>
      </c>
      <c r="J495" s="57" t="s">
        <v>762</v>
      </c>
      <c r="K495" s="25" t="s">
        <v>25</v>
      </c>
      <c r="L495" s="26" t="s">
        <v>816</v>
      </c>
      <c r="M495" s="23">
        <v>1</v>
      </c>
      <c r="N495" s="23" t="s">
        <v>1198</v>
      </c>
      <c r="O495" s="27">
        <v>45397</v>
      </c>
      <c r="P495" s="33">
        <v>37339</v>
      </c>
      <c r="Q495" s="29">
        <v>45000</v>
      </c>
      <c r="R495" s="30">
        <v>50336</v>
      </c>
      <c r="S495" s="31">
        <v>100672</v>
      </c>
      <c r="T495" s="29" t="s">
        <v>2148</v>
      </c>
      <c r="U495" s="32">
        <v>45464</v>
      </c>
      <c r="V495" s="33"/>
    </row>
    <row r="496" spans="1:22" ht="28.8">
      <c r="A496" s="61" t="str">
        <f t="shared" si="7"/>
        <v>1126456637TORO MORA DEYVER ANDRES</v>
      </c>
      <c r="B496" s="23">
        <v>4084</v>
      </c>
      <c r="C496" s="23" t="s">
        <v>2</v>
      </c>
      <c r="D496" s="23">
        <v>1126456637</v>
      </c>
      <c r="E496" s="23" t="s">
        <v>185</v>
      </c>
      <c r="F496" s="23">
        <v>27</v>
      </c>
      <c r="G496" s="23">
        <v>1</v>
      </c>
      <c r="H496" s="24" t="s">
        <v>1199</v>
      </c>
      <c r="I496" s="23" t="s">
        <v>28</v>
      </c>
      <c r="J496" s="57" t="s">
        <v>762</v>
      </c>
      <c r="K496" s="25" t="s">
        <v>25</v>
      </c>
      <c r="L496" s="26" t="s">
        <v>888</v>
      </c>
      <c r="M496" s="23">
        <v>1</v>
      </c>
      <c r="N496" s="23">
        <v>3108405851</v>
      </c>
      <c r="O496" s="27">
        <v>45397</v>
      </c>
      <c r="P496" s="28">
        <v>257264</v>
      </c>
      <c r="Q496" s="29">
        <v>17000</v>
      </c>
      <c r="R496" s="30">
        <v>26000</v>
      </c>
      <c r="S496" s="31"/>
      <c r="T496" s="29" t="s">
        <v>2149</v>
      </c>
      <c r="U496" s="32">
        <v>45464</v>
      </c>
      <c r="V496" s="33"/>
    </row>
    <row r="497" spans="1:22" ht="28.8">
      <c r="A497" s="61" t="str">
        <f t="shared" si="7"/>
        <v>1126456637TORO MORA DEYVER ANDRES</v>
      </c>
      <c r="B497" s="23">
        <v>4085</v>
      </c>
      <c r="C497" s="23" t="s">
        <v>2</v>
      </c>
      <c r="D497" s="23">
        <v>1126456637</v>
      </c>
      <c r="E497" s="23" t="s">
        <v>185</v>
      </c>
      <c r="F497" s="23">
        <v>27</v>
      </c>
      <c r="G497" s="23">
        <v>1</v>
      </c>
      <c r="H497" s="24" t="s">
        <v>1199</v>
      </c>
      <c r="I497" s="23" t="s">
        <v>28</v>
      </c>
      <c r="J497" s="57" t="s">
        <v>762</v>
      </c>
      <c r="K497" s="25" t="s">
        <v>25</v>
      </c>
      <c r="L497" s="26" t="s">
        <v>1156</v>
      </c>
      <c r="M497" s="23">
        <v>1</v>
      </c>
      <c r="N497" s="23">
        <v>3108405851</v>
      </c>
      <c r="O497" s="27">
        <v>45397</v>
      </c>
      <c r="P497" s="33">
        <v>4575</v>
      </c>
      <c r="Q497" s="29">
        <v>17000</v>
      </c>
      <c r="R497" s="30">
        <v>26000</v>
      </c>
      <c r="S497" s="31">
        <v>52000</v>
      </c>
      <c r="T497" s="29" t="s">
        <v>2149</v>
      </c>
      <c r="U497" s="32">
        <v>45464</v>
      </c>
      <c r="V497" s="33"/>
    </row>
    <row r="498" spans="1:22">
      <c r="A498" s="61" t="str">
        <f t="shared" si="7"/>
        <v>27472486JAJOY JACANAMIJOY MARIA</v>
      </c>
      <c r="B498" s="23">
        <v>4086</v>
      </c>
      <c r="C498" s="23" t="s">
        <v>2</v>
      </c>
      <c r="D498" s="23">
        <v>27472486</v>
      </c>
      <c r="E498" s="23" t="s">
        <v>1200</v>
      </c>
      <c r="F498" s="23">
        <v>66</v>
      </c>
      <c r="G498" s="23">
        <v>1</v>
      </c>
      <c r="H498" s="24" t="s">
        <v>1201</v>
      </c>
      <c r="I498" s="23" t="s">
        <v>5</v>
      </c>
      <c r="J498" s="57" t="s">
        <v>58</v>
      </c>
      <c r="K498" s="25" t="s">
        <v>27</v>
      </c>
      <c r="L498" s="26" t="s">
        <v>839</v>
      </c>
      <c r="M498" s="23">
        <v>1</v>
      </c>
      <c r="N498" s="23">
        <v>3232265653</v>
      </c>
      <c r="O498" s="27">
        <v>45397</v>
      </c>
      <c r="P498" s="33">
        <v>598157</v>
      </c>
      <c r="Q498" s="29">
        <v>20000</v>
      </c>
      <c r="R498" s="30">
        <v>33800</v>
      </c>
      <c r="S498" s="31"/>
      <c r="T498" s="29" t="s">
        <v>2150</v>
      </c>
      <c r="U498" s="32">
        <v>45464</v>
      </c>
      <c r="V498" s="33"/>
    </row>
    <row r="499" spans="1:22">
      <c r="A499" s="61" t="str">
        <f t="shared" si="7"/>
        <v>27472486JAJOY JACANAMIJOY MARIA</v>
      </c>
      <c r="B499" s="23">
        <v>4087</v>
      </c>
      <c r="C499" s="23" t="s">
        <v>2</v>
      </c>
      <c r="D499" s="23">
        <v>27472486</v>
      </c>
      <c r="E499" s="23" t="s">
        <v>1200</v>
      </c>
      <c r="F499" s="23">
        <v>66</v>
      </c>
      <c r="G499" s="23">
        <v>1</v>
      </c>
      <c r="H499" s="24" t="s">
        <v>1201</v>
      </c>
      <c r="I499" s="23" t="s">
        <v>5</v>
      </c>
      <c r="J499" s="57" t="s">
        <v>58</v>
      </c>
      <c r="K499" s="25" t="s">
        <v>27</v>
      </c>
      <c r="L499" s="26" t="s">
        <v>838</v>
      </c>
      <c r="M499" s="23">
        <v>1</v>
      </c>
      <c r="N499" s="23">
        <v>3232265653</v>
      </c>
      <c r="O499" s="27">
        <v>45397</v>
      </c>
      <c r="P499" s="28">
        <v>594270</v>
      </c>
      <c r="Q499" s="29">
        <v>20000</v>
      </c>
      <c r="R499" s="30">
        <v>33800</v>
      </c>
      <c r="S499" s="31">
        <v>67600</v>
      </c>
      <c r="T499" s="29" t="s">
        <v>2150</v>
      </c>
      <c r="U499" s="32">
        <v>45464</v>
      </c>
      <c r="V499" s="33"/>
    </row>
    <row r="500" spans="1:22">
      <c r="A500" s="61" t="str">
        <f t="shared" si="7"/>
        <v>1123337326 ARELLANO TORO EMMUEL</v>
      </c>
      <c r="B500" s="23">
        <v>4360</v>
      </c>
      <c r="C500" s="23" t="s">
        <v>42</v>
      </c>
      <c r="D500" s="23">
        <v>1123337326</v>
      </c>
      <c r="E500" s="23" t="s">
        <v>1202</v>
      </c>
      <c r="F500" s="23">
        <v>2</v>
      </c>
      <c r="G500" s="23">
        <v>1</v>
      </c>
      <c r="H500" s="24">
        <v>44411</v>
      </c>
      <c r="I500" s="23" t="s">
        <v>28</v>
      </c>
      <c r="J500" s="58" t="s">
        <v>29</v>
      </c>
      <c r="K500" s="25" t="s">
        <v>25</v>
      </c>
      <c r="L500" s="23" t="s">
        <v>781</v>
      </c>
      <c r="M500" s="23">
        <v>1</v>
      </c>
      <c r="N500" s="23" t="s">
        <v>1203</v>
      </c>
      <c r="O500" s="27">
        <v>45401</v>
      </c>
      <c r="P500" s="35">
        <v>604763</v>
      </c>
      <c r="Q500" s="36">
        <v>33000</v>
      </c>
      <c r="R500" s="30">
        <v>45240</v>
      </c>
      <c r="S500" s="31">
        <v>45240</v>
      </c>
      <c r="T500" s="29" t="s">
        <v>2151</v>
      </c>
      <c r="U500" s="32">
        <v>45464</v>
      </c>
      <c r="V500" s="33"/>
    </row>
    <row r="501" spans="1:22">
      <c r="A501" s="61" t="str">
        <f t="shared" si="7"/>
        <v>1004233476 AREVALO BENITEZ MARIA DE LOS ANGELES</v>
      </c>
      <c r="B501" s="23">
        <v>4613</v>
      </c>
      <c r="C501" s="23" t="s">
        <v>2</v>
      </c>
      <c r="D501" s="23">
        <v>1004233476</v>
      </c>
      <c r="E501" s="23" t="s">
        <v>1204</v>
      </c>
      <c r="F501" s="23">
        <v>20</v>
      </c>
      <c r="G501" s="23">
        <v>1</v>
      </c>
      <c r="H501" s="24" t="s">
        <v>1205</v>
      </c>
      <c r="I501" s="23" t="s">
        <v>5</v>
      </c>
      <c r="J501" s="57" t="s">
        <v>58</v>
      </c>
      <c r="K501" s="25" t="s">
        <v>27</v>
      </c>
      <c r="L501" s="26" t="s">
        <v>838</v>
      </c>
      <c r="M501" s="23">
        <v>1</v>
      </c>
      <c r="N501" s="23">
        <v>3185486657</v>
      </c>
      <c r="O501" s="27">
        <v>45406</v>
      </c>
      <c r="P501" s="28">
        <v>614474</v>
      </c>
      <c r="Q501" s="29">
        <v>20000</v>
      </c>
      <c r="R501" s="30">
        <v>33800</v>
      </c>
      <c r="S501" s="31"/>
      <c r="T501" s="29" t="s">
        <v>2152</v>
      </c>
      <c r="U501" s="32">
        <v>45464</v>
      </c>
      <c r="V501" s="33"/>
    </row>
    <row r="502" spans="1:22">
      <c r="A502" s="61" t="str">
        <f t="shared" si="7"/>
        <v>1004233476 AREVALO BENITEZ MARIA DE LOS ANGELES</v>
      </c>
      <c r="B502" s="23">
        <v>4614</v>
      </c>
      <c r="C502" s="23" t="s">
        <v>2</v>
      </c>
      <c r="D502" s="23">
        <v>1004233476</v>
      </c>
      <c r="E502" s="23" t="s">
        <v>1204</v>
      </c>
      <c r="F502" s="23">
        <v>20</v>
      </c>
      <c r="G502" s="23">
        <v>1</v>
      </c>
      <c r="H502" s="24" t="s">
        <v>1205</v>
      </c>
      <c r="I502" s="23" t="s">
        <v>5</v>
      </c>
      <c r="J502" s="57" t="s">
        <v>58</v>
      </c>
      <c r="K502" s="25" t="s">
        <v>27</v>
      </c>
      <c r="L502" s="26" t="s">
        <v>839</v>
      </c>
      <c r="M502" s="23">
        <v>1</v>
      </c>
      <c r="N502" s="23">
        <v>3185486657</v>
      </c>
      <c r="O502" s="27">
        <v>45407</v>
      </c>
      <c r="P502" s="33">
        <v>618149</v>
      </c>
      <c r="Q502" s="29">
        <v>20000</v>
      </c>
      <c r="R502" s="30">
        <v>33800</v>
      </c>
      <c r="S502" s="31">
        <v>67600</v>
      </c>
      <c r="T502" s="29" t="s">
        <v>2152</v>
      </c>
      <c r="U502" s="32">
        <v>45464</v>
      </c>
      <c r="V502" s="33"/>
    </row>
    <row r="503" spans="1:22" ht="28.8">
      <c r="A503" s="61" t="str">
        <f t="shared" si="7"/>
        <v>1123330062 BALTAZAR MADROÑERO SHARON ARGENYS</v>
      </c>
      <c r="B503" s="23">
        <v>4494</v>
      </c>
      <c r="C503" s="23" t="s">
        <v>2</v>
      </c>
      <c r="D503" s="23">
        <v>1123330062</v>
      </c>
      <c r="E503" s="23" t="s">
        <v>1206</v>
      </c>
      <c r="F503" s="23">
        <v>29</v>
      </c>
      <c r="G503" s="23">
        <v>1</v>
      </c>
      <c r="H503" s="24">
        <v>34588</v>
      </c>
      <c r="I503" s="23" t="s">
        <v>5</v>
      </c>
      <c r="J503" s="57" t="s">
        <v>762</v>
      </c>
      <c r="K503" s="25" t="s">
        <v>25</v>
      </c>
      <c r="L503" s="26" t="s">
        <v>772</v>
      </c>
      <c r="M503" s="23">
        <v>1</v>
      </c>
      <c r="N503" s="23" t="s">
        <v>1207</v>
      </c>
      <c r="O503" s="27">
        <v>45405</v>
      </c>
      <c r="P503" s="35">
        <v>242969</v>
      </c>
      <c r="Q503" s="36">
        <v>45000</v>
      </c>
      <c r="R503" s="30">
        <v>50336</v>
      </c>
      <c r="S503" s="31">
        <v>50336</v>
      </c>
      <c r="T503" s="29" t="s">
        <v>2153</v>
      </c>
      <c r="U503" s="32">
        <v>45464</v>
      </c>
      <c r="V503" s="33"/>
    </row>
    <row r="504" spans="1:22">
      <c r="A504" s="61" t="str">
        <f t="shared" si="7"/>
        <v>1123336300 BASANTE CORDOBA SAMI VALERIA</v>
      </c>
      <c r="B504" s="23">
        <v>4012</v>
      </c>
      <c r="C504" s="23" t="s">
        <v>42</v>
      </c>
      <c r="D504" s="23">
        <v>1123336300</v>
      </c>
      <c r="E504" s="23" t="s">
        <v>1208</v>
      </c>
      <c r="F504" s="23">
        <v>4</v>
      </c>
      <c r="G504" s="23">
        <v>2</v>
      </c>
      <c r="H504" s="24">
        <v>45421</v>
      </c>
      <c r="I504" s="23" t="s">
        <v>5</v>
      </c>
      <c r="J504" s="58" t="s">
        <v>29</v>
      </c>
      <c r="K504" s="25" t="s">
        <v>27</v>
      </c>
      <c r="L504" s="26" t="s">
        <v>891</v>
      </c>
      <c r="M504" s="23">
        <v>1</v>
      </c>
      <c r="N504" s="23" t="s">
        <v>1209</v>
      </c>
      <c r="O504" s="24">
        <v>45394</v>
      </c>
      <c r="P504" s="28">
        <v>590317</v>
      </c>
      <c r="Q504" s="29">
        <v>80000</v>
      </c>
      <c r="R504" s="30">
        <v>102544</v>
      </c>
      <c r="S504" s="31"/>
      <c r="T504" s="29" t="s">
        <v>2154</v>
      </c>
      <c r="U504" s="32">
        <v>45464</v>
      </c>
      <c r="V504" s="33"/>
    </row>
    <row r="505" spans="1:22">
      <c r="A505" s="61" t="str">
        <f t="shared" si="7"/>
        <v>1123336300 BASANTE CORDOBA SAMI VALERIA</v>
      </c>
      <c r="B505" s="23">
        <v>4013</v>
      </c>
      <c r="C505" s="23" t="s">
        <v>42</v>
      </c>
      <c r="D505" s="23">
        <v>1123336300</v>
      </c>
      <c r="E505" s="23" t="s">
        <v>1208</v>
      </c>
      <c r="F505" s="23">
        <v>4</v>
      </c>
      <c r="G505" s="23">
        <v>2</v>
      </c>
      <c r="H505" s="24">
        <v>45421</v>
      </c>
      <c r="I505" s="23" t="s">
        <v>5</v>
      </c>
      <c r="J505" s="58" t="s">
        <v>29</v>
      </c>
      <c r="K505" s="25" t="s">
        <v>27</v>
      </c>
      <c r="L505" s="26" t="s">
        <v>936</v>
      </c>
      <c r="M505" s="23">
        <v>1</v>
      </c>
      <c r="N505" s="23" t="s">
        <v>1209</v>
      </c>
      <c r="O505" s="27">
        <v>45395</v>
      </c>
      <c r="P505" s="33">
        <v>594539</v>
      </c>
      <c r="Q505" s="29">
        <v>80000</v>
      </c>
      <c r="R505" s="30">
        <v>102544</v>
      </c>
      <c r="S505" s="31">
        <v>205088</v>
      </c>
      <c r="T505" s="29" t="s">
        <v>2154</v>
      </c>
      <c r="U505" s="32">
        <v>45464</v>
      </c>
      <c r="V505" s="33"/>
    </row>
    <row r="506" spans="1:22">
      <c r="A506" s="61" t="str">
        <f t="shared" si="7"/>
        <v>1123325413 BERMEO PAULA ANDREA</v>
      </c>
      <c r="B506" s="23">
        <v>4108</v>
      </c>
      <c r="C506" s="33" t="s">
        <v>31</v>
      </c>
      <c r="D506" s="33">
        <v>1123325413</v>
      </c>
      <c r="E506" s="33" t="s">
        <v>1210</v>
      </c>
      <c r="F506" s="33">
        <v>15</v>
      </c>
      <c r="G506" s="33">
        <v>1</v>
      </c>
      <c r="H506" s="27" t="s">
        <v>1211</v>
      </c>
      <c r="I506" s="33" t="s">
        <v>5</v>
      </c>
      <c r="J506" s="58" t="s">
        <v>29</v>
      </c>
      <c r="K506" s="25" t="s">
        <v>25</v>
      </c>
      <c r="L506" s="23" t="s">
        <v>781</v>
      </c>
      <c r="M506" s="33">
        <v>1</v>
      </c>
      <c r="N506" s="33" t="s">
        <v>1212</v>
      </c>
      <c r="O506" s="27">
        <v>45397</v>
      </c>
      <c r="P506" s="28">
        <v>594519</v>
      </c>
      <c r="Q506" s="29">
        <v>33000</v>
      </c>
      <c r="R506" s="30">
        <v>45240</v>
      </c>
      <c r="S506" s="31"/>
      <c r="T506" s="29" t="s">
        <v>2155</v>
      </c>
      <c r="U506" s="32">
        <v>45464</v>
      </c>
      <c r="V506" s="33"/>
    </row>
    <row r="507" spans="1:22">
      <c r="A507" s="61" t="str">
        <f t="shared" si="7"/>
        <v>1123325413 BERMEO PAULA ANDREA</v>
      </c>
      <c r="B507" s="23">
        <v>4109</v>
      </c>
      <c r="C507" s="33" t="s">
        <v>31</v>
      </c>
      <c r="D507" s="33">
        <v>1123325413</v>
      </c>
      <c r="E507" s="33" t="s">
        <v>1210</v>
      </c>
      <c r="F507" s="33">
        <v>15</v>
      </c>
      <c r="G507" s="33">
        <v>1</v>
      </c>
      <c r="H507" s="27" t="s">
        <v>1211</v>
      </c>
      <c r="I507" s="33" t="s">
        <v>5</v>
      </c>
      <c r="J507" s="58" t="s">
        <v>29</v>
      </c>
      <c r="K507" s="25" t="s">
        <v>25</v>
      </c>
      <c r="L507" s="26" t="s">
        <v>783</v>
      </c>
      <c r="M507" s="33">
        <v>1</v>
      </c>
      <c r="N507" s="33" t="s">
        <v>1212</v>
      </c>
      <c r="O507" s="27">
        <v>45399</v>
      </c>
      <c r="P507" s="33">
        <v>602014</v>
      </c>
      <c r="Q507" s="29">
        <v>33000</v>
      </c>
      <c r="R507" s="30">
        <v>45240</v>
      </c>
      <c r="S507" s="31">
        <v>90480</v>
      </c>
      <c r="T507" s="29" t="s">
        <v>2155</v>
      </c>
      <c r="U507" s="32">
        <v>45464</v>
      </c>
      <c r="V507" s="33"/>
    </row>
    <row r="508" spans="1:22">
      <c r="A508" s="61" t="str">
        <f t="shared" si="7"/>
        <v>2765878 BOTOTO BOMBA ALFONZO</v>
      </c>
      <c r="B508" s="23">
        <v>4362</v>
      </c>
      <c r="C508" s="23" t="s">
        <v>2</v>
      </c>
      <c r="D508" s="23">
        <v>2765878</v>
      </c>
      <c r="E508" s="23" t="s">
        <v>1213</v>
      </c>
      <c r="F508" s="23">
        <v>63</v>
      </c>
      <c r="G508" s="23">
        <v>1</v>
      </c>
      <c r="H508" s="24">
        <v>22346</v>
      </c>
      <c r="I508" s="23" t="s">
        <v>28</v>
      </c>
      <c r="J508" s="58" t="s">
        <v>29</v>
      </c>
      <c r="K508" s="25" t="s">
        <v>25</v>
      </c>
      <c r="L508" s="23" t="s">
        <v>781</v>
      </c>
      <c r="M508" s="23">
        <v>1</v>
      </c>
      <c r="N508" s="23" t="s">
        <v>1214</v>
      </c>
      <c r="O508" s="27">
        <v>45401</v>
      </c>
      <c r="P508" s="35">
        <v>605909</v>
      </c>
      <c r="Q508" s="36">
        <v>30000</v>
      </c>
      <c r="R508" s="30">
        <v>45240</v>
      </c>
      <c r="S508" s="31">
        <v>45240</v>
      </c>
      <c r="T508" s="29" t="s">
        <v>2156</v>
      </c>
      <c r="U508" s="32">
        <v>45464</v>
      </c>
      <c r="V508" s="33"/>
    </row>
    <row r="509" spans="1:22">
      <c r="A509" s="61" t="str">
        <f t="shared" si="7"/>
        <v>27362756 BUESAQUILLO MARTA</v>
      </c>
      <c r="B509" s="23">
        <v>4663</v>
      </c>
      <c r="C509" s="23" t="s">
        <v>2</v>
      </c>
      <c r="D509" s="23">
        <v>27362756</v>
      </c>
      <c r="E509" s="23" t="s">
        <v>1215</v>
      </c>
      <c r="F509" s="23">
        <v>75</v>
      </c>
      <c r="G509" s="23">
        <v>1</v>
      </c>
      <c r="H509" s="24" t="s">
        <v>1216</v>
      </c>
      <c r="I509" s="23" t="s">
        <v>5</v>
      </c>
      <c r="J509" s="58" t="s">
        <v>29</v>
      </c>
      <c r="K509" s="25" t="s">
        <v>25</v>
      </c>
      <c r="L509" s="23" t="s">
        <v>781</v>
      </c>
      <c r="M509" s="23">
        <v>1</v>
      </c>
      <c r="N509" s="23">
        <v>3227264563</v>
      </c>
      <c r="O509" s="27">
        <v>45408</v>
      </c>
      <c r="P509" s="28">
        <v>617950</v>
      </c>
      <c r="Q509" s="29">
        <v>33000</v>
      </c>
      <c r="R509" s="30">
        <v>45240</v>
      </c>
      <c r="S509" s="31"/>
      <c r="T509" s="29" t="s">
        <v>2157</v>
      </c>
      <c r="U509" s="32">
        <v>45464</v>
      </c>
      <c r="V509" s="33"/>
    </row>
    <row r="510" spans="1:22">
      <c r="A510" s="61" t="str">
        <f t="shared" si="7"/>
        <v>27362756 BUESAQUILLO MARTA</v>
      </c>
      <c r="B510" s="23">
        <v>4664</v>
      </c>
      <c r="C510" s="23" t="s">
        <v>2</v>
      </c>
      <c r="D510" s="23">
        <v>27362756</v>
      </c>
      <c r="E510" s="23" t="s">
        <v>1215</v>
      </c>
      <c r="F510" s="23">
        <v>75</v>
      </c>
      <c r="G510" s="23">
        <v>1</v>
      </c>
      <c r="H510" s="24" t="s">
        <v>1216</v>
      </c>
      <c r="I510" s="23" t="s">
        <v>5</v>
      </c>
      <c r="J510" s="58" t="s">
        <v>29</v>
      </c>
      <c r="K510" s="25" t="s">
        <v>25</v>
      </c>
      <c r="L510" s="26" t="s">
        <v>783</v>
      </c>
      <c r="M510" s="23">
        <v>1</v>
      </c>
      <c r="N510" s="23">
        <v>3227264563</v>
      </c>
      <c r="O510" s="27">
        <v>45408</v>
      </c>
      <c r="P510" s="33">
        <v>620515</v>
      </c>
      <c r="Q510" s="29">
        <v>33000</v>
      </c>
      <c r="R510" s="30">
        <v>45240</v>
      </c>
      <c r="S510" s="31">
        <v>90480</v>
      </c>
      <c r="T510" s="29" t="s">
        <v>2157</v>
      </c>
      <c r="U510" s="32">
        <v>45464</v>
      </c>
      <c r="V510" s="33"/>
    </row>
    <row r="511" spans="1:22" ht="28.8">
      <c r="A511" s="61" t="str">
        <f t="shared" si="7"/>
        <v>1125414634 CAICEDO IBARRA YILMAR GAEL</v>
      </c>
      <c r="B511" s="23">
        <v>4749</v>
      </c>
      <c r="C511" s="23" t="s">
        <v>42</v>
      </c>
      <c r="D511" s="23">
        <v>1125414634</v>
      </c>
      <c r="E511" s="23" t="s">
        <v>1217</v>
      </c>
      <c r="F511" s="23">
        <v>5</v>
      </c>
      <c r="G511" s="23">
        <v>2</v>
      </c>
      <c r="H511" s="24">
        <v>45271</v>
      </c>
      <c r="I511" s="23" t="s">
        <v>28</v>
      </c>
      <c r="J511" s="57" t="s">
        <v>763</v>
      </c>
      <c r="K511" s="25" t="s">
        <v>27</v>
      </c>
      <c r="L511" s="26" t="s">
        <v>1218</v>
      </c>
      <c r="M511" s="23">
        <v>1</v>
      </c>
      <c r="N511" s="23" t="s">
        <v>1219</v>
      </c>
      <c r="O511" s="27">
        <v>45408</v>
      </c>
      <c r="P511" s="28">
        <v>618152</v>
      </c>
      <c r="Q511" s="29">
        <v>85000</v>
      </c>
      <c r="R511" s="30">
        <v>120120</v>
      </c>
      <c r="S511" s="31"/>
      <c r="T511" s="29" t="s">
        <v>2158</v>
      </c>
      <c r="U511" s="32">
        <v>45464</v>
      </c>
      <c r="V511" s="33"/>
    </row>
    <row r="512" spans="1:22" ht="28.8">
      <c r="A512" s="61" t="str">
        <f t="shared" si="7"/>
        <v>1125414634 CAICEDO IBARRA YILMAR GAEL</v>
      </c>
      <c r="B512" s="23">
        <v>4750</v>
      </c>
      <c r="C512" s="23" t="s">
        <v>42</v>
      </c>
      <c r="D512" s="23">
        <v>1125414634</v>
      </c>
      <c r="E512" s="23" t="s">
        <v>1217</v>
      </c>
      <c r="F512" s="23">
        <v>5</v>
      </c>
      <c r="G512" s="23">
        <v>2</v>
      </c>
      <c r="H512" s="24">
        <v>45271</v>
      </c>
      <c r="I512" s="23" t="s">
        <v>28</v>
      </c>
      <c r="J512" s="57" t="s">
        <v>763</v>
      </c>
      <c r="K512" s="25" t="s">
        <v>27</v>
      </c>
      <c r="L512" s="23" t="s">
        <v>1220</v>
      </c>
      <c r="M512" s="23">
        <v>1</v>
      </c>
      <c r="N512" s="23" t="s">
        <v>1219</v>
      </c>
      <c r="O512" s="27">
        <v>45409</v>
      </c>
      <c r="P512" s="33">
        <v>623235</v>
      </c>
      <c r="Q512" s="29">
        <v>85000</v>
      </c>
      <c r="R512" s="30">
        <v>120120</v>
      </c>
      <c r="S512" s="31">
        <v>240240</v>
      </c>
      <c r="T512" s="29" t="s">
        <v>2158</v>
      </c>
      <c r="U512" s="32">
        <v>45464</v>
      </c>
      <c r="V512" s="33"/>
    </row>
    <row r="513" spans="1:22">
      <c r="A513" s="61" t="str">
        <f t="shared" si="7"/>
        <v>1905163 CHICUNQUE MARTINEZ JOSE EDMUNDO</v>
      </c>
      <c r="B513" s="23">
        <v>4162</v>
      </c>
      <c r="C513" s="23" t="s">
        <v>2</v>
      </c>
      <c r="D513" s="23">
        <v>1905163</v>
      </c>
      <c r="E513" s="23" t="s">
        <v>1221</v>
      </c>
      <c r="F513" s="23">
        <v>90</v>
      </c>
      <c r="G513" s="23">
        <v>1</v>
      </c>
      <c r="H513" s="24" t="s">
        <v>1222</v>
      </c>
      <c r="I513" s="23" t="s">
        <v>28</v>
      </c>
      <c r="J513" s="57" t="s">
        <v>36</v>
      </c>
      <c r="K513" s="25" t="s">
        <v>25</v>
      </c>
      <c r="L513" s="6" t="s">
        <v>776</v>
      </c>
      <c r="M513" s="23">
        <v>1</v>
      </c>
      <c r="N513" s="23" t="s">
        <v>75</v>
      </c>
      <c r="O513" s="27">
        <v>45398</v>
      </c>
      <c r="P513" s="28">
        <v>598818</v>
      </c>
      <c r="Q513" s="29">
        <v>27000</v>
      </c>
      <c r="R513" s="30">
        <v>40040</v>
      </c>
      <c r="S513" s="31"/>
      <c r="T513" s="29" t="s">
        <v>2159</v>
      </c>
      <c r="U513" s="32">
        <v>45464</v>
      </c>
      <c r="V513" s="33"/>
    </row>
    <row r="514" spans="1:22">
      <c r="A514" s="61" t="str">
        <f t="shared" si="7"/>
        <v>1905163 CHICUNQUE MARTINEZ JOSE EDMUNDO</v>
      </c>
      <c r="B514" s="23">
        <v>4163</v>
      </c>
      <c r="C514" s="23" t="s">
        <v>2</v>
      </c>
      <c r="D514" s="23">
        <v>1905163</v>
      </c>
      <c r="E514" s="23" t="s">
        <v>1221</v>
      </c>
      <c r="F514" s="23">
        <v>90</v>
      </c>
      <c r="G514" s="23">
        <v>1</v>
      </c>
      <c r="H514" s="24" t="s">
        <v>1222</v>
      </c>
      <c r="I514" s="23" t="s">
        <v>28</v>
      </c>
      <c r="J514" s="57" t="s">
        <v>36</v>
      </c>
      <c r="K514" s="25" t="s">
        <v>25</v>
      </c>
      <c r="L514" s="26" t="s">
        <v>775</v>
      </c>
      <c r="M514" s="23">
        <v>1</v>
      </c>
      <c r="N514" s="23" t="s">
        <v>75</v>
      </c>
      <c r="O514" s="27">
        <v>45399</v>
      </c>
      <c r="P514" s="33">
        <v>601894</v>
      </c>
      <c r="Q514" s="29">
        <v>27000</v>
      </c>
      <c r="R514" s="30">
        <v>40040</v>
      </c>
      <c r="S514" s="31">
        <v>80080</v>
      </c>
      <c r="T514" s="29" t="s">
        <v>2159</v>
      </c>
      <c r="U514" s="32">
        <v>45464</v>
      </c>
      <c r="V514" s="33"/>
    </row>
    <row r="515" spans="1:22">
      <c r="A515" s="61" t="str">
        <f t="shared" si="7"/>
        <v>39825014 DELGADO ENRIQUEZ EUTIMIA ALEJANDRINA</v>
      </c>
      <c r="B515" s="23">
        <v>4146</v>
      </c>
      <c r="C515" s="23" t="s">
        <v>2</v>
      </c>
      <c r="D515" s="23">
        <v>39825014</v>
      </c>
      <c r="E515" s="23" t="s">
        <v>1223</v>
      </c>
      <c r="F515" s="23">
        <v>85</v>
      </c>
      <c r="G515" s="23">
        <v>1</v>
      </c>
      <c r="H515" s="24">
        <v>34037</v>
      </c>
      <c r="I515" s="23" t="s">
        <v>5</v>
      </c>
      <c r="J515" s="57" t="s">
        <v>36</v>
      </c>
      <c r="K515" s="25" t="s">
        <v>25</v>
      </c>
      <c r="L515" s="6" t="s">
        <v>776</v>
      </c>
      <c r="M515" s="23">
        <v>2</v>
      </c>
      <c r="N515" s="23">
        <v>3132361561</v>
      </c>
      <c r="O515" s="27">
        <v>45398</v>
      </c>
      <c r="P515" s="28" t="s">
        <v>1224</v>
      </c>
      <c r="Q515" s="29">
        <v>54000</v>
      </c>
      <c r="R515" s="30">
        <v>40040</v>
      </c>
      <c r="S515" s="31"/>
      <c r="T515" s="38" t="s">
        <v>2160</v>
      </c>
      <c r="U515" s="32">
        <v>45464</v>
      </c>
      <c r="V515" s="33"/>
    </row>
    <row r="516" spans="1:22">
      <c r="A516" s="61" t="str">
        <f t="shared" ref="A516:A579" si="8">D516&amp;E516</f>
        <v>39825014 DELGADO ENRIQUEZ EUTIMIA ALEJANDRINA</v>
      </c>
      <c r="B516" s="23">
        <v>4147</v>
      </c>
      <c r="C516" s="23" t="s">
        <v>2</v>
      </c>
      <c r="D516" s="23">
        <v>39825014</v>
      </c>
      <c r="E516" s="23" t="s">
        <v>1223</v>
      </c>
      <c r="F516" s="23">
        <v>85</v>
      </c>
      <c r="G516" s="23">
        <v>1</v>
      </c>
      <c r="H516" s="24">
        <v>34037</v>
      </c>
      <c r="I516" s="23" t="s">
        <v>5</v>
      </c>
      <c r="J516" s="57" t="s">
        <v>36</v>
      </c>
      <c r="K516" s="25" t="s">
        <v>25</v>
      </c>
      <c r="L516" s="26" t="s">
        <v>775</v>
      </c>
      <c r="M516" s="23">
        <v>2</v>
      </c>
      <c r="N516" s="23">
        <v>3132361561</v>
      </c>
      <c r="O516" s="27">
        <v>45398</v>
      </c>
      <c r="P516" s="33" t="s">
        <v>1225</v>
      </c>
      <c r="Q516" s="29">
        <v>54000</v>
      </c>
      <c r="R516" s="30">
        <v>40040</v>
      </c>
      <c r="S516" s="31">
        <v>160160</v>
      </c>
      <c r="T516" s="43" t="s">
        <v>2160</v>
      </c>
      <c r="U516" s="32">
        <v>45464</v>
      </c>
      <c r="V516" s="33"/>
    </row>
    <row r="517" spans="1:22" ht="28.8">
      <c r="A517" s="61" t="str">
        <f t="shared" si="8"/>
        <v>1120218781 ESPAÑA AGREDA ANTONIA MARIA</v>
      </c>
      <c r="B517" s="23">
        <v>3964</v>
      </c>
      <c r="C517" s="23" t="s">
        <v>42</v>
      </c>
      <c r="D517" s="23">
        <v>1120218781</v>
      </c>
      <c r="E517" s="23" t="s">
        <v>1226</v>
      </c>
      <c r="F517" s="23">
        <v>6</v>
      </c>
      <c r="G517" s="23">
        <v>1</v>
      </c>
      <c r="H517" s="24">
        <v>43049</v>
      </c>
      <c r="I517" s="23" t="s">
        <v>5</v>
      </c>
      <c r="J517" s="57" t="s">
        <v>761</v>
      </c>
      <c r="K517" s="25" t="s">
        <v>27</v>
      </c>
      <c r="L517" s="26" t="s">
        <v>801</v>
      </c>
      <c r="M517" s="23">
        <v>1</v>
      </c>
      <c r="N517" s="23">
        <v>3144496788</v>
      </c>
      <c r="O517" s="27">
        <v>45394</v>
      </c>
      <c r="P517" s="28">
        <v>591207</v>
      </c>
      <c r="Q517" s="29">
        <v>20000</v>
      </c>
      <c r="R517" s="36">
        <v>29120</v>
      </c>
      <c r="S517" s="31">
        <v>29120</v>
      </c>
      <c r="T517" s="29" t="s">
        <v>2161</v>
      </c>
      <c r="U517" s="32">
        <v>45464</v>
      </c>
      <c r="V517" s="33"/>
    </row>
    <row r="518" spans="1:22">
      <c r="A518" s="61" t="str">
        <f t="shared" si="8"/>
        <v>1123320614 GUANGA GUANGA ALBA</v>
      </c>
      <c r="B518" s="23">
        <v>4450</v>
      </c>
      <c r="C518" s="23" t="s">
        <v>2</v>
      </c>
      <c r="D518" s="23">
        <v>1123320614</v>
      </c>
      <c r="E518" s="23" t="s">
        <v>1227</v>
      </c>
      <c r="F518" s="23">
        <v>39</v>
      </c>
      <c r="G518" s="23">
        <v>1</v>
      </c>
      <c r="H518" s="24" t="s">
        <v>1228</v>
      </c>
      <c r="I518" s="23" t="s">
        <v>5</v>
      </c>
      <c r="J518" s="58" t="s">
        <v>29</v>
      </c>
      <c r="K518" s="25" t="s">
        <v>25</v>
      </c>
      <c r="L518" s="23" t="s">
        <v>781</v>
      </c>
      <c r="M518" s="23">
        <v>1</v>
      </c>
      <c r="N518" s="23" t="s">
        <v>1229</v>
      </c>
      <c r="O518" s="27">
        <v>45404</v>
      </c>
      <c r="P518" s="28">
        <v>607739</v>
      </c>
      <c r="Q518" s="29">
        <v>35000</v>
      </c>
      <c r="R518" s="30">
        <v>45240</v>
      </c>
      <c r="S518" s="31">
        <v>45240</v>
      </c>
      <c r="T518" s="29" t="s">
        <v>2162</v>
      </c>
      <c r="U518" s="32">
        <v>45464</v>
      </c>
      <c r="V518" s="33"/>
    </row>
    <row r="519" spans="1:22">
      <c r="A519" s="61" t="str">
        <f t="shared" si="8"/>
        <v>1123320038 GUANGA ORTIZ MARIA EDILMA</v>
      </c>
      <c r="B519" s="23">
        <v>4208</v>
      </c>
      <c r="C519" s="23" t="s">
        <v>2</v>
      </c>
      <c r="D519" s="23">
        <v>1123320038</v>
      </c>
      <c r="E519" s="23" t="s">
        <v>1230</v>
      </c>
      <c r="F519" s="23">
        <v>38</v>
      </c>
      <c r="G519" s="23">
        <v>1</v>
      </c>
      <c r="H519" s="24" t="s">
        <v>1231</v>
      </c>
      <c r="I519" s="23" t="s">
        <v>5</v>
      </c>
      <c r="J519" s="58" t="s">
        <v>29</v>
      </c>
      <c r="K519" s="25" t="s">
        <v>25</v>
      </c>
      <c r="L519" s="23" t="s">
        <v>781</v>
      </c>
      <c r="M519" s="23">
        <v>1</v>
      </c>
      <c r="N519" s="23">
        <v>3105449919</v>
      </c>
      <c r="O519" s="27">
        <v>45399</v>
      </c>
      <c r="P519" s="28">
        <v>600058</v>
      </c>
      <c r="Q519" s="29">
        <v>33000</v>
      </c>
      <c r="R519" s="30">
        <v>45240</v>
      </c>
      <c r="S519" s="31"/>
      <c r="T519" s="29" t="s">
        <v>2163</v>
      </c>
      <c r="U519" s="32">
        <v>45464</v>
      </c>
      <c r="V519" s="33"/>
    </row>
    <row r="520" spans="1:22">
      <c r="A520" s="61" t="str">
        <f t="shared" si="8"/>
        <v>1123320038 GUANGA ORTIZ MARIA EDILMA</v>
      </c>
      <c r="B520" s="23">
        <v>4209</v>
      </c>
      <c r="C520" s="23" t="s">
        <v>2</v>
      </c>
      <c r="D520" s="23">
        <v>1123320038</v>
      </c>
      <c r="E520" s="23" t="s">
        <v>1230</v>
      </c>
      <c r="F520" s="23">
        <v>38</v>
      </c>
      <c r="G520" s="23">
        <v>1</v>
      </c>
      <c r="H520" s="44" t="s">
        <v>1231</v>
      </c>
      <c r="I520" s="23" t="s">
        <v>5</v>
      </c>
      <c r="J520" s="58" t="s">
        <v>29</v>
      </c>
      <c r="K520" s="25" t="s">
        <v>25</v>
      </c>
      <c r="L520" s="26" t="s">
        <v>783</v>
      </c>
      <c r="M520" s="23">
        <v>1</v>
      </c>
      <c r="N520" s="23">
        <v>3105449919</v>
      </c>
      <c r="O520" s="27">
        <v>45399</v>
      </c>
      <c r="P520" s="33">
        <v>602149</v>
      </c>
      <c r="Q520" s="29">
        <v>33000</v>
      </c>
      <c r="R520" s="30">
        <v>45240</v>
      </c>
      <c r="S520" s="31">
        <v>90480</v>
      </c>
      <c r="T520" s="29" t="s">
        <v>2163</v>
      </c>
      <c r="U520" s="32">
        <v>45464</v>
      </c>
      <c r="V520" s="33"/>
    </row>
    <row r="521" spans="1:22">
      <c r="A521" s="61" t="str">
        <f t="shared" si="8"/>
        <v>41106750 GUTIERREZ MAIGARA ALEYDA</v>
      </c>
      <c r="B521" s="23">
        <v>4364</v>
      </c>
      <c r="C521" s="23" t="s">
        <v>2</v>
      </c>
      <c r="D521" s="23">
        <v>41106750</v>
      </c>
      <c r="E521" s="23" t="s">
        <v>1232</v>
      </c>
      <c r="F521" s="23">
        <v>52</v>
      </c>
      <c r="G521" s="23">
        <v>1</v>
      </c>
      <c r="H521" s="24" t="s">
        <v>1233</v>
      </c>
      <c r="I521" s="23" t="s">
        <v>5</v>
      </c>
      <c r="J521" s="58" t="s">
        <v>29</v>
      </c>
      <c r="K521" s="25" t="s">
        <v>25</v>
      </c>
      <c r="L521" s="23" t="s">
        <v>30</v>
      </c>
      <c r="M521" s="23">
        <v>1</v>
      </c>
      <c r="N521" s="23">
        <v>3112733457</v>
      </c>
      <c r="O521" s="27">
        <v>45401</v>
      </c>
      <c r="P521" s="35">
        <v>604809</v>
      </c>
      <c r="Q521" s="36">
        <v>17000</v>
      </c>
      <c r="R521" s="30">
        <v>26520</v>
      </c>
      <c r="S521" s="31"/>
      <c r="T521" s="29" t="s">
        <v>2164</v>
      </c>
      <c r="U521" s="32">
        <v>45464</v>
      </c>
      <c r="V521" s="33"/>
    </row>
    <row r="522" spans="1:22">
      <c r="A522" s="61" t="str">
        <f t="shared" si="8"/>
        <v>41106750 GUTIERREZ MAIGARA ALEYDA</v>
      </c>
      <c r="B522" s="23">
        <v>4365</v>
      </c>
      <c r="C522" s="23" t="s">
        <v>2</v>
      </c>
      <c r="D522" s="23">
        <v>41106750</v>
      </c>
      <c r="E522" s="23" t="s">
        <v>1232</v>
      </c>
      <c r="F522" s="23">
        <v>52</v>
      </c>
      <c r="G522" s="23">
        <v>1</v>
      </c>
      <c r="H522" s="24" t="s">
        <v>1233</v>
      </c>
      <c r="I522" s="23" t="s">
        <v>5</v>
      </c>
      <c r="J522" s="58" t="s">
        <v>29</v>
      </c>
      <c r="K522" s="25" t="s">
        <v>25</v>
      </c>
      <c r="L522" s="26" t="s">
        <v>1076</v>
      </c>
      <c r="M522" s="23">
        <v>1</v>
      </c>
      <c r="N522" s="23">
        <v>3112733457</v>
      </c>
      <c r="O522" s="24">
        <v>45401</v>
      </c>
      <c r="P522" s="23">
        <v>607096</v>
      </c>
      <c r="Q522" s="36">
        <v>17000</v>
      </c>
      <c r="R522" s="30">
        <v>26520</v>
      </c>
      <c r="S522" s="31">
        <v>53040</v>
      </c>
      <c r="T522" s="29" t="s">
        <v>2164</v>
      </c>
      <c r="U522" s="32">
        <v>45464</v>
      </c>
      <c r="V522" s="33"/>
    </row>
    <row r="523" spans="1:22" ht="28.8">
      <c r="A523" s="61" t="str">
        <f t="shared" si="8"/>
        <v>27386477 HERNANDEZ CASTRO MARIA TERESA</v>
      </c>
      <c r="B523" s="23">
        <v>4536</v>
      </c>
      <c r="C523" s="23" t="s">
        <v>2</v>
      </c>
      <c r="D523" s="23">
        <v>27386477</v>
      </c>
      <c r="E523" s="23" t="s">
        <v>1234</v>
      </c>
      <c r="F523" s="23">
        <v>74</v>
      </c>
      <c r="G523" s="23">
        <v>1</v>
      </c>
      <c r="H523" s="24">
        <v>18053</v>
      </c>
      <c r="I523" s="23" t="s">
        <v>5</v>
      </c>
      <c r="J523" s="57" t="s">
        <v>762</v>
      </c>
      <c r="K523" s="25" t="s">
        <v>25</v>
      </c>
      <c r="L523" s="26" t="s">
        <v>876</v>
      </c>
      <c r="M523" s="23">
        <v>1</v>
      </c>
      <c r="N523" s="23" t="s">
        <v>1235</v>
      </c>
      <c r="O523" s="27">
        <v>45405</v>
      </c>
      <c r="P523" s="35">
        <v>237486</v>
      </c>
      <c r="Q523" s="36">
        <v>33000</v>
      </c>
      <c r="R523" s="30">
        <v>40040</v>
      </c>
      <c r="S523" s="31">
        <v>40040</v>
      </c>
      <c r="T523" s="29" t="s">
        <v>2165</v>
      </c>
      <c r="U523" s="32">
        <v>45464</v>
      </c>
      <c r="V523" s="33"/>
    </row>
    <row r="524" spans="1:22">
      <c r="A524" s="61" t="str">
        <f t="shared" si="8"/>
        <v>1123338165 HORTUA HIAN JULIAN</v>
      </c>
      <c r="B524" s="23">
        <v>4394</v>
      </c>
      <c r="C524" s="23" t="s">
        <v>42</v>
      </c>
      <c r="D524" s="23">
        <v>1123338165</v>
      </c>
      <c r="E524" s="23" t="s">
        <v>1236</v>
      </c>
      <c r="F524" s="23">
        <v>1</v>
      </c>
      <c r="G524" s="23">
        <v>1</v>
      </c>
      <c r="H524" s="24" t="s">
        <v>975</v>
      </c>
      <c r="I524" s="23" t="s">
        <v>28</v>
      </c>
      <c r="J524" s="58" t="s">
        <v>29</v>
      </c>
      <c r="K524" s="25" t="s">
        <v>25</v>
      </c>
      <c r="L524" s="23" t="s">
        <v>781</v>
      </c>
      <c r="M524" s="23">
        <v>1</v>
      </c>
      <c r="N524" s="23" t="s">
        <v>1237</v>
      </c>
      <c r="O524" s="27">
        <v>45403</v>
      </c>
      <c r="P524" s="28">
        <v>606369</v>
      </c>
      <c r="Q524" s="29">
        <v>35000</v>
      </c>
      <c r="R524" s="30">
        <v>45240</v>
      </c>
      <c r="S524" s="31"/>
      <c r="T524" s="29" t="s">
        <v>2166</v>
      </c>
      <c r="U524" s="32">
        <v>45464</v>
      </c>
      <c r="V524" s="33"/>
    </row>
    <row r="525" spans="1:22">
      <c r="A525" s="61" t="str">
        <f t="shared" si="8"/>
        <v>1123338165 HORTUA HIAN JULIAN</v>
      </c>
      <c r="B525" s="23">
        <v>4395</v>
      </c>
      <c r="C525" s="23" t="s">
        <v>42</v>
      </c>
      <c r="D525" s="23">
        <v>1123338165</v>
      </c>
      <c r="E525" s="23" t="s">
        <v>1236</v>
      </c>
      <c r="F525" s="23">
        <v>1</v>
      </c>
      <c r="G525" s="23">
        <v>1</v>
      </c>
      <c r="H525" s="24" t="s">
        <v>975</v>
      </c>
      <c r="I525" s="23" t="s">
        <v>28</v>
      </c>
      <c r="J525" s="58" t="s">
        <v>29</v>
      </c>
      <c r="K525" s="25" t="s">
        <v>25</v>
      </c>
      <c r="L525" s="26" t="s">
        <v>783</v>
      </c>
      <c r="M525" s="23">
        <v>1</v>
      </c>
      <c r="N525" s="23" t="s">
        <v>1237</v>
      </c>
      <c r="O525" s="27">
        <v>45404</v>
      </c>
      <c r="P525" s="33">
        <v>4938</v>
      </c>
      <c r="Q525" s="29">
        <v>33000</v>
      </c>
      <c r="R525" s="30">
        <v>45240</v>
      </c>
      <c r="S525" s="31">
        <v>90480</v>
      </c>
      <c r="T525" s="29" t="s">
        <v>2166</v>
      </c>
      <c r="U525" s="32">
        <v>45464</v>
      </c>
      <c r="V525" s="33"/>
    </row>
    <row r="526" spans="1:22" ht="28.8">
      <c r="A526" s="61" t="str">
        <f t="shared" si="8"/>
        <v>41118723 ILES ROSALES ELIAMARY</v>
      </c>
      <c r="B526" s="23">
        <v>4380</v>
      </c>
      <c r="C526" s="23" t="s">
        <v>2</v>
      </c>
      <c r="D526" s="23">
        <v>41118723</v>
      </c>
      <c r="E526" s="23" t="s">
        <v>1238</v>
      </c>
      <c r="F526" s="23">
        <v>44</v>
      </c>
      <c r="G526" s="23">
        <v>1</v>
      </c>
      <c r="H526" s="24" t="s">
        <v>1239</v>
      </c>
      <c r="I526" s="23" t="s">
        <v>5</v>
      </c>
      <c r="J526" s="57" t="s">
        <v>762</v>
      </c>
      <c r="K526" s="25" t="s">
        <v>25</v>
      </c>
      <c r="L526" s="26" t="s">
        <v>876</v>
      </c>
      <c r="M526" s="23">
        <v>1</v>
      </c>
      <c r="N526" s="23" t="s">
        <v>1240</v>
      </c>
      <c r="O526" s="27">
        <v>45402</v>
      </c>
      <c r="P526" s="28">
        <v>237459</v>
      </c>
      <c r="Q526" s="29">
        <v>33000</v>
      </c>
      <c r="R526" s="30">
        <v>40040</v>
      </c>
      <c r="S526" s="31">
        <v>40040</v>
      </c>
      <c r="T526" s="29" t="s">
        <v>2167</v>
      </c>
      <c r="U526" s="32">
        <v>45464</v>
      </c>
      <c r="V526" s="33"/>
    </row>
    <row r="527" spans="1:22">
      <c r="A527" s="61" t="str">
        <f t="shared" si="8"/>
        <v>41109126 IMBACHI MAJE ELIZABETH</v>
      </c>
      <c r="B527" s="23">
        <v>4540</v>
      </c>
      <c r="C527" s="23" t="s">
        <v>2</v>
      </c>
      <c r="D527" s="23">
        <v>41109126</v>
      </c>
      <c r="E527" s="23" t="s">
        <v>1241</v>
      </c>
      <c r="F527" s="23">
        <v>41</v>
      </c>
      <c r="G527" s="23">
        <v>1</v>
      </c>
      <c r="H527" s="24" t="s">
        <v>107</v>
      </c>
      <c r="I527" s="23" t="s">
        <v>5</v>
      </c>
      <c r="J527" s="58" t="s">
        <v>29</v>
      </c>
      <c r="K527" s="25" t="s">
        <v>27</v>
      </c>
      <c r="L527" s="26" t="s">
        <v>864</v>
      </c>
      <c r="M527" s="23">
        <v>1</v>
      </c>
      <c r="N527" s="23" t="s">
        <v>1242</v>
      </c>
      <c r="O527" s="27">
        <v>45405</v>
      </c>
      <c r="P527" s="35">
        <v>612011</v>
      </c>
      <c r="Q527" s="36">
        <v>95000</v>
      </c>
      <c r="R527" s="36">
        <v>109200</v>
      </c>
      <c r="S527" s="31"/>
      <c r="T527" s="29" t="s">
        <v>2168</v>
      </c>
      <c r="U527" s="32">
        <v>45464</v>
      </c>
      <c r="V527" s="33"/>
    </row>
    <row r="528" spans="1:22">
      <c r="A528" s="61" t="str">
        <f t="shared" si="8"/>
        <v>41109126 IMBACHI MAJE ELIZABETH</v>
      </c>
      <c r="B528" s="23">
        <v>4541</v>
      </c>
      <c r="C528" s="23" t="s">
        <v>2</v>
      </c>
      <c r="D528" s="23">
        <v>41109126</v>
      </c>
      <c r="E528" s="23" t="s">
        <v>1241</v>
      </c>
      <c r="F528" s="23">
        <v>41</v>
      </c>
      <c r="G528" s="23">
        <v>1</v>
      </c>
      <c r="H528" s="24" t="s">
        <v>107</v>
      </c>
      <c r="I528" s="23" t="s">
        <v>5</v>
      </c>
      <c r="J528" s="58" t="s">
        <v>29</v>
      </c>
      <c r="K528" s="25" t="s">
        <v>27</v>
      </c>
      <c r="L528" s="6" t="s">
        <v>789</v>
      </c>
      <c r="M528" s="23">
        <v>1</v>
      </c>
      <c r="N528" s="23" t="s">
        <v>1242</v>
      </c>
      <c r="O528" s="24">
        <v>45407</v>
      </c>
      <c r="P528" s="23">
        <v>618156</v>
      </c>
      <c r="Q528" s="36">
        <v>88000</v>
      </c>
      <c r="R528" s="36">
        <v>109200</v>
      </c>
      <c r="S528" s="31">
        <v>218400</v>
      </c>
      <c r="T528" s="29" t="s">
        <v>2168</v>
      </c>
      <c r="U528" s="32">
        <v>45464</v>
      </c>
      <c r="V528" s="33"/>
    </row>
    <row r="529" spans="1:22" ht="28.8">
      <c r="A529" s="61" t="str">
        <f t="shared" si="8"/>
        <v xml:space="preserve">6628024 JIMENEZ PIMENTEL MATHIAS ALEXANDER </v>
      </c>
      <c r="B529" s="23">
        <v>4278</v>
      </c>
      <c r="C529" s="23" t="s">
        <v>64</v>
      </c>
      <c r="D529" s="23">
        <v>6628024</v>
      </c>
      <c r="E529" s="23" t="s">
        <v>1243</v>
      </c>
      <c r="F529" s="23">
        <v>5</v>
      </c>
      <c r="G529" s="23">
        <v>1</v>
      </c>
      <c r="H529" s="24" t="s">
        <v>1244</v>
      </c>
      <c r="I529" s="23" t="s">
        <v>28</v>
      </c>
      <c r="J529" s="57" t="s">
        <v>26</v>
      </c>
      <c r="K529" s="25" t="s">
        <v>25</v>
      </c>
      <c r="L529" s="26" t="s">
        <v>775</v>
      </c>
      <c r="M529" s="23">
        <v>1</v>
      </c>
      <c r="N529" s="23">
        <v>3112440018</v>
      </c>
      <c r="O529" s="27">
        <v>45399</v>
      </c>
      <c r="P529" s="28">
        <v>601023</v>
      </c>
      <c r="Q529" s="29">
        <v>27000</v>
      </c>
      <c r="R529" s="30">
        <v>40040</v>
      </c>
      <c r="S529" s="31"/>
      <c r="T529" s="29" t="s">
        <v>2169</v>
      </c>
      <c r="U529" s="32">
        <v>45464</v>
      </c>
      <c r="V529" s="33"/>
    </row>
    <row r="530" spans="1:22" ht="28.8">
      <c r="A530" s="61" t="str">
        <f t="shared" si="8"/>
        <v xml:space="preserve">6628024 JIMENEZ PIMENTEL MATHIAS ALEXANDER </v>
      </c>
      <c r="B530" s="23">
        <v>4279</v>
      </c>
      <c r="C530" s="23" t="s">
        <v>64</v>
      </c>
      <c r="D530" s="23">
        <v>6628024</v>
      </c>
      <c r="E530" s="23" t="s">
        <v>1243</v>
      </c>
      <c r="F530" s="23">
        <v>5</v>
      </c>
      <c r="G530" s="23">
        <v>1</v>
      </c>
      <c r="H530" s="24" t="s">
        <v>1244</v>
      </c>
      <c r="I530" s="23" t="s">
        <v>28</v>
      </c>
      <c r="J530" s="57" t="s">
        <v>26</v>
      </c>
      <c r="K530" s="25" t="s">
        <v>25</v>
      </c>
      <c r="L530" s="6" t="s">
        <v>776</v>
      </c>
      <c r="M530" s="23">
        <v>1</v>
      </c>
      <c r="N530" s="23">
        <v>3112440018</v>
      </c>
      <c r="O530" s="27">
        <v>45399</v>
      </c>
      <c r="P530" s="33">
        <v>602517</v>
      </c>
      <c r="Q530" s="29">
        <v>27000</v>
      </c>
      <c r="R530" s="30">
        <v>40040</v>
      </c>
      <c r="S530" s="31">
        <v>80080</v>
      </c>
      <c r="T530" s="29" t="s">
        <v>2169</v>
      </c>
      <c r="U530" s="32">
        <v>45464</v>
      </c>
      <c r="V530" s="33"/>
    </row>
    <row r="531" spans="1:22">
      <c r="A531" s="61" t="str">
        <f t="shared" si="8"/>
        <v>69000006 LOZADA DE CAMACHO MARIA FELINA</v>
      </c>
      <c r="B531" s="23">
        <v>4350</v>
      </c>
      <c r="C531" s="23" t="s">
        <v>2</v>
      </c>
      <c r="D531" s="23">
        <v>69000006</v>
      </c>
      <c r="E531" s="23" t="s">
        <v>1245</v>
      </c>
      <c r="F531" s="23">
        <v>71</v>
      </c>
      <c r="G531" s="23">
        <v>1</v>
      </c>
      <c r="H531" s="24" t="s">
        <v>1246</v>
      </c>
      <c r="I531" s="23" t="s">
        <v>5</v>
      </c>
      <c r="J531" s="57" t="s">
        <v>36</v>
      </c>
      <c r="K531" s="25" t="s">
        <v>25</v>
      </c>
      <c r="L531" s="6" t="s">
        <v>776</v>
      </c>
      <c r="M531" s="23">
        <v>1</v>
      </c>
      <c r="N531" s="23">
        <v>3138069871</v>
      </c>
      <c r="O531" s="27">
        <v>45401</v>
      </c>
      <c r="P531" s="35">
        <v>604048</v>
      </c>
      <c r="Q531" s="36">
        <v>27000</v>
      </c>
      <c r="R531" s="30">
        <v>40040</v>
      </c>
      <c r="S531" s="31"/>
      <c r="T531" s="29" t="s">
        <v>2170</v>
      </c>
      <c r="U531" s="32">
        <v>45464</v>
      </c>
      <c r="V531" s="33"/>
    </row>
    <row r="532" spans="1:22">
      <c r="A532" s="61" t="str">
        <f t="shared" si="8"/>
        <v>69000006 LOZADA DE CAMACHO MARIA FELINA</v>
      </c>
      <c r="B532" s="23">
        <v>4351</v>
      </c>
      <c r="C532" s="23" t="s">
        <v>2</v>
      </c>
      <c r="D532" s="23">
        <v>69000006</v>
      </c>
      <c r="E532" s="23" t="s">
        <v>1245</v>
      </c>
      <c r="F532" s="23">
        <v>71</v>
      </c>
      <c r="G532" s="23">
        <v>1</v>
      </c>
      <c r="H532" s="24" t="s">
        <v>1246</v>
      </c>
      <c r="I532" s="23" t="s">
        <v>5</v>
      </c>
      <c r="J532" s="57" t="s">
        <v>36</v>
      </c>
      <c r="K532" s="25" t="s">
        <v>25</v>
      </c>
      <c r="L532" s="26" t="s">
        <v>775</v>
      </c>
      <c r="M532" s="23">
        <v>1</v>
      </c>
      <c r="N532" s="23">
        <v>3138069871</v>
      </c>
      <c r="O532" s="24">
        <v>45401</v>
      </c>
      <c r="P532" s="23">
        <v>607424</v>
      </c>
      <c r="Q532" s="36">
        <v>30000</v>
      </c>
      <c r="R532" s="30">
        <v>40040</v>
      </c>
      <c r="S532" s="31">
        <v>80080</v>
      </c>
      <c r="T532" s="29" t="s">
        <v>2170</v>
      </c>
      <c r="U532" s="32">
        <v>45464</v>
      </c>
      <c r="V532" s="33"/>
    </row>
    <row r="533" spans="1:22" ht="28.8">
      <c r="A533" s="61" t="str">
        <f t="shared" si="8"/>
        <v>1120216283 LUNA SANTACRUZ HARVIN DANIEL</v>
      </c>
      <c r="B533" s="23">
        <v>4382</v>
      </c>
      <c r="C533" s="23" t="s">
        <v>2</v>
      </c>
      <c r="D533" s="23">
        <v>1120216283</v>
      </c>
      <c r="E533" s="23" t="s">
        <v>1247</v>
      </c>
      <c r="F533" s="23">
        <v>19</v>
      </c>
      <c r="G533" s="23">
        <v>1</v>
      </c>
      <c r="H533" s="24">
        <v>38294</v>
      </c>
      <c r="I533" s="23" t="s">
        <v>28</v>
      </c>
      <c r="J533" s="57" t="s">
        <v>761</v>
      </c>
      <c r="K533" s="25" t="s">
        <v>27</v>
      </c>
      <c r="L533" s="26" t="s">
        <v>801</v>
      </c>
      <c r="M533" s="23">
        <v>1</v>
      </c>
      <c r="N533" s="23">
        <v>3138625599</v>
      </c>
      <c r="O533" s="27">
        <v>45402</v>
      </c>
      <c r="P533" s="28">
        <v>606857</v>
      </c>
      <c r="Q533" s="29">
        <v>20000</v>
      </c>
      <c r="R533" s="36">
        <v>29120</v>
      </c>
      <c r="S533" s="31"/>
      <c r="T533" s="29" t="s">
        <v>2171</v>
      </c>
      <c r="U533" s="32">
        <v>45464</v>
      </c>
      <c r="V533" s="33"/>
    </row>
    <row r="534" spans="1:22" ht="28.8">
      <c r="A534" s="61" t="str">
        <f t="shared" si="8"/>
        <v>1120216283 LUNA SANTACRUZ HARVIN DANIEL</v>
      </c>
      <c r="B534" s="23">
        <v>4383</v>
      </c>
      <c r="C534" s="23" t="s">
        <v>2</v>
      </c>
      <c r="D534" s="23">
        <v>1120216283</v>
      </c>
      <c r="E534" s="23" t="s">
        <v>1247</v>
      </c>
      <c r="F534" s="23">
        <v>19</v>
      </c>
      <c r="G534" s="23">
        <v>1</v>
      </c>
      <c r="H534" s="24">
        <v>38294</v>
      </c>
      <c r="I534" s="23" t="s">
        <v>28</v>
      </c>
      <c r="J534" s="57" t="s">
        <v>761</v>
      </c>
      <c r="K534" s="25" t="s">
        <v>27</v>
      </c>
      <c r="L534" s="6" t="s">
        <v>806</v>
      </c>
      <c r="M534" s="23">
        <v>1</v>
      </c>
      <c r="N534" s="23">
        <v>3138625599</v>
      </c>
      <c r="O534" s="27">
        <v>45402</v>
      </c>
      <c r="P534" s="33">
        <v>608666</v>
      </c>
      <c r="Q534" s="29">
        <v>20000</v>
      </c>
      <c r="R534" s="36">
        <v>29120</v>
      </c>
      <c r="S534" s="31">
        <v>58240</v>
      </c>
      <c r="T534" s="29" t="s">
        <v>2171</v>
      </c>
      <c r="U534" s="32">
        <v>45464</v>
      </c>
      <c r="V534" s="33"/>
    </row>
    <row r="535" spans="1:22" ht="28.8">
      <c r="A535" s="61" t="str">
        <f t="shared" si="8"/>
        <v>41116022 MARTINEZ URRESTI MIREY</v>
      </c>
      <c r="B535" s="23">
        <v>4629</v>
      </c>
      <c r="C535" s="23" t="s">
        <v>2</v>
      </c>
      <c r="D535" s="23">
        <v>41116022</v>
      </c>
      <c r="E535" s="23" t="s">
        <v>1248</v>
      </c>
      <c r="F535" s="23">
        <v>54</v>
      </c>
      <c r="G535" s="23">
        <v>1</v>
      </c>
      <c r="H535" s="24">
        <v>25356</v>
      </c>
      <c r="I535" s="23" t="s">
        <v>5</v>
      </c>
      <c r="J535" s="57" t="s">
        <v>762</v>
      </c>
      <c r="K535" s="25" t="s">
        <v>25</v>
      </c>
      <c r="L535" s="26" t="s">
        <v>772</v>
      </c>
      <c r="M535" s="23">
        <v>1</v>
      </c>
      <c r="N535" s="23" t="s">
        <v>1249</v>
      </c>
      <c r="O535" s="27">
        <v>45407</v>
      </c>
      <c r="P535" s="28">
        <v>242991</v>
      </c>
      <c r="Q535" s="29">
        <v>45000</v>
      </c>
      <c r="R535" s="30">
        <v>50336</v>
      </c>
      <c r="S535" s="31"/>
      <c r="T535" s="29" t="s">
        <v>2172</v>
      </c>
      <c r="U535" s="32">
        <v>45464</v>
      </c>
      <c r="V535" s="33"/>
    </row>
    <row r="536" spans="1:22" ht="28.8">
      <c r="A536" s="61" t="str">
        <f t="shared" si="8"/>
        <v>41116022 MARTINEZ URRESTI MIREY</v>
      </c>
      <c r="B536" s="23">
        <v>4630</v>
      </c>
      <c r="C536" s="23" t="s">
        <v>2</v>
      </c>
      <c r="D536" s="23">
        <v>41116022</v>
      </c>
      <c r="E536" s="23" t="s">
        <v>1248</v>
      </c>
      <c r="F536" s="23">
        <v>54</v>
      </c>
      <c r="G536" s="23">
        <v>1</v>
      </c>
      <c r="H536" s="24">
        <v>25356</v>
      </c>
      <c r="I536" s="23" t="s">
        <v>5</v>
      </c>
      <c r="J536" s="57" t="s">
        <v>762</v>
      </c>
      <c r="K536" s="25" t="s">
        <v>25</v>
      </c>
      <c r="L536" s="26" t="s">
        <v>816</v>
      </c>
      <c r="M536" s="23">
        <v>1</v>
      </c>
      <c r="N536" s="23" t="s">
        <v>1249</v>
      </c>
      <c r="O536" s="27">
        <v>45408</v>
      </c>
      <c r="P536" s="33">
        <v>38184</v>
      </c>
      <c r="Q536" s="29">
        <v>45000</v>
      </c>
      <c r="R536" s="30">
        <v>50336</v>
      </c>
      <c r="S536" s="31">
        <v>100672</v>
      </c>
      <c r="T536" s="29" t="s">
        <v>2172</v>
      </c>
      <c r="U536" s="32">
        <v>45464</v>
      </c>
      <c r="V536" s="33"/>
    </row>
    <row r="537" spans="1:22">
      <c r="A537" s="61" t="str">
        <f t="shared" si="8"/>
        <v>27352954 MENESES CUATINDIOY ROSALINA</v>
      </c>
      <c r="B537" s="23">
        <v>4244</v>
      </c>
      <c r="C537" s="23" t="s">
        <v>2</v>
      </c>
      <c r="D537" s="23">
        <v>27352954</v>
      </c>
      <c r="E537" s="23" t="s">
        <v>1250</v>
      </c>
      <c r="F537" s="23">
        <v>78</v>
      </c>
      <c r="G537" s="23">
        <v>1</v>
      </c>
      <c r="H537" s="24" t="s">
        <v>1251</v>
      </c>
      <c r="I537" s="23" t="s">
        <v>5</v>
      </c>
      <c r="J537" s="57" t="s">
        <v>36</v>
      </c>
      <c r="K537" s="25" t="s">
        <v>25</v>
      </c>
      <c r="L537" s="6" t="s">
        <v>776</v>
      </c>
      <c r="M537" s="23">
        <v>1</v>
      </c>
      <c r="N537" s="23">
        <v>3132062170</v>
      </c>
      <c r="O537" s="27">
        <v>45400</v>
      </c>
      <c r="P537" s="28">
        <v>600683</v>
      </c>
      <c r="Q537" s="29">
        <v>27000</v>
      </c>
      <c r="R537" s="30">
        <v>40040</v>
      </c>
      <c r="S537" s="31"/>
      <c r="T537" s="29" t="s">
        <v>2173</v>
      </c>
      <c r="U537" s="32">
        <v>45464</v>
      </c>
      <c r="V537" s="33"/>
    </row>
    <row r="538" spans="1:22">
      <c r="A538" s="61" t="str">
        <f t="shared" si="8"/>
        <v>27352954 MENESES CUATINDIOY ROSALINA</v>
      </c>
      <c r="B538" s="23">
        <v>4245</v>
      </c>
      <c r="C538" s="23" t="s">
        <v>2</v>
      </c>
      <c r="D538" s="23">
        <v>27352954</v>
      </c>
      <c r="E538" s="23" t="s">
        <v>1250</v>
      </c>
      <c r="F538" s="23">
        <v>78</v>
      </c>
      <c r="G538" s="23">
        <v>1</v>
      </c>
      <c r="H538" s="24" t="s">
        <v>1251</v>
      </c>
      <c r="I538" s="23" t="s">
        <v>5</v>
      </c>
      <c r="J538" s="57" t="s">
        <v>36</v>
      </c>
      <c r="K538" s="25" t="s">
        <v>25</v>
      </c>
      <c r="L538" s="26" t="s">
        <v>775</v>
      </c>
      <c r="M538" s="23">
        <v>1</v>
      </c>
      <c r="N538" s="23">
        <v>3132062170</v>
      </c>
      <c r="O538" s="27">
        <v>45400</v>
      </c>
      <c r="P538" s="33">
        <v>604472</v>
      </c>
      <c r="Q538" s="29">
        <v>27000</v>
      </c>
      <c r="R538" s="30">
        <v>40040</v>
      </c>
      <c r="S538" s="31">
        <v>80080</v>
      </c>
      <c r="T538" s="29" t="s">
        <v>2173</v>
      </c>
      <c r="U538" s="32">
        <v>45464</v>
      </c>
      <c r="V538" s="33"/>
    </row>
    <row r="539" spans="1:22">
      <c r="A539" s="61" t="str">
        <f t="shared" si="8"/>
        <v>1123330374 MOREANO DIANA LORENA</v>
      </c>
      <c r="B539" s="23">
        <v>4496</v>
      </c>
      <c r="C539" s="23" t="s">
        <v>2</v>
      </c>
      <c r="D539" s="23">
        <v>1123330374</v>
      </c>
      <c r="E539" s="23" t="s">
        <v>1252</v>
      </c>
      <c r="F539" s="23">
        <v>29</v>
      </c>
      <c r="G539" s="23">
        <v>1</v>
      </c>
      <c r="H539" s="24" t="s">
        <v>138</v>
      </c>
      <c r="I539" s="23" t="s">
        <v>5</v>
      </c>
      <c r="J539" s="58" t="s">
        <v>29</v>
      </c>
      <c r="K539" s="25" t="s">
        <v>25</v>
      </c>
      <c r="L539" s="23" t="s">
        <v>781</v>
      </c>
      <c r="M539" s="23">
        <v>1</v>
      </c>
      <c r="N539" s="23" t="s">
        <v>1253</v>
      </c>
      <c r="O539" s="27">
        <v>45405</v>
      </c>
      <c r="P539" s="35">
        <v>612028</v>
      </c>
      <c r="Q539" s="36">
        <v>33000</v>
      </c>
      <c r="R539" s="30">
        <v>45240</v>
      </c>
      <c r="S539" s="31">
        <v>45240</v>
      </c>
      <c r="T539" s="29" t="s">
        <v>2174</v>
      </c>
      <c r="U539" s="32">
        <v>45464</v>
      </c>
      <c r="V539" s="33"/>
    </row>
    <row r="540" spans="1:22">
      <c r="A540" s="61" t="str">
        <f t="shared" si="8"/>
        <v>1123335137 MUECES CAICEDO LISBETH</v>
      </c>
      <c r="B540" s="23">
        <v>4813</v>
      </c>
      <c r="C540" s="23" t="s">
        <v>2</v>
      </c>
      <c r="D540" s="23">
        <v>1123335137</v>
      </c>
      <c r="E540" s="23" t="s">
        <v>1254</v>
      </c>
      <c r="F540" s="23">
        <v>24</v>
      </c>
      <c r="G540" s="23">
        <v>1</v>
      </c>
      <c r="H540" s="24">
        <v>36224</v>
      </c>
      <c r="I540" s="23" t="s">
        <v>5</v>
      </c>
      <c r="J540" s="58" t="s">
        <v>29</v>
      </c>
      <c r="K540" s="25" t="s">
        <v>25</v>
      </c>
      <c r="L540" s="23" t="s">
        <v>781</v>
      </c>
      <c r="M540" s="23">
        <v>1</v>
      </c>
      <c r="N540" s="23" t="s">
        <v>1255</v>
      </c>
      <c r="O540" s="27">
        <v>45411</v>
      </c>
      <c r="P540" s="28">
        <v>620417</v>
      </c>
      <c r="Q540" s="29">
        <v>33000</v>
      </c>
      <c r="R540" s="30">
        <v>45240</v>
      </c>
      <c r="S540" s="31"/>
      <c r="T540" s="29" t="s">
        <v>2175</v>
      </c>
      <c r="U540" s="32">
        <v>45464</v>
      </c>
      <c r="V540" s="33"/>
    </row>
    <row r="541" spans="1:22">
      <c r="A541" s="61" t="str">
        <f t="shared" si="8"/>
        <v>1123335137 MUECES CAICEDO LISBETH</v>
      </c>
      <c r="B541" s="23">
        <v>4814</v>
      </c>
      <c r="C541" s="23" t="s">
        <v>2</v>
      </c>
      <c r="D541" s="23">
        <v>1123335137</v>
      </c>
      <c r="E541" s="23" t="s">
        <v>1254</v>
      </c>
      <c r="F541" s="23">
        <v>24</v>
      </c>
      <c r="G541" s="23">
        <v>1</v>
      </c>
      <c r="H541" s="24">
        <v>36224</v>
      </c>
      <c r="I541" s="23" t="s">
        <v>5</v>
      </c>
      <c r="J541" s="58" t="s">
        <v>29</v>
      </c>
      <c r="K541" s="25" t="s">
        <v>25</v>
      </c>
      <c r="L541" s="26" t="s">
        <v>783</v>
      </c>
      <c r="M541" s="23">
        <v>1</v>
      </c>
      <c r="N541" s="23" t="s">
        <v>1255</v>
      </c>
      <c r="O541" s="27">
        <v>45411</v>
      </c>
      <c r="P541" s="33">
        <v>627248</v>
      </c>
      <c r="Q541" s="29">
        <v>33000</v>
      </c>
      <c r="R541" s="30">
        <v>45240</v>
      </c>
      <c r="S541" s="31">
        <v>90480</v>
      </c>
      <c r="T541" s="29" t="s">
        <v>2175</v>
      </c>
      <c r="U541" s="32">
        <v>45464</v>
      </c>
      <c r="V541" s="33"/>
    </row>
    <row r="542" spans="1:22">
      <c r="A542" s="61" t="str">
        <f t="shared" si="8"/>
        <v>4955814 MURCIA MANRRIQUE EFRAIN</v>
      </c>
      <c r="B542" s="23">
        <v>4508</v>
      </c>
      <c r="C542" s="23" t="s">
        <v>2</v>
      </c>
      <c r="D542" s="23">
        <v>4955814</v>
      </c>
      <c r="E542" s="23" t="s">
        <v>1256</v>
      </c>
      <c r="F542" s="23">
        <v>83</v>
      </c>
      <c r="G542" s="23">
        <v>1</v>
      </c>
      <c r="H542" s="24" t="s">
        <v>201</v>
      </c>
      <c r="I542" s="23" t="s">
        <v>28</v>
      </c>
      <c r="J542" s="58" t="s">
        <v>29</v>
      </c>
      <c r="K542" s="25" t="s">
        <v>27</v>
      </c>
      <c r="L542" s="26" t="s">
        <v>864</v>
      </c>
      <c r="M542" s="23">
        <v>1</v>
      </c>
      <c r="N542" s="23" t="s">
        <v>935</v>
      </c>
      <c r="O542" s="27">
        <v>45405</v>
      </c>
      <c r="P542" s="35">
        <v>612120</v>
      </c>
      <c r="Q542" s="36">
        <v>88000</v>
      </c>
      <c r="R542" s="36">
        <v>109200</v>
      </c>
      <c r="S542" s="31"/>
      <c r="T542" s="29" t="s">
        <v>2176</v>
      </c>
      <c r="U542" s="32">
        <v>45464</v>
      </c>
      <c r="V542" s="33"/>
    </row>
    <row r="543" spans="1:22">
      <c r="A543" s="61" t="str">
        <f t="shared" si="8"/>
        <v>4955814 MURCIA MANRRIQUE EFRAIN</v>
      </c>
      <c r="B543" s="23">
        <v>4509</v>
      </c>
      <c r="C543" s="23" t="s">
        <v>2</v>
      </c>
      <c r="D543" s="23">
        <v>4955814</v>
      </c>
      <c r="E543" s="23" t="s">
        <v>1256</v>
      </c>
      <c r="F543" s="23">
        <v>83</v>
      </c>
      <c r="G543" s="23">
        <v>1</v>
      </c>
      <c r="H543" s="24" t="s">
        <v>201</v>
      </c>
      <c r="I543" s="23" t="s">
        <v>28</v>
      </c>
      <c r="J543" s="58" t="s">
        <v>29</v>
      </c>
      <c r="K543" s="25" t="s">
        <v>27</v>
      </c>
      <c r="L543" s="6" t="s">
        <v>789</v>
      </c>
      <c r="M543" s="23">
        <v>1</v>
      </c>
      <c r="N543" s="23" t="s">
        <v>935</v>
      </c>
      <c r="O543" s="24">
        <v>45406</v>
      </c>
      <c r="P543" s="23">
        <v>616943</v>
      </c>
      <c r="Q543" s="36">
        <v>88000</v>
      </c>
      <c r="R543" s="36">
        <v>109200</v>
      </c>
      <c r="S543" s="31">
        <v>218400</v>
      </c>
      <c r="T543" s="29" t="s">
        <v>2176</v>
      </c>
      <c r="U543" s="32">
        <v>45464</v>
      </c>
      <c r="V543" s="33"/>
    </row>
    <row r="544" spans="1:22">
      <c r="A544" s="61" t="str">
        <f t="shared" si="8"/>
        <v>41106184 NIAZ AMELIA</v>
      </c>
      <c r="B544" s="23">
        <v>4528</v>
      </c>
      <c r="C544" s="23" t="s">
        <v>2</v>
      </c>
      <c r="D544" s="23">
        <v>41106184</v>
      </c>
      <c r="E544" s="23" t="s">
        <v>1257</v>
      </c>
      <c r="F544" s="23">
        <v>65</v>
      </c>
      <c r="G544" s="23">
        <v>1</v>
      </c>
      <c r="H544" s="24" t="s">
        <v>1113</v>
      </c>
      <c r="I544" s="23" t="s">
        <v>5</v>
      </c>
      <c r="J544" s="58" t="s">
        <v>29</v>
      </c>
      <c r="K544" s="25" t="s">
        <v>25</v>
      </c>
      <c r="L544" s="23" t="s">
        <v>30</v>
      </c>
      <c r="M544" s="23">
        <v>1</v>
      </c>
      <c r="N544" s="23">
        <v>3213464733</v>
      </c>
      <c r="O544" s="27">
        <v>45405</v>
      </c>
      <c r="P544" s="35">
        <v>612264</v>
      </c>
      <c r="Q544" s="36">
        <v>17000</v>
      </c>
      <c r="R544" s="30">
        <v>26520</v>
      </c>
      <c r="S544" s="31"/>
      <c r="T544" s="29" t="s">
        <v>2177</v>
      </c>
      <c r="U544" s="32">
        <v>45464</v>
      </c>
      <c r="V544" s="33"/>
    </row>
    <row r="545" spans="1:22">
      <c r="A545" s="61" t="str">
        <f t="shared" si="8"/>
        <v>41106184 NIAZ AMELIA</v>
      </c>
      <c r="B545" s="23">
        <v>4529</v>
      </c>
      <c r="C545" s="23" t="s">
        <v>2</v>
      </c>
      <c r="D545" s="23">
        <v>41106184</v>
      </c>
      <c r="E545" s="23" t="s">
        <v>1257</v>
      </c>
      <c r="F545" s="23">
        <v>65</v>
      </c>
      <c r="G545" s="23">
        <v>1</v>
      </c>
      <c r="H545" s="24" t="s">
        <v>1113</v>
      </c>
      <c r="I545" s="23" t="s">
        <v>5</v>
      </c>
      <c r="J545" s="58" t="s">
        <v>29</v>
      </c>
      <c r="K545" s="25" t="s">
        <v>25</v>
      </c>
      <c r="L545" s="26" t="s">
        <v>1076</v>
      </c>
      <c r="M545" s="23">
        <v>1</v>
      </c>
      <c r="N545" s="23">
        <v>3213464733</v>
      </c>
      <c r="O545" s="24">
        <v>45405</v>
      </c>
      <c r="P545" s="23">
        <v>614698</v>
      </c>
      <c r="Q545" s="36">
        <v>17000</v>
      </c>
      <c r="R545" s="30">
        <v>26520</v>
      </c>
      <c r="S545" s="31">
        <v>53040</v>
      </c>
      <c r="T545" s="29" t="s">
        <v>2177</v>
      </c>
      <c r="U545" s="32">
        <v>45464</v>
      </c>
      <c r="V545" s="33"/>
    </row>
    <row r="546" spans="1:22">
      <c r="A546" s="61" t="str">
        <f t="shared" si="8"/>
        <v>87571408 NOLBERTO LIBARDO ERIQUEZ ENRIQUEZ</v>
      </c>
      <c r="B546" s="23">
        <v>4871</v>
      </c>
      <c r="C546" s="23" t="s">
        <v>2</v>
      </c>
      <c r="D546" s="23">
        <v>87571408</v>
      </c>
      <c r="E546" s="23" t="s">
        <v>1258</v>
      </c>
      <c r="F546" s="23">
        <v>59</v>
      </c>
      <c r="G546" s="23">
        <v>1</v>
      </c>
      <c r="H546" s="24" t="s">
        <v>1259</v>
      </c>
      <c r="I546" s="23" t="s">
        <v>28</v>
      </c>
      <c r="J546" s="57" t="s">
        <v>58</v>
      </c>
      <c r="K546" s="25" t="s">
        <v>27</v>
      </c>
      <c r="L546" s="26" t="s">
        <v>838</v>
      </c>
      <c r="M546" s="23">
        <v>1</v>
      </c>
      <c r="N546" s="23">
        <v>3197423701</v>
      </c>
      <c r="O546" s="27">
        <v>45412</v>
      </c>
      <c r="P546" s="28">
        <v>626424</v>
      </c>
      <c r="Q546" s="29">
        <v>20000</v>
      </c>
      <c r="R546" s="30">
        <v>33800</v>
      </c>
      <c r="S546" s="31">
        <v>33800</v>
      </c>
      <c r="T546" s="29" t="s">
        <v>2178</v>
      </c>
      <c r="U546" s="32">
        <v>45468</v>
      </c>
      <c r="V546" s="33"/>
    </row>
    <row r="547" spans="1:22">
      <c r="A547" s="61" t="str">
        <f t="shared" si="8"/>
        <v>2887094 ORTEGA PONCE LUIS ALBERTO</v>
      </c>
      <c r="B547" s="23">
        <v>4314</v>
      </c>
      <c r="C547" s="23" t="s">
        <v>2</v>
      </c>
      <c r="D547" s="23">
        <v>2887094</v>
      </c>
      <c r="E547" s="23" t="s">
        <v>1260</v>
      </c>
      <c r="F547" s="23">
        <v>90</v>
      </c>
      <c r="G547" s="23">
        <v>1</v>
      </c>
      <c r="H547" s="24">
        <v>12519</v>
      </c>
      <c r="I547" s="23" t="s">
        <v>28</v>
      </c>
      <c r="J547" s="57" t="s">
        <v>36</v>
      </c>
      <c r="K547" s="25" t="s">
        <v>25</v>
      </c>
      <c r="L547" s="6" t="s">
        <v>776</v>
      </c>
      <c r="M547" s="23">
        <v>2</v>
      </c>
      <c r="N547" s="23">
        <v>3506797651</v>
      </c>
      <c r="O547" s="27">
        <v>45400</v>
      </c>
      <c r="P547" s="35" t="s">
        <v>1261</v>
      </c>
      <c r="Q547" s="36">
        <v>54000</v>
      </c>
      <c r="R547" s="30">
        <v>40040</v>
      </c>
      <c r="S547" s="31"/>
      <c r="T547" s="29" t="s">
        <v>2179</v>
      </c>
      <c r="U547" s="32">
        <v>45468</v>
      </c>
      <c r="V547" s="33"/>
    </row>
    <row r="548" spans="1:22">
      <c r="A548" s="61" t="str">
        <f t="shared" si="8"/>
        <v>2887094 ORTEGA PONCE LUIS ALBERTO</v>
      </c>
      <c r="B548" s="23">
        <v>4315</v>
      </c>
      <c r="C548" s="23" t="s">
        <v>2</v>
      </c>
      <c r="D548" s="23">
        <v>2887094</v>
      </c>
      <c r="E548" s="23" t="s">
        <v>1260</v>
      </c>
      <c r="F548" s="23">
        <v>90</v>
      </c>
      <c r="G548" s="23">
        <v>1</v>
      </c>
      <c r="H548" s="24">
        <v>12519</v>
      </c>
      <c r="I548" s="23" t="s">
        <v>28</v>
      </c>
      <c r="J548" s="57" t="s">
        <v>36</v>
      </c>
      <c r="K548" s="25" t="s">
        <v>25</v>
      </c>
      <c r="L548" s="26" t="s">
        <v>775</v>
      </c>
      <c r="M548" s="23">
        <v>1</v>
      </c>
      <c r="N548" s="23">
        <v>3506797651</v>
      </c>
      <c r="O548" s="24">
        <v>45400</v>
      </c>
      <c r="P548" s="23">
        <v>605165</v>
      </c>
      <c r="Q548" s="36">
        <v>27000</v>
      </c>
      <c r="R548" s="30">
        <v>40040</v>
      </c>
      <c r="S548" s="31">
        <v>80080</v>
      </c>
      <c r="T548" s="29" t="s">
        <v>2179</v>
      </c>
      <c r="U548" s="32">
        <v>45468</v>
      </c>
      <c r="V548" s="33"/>
    </row>
    <row r="549" spans="1:22">
      <c r="A549" s="61" t="str">
        <f t="shared" si="8"/>
        <v>1123338470 PAI ANANCONA THIAGO DAEL</v>
      </c>
      <c r="B549" s="23">
        <v>4206</v>
      </c>
      <c r="C549" s="23" t="s">
        <v>42</v>
      </c>
      <c r="D549" s="23">
        <v>1123338470</v>
      </c>
      <c r="E549" s="23" t="s">
        <v>1262</v>
      </c>
      <c r="F549" s="23">
        <v>3</v>
      </c>
      <c r="G549" s="23">
        <v>1</v>
      </c>
      <c r="H549" s="24" t="s">
        <v>156</v>
      </c>
      <c r="I549" s="23" t="s">
        <v>28</v>
      </c>
      <c r="J549" s="58" t="s">
        <v>29</v>
      </c>
      <c r="K549" s="25" t="s">
        <v>25</v>
      </c>
      <c r="L549" s="23" t="s">
        <v>781</v>
      </c>
      <c r="M549" s="23">
        <v>1</v>
      </c>
      <c r="N549" s="23" t="s">
        <v>1263</v>
      </c>
      <c r="O549" s="27">
        <v>45400</v>
      </c>
      <c r="P549" s="33">
        <v>602808</v>
      </c>
      <c r="Q549" s="29">
        <v>33000</v>
      </c>
      <c r="R549" s="30">
        <v>45240</v>
      </c>
      <c r="S549" s="31"/>
      <c r="T549" s="29" t="s">
        <v>2180</v>
      </c>
      <c r="U549" s="32">
        <v>45468</v>
      </c>
      <c r="V549" s="33"/>
    </row>
    <row r="550" spans="1:22">
      <c r="A550" s="61" t="str">
        <f t="shared" si="8"/>
        <v>1123338470 PAI ANANCONA THIAGO DAEL</v>
      </c>
      <c r="B550" s="23">
        <v>4207</v>
      </c>
      <c r="C550" s="23" t="s">
        <v>42</v>
      </c>
      <c r="D550" s="23">
        <v>1123338470</v>
      </c>
      <c r="E550" s="23" t="s">
        <v>1262</v>
      </c>
      <c r="F550" s="23">
        <v>3</v>
      </c>
      <c r="G550" s="23">
        <v>1</v>
      </c>
      <c r="H550" s="24" t="s">
        <v>156</v>
      </c>
      <c r="I550" s="23" t="s">
        <v>28</v>
      </c>
      <c r="J550" s="58" t="s">
        <v>29</v>
      </c>
      <c r="K550" s="25" t="s">
        <v>25</v>
      </c>
      <c r="L550" s="26" t="s">
        <v>783</v>
      </c>
      <c r="M550" s="23">
        <v>1</v>
      </c>
      <c r="N550" s="23" t="s">
        <v>1263</v>
      </c>
      <c r="O550" s="27">
        <v>45400</v>
      </c>
      <c r="P550" s="33">
        <v>602808</v>
      </c>
      <c r="Q550" s="29">
        <v>33000</v>
      </c>
      <c r="R550" s="30">
        <v>45240</v>
      </c>
      <c r="S550" s="31">
        <v>90480</v>
      </c>
      <c r="T550" s="29" t="s">
        <v>2180</v>
      </c>
      <c r="U550" s="32">
        <v>45468</v>
      </c>
      <c r="V550" s="33"/>
    </row>
    <row r="551" spans="1:22">
      <c r="A551" s="61" t="str">
        <f t="shared" si="8"/>
        <v>13023245 PAI HORACIO GUANGA</v>
      </c>
      <c r="B551" s="23">
        <v>4453</v>
      </c>
      <c r="C551" s="23" t="s">
        <v>2</v>
      </c>
      <c r="D551" s="23">
        <v>13023245</v>
      </c>
      <c r="E551" s="23" t="s">
        <v>1264</v>
      </c>
      <c r="F551" s="23">
        <v>74</v>
      </c>
      <c r="G551" s="23">
        <v>1</v>
      </c>
      <c r="H551" s="24">
        <v>17996</v>
      </c>
      <c r="I551" s="23" t="s">
        <v>28</v>
      </c>
      <c r="J551" s="58" t="s">
        <v>29</v>
      </c>
      <c r="K551" s="25" t="s">
        <v>25</v>
      </c>
      <c r="L551" s="26" t="s">
        <v>1076</v>
      </c>
      <c r="M551" s="23">
        <v>1</v>
      </c>
      <c r="N551" s="23">
        <v>3209249348</v>
      </c>
      <c r="O551" s="27">
        <v>45404</v>
      </c>
      <c r="P551" s="33">
        <v>611806</v>
      </c>
      <c r="Q551" s="29">
        <v>17000</v>
      </c>
      <c r="R551" s="30">
        <v>26520</v>
      </c>
      <c r="S551" s="31">
        <v>26520</v>
      </c>
      <c r="T551" s="29" t="s">
        <v>2181</v>
      </c>
      <c r="U551" s="32">
        <v>45468</v>
      </c>
      <c r="V551" s="33"/>
    </row>
    <row r="552" spans="1:22">
      <c r="A552" s="61" t="str">
        <f t="shared" si="8"/>
        <v>27525946 PAI MARIA CLEMENCIA</v>
      </c>
      <c r="B552" s="23">
        <v>4454</v>
      </c>
      <c r="C552" s="23" t="s">
        <v>2</v>
      </c>
      <c r="D552" s="23">
        <v>27525946</v>
      </c>
      <c r="E552" s="23" t="s">
        <v>995</v>
      </c>
      <c r="F552" s="23">
        <v>62</v>
      </c>
      <c r="G552" s="23">
        <v>1</v>
      </c>
      <c r="H552" s="24" t="s">
        <v>1265</v>
      </c>
      <c r="I552" s="23" t="s">
        <v>5</v>
      </c>
      <c r="J552" s="58" t="s">
        <v>29</v>
      </c>
      <c r="K552" s="25" t="s">
        <v>27</v>
      </c>
      <c r="L552" s="26" t="s">
        <v>891</v>
      </c>
      <c r="M552" s="23">
        <v>1</v>
      </c>
      <c r="N552" s="23" t="s">
        <v>175</v>
      </c>
      <c r="O552" s="27">
        <v>45404</v>
      </c>
      <c r="P552" s="28">
        <v>608613</v>
      </c>
      <c r="Q552" s="29">
        <v>80000</v>
      </c>
      <c r="R552" s="30">
        <v>102544</v>
      </c>
      <c r="S552" s="31"/>
      <c r="T552" s="29" t="s">
        <v>2182</v>
      </c>
      <c r="U552" s="32">
        <v>45468</v>
      </c>
      <c r="V552" s="33"/>
    </row>
    <row r="553" spans="1:22">
      <c r="A553" s="61" t="str">
        <f t="shared" si="8"/>
        <v>27525946 PAI MARIA CLEMENCIA</v>
      </c>
      <c r="B553" s="23">
        <v>4455</v>
      </c>
      <c r="C553" s="23" t="s">
        <v>2</v>
      </c>
      <c r="D553" s="23">
        <v>27525946</v>
      </c>
      <c r="E553" s="23" t="s">
        <v>995</v>
      </c>
      <c r="F553" s="23">
        <v>62</v>
      </c>
      <c r="G553" s="23">
        <v>1</v>
      </c>
      <c r="H553" s="24" t="s">
        <v>1265</v>
      </c>
      <c r="I553" s="23" t="s">
        <v>5</v>
      </c>
      <c r="J553" s="58" t="s">
        <v>29</v>
      </c>
      <c r="K553" s="25" t="s">
        <v>27</v>
      </c>
      <c r="L553" s="26" t="s">
        <v>936</v>
      </c>
      <c r="M553" s="23">
        <v>1</v>
      </c>
      <c r="N553" s="23" t="s">
        <v>175</v>
      </c>
      <c r="O553" s="27">
        <v>45406</v>
      </c>
      <c r="P553" s="33">
        <v>614376</v>
      </c>
      <c r="Q553" s="29">
        <v>80000</v>
      </c>
      <c r="R553" s="30">
        <v>102544</v>
      </c>
      <c r="S553" s="31">
        <v>205088</v>
      </c>
      <c r="T553" s="29" t="s">
        <v>2182</v>
      </c>
      <c r="U553" s="32">
        <v>45468</v>
      </c>
      <c r="V553" s="33"/>
    </row>
    <row r="554" spans="1:22">
      <c r="A554" s="61" t="str">
        <f t="shared" si="8"/>
        <v>123331443 POTOSI JHESMITH CAMILA</v>
      </c>
      <c r="B554" s="23">
        <v>4789</v>
      </c>
      <c r="C554" s="23" t="s">
        <v>2</v>
      </c>
      <c r="D554" s="23">
        <v>123331443</v>
      </c>
      <c r="E554" s="23" t="s">
        <v>1266</v>
      </c>
      <c r="F554" s="23">
        <v>28</v>
      </c>
      <c r="G554" s="23">
        <v>1</v>
      </c>
      <c r="H554" s="24" t="s">
        <v>170</v>
      </c>
      <c r="I554" s="23" t="s">
        <v>5</v>
      </c>
      <c r="J554" s="58" t="s">
        <v>29</v>
      </c>
      <c r="K554" s="25" t="s">
        <v>27</v>
      </c>
      <c r="L554" s="26" t="s">
        <v>891</v>
      </c>
      <c r="M554" s="23">
        <v>1</v>
      </c>
      <c r="N554" s="23">
        <v>3125493430</v>
      </c>
      <c r="O554" s="27">
        <v>45410</v>
      </c>
      <c r="P554" s="28">
        <v>620118</v>
      </c>
      <c r="Q554" s="29">
        <v>80000</v>
      </c>
      <c r="R554" s="30">
        <v>102544</v>
      </c>
      <c r="S554" s="31"/>
      <c r="T554" s="29" t="s">
        <v>2183</v>
      </c>
      <c r="U554" s="32">
        <v>45468</v>
      </c>
      <c r="V554" s="33"/>
    </row>
    <row r="555" spans="1:22">
      <c r="A555" s="61" t="str">
        <f t="shared" si="8"/>
        <v>123331443 POTOSI JHESMITH CAMILA</v>
      </c>
      <c r="B555" s="23">
        <v>4790</v>
      </c>
      <c r="C555" s="23" t="s">
        <v>2</v>
      </c>
      <c r="D555" s="23">
        <v>123331443</v>
      </c>
      <c r="E555" s="23" t="s">
        <v>1266</v>
      </c>
      <c r="F555" s="23">
        <v>28</v>
      </c>
      <c r="G555" s="23">
        <v>1</v>
      </c>
      <c r="H555" s="24" t="s">
        <v>170</v>
      </c>
      <c r="I555" s="23" t="s">
        <v>5</v>
      </c>
      <c r="J555" s="58" t="s">
        <v>29</v>
      </c>
      <c r="K555" s="25" t="s">
        <v>27</v>
      </c>
      <c r="L555" s="26" t="s">
        <v>936</v>
      </c>
      <c r="M555" s="23">
        <v>1</v>
      </c>
      <c r="N555" s="23">
        <v>3125493430</v>
      </c>
      <c r="O555" s="27">
        <v>45412</v>
      </c>
      <c r="P555" s="33">
        <v>627466</v>
      </c>
      <c r="Q555" s="29">
        <v>80000</v>
      </c>
      <c r="R555" s="30">
        <v>102544</v>
      </c>
      <c r="S555" s="31">
        <v>205088</v>
      </c>
      <c r="T555" s="29" t="s">
        <v>2183</v>
      </c>
      <c r="U555" s="32">
        <v>45468</v>
      </c>
      <c r="V555" s="33"/>
    </row>
    <row r="556" spans="1:22">
      <c r="A556" s="61" t="str">
        <f t="shared" si="8"/>
        <v>6531333 PRADO PRADO CARLOS</v>
      </c>
      <c r="B556" s="23">
        <v>4679</v>
      </c>
      <c r="C556" s="23" t="s">
        <v>2</v>
      </c>
      <c r="D556" s="23">
        <v>6531333</v>
      </c>
      <c r="E556" s="23" t="s">
        <v>1104</v>
      </c>
      <c r="F556" s="23">
        <v>56</v>
      </c>
      <c r="G556" s="23">
        <v>1</v>
      </c>
      <c r="H556" s="24" t="s">
        <v>68</v>
      </c>
      <c r="I556" s="23" t="s">
        <v>28</v>
      </c>
      <c r="J556" s="58" t="s">
        <v>29</v>
      </c>
      <c r="K556" s="25" t="s">
        <v>25</v>
      </c>
      <c r="L556" s="23" t="s">
        <v>781</v>
      </c>
      <c r="M556" s="23">
        <v>1</v>
      </c>
      <c r="N556" s="23" t="s">
        <v>1267</v>
      </c>
      <c r="O556" s="27">
        <v>45407</v>
      </c>
      <c r="P556" s="28">
        <v>616030</v>
      </c>
      <c r="Q556" s="29">
        <v>33000</v>
      </c>
      <c r="R556" s="30">
        <v>45240</v>
      </c>
      <c r="S556" s="31"/>
      <c r="T556" s="29" t="s">
        <v>2184</v>
      </c>
      <c r="U556" s="32">
        <v>45468</v>
      </c>
      <c r="V556" s="33"/>
    </row>
    <row r="557" spans="1:22">
      <c r="A557" s="61" t="str">
        <f t="shared" si="8"/>
        <v>6531333 PRADO PRADO CARLOS</v>
      </c>
      <c r="B557" s="23">
        <v>4680</v>
      </c>
      <c r="C557" s="23" t="s">
        <v>2</v>
      </c>
      <c r="D557" s="23">
        <v>6531333</v>
      </c>
      <c r="E557" s="23" t="s">
        <v>1104</v>
      </c>
      <c r="F557" s="23">
        <v>56</v>
      </c>
      <c r="G557" s="23">
        <v>1</v>
      </c>
      <c r="H557" s="24" t="s">
        <v>68</v>
      </c>
      <c r="I557" s="23" t="s">
        <v>28</v>
      </c>
      <c r="J557" s="58" t="s">
        <v>29</v>
      </c>
      <c r="K557" s="25" t="s">
        <v>25</v>
      </c>
      <c r="L557" s="26" t="s">
        <v>783</v>
      </c>
      <c r="M557" s="23">
        <v>1</v>
      </c>
      <c r="N557" s="23" t="s">
        <v>1267</v>
      </c>
      <c r="O557" s="27">
        <v>45407</v>
      </c>
      <c r="P557" s="33">
        <v>619329</v>
      </c>
      <c r="Q557" s="29">
        <v>33000</v>
      </c>
      <c r="R557" s="30">
        <v>45240</v>
      </c>
      <c r="S557" s="31">
        <v>90480</v>
      </c>
      <c r="T557" s="29" t="s">
        <v>2184</v>
      </c>
      <c r="U557" s="32">
        <v>45468</v>
      </c>
      <c r="V557" s="33"/>
    </row>
    <row r="558" spans="1:22" ht="28.8">
      <c r="A558" s="61" t="str">
        <f t="shared" si="8"/>
        <v>1126461618 QUINTERO GOMEZ JULIAN ANDRES</v>
      </c>
      <c r="B558" s="23">
        <v>4272</v>
      </c>
      <c r="C558" s="23" t="s">
        <v>42</v>
      </c>
      <c r="D558" s="23">
        <v>1126461618</v>
      </c>
      <c r="E558" s="23" t="s">
        <v>1268</v>
      </c>
      <c r="F558" s="23">
        <v>4</v>
      </c>
      <c r="G558" s="23">
        <v>1</v>
      </c>
      <c r="H558" s="24">
        <v>43863</v>
      </c>
      <c r="I558" s="23" t="s">
        <v>28</v>
      </c>
      <c r="J558" s="57" t="s">
        <v>762</v>
      </c>
      <c r="K558" s="25" t="s">
        <v>27</v>
      </c>
      <c r="L558" s="26" t="s">
        <v>95</v>
      </c>
      <c r="M558" s="23">
        <v>1</v>
      </c>
      <c r="N558" s="23" t="s">
        <v>1269</v>
      </c>
      <c r="O558" s="27">
        <v>45398</v>
      </c>
      <c r="P558" s="28">
        <v>600238</v>
      </c>
      <c r="Q558" s="29">
        <v>105000</v>
      </c>
      <c r="R558" s="30">
        <v>124800</v>
      </c>
      <c r="S558" s="31"/>
      <c r="T558" s="29" t="s">
        <v>2185</v>
      </c>
      <c r="U558" s="32">
        <v>45468</v>
      </c>
      <c r="V558" s="33"/>
    </row>
    <row r="559" spans="1:22" ht="28.8">
      <c r="A559" s="61" t="str">
        <f t="shared" si="8"/>
        <v>1126461618 QUINTERO GOMEZ JULIAN ANDRES</v>
      </c>
      <c r="B559" s="23">
        <v>4273</v>
      </c>
      <c r="C559" s="23" t="s">
        <v>42</v>
      </c>
      <c r="D559" s="23">
        <v>1126461618</v>
      </c>
      <c r="E559" s="23" t="s">
        <v>1268</v>
      </c>
      <c r="F559" s="23">
        <v>4</v>
      </c>
      <c r="G559" s="23">
        <v>1</v>
      </c>
      <c r="H559" s="24">
        <v>43863</v>
      </c>
      <c r="I559" s="23" t="s">
        <v>28</v>
      </c>
      <c r="J559" s="57" t="s">
        <v>762</v>
      </c>
      <c r="K559" s="25" t="s">
        <v>27</v>
      </c>
      <c r="L559" s="26" t="s">
        <v>831</v>
      </c>
      <c r="M559" s="23">
        <v>1</v>
      </c>
      <c r="N559" s="23" t="s">
        <v>1269</v>
      </c>
      <c r="O559" s="27">
        <v>45400</v>
      </c>
      <c r="P559" s="33">
        <v>605123</v>
      </c>
      <c r="Q559" s="29">
        <v>105000</v>
      </c>
      <c r="R559" s="30">
        <v>124800</v>
      </c>
      <c r="S559" s="31">
        <v>249600</v>
      </c>
      <c r="T559" s="29" t="s">
        <v>2185</v>
      </c>
      <c r="U559" s="32">
        <v>45468</v>
      </c>
      <c r="V559" s="33"/>
    </row>
    <row r="560" spans="1:22">
      <c r="A560" s="61" t="str">
        <f t="shared" si="8"/>
        <v>94448151 RODRIGUEZ CASTAÑO PABLO CESAR</v>
      </c>
      <c r="B560" s="23">
        <v>4136</v>
      </c>
      <c r="C560" s="23" t="s">
        <v>2</v>
      </c>
      <c r="D560" s="23">
        <v>94448151</v>
      </c>
      <c r="E560" s="23" t="s">
        <v>1270</v>
      </c>
      <c r="F560" s="23">
        <v>48</v>
      </c>
      <c r="G560" s="23">
        <v>1</v>
      </c>
      <c r="H560" s="24">
        <v>45354</v>
      </c>
      <c r="I560" s="23" t="s">
        <v>28</v>
      </c>
      <c r="J560" s="58" t="s">
        <v>29</v>
      </c>
      <c r="K560" s="25" t="s">
        <v>27</v>
      </c>
      <c r="L560" s="23" t="s">
        <v>985</v>
      </c>
      <c r="M560" s="23">
        <v>1</v>
      </c>
      <c r="N560" s="23" t="s">
        <v>1271</v>
      </c>
      <c r="O560" s="27">
        <v>45398</v>
      </c>
      <c r="P560" s="28">
        <v>597848</v>
      </c>
      <c r="Q560" s="29">
        <v>110000</v>
      </c>
      <c r="R560" s="30">
        <v>150800</v>
      </c>
      <c r="S560" s="31"/>
      <c r="T560" s="29" t="s">
        <v>2186</v>
      </c>
      <c r="U560" s="32">
        <v>45468</v>
      </c>
      <c r="V560" s="33"/>
    </row>
    <row r="561" spans="1:22">
      <c r="A561" s="61" t="str">
        <f t="shared" si="8"/>
        <v>94448151 RODRIGUEZ CASTAÑO PABLO CESAR</v>
      </c>
      <c r="B561" s="23">
        <v>4137</v>
      </c>
      <c r="C561" s="23" t="s">
        <v>2</v>
      </c>
      <c r="D561" s="23">
        <v>94448151</v>
      </c>
      <c r="E561" s="23" t="s">
        <v>1270</v>
      </c>
      <c r="F561" s="23">
        <v>48</v>
      </c>
      <c r="G561" s="23">
        <v>1</v>
      </c>
      <c r="H561" s="24">
        <v>45354</v>
      </c>
      <c r="I561" s="23" t="s">
        <v>28</v>
      </c>
      <c r="J561" s="58" t="s">
        <v>29</v>
      </c>
      <c r="K561" s="25" t="s">
        <v>27</v>
      </c>
      <c r="L561" s="23" t="s">
        <v>985</v>
      </c>
      <c r="M561" s="23">
        <v>1</v>
      </c>
      <c r="N561" s="23" t="s">
        <v>1271</v>
      </c>
      <c r="O561" s="27">
        <v>45411</v>
      </c>
      <c r="P561" s="33">
        <v>626730</v>
      </c>
      <c r="Q561" s="29">
        <v>110000</v>
      </c>
      <c r="R561" s="30">
        <v>150800</v>
      </c>
      <c r="S561" s="31">
        <v>301600</v>
      </c>
      <c r="T561" s="29" t="s">
        <v>2186</v>
      </c>
      <c r="U561" s="32">
        <v>45468</v>
      </c>
      <c r="V561" s="33"/>
    </row>
    <row r="562" spans="1:22">
      <c r="A562" s="61" t="str">
        <f t="shared" si="8"/>
        <v>18147283 ROSERO FRAULINO ANTONIO</v>
      </c>
      <c r="B562" s="23">
        <v>4811</v>
      </c>
      <c r="C562" s="23" t="s">
        <v>2</v>
      </c>
      <c r="D562" s="23">
        <v>18147283</v>
      </c>
      <c r="E562" s="23" t="s">
        <v>1272</v>
      </c>
      <c r="F562" s="23">
        <v>42</v>
      </c>
      <c r="G562" s="23">
        <v>1</v>
      </c>
      <c r="H562" s="24" t="s">
        <v>1101</v>
      </c>
      <c r="I562" s="23" t="s">
        <v>28</v>
      </c>
      <c r="J562" s="58" t="s">
        <v>29</v>
      </c>
      <c r="K562" s="25" t="s">
        <v>25</v>
      </c>
      <c r="L562" s="23" t="s">
        <v>781</v>
      </c>
      <c r="M562" s="23">
        <v>1</v>
      </c>
      <c r="N562" s="23">
        <v>3202422916</v>
      </c>
      <c r="O562" s="27">
        <v>45411</v>
      </c>
      <c r="P562" s="28">
        <v>620406</v>
      </c>
      <c r="Q562" s="29">
        <v>33000</v>
      </c>
      <c r="R562" s="30">
        <v>45240</v>
      </c>
      <c r="S562" s="31"/>
      <c r="T562" s="29" t="s">
        <v>2187</v>
      </c>
      <c r="U562" s="32">
        <v>45468</v>
      </c>
      <c r="V562" s="33"/>
    </row>
    <row r="563" spans="1:22">
      <c r="A563" s="61" t="str">
        <f t="shared" si="8"/>
        <v>18147283 ROSERO FRAULINO ANTONIO</v>
      </c>
      <c r="B563" s="23">
        <v>4812</v>
      </c>
      <c r="C563" s="23" t="s">
        <v>2</v>
      </c>
      <c r="D563" s="23">
        <v>18147283</v>
      </c>
      <c r="E563" s="23" t="s">
        <v>1272</v>
      </c>
      <c r="F563" s="23">
        <v>42</v>
      </c>
      <c r="G563" s="23">
        <v>1</v>
      </c>
      <c r="H563" s="24" t="s">
        <v>1101</v>
      </c>
      <c r="I563" s="23" t="s">
        <v>28</v>
      </c>
      <c r="J563" s="58" t="s">
        <v>29</v>
      </c>
      <c r="K563" s="25" t="s">
        <v>25</v>
      </c>
      <c r="L563" s="26" t="s">
        <v>783</v>
      </c>
      <c r="M563" s="23">
        <v>1</v>
      </c>
      <c r="N563" s="23">
        <v>3202422916</v>
      </c>
      <c r="O563" s="27">
        <v>45411</v>
      </c>
      <c r="P563" s="33">
        <v>627032</v>
      </c>
      <c r="Q563" s="29">
        <v>33000</v>
      </c>
      <c r="R563" s="30">
        <v>45240</v>
      </c>
      <c r="S563" s="31">
        <v>90480</v>
      </c>
      <c r="T563" s="29" t="s">
        <v>2187</v>
      </c>
      <c r="U563" s="32">
        <v>45468</v>
      </c>
      <c r="V563" s="33"/>
    </row>
    <row r="564" spans="1:22">
      <c r="A564" s="61" t="str">
        <f t="shared" si="8"/>
        <v>1123335453 RUALES CRISTIAN ALEJANDRO</v>
      </c>
      <c r="B564" s="23">
        <v>4134</v>
      </c>
      <c r="C564" s="23" t="s">
        <v>42</v>
      </c>
      <c r="D564" s="23">
        <v>1123335453</v>
      </c>
      <c r="E564" s="23" t="s">
        <v>1273</v>
      </c>
      <c r="F564" s="23">
        <v>5</v>
      </c>
      <c r="G564" s="23">
        <v>1</v>
      </c>
      <c r="H564" s="24">
        <v>42927</v>
      </c>
      <c r="I564" s="23" t="s">
        <v>28</v>
      </c>
      <c r="J564" s="58" t="s">
        <v>29</v>
      </c>
      <c r="K564" s="25" t="s">
        <v>27</v>
      </c>
      <c r="L564" s="26" t="s">
        <v>891</v>
      </c>
      <c r="M564" s="23">
        <v>1</v>
      </c>
      <c r="N564" s="23" t="s">
        <v>1274</v>
      </c>
      <c r="O564" s="27">
        <v>45398</v>
      </c>
      <c r="P564" s="28">
        <v>597835</v>
      </c>
      <c r="Q564" s="29">
        <v>80000</v>
      </c>
      <c r="R564" s="30">
        <v>102544</v>
      </c>
      <c r="S564" s="31">
        <v>102544</v>
      </c>
      <c r="T564" s="29" t="s">
        <v>2188</v>
      </c>
      <c r="U564" s="32">
        <v>45468</v>
      </c>
      <c r="V564" s="33"/>
    </row>
    <row r="565" spans="1:22" ht="28.8">
      <c r="A565" s="61" t="str">
        <f t="shared" si="8"/>
        <v>1120216803 SIGINDIOY  ESCOBAR GHEYSON HERNANDO</v>
      </c>
      <c r="B565" s="23">
        <v>4320</v>
      </c>
      <c r="C565" s="23" t="s">
        <v>37</v>
      </c>
      <c r="D565" s="23">
        <v>1120216803</v>
      </c>
      <c r="E565" s="23" t="s">
        <v>1275</v>
      </c>
      <c r="F565" s="23">
        <v>17</v>
      </c>
      <c r="G565" s="23">
        <v>1</v>
      </c>
      <c r="H565" s="24">
        <v>39143</v>
      </c>
      <c r="I565" s="23" t="s">
        <v>28</v>
      </c>
      <c r="J565" s="57" t="s">
        <v>761</v>
      </c>
      <c r="K565" s="25" t="s">
        <v>25</v>
      </c>
      <c r="L565" s="26" t="s">
        <v>1276</v>
      </c>
      <c r="M565" s="23">
        <v>1</v>
      </c>
      <c r="N565" s="23">
        <v>3143492478</v>
      </c>
      <c r="O565" s="27">
        <v>45400</v>
      </c>
      <c r="P565" s="35">
        <v>602701</v>
      </c>
      <c r="Q565" s="36">
        <v>35000</v>
      </c>
      <c r="R565" s="36">
        <v>29120</v>
      </c>
      <c r="S565" s="31"/>
      <c r="T565" s="29" t="s">
        <v>2189</v>
      </c>
      <c r="U565" s="32">
        <v>45468</v>
      </c>
      <c r="V565" s="33"/>
    </row>
    <row r="566" spans="1:22" ht="28.8">
      <c r="A566" s="61" t="str">
        <f t="shared" si="8"/>
        <v>1120216803 SIGINDIOY  ESCOBAR GHEYSON HERNANDO</v>
      </c>
      <c r="B566" s="23">
        <v>4321</v>
      </c>
      <c r="C566" s="23" t="s">
        <v>37</v>
      </c>
      <c r="D566" s="23">
        <v>1120216803</v>
      </c>
      <c r="E566" s="23" t="s">
        <v>1275</v>
      </c>
      <c r="F566" s="23">
        <v>17</v>
      </c>
      <c r="G566" s="23">
        <v>1</v>
      </c>
      <c r="H566" s="24">
        <v>39143</v>
      </c>
      <c r="I566" s="23" t="s">
        <v>28</v>
      </c>
      <c r="J566" s="57" t="s">
        <v>761</v>
      </c>
      <c r="K566" s="25" t="s">
        <v>25</v>
      </c>
      <c r="L566" s="26" t="s">
        <v>1277</v>
      </c>
      <c r="M566" s="23">
        <v>1</v>
      </c>
      <c r="N566" s="23">
        <v>3143492478</v>
      </c>
      <c r="O566" s="24">
        <v>45401</v>
      </c>
      <c r="P566" s="23">
        <v>605946</v>
      </c>
      <c r="Q566" s="36">
        <v>33000</v>
      </c>
      <c r="R566" s="36">
        <v>29120</v>
      </c>
      <c r="S566" s="31">
        <v>58240</v>
      </c>
      <c r="T566" s="29" t="s">
        <v>2189</v>
      </c>
      <c r="U566" s="32">
        <v>45468</v>
      </c>
      <c r="V566" s="33"/>
    </row>
    <row r="567" spans="1:22">
      <c r="A567" s="61" t="str">
        <f t="shared" si="8"/>
        <v>1123323261 SOLARTE DAINNY EMILIA</v>
      </c>
      <c r="B567" s="23">
        <v>4422</v>
      </c>
      <c r="C567" s="23" t="s">
        <v>31</v>
      </c>
      <c r="D567" s="23">
        <v>1123323261</v>
      </c>
      <c r="E567" s="23" t="s">
        <v>1278</v>
      </c>
      <c r="F567" s="23">
        <v>17</v>
      </c>
      <c r="G567" s="23">
        <v>1</v>
      </c>
      <c r="H567" s="24" t="s">
        <v>1279</v>
      </c>
      <c r="I567" s="23" t="s">
        <v>5</v>
      </c>
      <c r="J567" s="58" t="s">
        <v>29</v>
      </c>
      <c r="K567" s="25" t="s">
        <v>25</v>
      </c>
      <c r="L567" s="23" t="s">
        <v>781</v>
      </c>
      <c r="M567" s="23">
        <v>1</v>
      </c>
      <c r="N567" s="23" t="s">
        <v>1280</v>
      </c>
      <c r="O567" s="27">
        <v>45404</v>
      </c>
      <c r="P567" s="28">
        <v>608470</v>
      </c>
      <c r="Q567" s="29">
        <v>35000</v>
      </c>
      <c r="R567" s="30">
        <v>45240</v>
      </c>
      <c r="S567" s="31"/>
      <c r="T567" s="29" t="s">
        <v>2190</v>
      </c>
      <c r="U567" s="32">
        <v>45468</v>
      </c>
      <c r="V567" s="33"/>
    </row>
    <row r="568" spans="1:22">
      <c r="A568" s="61" t="str">
        <f t="shared" si="8"/>
        <v>1123323261 SOLARTE DAINNY EMILIA</v>
      </c>
      <c r="B568" s="23">
        <v>4423</v>
      </c>
      <c r="C568" s="23" t="s">
        <v>31</v>
      </c>
      <c r="D568" s="23">
        <v>1123323261</v>
      </c>
      <c r="E568" s="23" t="s">
        <v>1278</v>
      </c>
      <c r="F568" s="23">
        <v>17</v>
      </c>
      <c r="G568" s="23">
        <v>1</v>
      </c>
      <c r="H568" s="24" t="s">
        <v>1279</v>
      </c>
      <c r="I568" s="23" t="s">
        <v>5</v>
      </c>
      <c r="J568" s="58" t="s">
        <v>29</v>
      </c>
      <c r="K568" s="25" t="s">
        <v>25</v>
      </c>
      <c r="L568" s="26" t="s">
        <v>783</v>
      </c>
      <c r="M568" s="23">
        <v>1</v>
      </c>
      <c r="N568" s="23" t="s">
        <v>1280</v>
      </c>
      <c r="O568" s="27">
        <v>45404</v>
      </c>
      <c r="P568" s="33">
        <v>4939</v>
      </c>
      <c r="Q568" s="29">
        <v>33000</v>
      </c>
      <c r="R568" s="30">
        <v>45240</v>
      </c>
      <c r="S568" s="31">
        <v>90480</v>
      </c>
      <c r="T568" s="29" t="s">
        <v>2190</v>
      </c>
      <c r="U568" s="32">
        <v>45468</v>
      </c>
      <c r="V568" s="33"/>
    </row>
    <row r="569" spans="1:22">
      <c r="A569" s="61" t="str">
        <f t="shared" si="8"/>
        <v>17635719 SOTTO ESCOBAR LUIS ERNESTO</v>
      </c>
      <c r="B569" s="23">
        <v>4092</v>
      </c>
      <c r="C569" s="23" t="s">
        <v>2</v>
      </c>
      <c r="D569" s="23">
        <v>17635719</v>
      </c>
      <c r="E569" s="23" t="s">
        <v>1281</v>
      </c>
      <c r="F569" s="23">
        <v>62</v>
      </c>
      <c r="G569" s="23">
        <v>1</v>
      </c>
      <c r="H569" s="24">
        <v>22618</v>
      </c>
      <c r="I569" s="23" t="s">
        <v>28</v>
      </c>
      <c r="J569" s="58" t="s">
        <v>29</v>
      </c>
      <c r="K569" s="25" t="s">
        <v>27</v>
      </c>
      <c r="L569" s="26" t="s">
        <v>891</v>
      </c>
      <c r="M569" s="23">
        <v>1</v>
      </c>
      <c r="N569" s="23" t="s">
        <v>1282</v>
      </c>
      <c r="O569" s="27">
        <v>45397</v>
      </c>
      <c r="P569" s="28">
        <v>594296</v>
      </c>
      <c r="Q569" s="29">
        <v>80000</v>
      </c>
      <c r="R569" s="30">
        <v>102544</v>
      </c>
      <c r="S569" s="31"/>
      <c r="T569" s="29" t="s">
        <v>2191</v>
      </c>
      <c r="U569" s="32">
        <v>45468</v>
      </c>
      <c r="V569" s="33"/>
    </row>
    <row r="570" spans="1:22">
      <c r="A570" s="61" t="str">
        <f t="shared" si="8"/>
        <v>17635719 SOTTO ESCOBAR LUIS ERNESTO</v>
      </c>
      <c r="B570" s="23">
        <v>4093</v>
      </c>
      <c r="C570" s="23" t="s">
        <v>2</v>
      </c>
      <c r="D570" s="23">
        <v>17635719</v>
      </c>
      <c r="E570" s="23" t="s">
        <v>1281</v>
      </c>
      <c r="F570" s="23">
        <v>62</v>
      </c>
      <c r="G570" s="23">
        <v>1</v>
      </c>
      <c r="H570" s="24">
        <v>22618</v>
      </c>
      <c r="I570" s="23" t="s">
        <v>28</v>
      </c>
      <c r="J570" s="58" t="s">
        <v>29</v>
      </c>
      <c r="K570" s="25" t="s">
        <v>27</v>
      </c>
      <c r="L570" s="26" t="s">
        <v>936</v>
      </c>
      <c r="M570" s="23">
        <v>1</v>
      </c>
      <c r="N570" s="23" t="s">
        <v>1282</v>
      </c>
      <c r="O570" s="27">
        <v>45406</v>
      </c>
      <c r="P570" s="33">
        <v>616389</v>
      </c>
      <c r="Q570" s="29">
        <v>80000</v>
      </c>
      <c r="R570" s="30">
        <v>102544</v>
      </c>
      <c r="S570" s="31">
        <v>205088</v>
      </c>
      <c r="T570" s="29" t="s">
        <v>2191</v>
      </c>
      <c r="U570" s="32">
        <v>45468</v>
      </c>
      <c r="V570" s="33"/>
    </row>
    <row r="571" spans="1:22">
      <c r="A571" s="61" t="str">
        <f t="shared" si="8"/>
        <v>1896280 TAICUS JOSE MARDOQUEO</v>
      </c>
      <c r="B571" s="23">
        <v>4861</v>
      </c>
      <c r="C571" s="23" t="s">
        <v>2</v>
      </c>
      <c r="D571" s="23">
        <v>1896280</v>
      </c>
      <c r="E571" s="23" t="s">
        <v>1283</v>
      </c>
      <c r="F571" s="23">
        <v>78</v>
      </c>
      <c r="G571" s="23">
        <v>1</v>
      </c>
      <c r="H571" s="24">
        <v>16751</v>
      </c>
      <c r="I571" s="23" t="s">
        <v>28</v>
      </c>
      <c r="J571" s="58" t="s">
        <v>29</v>
      </c>
      <c r="K571" s="25" t="s">
        <v>25</v>
      </c>
      <c r="L571" s="23" t="s">
        <v>781</v>
      </c>
      <c r="M571" s="23">
        <v>1</v>
      </c>
      <c r="N571" s="23" t="s">
        <v>1284</v>
      </c>
      <c r="O571" s="27">
        <v>45412</v>
      </c>
      <c r="P571" s="28">
        <v>626066</v>
      </c>
      <c r="Q571" s="29">
        <v>33000</v>
      </c>
      <c r="R571" s="30">
        <v>45240</v>
      </c>
      <c r="S571" s="31"/>
      <c r="T571" s="29" t="s">
        <v>2192</v>
      </c>
      <c r="U571" s="32">
        <v>45468</v>
      </c>
      <c r="V571" s="33"/>
    </row>
    <row r="572" spans="1:22">
      <c r="A572" s="61" t="str">
        <f t="shared" si="8"/>
        <v>1896280 TAICUS JOSE MARDOQUEO</v>
      </c>
      <c r="B572" s="23">
        <v>4862</v>
      </c>
      <c r="C572" s="23" t="s">
        <v>2</v>
      </c>
      <c r="D572" s="23">
        <v>1896280</v>
      </c>
      <c r="E572" s="23" t="s">
        <v>1283</v>
      </c>
      <c r="F572" s="23">
        <v>78</v>
      </c>
      <c r="G572" s="23">
        <v>1</v>
      </c>
      <c r="H572" s="24">
        <v>16751</v>
      </c>
      <c r="I572" s="23" t="s">
        <v>28</v>
      </c>
      <c r="J572" s="58" t="s">
        <v>29</v>
      </c>
      <c r="K572" s="25" t="s">
        <v>25</v>
      </c>
      <c r="L572" s="26" t="s">
        <v>783</v>
      </c>
      <c r="M572" s="23">
        <v>1</v>
      </c>
      <c r="N572" s="23" t="s">
        <v>1284</v>
      </c>
      <c r="O572" s="27">
        <v>45412</v>
      </c>
      <c r="P572" s="33">
        <v>626066</v>
      </c>
      <c r="Q572" s="29">
        <v>33000</v>
      </c>
      <c r="R572" s="30">
        <v>45240</v>
      </c>
      <c r="S572" s="31">
        <v>90480</v>
      </c>
      <c r="T572" s="29" t="s">
        <v>2192</v>
      </c>
      <c r="U572" s="32">
        <v>45468</v>
      </c>
      <c r="V572" s="33"/>
    </row>
    <row r="573" spans="1:22" ht="28.8">
      <c r="A573" s="61" t="str">
        <f t="shared" si="8"/>
        <v>5301400 ULCUE COLLAZOS RAFAEL</v>
      </c>
      <c r="B573" s="23">
        <v>4186</v>
      </c>
      <c r="C573" s="23" t="s">
        <v>2</v>
      </c>
      <c r="D573" s="23">
        <v>5301400</v>
      </c>
      <c r="E573" s="23" t="s">
        <v>1285</v>
      </c>
      <c r="F573" s="23">
        <v>57</v>
      </c>
      <c r="G573" s="23">
        <v>1</v>
      </c>
      <c r="H573" s="24">
        <v>24535</v>
      </c>
      <c r="I573" s="23" t="s">
        <v>28</v>
      </c>
      <c r="J573" s="57" t="s">
        <v>40</v>
      </c>
      <c r="K573" s="25" t="s">
        <v>27</v>
      </c>
      <c r="L573" s="26" t="s">
        <v>823</v>
      </c>
      <c r="M573" s="23">
        <v>1</v>
      </c>
      <c r="N573" s="23">
        <v>3045691521</v>
      </c>
      <c r="O573" s="27">
        <v>45399</v>
      </c>
      <c r="P573" s="28">
        <v>601890</v>
      </c>
      <c r="Q573" s="29">
        <v>78000</v>
      </c>
      <c r="R573" s="30">
        <v>102544</v>
      </c>
      <c r="S573" s="31"/>
      <c r="T573" s="29" t="s">
        <v>2193</v>
      </c>
      <c r="U573" s="32">
        <v>45468</v>
      </c>
      <c r="V573" s="33"/>
    </row>
    <row r="574" spans="1:22" ht="28.8">
      <c r="A574" s="61" t="str">
        <f t="shared" si="8"/>
        <v>5301400 ULCUE COLLAZOS RAFAEL</v>
      </c>
      <c r="B574" s="23">
        <v>4187</v>
      </c>
      <c r="C574" s="23" t="s">
        <v>2</v>
      </c>
      <c r="D574" s="23">
        <v>5301400</v>
      </c>
      <c r="E574" s="23" t="s">
        <v>1285</v>
      </c>
      <c r="F574" s="23">
        <v>57</v>
      </c>
      <c r="G574" s="23">
        <v>1</v>
      </c>
      <c r="H574" s="24">
        <v>24535</v>
      </c>
      <c r="I574" s="23" t="s">
        <v>28</v>
      </c>
      <c r="J574" s="57" t="s">
        <v>40</v>
      </c>
      <c r="K574" s="25" t="s">
        <v>27</v>
      </c>
      <c r="L574" s="26" t="s">
        <v>824</v>
      </c>
      <c r="M574" s="23">
        <v>1</v>
      </c>
      <c r="N574" s="23">
        <v>3045691521</v>
      </c>
      <c r="O574" s="27">
        <v>45400</v>
      </c>
      <c r="P574" s="33">
        <v>605000</v>
      </c>
      <c r="Q574" s="29">
        <v>78000</v>
      </c>
      <c r="R574" s="30">
        <v>102544</v>
      </c>
      <c r="S574" s="31">
        <v>205088</v>
      </c>
      <c r="T574" s="29" t="s">
        <v>2193</v>
      </c>
      <c r="U574" s="32">
        <v>45468</v>
      </c>
      <c r="V574" s="33"/>
    </row>
    <row r="575" spans="1:22" ht="28.8">
      <c r="A575" s="61" t="str">
        <f t="shared" si="8"/>
        <v>41484961 VICENTA LOPEZ ROSERO MARIA JUANA</v>
      </c>
      <c r="B575" s="23">
        <v>4194</v>
      </c>
      <c r="C575" s="23" t="s">
        <v>2</v>
      </c>
      <c r="D575" s="23">
        <v>41484961</v>
      </c>
      <c r="E575" s="23" t="s">
        <v>1286</v>
      </c>
      <c r="F575" s="23">
        <v>75</v>
      </c>
      <c r="G575" s="23">
        <v>1</v>
      </c>
      <c r="H575" s="24" t="s">
        <v>1287</v>
      </c>
      <c r="I575" s="23" t="s">
        <v>5</v>
      </c>
      <c r="J575" s="57" t="s">
        <v>40</v>
      </c>
      <c r="K575" s="25" t="s">
        <v>27</v>
      </c>
      <c r="L575" s="26" t="s">
        <v>1066</v>
      </c>
      <c r="M575" s="23">
        <v>1</v>
      </c>
      <c r="N575" s="23">
        <v>3132652330</v>
      </c>
      <c r="O575" s="27">
        <v>45399</v>
      </c>
      <c r="P575" s="28">
        <v>599898</v>
      </c>
      <c r="Q575" s="29">
        <v>68000</v>
      </c>
      <c r="R575" s="30">
        <v>84448</v>
      </c>
      <c r="S575" s="31"/>
      <c r="T575" s="29" t="s">
        <v>2194</v>
      </c>
      <c r="U575" s="32">
        <v>45468</v>
      </c>
      <c r="V575" s="33"/>
    </row>
    <row r="576" spans="1:22" ht="28.8">
      <c r="A576" s="61" t="str">
        <f t="shared" si="8"/>
        <v>41484961 VICENTA LOPEZ ROSERO MARIA JUANA</v>
      </c>
      <c r="B576" s="23">
        <v>4195</v>
      </c>
      <c r="C576" s="23" t="s">
        <v>2</v>
      </c>
      <c r="D576" s="23">
        <v>41484961</v>
      </c>
      <c r="E576" s="23" t="s">
        <v>1286</v>
      </c>
      <c r="F576" s="23">
        <v>75</v>
      </c>
      <c r="G576" s="23">
        <v>1</v>
      </c>
      <c r="H576" s="24" t="s">
        <v>1287</v>
      </c>
      <c r="I576" s="23" t="s">
        <v>5</v>
      </c>
      <c r="J576" s="57" t="s">
        <v>40</v>
      </c>
      <c r="K576" s="25" t="s">
        <v>27</v>
      </c>
      <c r="L576" s="26" t="s">
        <v>1067</v>
      </c>
      <c r="M576" s="23">
        <v>1</v>
      </c>
      <c r="N576" s="23">
        <v>3132652330</v>
      </c>
      <c r="O576" s="27">
        <v>45399</v>
      </c>
      <c r="P576" s="33">
        <v>601229</v>
      </c>
      <c r="Q576" s="29">
        <v>68000</v>
      </c>
      <c r="R576" s="30">
        <v>84448</v>
      </c>
      <c r="S576" s="31">
        <v>168896</v>
      </c>
      <c r="T576" s="29" t="s">
        <v>2194</v>
      </c>
      <c r="U576" s="32">
        <v>45468</v>
      </c>
      <c r="V576" s="33"/>
    </row>
    <row r="577" spans="1:22">
      <c r="A577" s="61" t="str">
        <f t="shared" si="8"/>
        <v>1030084170 VILLANO JIMENEZ MARA JULIETA</v>
      </c>
      <c r="B577" s="23">
        <v>4781</v>
      </c>
      <c r="C577" s="23" t="s">
        <v>42</v>
      </c>
      <c r="D577" s="23">
        <v>1030084170</v>
      </c>
      <c r="E577" s="23" t="s">
        <v>1288</v>
      </c>
      <c r="F577" s="23">
        <v>8</v>
      </c>
      <c r="G577" s="23">
        <v>2</v>
      </c>
      <c r="H577" s="24" t="s">
        <v>1289</v>
      </c>
      <c r="I577" s="23" t="s">
        <v>5</v>
      </c>
      <c r="J577" s="57" t="s">
        <v>36</v>
      </c>
      <c r="K577" s="25" t="s">
        <v>27</v>
      </c>
      <c r="L577" s="6" t="s">
        <v>799</v>
      </c>
      <c r="M577" s="23">
        <v>1</v>
      </c>
      <c r="N577" s="23">
        <v>3177565370</v>
      </c>
      <c r="O577" s="27">
        <v>45410</v>
      </c>
      <c r="P577" s="28">
        <v>620107</v>
      </c>
      <c r="Q577" s="29">
        <v>50000</v>
      </c>
      <c r="R577" s="30">
        <v>67600</v>
      </c>
      <c r="S577" s="31"/>
      <c r="T577" s="29" t="s">
        <v>2195</v>
      </c>
      <c r="U577" s="32">
        <v>45468</v>
      </c>
      <c r="V577" s="33"/>
    </row>
    <row r="578" spans="1:22">
      <c r="A578" s="61" t="str">
        <f t="shared" si="8"/>
        <v>1030084170 VILLANO JIMENEZ MARA JULIETA</v>
      </c>
      <c r="B578" s="23">
        <v>4782</v>
      </c>
      <c r="C578" s="23" t="s">
        <v>42</v>
      </c>
      <c r="D578" s="23">
        <v>1030084170</v>
      </c>
      <c r="E578" s="23" t="s">
        <v>1288</v>
      </c>
      <c r="F578" s="23">
        <v>8</v>
      </c>
      <c r="G578" s="23">
        <v>2</v>
      </c>
      <c r="H578" s="24" t="s">
        <v>1289</v>
      </c>
      <c r="I578" s="23" t="s">
        <v>5</v>
      </c>
      <c r="J578" s="57" t="s">
        <v>36</v>
      </c>
      <c r="K578" s="25" t="s">
        <v>27</v>
      </c>
      <c r="L578" s="26" t="s">
        <v>768</v>
      </c>
      <c r="M578" s="23">
        <v>1</v>
      </c>
      <c r="N578" s="23">
        <v>3177565370</v>
      </c>
      <c r="O578" s="27">
        <v>45411</v>
      </c>
      <c r="P578" s="33">
        <v>626699</v>
      </c>
      <c r="Q578" s="29">
        <v>50000</v>
      </c>
      <c r="R578" s="30">
        <v>67600</v>
      </c>
      <c r="S578" s="31">
        <v>135200</v>
      </c>
      <c r="T578" s="29" t="s">
        <v>2195</v>
      </c>
      <c r="U578" s="32">
        <v>45468</v>
      </c>
      <c r="V578" s="33"/>
    </row>
    <row r="579" spans="1:22" ht="28.8">
      <c r="A579" s="61" t="str">
        <f t="shared" si="8"/>
        <v>41116817 YELA ROSALES MARIA ELVIRA</v>
      </c>
      <c r="B579" s="23">
        <v>4645</v>
      </c>
      <c r="C579" s="23" t="s">
        <v>2</v>
      </c>
      <c r="D579" s="23">
        <v>41116817</v>
      </c>
      <c r="E579" s="23" t="s">
        <v>1290</v>
      </c>
      <c r="F579" s="23">
        <v>53</v>
      </c>
      <c r="G579" s="23">
        <v>1</v>
      </c>
      <c r="H579" s="24" t="s">
        <v>188</v>
      </c>
      <c r="I579" s="23" t="s">
        <v>5</v>
      </c>
      <c r="J579" s="57" t="s">
        <v>762</v>
      </c>
      <c r="K579" s="25" t="s">
        <v>25</v>
      </c>
      <c r="L579" s="26" t="s">
        <v>772</v>
      </c>
      <c r="M579" s="23">
        <v>1</v>
      </c>
      <c r="N579" s="23" t="s">
        <v>1291</v>
      </c>
      <c r="O579" s="27">
        <v>45407</v>
      </c>
      <c r="P579" s="28">
        <v>37752</v>
      </c>
      <c r="Q579" s="29">
        <v>45000</v>
      </c>
      <c r="R579" s="30">
        <v>50336</v>
      </c>
      <c r="S579" s="31">
        <v>50336</v>
      </c>
      <c r="T579" s="29" t="s">
        <v>2196</v>
      </c>
      <c r="U579" s="32">
        <v>45468</v>
      </c>
      <c r="V579" s="33"/>
    </row>
    <row r="580" spans="1:22">
      <c r="A580" s="61" t="str">
        <f t="shared" ref="A580:A643" si="9">D580&amp;E580</f>
        <v>18125741ACOSTA ORTIZ ELVER FREDY</v>
      </c>
      <c r="B580" s="23">
        <v>4548</v>
      </c>
      <c r="C580" s="23" t="s">
        <v>2</v>
      </c>
      <c r="D580" s="23">
        <v>18125741</v>
      </c>
      <c r="E580" s="23" t="s">
        <v>1292</v>
      </c>
      <c r="F580" s="23">
        <v>52</v>
      </c>
      <c r="G580" s="23">
        <v>1</v>
      </c>
      <c r="H580" s="24">
        <v>26154</v>
      </c>
      <c r="I580" s="23" t="s">
        <v>28</v>
      </c>
      <c r="J580" s="57" t="s">
        <v>36</v>
      </c>
      <c r="K580" s="25" t="s">
        <v>27</v>
      </c>
      <c r="L580" s="6" t="s">
        <v>799</v>
      </c>
      <c r="M580" s="23">
        <v>1</v>
      </c>
      <c r="N580" s="23">
        <v>3236139493</v>
      </c>
      <c r="O580" s="27">
        <v>45404</v>
      </c>
      <c r="P580" s="28">
        <v>608643</v>
      </c>
      <c r="Q580" s="29">
        <v>50000</v>
      </c>
      <c r="R580" s="30">
        <v>67600</v>
      </c>
      <c r="S580" s="31"/>
      <c r="T580" s="29" t="s">
        <v>2197</v>
      </c>
      <c r="U580" s="32">
        <v>45468</v>
      </c>
      <c r="V580" s="33"/>
    </row>
    <row r="581" spans="1:22">
      <c r="A581" s="61" t="str">
        <f t="shared" si="9"/>
        <v>18125741ACOSTA ORTIZ ELVER FREDY</v>
      </c>
      <c r="B581" s="23">
        <v>4549</v>
      </c>
      <c r="C581" s="23" t="s">
        <v>2</v>
      </c>
      <c r="D581" s="23">
        <v>18125741</v>
      </c>
      <c r="E581" s="23" t="s">
        <v>1292</v>
      </c>
      <c r="F581" s="23">
        <v>53</v>
      </c>
      <c r="G581" s="23">
        <v>1</v>
      </c>
      <c r="H581" s="24">
        <v>26185</v>
      </c>
      <c r="I581" s="23" t="s">
        <v>28</v>
      </c>
      <c r="J581" s="57" t="s">
        <v>36</v>
      </c>
      <c r="K581" s="25" t="s">
        <v>27</v>
      </c>
      <c r="L581" s="26" t="s">
        <v>768</v>
      </c>
      <c r="M581" s="23">
        <v>1</v>
      </c>
      <c r="N581" s="23">
        <v>3236139493</v>
      </c>
      <c r="O581" s="27">
        <v>45405</v>
      </c>
      <c r="P581" s="33">
        <v>615118</v>
      </c>
      <c r="Q581" s="29">
        <v>50000</v>
      </c>
      <c r="R581" s="30">
        <v>67600</v>
      </c>
      <c r="S581" s="31">
        <v>135200</v>
      </c>
      <c r="T581" s="29" t="s">
        <v>2197</v>
      </c>
      <c r="U581" s="32">
        <v>45468</v>
      </c>
      <c r="V581" s="33"/>
    </row>
    <row r="582" spans="1:22" ht="28.8">
      <c r="A582" s="61" t="str">
        <f t="shared" si="9"/>
        <v xml:space="preserve">41118212AGREDA MARTHA CECILIA </v>
      </c>
      <c r="B582" s="23">
        <v>4729</v>
      </c>
      <c r="C582" s="23" t="s">
        <v>2</v>
      </c>
      <c r="D582" s="23">
        <v>41118212</v>
      </c>
      <c r="E582" s="23" t="s">
        <v>1293</v>
      </c>
      <c r="F582" s="23">
        <v>44</v>
      </c>
      <c r="G582" s="23">
        <v>1</v>
      </c>
      <c r="H582" s="24">
        <v>29105</v>
      </c>
      <c r="I582" s="23" t="s">
        <v>5</v>
      </c>
      <c r="J582" s="57" t="s">
        <v>761</v>
      </c>
      <c r="K582" s="25" t="s">
        <v>27</v>
      </c>
      <c r="L582" s="26" t="s">
        <v>801</v>
      </c>
      <c r="M582" s="23">
        <v>1</v>
      </c>
      <c r="N582" s="23">
        <v>3172606140</v>
      </c>
      <c r="O582" s="27">
        <v>45407</v>
      </c>
      <c r="P582" s="28">
        <v>616312</v>
      </c>
      <c r="Q582" s="29">
        <v>20000</v>
      </c>
      <c r="R582" s="36">
        <v>29120</v>
      </c>
      <c r="S582" s="31"/>
      <c r="T582" s="29" t="s">
        <v>2198</v>
      </c>
      <c r="U582" s="32">
        <v>45468</v>
      </c>
      <c r="V582" s="33"/>
    </row>
    <row r="583" spans="1:22" ht="28.8">
      <c r="A583" s="61" t="str">
        <f t="shared" si="9"/>
        <v xml:space="preserve">41118212AGREDA MARTHA CECILIA </v>
      </c>
      <c r="B583" s="33">
        <v>4730</v>
      </c>
      <c r="C583" s="23" t="s">
        <v>2</v>
      </c>
      <c r="D583" s="23">
        <v>41118212</v>
      </c>
      <c r="E583" s="23" t="s">
        <v>1293</v>
      </c>
      <c r="F583" s="23">
        <v>44</v>
      </c>
      <c r="G583" s="23">
        <v>1</v>
      </c>
      <c r="H583" s="24">
        <v>29105</v>
      </c>
      <c r="I583" s="23" t="s">
        <v>5</v>
      </c>
      <c r="J583" s="57" t="s">
        <v>761</v>
      </c>
      <c r="K583" s="25" t="s">
        <v>27</v>
      </c>
      <c r="L583" s="6" t="s">
        <v>806</v>
      </c>
      <c r="M583" s="23">
        <v>1</v>
      </c>
      <c r="N583" s="23">
        <v>3172606140</v>
      </c>
      <c r="O583" s="27">
        <v>45407</v>
      </c>
      <c r="P583" s="33">
        <v>618051</v>
      </c>
      <c r="Q583" s="29">
        <v>21000</v>
      </c>
      <c r="R583" s="36">
        <v>29120</v>
      </c>
      <c r="S583" s="31">
        <v>58240</v>
      </c>
      <c r="T583" s="29" t="s">
        <v>2198</v>
      </c>
      <c r="U583" s="32">
        <v>45468</v>
      </c>
      <c r="V583" s="33"/>
    </row>
    <row r="584" spans="1:22">
      <c r="A584" s="61" t="str">
        <f t="shared" si="9"/>
        <v>52059666AGUILLON DEJOY TERESA</v>
      </c>
      <c r="B584" s="33">
        <v>4430</v>
      </c>
      <c r="C584" s="23" t="s">
        <v>2</v>
      </c>
      <c r="D584" s="23">
        <v>52059666</v>
      </c>
      <c r="E584" s="23" t="s">
        <v>1294</v>
      </c>
      <c r="F584" s="23">
        <v>52</v>
      </c>
      <c r="G584" s="23">
        <v>1</v>
      </c>
      <c r="H584" s="24" t="s">
        <v>1295</v>
      </c>
      <c r="I584" s="23" t="s">
        <v>5</v>
      </c>
      <c r="J584" s="58" t="s">
        <v>34</v>
      </c>
      <c r="K584" s="25" t="s">
        <v>27</v>
      </c>
      <c r="L584" s="6" t="s">
        <v>797</v>
      </c>
      <c r="M584" s="23">
        <v>1</v>
      </c>
      <c r="N584" s="23">
        <v>3208347046</v>
      </c>
      <c r="O584" s="27">
        <v>45404</v>
      </c>
      <c r="P584" s="28">
        <v>608553</v>
      </c>
      <c r="Q584" s="29">
        <v>20000</v>
      </c>
      <c r="R584" s="30">
        <v>26000</v>
      </c>
      <c r="S584" s="31"/>
      <c r="T584" s="29" t="s">
        <v>2199</v>
      </c>
      <c r="U584" s="32">
        <v>45468</v>
      </c>
      <c r="V584" s="33"/>
    </row>
    <row r="585" spans="1:22">
      <c r="A585" s="61" t="str">
        <f t="shared" si="9"/>
        <v>52059666AGUILLON DEJOY TERESA</v>
      </c>
      <c r="B585" s="33">
        <v>4431</v>
      </c>
      <c r="C585" s="23" t="s">
        <v>2</v>
      </c>
      <c r="D585" s="23">
        <v>52059666</v>
      </c>
      <c r="E585" s="23" t="s">
        <v>1294</v>
      </c>
      <c r="F585" s="23">
        <v>52</v>
      </c>
      <c r="G585" s="23">
        <v>1</v>
      </c>
      <c r="H585" s="24" t="s">
        <v>1295</v>
      </c>
      <c r="I585" s="23" t="s">
        <v>5</v>
      </c>
      <c r="J585" s="58" t="s">
        <v>34</v>
      </c>
      <c r="K585" s="25" t="s">
        <v>27</v>
      </c>
      <c r="L585" s="25" t="s">
        <v>785</v>
      </c>
      <c r="M585" s="23">
        <v>1</v>
      </c>
      <c r="N585" s="23">
        <v>3208347046</v>
      </c>
      <c r="O585" s="27">
        <v>45404</v>
      </c>
      <c r="P585" s="33">
        <v>611836</v>
      </c>
      <c r="Q585" s="29">
        <v>20000</v>
      </c>
      <c r="R585" s="30">
        <v>26000</v>
      </c>
      <c r="S585" s="31">
        <v>52000</v>
      </c>
      <c r="T585" s="29" t="s">
        <v>2199</v>
      </c>
      <c r="U585" s="32">
        <v>45468</v>
      </c>
      <c r="V585" s="33"/>
    </row>
    <row r="586" spans="1:22">
      <c r="A586" s="61" t="str">
        <f t="shared" si="9"/>
        <v xml:space="preserve">13023245PAI HORACIO GUANGA </v>
      </c>
      <c r="B586" s="33">
        <v>4452</v>
      </c>
      <c r="C586" s="23" t="s">
        <v>2</v>
      </c>
      <c r="D586" s="23">
        <v>13023245</v>
      </c>
      <c r="E586" s="26" t="s">
        <v>1296</v>
      </c>
      <c r="F586" s="23">
        <v>74</v>
      </c>
      <c r="G586" s="23">
        <v>1</v>
      </c>
      <c r="H586" s="24">
        <v>17996</v>
      </c>
      <c r="I586" s="23" t="s">
        <v>28</v>
      </c>
      <c r="J586" s="58" t="s">
        <v>29</v>
      </c>
      <c r="K586" s="25" t="s">
        <v>25</v>
      </c>
      <c r="L586" s="23" t="s">
        <v>30</v>
      </c>
      <c r="M586" s="23">
        <v>1</v>
      </c>
      <c r="N586" s="23">
        <v>3209249348</v>
      </c>
      <c r="O586" s="27">
        <v>45404</v>
      </c>
      <c r="P586" s="28">
        <v>608588</v>
      </c>
      <c r="Q586" s="29">
        <v>17000</v>
      </c>
      <c r="R586" s="30">
        <v>26520</v>
      </c>
      <c r="S586" s="31">
        <v>26520</v>
      </c>
      <c r="T586" s="29" t="s">
        <v>2200</v>
      </c>
      <c r="U586" s="32">
        <v>45468</v>
      </c>
      <c r="V586" s="33"/>
    </row>
    <row r="587" spans="1:22">
      <c r="A587" s="61" t="str">
        <f t="shared" si="9"/>
        <v xml:space="preserve">1123320614ALBA GUANGA GUANGA </v>
      </c>
      <c r="B587" s="33">
        <v>4451</v>
      </c>
      <c r="C587" s="23" t="s">
        <v>2</v>
      </c>
      <c r="D587" s="23">
        <v>1123320614</v>
      </c>
      <c r="E587" s="23" t="s">
        <v>1297</v>
      </c>
      <c r="F587" s="23">
        <v>39</v>
      </c>
      <c r="G587" s="23">
        <v>1</v>
      </c>
      <c r="H587" s="24" t="s">
        <v>1228</v>
      </c>
      <c r="I587" s="23" t="s">
        <v>5</v>
      </c>
      <c r="J587" s="58" t="s">
        <v>29</v>
      </c>
      <c r="K587" s="25" t="s">
        <v>25</v>
      </c>
      <c r="L587" s="26" t="s">
        <v>783</v>
      </c>
      <c r="M587" s="23">
        <v>1</v>
      </c>
      <c r="N587" s="23" t="s">
        <v>1229</v>
      </c>
      <c r="O587" s="27">
        <v>45404</v>
      </c>
      <c r="P587" s="33">
        <v>611713</v>
      </c>
      <c r="Q587" s="29">
        <v>35000</v>
      </c>
      <c r="R587" s="30">
        <v>45240</v>
      </c>
      <c r="S587" s="31">
        <v>45240</v>
      </c>
      <c r="T587" s="29" t="s">
        <v>2201</v>
      </c>
      <c r="U587" s="32">
        <v>45468</v>
      </c>
      <c r="V587" s="33"/>
    </row>
    <row r="588" spans="1:22">
      <c r="A588" s="61" t="str">
        <f t="shared" si="9"/>
        <v>1121509622ALQUEDAN CHASOY LIHAN JOSUE</v>
      </c>
      <c r="B588" s="33">
        <v>4719</v>
      </c>
      <c r="C588" s="23" t="s">
        <v>42</v>
      </c>
      <c r="D588" s="23">
        <v>1121509622</v>
      </c>
      <c r="E588" s="23" t="s">
        <v>1298</v>
      </c>
      <c r="F588" s="23">
        <v>2</v>
      </c>
      <c r="G588" s="23">
        <v>1</v>
      </c>
      <c r="H588" s="24">
        <v>44776</v>
      </c>
      <c r="I588" s="23" t="s">
        <v>28</v>
      </c>
      <c r="J588" s="57" t="s">
        <v>46</v>
      </c>
      <c r="K588" s="25" t="s">
        <v>27</v>
      </c>
      <c r="L588" s="6" t="s">
        <v>803</v>
      </c>
      <c r="M588" s="23">
        <v>1</v>
      </c>
      <c r="N588" s="23">
        <v>3209430166</v>
      </c>
      <c r="O588" s="24">
        <v>45408</v>
      </c>
      <c r="P588" s="28">
        <v>619123</v>
      </c>
      <c r="Q588" s="29">
        <v>20000</v>
      </c>
      <c r="R588" s="30">
        <v>22880</v>
      </c>
      <c r="S588" s="31"/>
      <c r="T588" s="29" t="s">
        <v>2202</v>
      </c>
      <c r="U588" s="32">
        <v>45468</v>
      </c>
      <c r="V588" s="33"/>
    </row>
    <row r="589" spans="1:22">
      <c r="A589" s="61" t="str">
        <f t="shared" si="9"/>
        <v>1121509622ALQUEDAN CHASOY LIHAN JOSUE</v>
      </c>
      <c r="B589" s="23">
        <v>4720</v>
      </c>
      <c r="C589" s="23" t="s">
        <v>42</v>
      </c>
      <c r="D589" s="23">
        <v>1121509622</v>
      </c>
      <c r="E589" s="23" t="s">
        <v>1298</v>
      </c>
      <c r="F589" s="23">
        <v>2</v>
      </c>
      <c r="G589" s="23">
        <v>1</v>
      </c>
      <c r="H589" s="24">
        <v>44776</v>
      </c>
      <c r="I589" s="23" t="s">
        <v>28</v>
      </c>
      <c r="J589" s="57" t="s">
        <v>46</v>
      </c>
      <c r="K589" s="25" t="s">
        <v>27</v>
      </c>
      <c r="L589" s="26" t="s">
        <v>788</v>
      </c>
      <c r="M589" s="23">
        <v>1</v>
      </c>
      <c r="N589" s="23">
        <v>3209430166</v>
      </c>
      <c r="O589" s="27">
        <v>45408</v>
      </c>
      <c r="P589" s="33">
        <v>620743</v>
      </c>
      <c r="Q589" s="29">
        <v>20000</v>
      </c>
      <c r="R589" s="30">
        <v>22880</v>
      </c>
      <c r="S589" s="31">
        <v>45760</v>
      </c>
      <c r="T589" s="29" t="s">
        <v>2202</v>
      </c>
      <c r="U589" s="32">
        <v>45468</v>
      </c>
      <c r="V589" s="33"/>
    </row>
    <row r="590" spans="1:22">
      <c r="A590" s="61" t="str">
        <f t="shared" si="9"/>
        <v xml:space="preserve">1006996178ALVAREZ  VICTOR JULIO </v>
      </c>
      <c r="B590" s="23">
        <v>4615</v>
      </c>
      <c r="C590" s="23" t="s">
        <v>2</v>
      </c>
      <c r="D590" s="23">
        <v>1006996178</v>
      </c>
      <c r="E590" s="23" t="s">
        <v>1299</v>
      </c>
      <c r="F590" s="23">
        <v>34</v>
      </c>
      <c r="G590" s="23">
        <v>1</v>
      </c>
      <c r="H590" s="24" t="s">
        <v>150</v>
      </c>
      <c r="I590" s="23" t="s">
        <v>28</v>
      </c>
      <c r="J590" s="58" t="s">
        <v>29</v>
      </c>
      <c r="K590" s="25" t="s">
        <v>27</v>
      </c>
      <c r="L590" s="26" t="s">
        <v>891</v>
      </c>
      <c r="M590" s="23">
        <v>1</v>
      </c>
      <c r="N590" s="23">
        <v>3232099415</v>
      </c>
      <c r="O590" s="27">
        <v>45406</v>
      </c>
      <c r="P590" s="28">
        <v>615818</v>
      </c>
      <c r="Q590" s="29">
        <v>80000</v>
      </c>
      <c r="R590" s="30">
        <v>102544</v>
      </c>
      <c r="S590" s="31"/>
      <c r="T590" s="29" t="s">
        <v>2203</v>
      </c>
      <c r="U590" s="32">
        <v>45468</v>
      </c>
      <c r="V590" s="33"/>
    </row>
    <row r="591" spans="1:22">
      <c r="A591" s="61" t="str">
        <f t="shared" si="9"/>
        <v xml:space="preserve">1006996178ALVAREZ  VICTOR JULIO </v>
      </c>
      <c r="B591" s="23">
        <v>4616</v>
      </c>
      <c r="C591" s="23" t="s">
        <v>2</v>
      </c>
      <c r="D591" s="23">
        <v>1006996178</v>
      </c>
      <c r="E591" s="23" t="s">
        <v>1299</v>
      </c>
      <c r="F591" s="23">
        <v>34</v>
      </c>
      <c r="G591" s="23">
        <v>1</v>
      </c>
      <c r="H591" s="24" t="s">
        <v>150</v>
      </c>
      <c r="I591" s="23" t="s">
        <v>28</v>
      </c>
      <c r="J591" s="58" t="s">
        <v>29</v>
      </c>
      <c r="K591" s="25" t="s">
        <v>27</v>
      </c>
      <c r="L591" s="26" t="s">
        <v>936</v>
      </c>
      <c r="M591" s="23">
        <v>1</v>
      </c>
      <c r="N591" s="23">
        <v>3232099415</v>
      </c>
      <c r="O591" s="27">
        <v>45411</v>
      </c>
      <c r="P591" s="33">
        <v>626455</v>
      </c>
      <c r="Q591" s="29">
        <v>80000</v>
      </c>
      <c r="R591" s="30">
        <v>102544</v>
      </c>
      <c r="S591" s="31">
        <v>205088</v>
      </c>
      <c r="T591" s="29" t="s">
        <v>2203</v>
      </c>
      <c r="U591" s="32">
        <v>45468</v>
      </c>
      <c r="V591" s="33"/>
    </row>
    <row r="592" spans="1:22" ht="28.8">
      <c r="A592" s="61" t="str">
        <f t="shared" si="9"/>
        <v>69015869ALVAREZ MONTAÑO GLORIA AMPARO</v>
      </c>
      <c r="B592" s="23">
        <v>4154</v>
      </c>
      <c r="C592" s="23" t="s">
        <v>2</v>
      </c>
      <c r="D592" s="23">
        <v>69015869</v>
      </c>
      <c r="E592" s="23" t="s">
        <v>47</v>
      </c>
      <c r="F592" s="23">
        <v>52</v>
      </c>
      <c r="G592" s="23">
        <v>1</v>
      </c>
      <c r="H592" s="24">
        <v>26392</v>
      </c>
      <c r="I592" s="23" t="s">
        <v>5</v>
      </c>
      <c r="J592" s="57" t="s">
        <v>26</v>
      </c>
      <c r="K592" s="25" t="s">
        <v>25</v>
      </c>
      <c r="L592" s="26" t="s">
        <v>775</v>
      </c>
      <c r="M592" s="23">
        <v>2</v>
      </c>
      <c r="N592" s="23">
        <v>3182840082</v>
      </c>
      <c r="O592" s="27">
        <v>45398</v>
      </c>
      <c r="P592" s="28" t="s">
        <v>1300</v>
      </c>
      <c r="Q592" s="29">
        <v>54000</v>
      </c>
      <c r="R592" s="30">
        <v>40040</v>
      </c>
      <c r="S592" s="31"/>
      <c r="T592" s="29" t="s">
        <v>2204</v>
      </c>
      <c r="U592" s="32">
        <v>45468</v>
      </c>
      <c r="V592" s="33"/>
    </row>
    <row r="593" spans="1:22" ht="28.8">
      <c r="A593" s="61" t="str">
        <f t="shared" si="9"/>
        <v>69015869ALVAREZ MONTAÑO GLORIA AMPARO</v>
      </c>
      <c r="B593" s="23">
        <v>4155</v>
      </c>
      <c r="C593" s="23" t="s">
        <v>2</v>
      </c>
      <c r="D593" s="23">
        <v>69015869</v>
      </c>
      <c r="E593" s="23" t="s">
        <v>47</v>
      </c>
      <c r="F593" s="23">
        <v>52</v>
      </c>
      <c r="G593" s="23">
        <v>1</v>
      </c>
      <c r="H593" s="24">
        <v>26392</v>
      </c>
      <c r="I593" s="23" t="s">
        <v>5</v>
      </c>
      <c r="J593" s="57" t="s">
        <v>26</v>
      </c>
      <c r="K593" s="25" t="s">
        <v>25</v>
      </c>
      <c r="L593" s="6" t="s">
        <v>776</v>
      </c>
      <c r="M593" s="23">
        <v>1</v>
      </c>
      <c r="N593" s="23">
        <v>3182840082</v>
      </c>
      <c r="O593" s="27">
        <v>45399</v>
      </c>
      <c r="P593" s="33">
        <v>600210</v>
      </c>
      <c r="Q593" s="29">
        <v>27000</v>
      </c>
      <c r="R593" s="30">
        <v>40040</v>
      </c>
      <c r="S593" s="31">
        <v>120120</v>
      </c>
      <c r="T593" s="29" t="s">
        <v>2204</v>
      </c>
      <c r="U593" s="32">
        <v>45468</v>
      </c>
      <c r="V593" s="33"/>
    </row>
    <row r="594" spans="1:22">
      <c r="A594" s="61" t="str">
        <f t="shared" si="9"/>
        <v xml:space="preserve">27068162ANDRADE DE GONZALES ROSALBA </v>
      </c>
      <c r="B594" s="23">
        <v>4863</v>
      </c>
      <c r="C594" s="23" t="s">
        <v>2</v>
      </c>
      <c r="D594" s="23">
        <v>27068162</v>
      </c>
      <c r="E594" s="23" t="s">
        <v>1301</v>
      </c>
      <c r="F594" s="23">
        <v>84</v>
      </c>
      <c r="G594" s="23">
        <v>1</v>
      </c>
      <c r="H594" s="24" t="s">
        <v>1302</v>
      </c>
      <c r="I594" s="23" t="s">
        <v>5</v>
      </c>
      <c r="J594" s="58" t="s">
        <v>29</v>
      </c>
      <c r="K594" s="25" t="s">
        <v>27</v>
      </c>
      <c r="L594" s="23" t="s">
        <v>1303</v>
      </c>
      <c r="M594" s="23">
        <v>1</v>
      </c>
      <c r="N594" s="23" t="s">
        <v>1304</v>
      </c>
      <c r="O594" s="27">
        <v>45412</v>
      </c>
      <c r="P594" s="28">
        <v>626072</v>
      </c>
      <c r="Q594" s="29">
        <v>100000</v>
      </c>
      <c r="R594" s="30">
        <v>132704</v>
      </c>
      <c r="S594" s="31">
        <v>132704</v>
      </c>
      <c r="T594" s="29" t="s">
        <v>2205</v>
      </c>
      <c r="U594" s="32">
        <v>45468</v>
      </c>
      <c r="V594" s="33"/>
    </row>
    <row r="595" spans="1:22" ht="28.8">
      <c r="A595" s="61" t="str">
        <f t="shared" si="9"/>
        <v xml:space="preserve">27308559ANDRADE MARIELA </v>
      </c>
      <c r="B595" s="23">
        <v>4552</v>
      </c>
      <c r="C595" s="23" t="s">
        <v>2</v>
      </c>
      <c r="D595" s="23">
        <v>27308559</v>
      </c>
      <c r="E595" s="23" t="s">
        <v>1305</v>
      </c>
      <c r="F595" s="23">
        <v>60</v>
      </c>
      <c r="G595" s="23">
        <v>1</v>
      </c>
      <c r="H595" s="24">
        <v>23448</v>
      </c>
      <c r="I595" s="23" t="s">
        <v>5</v>
      </c>
      <c r="J595" s="57" t="s">
        <v>762</v>
      </c>
      <c r="K595" s="25" t="s">
        <v>25</v>
      </c>
      <c r="L595" s="26" t="s">
        <v>772</v>
      </c>
      <c r="M595" s="23">
        <v>1</v>
      </c>
      <c r="N595" s="23" t="s">
        <v>1306</v>
      </c>
      <c r="O595" s="27">
        <v>45405</v>
      </c>
      <c r="P595" s="28">
        <v>37566</v>
      </c>
      <c r="Q595" s="29">
        <v>45000</v>
      </c>
      <c r="R595" s="30">
        <v>50336</v>
      </c>
      <c r="S595" s="31"/>
      <c r="T595" s="29" t="s">
        <v>2206</v>
      </c>
      <c r="U595" s="32">
        <v>45468</v>
      </c>
      <c r="V595" s="33"/>
    </row>
    <row r="596" spans="1:22" ht="28.8">
      <c r="A596" s="61" t="str">
        <f t="shared" si="9"/>
        <v xml:space="preserve">27308559ANDRADE MARIELA </v>
      </c>
      <c r="B596" s="23">
        <v>4553</v>
      </c>
      <c r="C596" s="23" t="s">
        <v>2</v>
      </c>
      <c r="D596" s="23">
        <v>27308559</v>
      </c>
      <c r="E596" s="23" t="s">
        <v>1305</v>
      </c>
      <c r="F596" s="23">
        <v>60</v>
      </c>
      <c r="G596" s="23">
        <v>1</v>
      </c>
      <c r="H596" s="24">
        <v>23448</v>
      </c>
      <c r="I596" s="23" t="s">
        <v>5</v>
      </c>
      <c r="J596" s="57" t="s">
        <v>762</v>
      </c>
      <c r="K596" s="25" t="s">
        <v>25</v>
      </c>
      <c r="L596" s="26" t="s">
        <v>816</v>
      </c>
      <c r="M596" s="23">
        <v>1</v>
      </c>
      <c r="N596" s="23" t="s">
        <v>1306</v>
      </c>
      <c r="O596" s="27">
        <v>45405</v>
      </c>
      <c r="P596" s="33">
        <v>38486</v>
      </c>
      <c r="Q596" s="29">
        <v>45000</v>
      </c>
      <c r="R596" s="30">
        <v>50336</v>
      </c>
      <c r="S596" s="31">
        <v>100672</v>
      </c>
      <c r="T596" s="29" t="s">
        <v>2206</v>
      </c>
      <c r="U596" s="32">
        <v>45468</v>
      </c>
      <c r="V596" s="33"/>
    </row>
    <row r="597" spans="1:22" ht="28.8">
      <c r="A597" s="61" t="str">
        <f t="shared" si="9"/>
        <v xml:space="preserve">1151950510ANDRADE YOCUE MARIA KELLY JOHANA </v>
      </c>
      <c r="B597" s="23">
        <v>4526</v>
      </c>
      <c r="C597" s="23" t="s">
        <v>2</v>
      </c>
      <c r="D597" s="23">
        <v>1151950510</v>
      </c>
      <c r="E597" s="23" t="s">
        <v>1307</v>
      </c>
      <c r="F597" s="23">
        <v>30</v>
      </c>
      <c r="G597" s="23">
        <v>1</v>
      </c>
      <c r="H597" s="24" t="s">
        <v>48</v>
      </c>
      <c r="I597" s="23" t="s">
        <v>5</v>
      </c>
      <c r="J597" s="57" t="s">
        <v>26</v>
      </c>
      <c r="K597" s="25" t="s">
        <v>25</v>
      </c>
      <c r="L597" s="26" t="s">
        <v>775</v>
      </c>
      <c r="M597" s="23">
        <v>1</v>
      </c>
      <c r="N597" s="23">
        <v>3212505009</v>
      </c>
      <c r="O597" s="27">
        <v>45405</v>
      </c>
      <c r="P597" s="35">
        <v>612243</v>
      </c>
      <c r="Q597" s="36">
        <v>27000</v>
      </c>
      <c r="R597" s="30">
        <v>40040</v>
      </c>
      <c r="S597" s="31"/>
      <c r="T597" s="29" t="s">
        <v>2207</v>
      </c>
      <c r="U597" s="32">
        <v>45468</v>
      </c>
      <c r="V597" s="33"/>
    </row>
    <row r="598" spans="1:22" ht="28.8">
      <c r="A598" s="61" t="str">
        <f t="shared" si="9"/>
        <v xml:space="preserve">1151950510ANDRADE YOCUE MARIA KELLY JOHANA </v>
      </c>
      <c r="B598" s="23">
        <v>4527</v>
      </c>
      <c r="C598" s="23" t="s">
        <v>2</v>
      </c>
      <c r="D598" s="23">
        <v>1151950510</v>
      </c>
      <c r="E598" s="23" t="s">
        <v>1307</v>
      </c>
      <c r="F598" s="23">
        <v>30</v>
      </c>
      <c r="G598" s="23">
        <v>1</v>
      </c>
      <c r="H598" s="24" t="s">
        <v>48</v>
      </c>
      <c r="I598" s="23" t="s">
        <v>5</v>
      </c>
      <c r="J598" s="57" t="s">
        <v>26</v>
      </c>
      <c r="K598" s="25" t="s">
        <v>25</v>
      </c>
      <c r="L598" s="6" t="s">
        <v>776</v>
      </c>
      <c r="M598" s="23">
        <v>1</v>
      </c>
      <c r="N598" s="23">
        <v>3212505009</v>
      </c>
      <c r="O598" s="24">
        <v>45405</v>
      </c>
      <c r="P598" s="23">
        <v>614810</v>
      </c>
      <c r="Q598" s="36">
        <v>27000</v>
      </c>
      <c r="R598" s="30">
        <v>40040</v>
      </c>
      <c r="S598" s="31">
        <v>80080</v>
      </c>
      <c r="T598" s="29" t="s">
        <v>2207</v>
      </c>
      <c r="U598" s="32">
        <v>45468</v>
      </c>
      <c r="V598" s="33"/>
    </row>
    <row r="599" spans="1:22" ht="28.8">
      <c r="A599" s="61" t="str">
        <f t="shared" si="9"/>
        <v>28705194ANGARITA BONILLA CONCEPCION</v>
      </c>
      <c r="B599" s="23">
        <v>4282</v>
      </c>
      <c r="C599" s="23" t="s">
        <v>2</v>
      </c>
      <c r="D599" s="23">
        <v>28705194</v>
      </c>
      <c r="E599" s="23" t="s">
        <v>1308</v>
      </c>
      <c r="F599" s="23">
        <v>88</v>
      </c>
      <c r="G599" s="23">
        <v>1</v>
      </c>
      <c r="H599" s="24">
        <v>12972</v>
      </c>
      <c r="I599" s="23" t="s">
        <v>5</v>
      </c>
      <c r="J599" s="57" t="s">
        <v>26</v>
      </c>
      <c r="K599" s="25" t="s">
        <v>25</v>
      </c>
      <c r="L599" s="26" t="s">
        <v>775</v>
      </c>
      <c r="M599" s="23">
        <v>1</v>
      </c>
      <c r="N599" s="23" t="s">
        <v>1309</v>
      </c>
      <c r="O599" s="27">
        <v>45400</v>
      </c>
      <c r="P599" s="28">
        <v>601704</v>
      </c>
      <c r="Q599" s="29">
        <v>27000</v>
      </c>
      <c r="R599" s="30">
        <v>40040</v>
      </c>
      <c r="S599" s="31">
        <v>40040</v>
      </c>
      <c r="T599" s="29" t="s">
        <v>2208</v>
      </c>
      <c r="U599" s="32">
        <v>45468</v>
      </c>
      <c r="V599" s="33"/>
    </row>
    <row r="600" spans="1:22" ht="28.8">
      <c r="A600" s="61" t="str">
        <f t="shared" si="9"/>
        <v xml:space="preserve">27362765ANGULO MARIA </v>
      </c>
      <c r="B600" s="23">
        <v>4785</v>
      </c>
      <c r="C600" s="23" t="s">
        <v>2</v>
      </c>
      <c r="D600" s="23">
        <v>27362765</v>
      </c>
      <c r="E600" s="23" t="s">
        <v>1310</v>
      </c>
      <c r="F600" s="23">
        <v>73</v>
      </c>
      <c r="G600" s="23">
        <v>1</v>
      </c>
      <c r="H600" s="24">
        <v>18483</v>
      </c>
      <c r="I600" s="23" t="s">
        <v>5</v>
      </c>
      <c r="J600" s="57" t="s">
        <v>762</v>
      </c>
      <c r="K600" s="25" t="s">
        <v>25</v>
      </c>
      <c r="L600" s="26" t="s">
        <v>888</v>
      </c>
      <c r="M600" s="23">
        <v>1</v>
      </c>
      <c r="N600" s="23" t="s">
        <v>1311</v>
      </c>
      <c r="O600" s="27">
        <v>45410</v>
      </c>
      <c r="P600" s="28">
        <v>7355</v>
      </c>
      <c r="Q600" s="29">
        <v>17000</v>
      </c>
      <c r="R600" s="30">
        <v>26000</v>
      </c>
      <c r="S600" s="31">
        <v>26000</v>
      </c>
      <c r="T600" s="29" t="s">
        <v>2209</v>
      </c>
      <c r="U600" s="32">
        <v>45468</v>
      </c>
      <c r="V600" s="33"/>
    </row>
    <row r="601" spans="1:22" ht="28.8">
      <c r="A601" s="61" t="str">
        <f t="shared" si="9"/>
        <v>1123315391AREVALO ERAZO DANNA VALENTINA</v>
      </c>
      <c r="B601" s="23">
        <v>4202</v>
      </c>
      <c r="C601" s="23" t="s">
        <v>31</v>
      </c>
      <c r="D601" s="23">
        <v>1123315391</v>
      </c>
      <c r="E601" s="23" t="s">
        <v>49</v>
      </c>
      <c r="F601" s="23">
        <v>8</v>
      </c>
      <c r="G601" s="23">
        <v>1</v>
      </c>
      <c r="H601" s="24" t="s">
        <v>50</v>
      </c>
      <c r="I601" s="23" t="s">
        <v>5</v>
      </c>
      <c r="J601" s="57" t="s">
        <v>26</v>
      </c>
      <c r="K601" s="25" t="s">
        <v>25</v>
      </c>
      <c r="L601" s="26" t="s">
        <v>775</v>
      </c>
      <c r="M601" s="23">
        <v>2</v>
      </c>
      <c r="N601" s="23">
        <v>3144765751</v>
      </c>
      <c r="O601" s="27">
        <v>45400</v>
      </c>
      <c r="P601" s="28" t="s">
        <v>1312</v>
      </c>
      <c r="Q601" s="29">
        <v>54000</v>
      </c>
      <c r="R601" s="30">
        <v>40040</v>
      </c>
      <c r="S601" s="31"/>
      <c r="T601" s="29" t="s">
        <v>2210</v>
      </c>
      <c r="U601" s="32">
        <v>45468</v>
      </c>
      <c r="V601" s="33"/>
    </row>
    <row r="602" spans="1:22" ht="28.8">
      <c r="A602" s="61" t="str">
        <f t="shared" si="9"/>
        <v>1123315391AREVALO ERAZO DANNA VALENTINA</v>
      </c>
      <c r="B602" s="23">
        <v>4203</v>
      </c>
      <c r="C602" s="23" t="s">
        <v>31</v>
      </c>
      <c r="D602" s="23">
        <v>1123315391</v>
      </c>
      <c r="E602" s="23" t="s">
        <v>49</v>
      </c>
      <c r="F602" s="23">
        <v>8</v>
      </c>
      <c r="G602" s="23">
        <v>1</v>
      </c>
      <c r="H602" s="24" t="s">
        <v>50</v>
      </c>
      <c r="I602" s="23" t="s">
        <v>5</v>
      </c>
      <c r="J602" s="57" t="s">
        <v>26</v>
      </c>
      <c r="K602" s="25" t="s">
        <v>25</v>
      </c>
      <c r="L602" s="6" t="s">
        <v>776</v>
      </c>
      <c r="M602" s="23">
        <v>1</v>
      </c>
      <c r="N602" s="23">
        <v>3144765751</v>
      </c>
      <c r="O602" s="27">
        <v>45400</v>
      </c>
      <c r="P602" s="33">
        <v>605070</v>
      </c>
      <c r="Q602" s="29">
        <v>27000</v>
      </c>
      <c r="R602" s="30">
        <v>40040</v>
      </c>
      <c r="S602" s="31">
        <v>120120</v>
      </c>
      <c r="T602" s="29" t="s">
        <v>2210</v>
      </c>
      <c r="U602" s="32">
        <v>45468</v>
      </c>
      <c r="V602" s="33"/>
    </row>
    <row r="603" spans="1:22">
      <c r="A603" s="61" t="str">
        <f t="shared" si="9"/>
        <v>1006908521AREVALO MERA ALEXIS XIOMARA</v>
      </c>
      <c r="B603" s="23">
        <v>4100</v>
      </c>
      <c r="C603" s="23" t="s">
        <v>2</v>
      </c>
      <c r="D603" s="23">
        <v>1006908521</v>
      </c>
      <c r="E603" s="23" t="s">
        <v>1313</v>
      </c>
      <c r="F603" s="23">
        <v>23</v>
      </c>
      <c r="G603" s="23">
        <v>1</v>
      </c>
      <c r="H603" s="24">
        <v>36894</v>
      </c>
      <c r="I603" s="23" t="s">
        <v>5</v>
      </c>
      <c r="J603" s="57" t="s">
        <v>58</v>
      </c>
      <c r="K603" s="25" t="s">
        <v>27</v>
      </c>
      <c r="L603" s="26" t="s">
        <v>838</v>
      </c>
      <c r="M603" s="23">
        <v>1</v>
      </c>
      <c r="N603" s="23">
        <v>3105713352</v>
      </c>
      <c r="O603" s="27">
        <v>45396</v>
      </c>
      <c r="P603" s="28">
        <v>592985</v>
      </c>
      <c r="Q603" s="29">
        <v>20000</v>
      </c>
      <c r="R603" s="30">
        <v>33800</v>
      </c>
      <c r="S603" s="31"/>
      <c r="T603" s="29" t="s">
        <v>2211</v>
      </c>
      <c r="U603" s="32">
        <v>45468</v>
      </c>
      <c r="V603" s="33"/>
    </row>
    <row r="604" spans="1:22">
      <c r="A604" s="61" t="str">
        <f t="shared" si="9"/>
        <v>1006908521AREVALO MERA ALEXIS XIOMARA</v>
      </c>
      <c r="B604" s="23">
        <v>4101</v>
      </c>
      <c r="C604" s="23" t="s">
        <v>2</v>
      </c>
      <c r="D604" s="23">
        <v>1006908521</v>
      </c>
      <c r="E604" s="23" t="s">
        <v>1313</v>
      </c>
      <c r="F604" s="23">
        <v>23</v>
      </c>
      <c r="G604" s="23">
        <v>1</v>
      </c>
      <c r="H604" s="24">
        <v>36894</v>
      </c>
      <c r="I604" s="23" t="s">
        <v>5</v>
      </c>
      <c r="J604" s="57" t="s">
        <v>58</v>
      </c>
      <c r="K604" s="25" t="s">
        <v>27</v>
      </c>
      <c r="L604" s="26" t="s">
        <v>839</v>
      </c>
      <c r="M604" s="23">
        <v>1</v>
      </c>
      <c r="N604" s="23">
        <v>3105713352</v>
      </c>
      <c r="O604" s="27">
        <v>45397</v>
      </c>
      <c r="P604" s="33">
        <v>598536</v>
      </c>
      <c r="Q604" s="29">
        <v>20000</v>
      </c>
      <c r="R604" s="30">
        <v>33800</v>
      </c>
      <c r="S604" s="31">
        <v>67600</v>
      </c>
      <c r="T604" s="29" t="s">
        <v>2211</v>
      </c>
      <c r="U604" s="32">
        <v>45468</v>
      </c>
      <c r="V604" s="33"/>
    </row>
    <row r="605" spans="1:22">
      <c r="A605" s="61" t="str">
        <f t="shared" si="9"/>
        <v>1124312312AREVALO MURIEL GLORIA VANESA</v>
      </c>
      <c r="B605" s="23">
        <v>4230</v>
      </c>
      <c r="C605" s="23" t="s">
        <v>2</v>
      </c>
      <c r="D605" s="23">
        <v>1124312312</v>
      </c>
      <c r="E605" s="23" t="s">
        <v>1314</v>
      </c>
      <c r="F605" s="23">
        <v>39</v>
      </c>
      <c r="G605" s="23">
        <v>1</v>
      </c>
      <c r="H605" s="24" t="s">
        <v>1315</v>
      </c>
      <c r="I605" s="23" t="s">
        <v>5</v>
      </c>
      <c r="J605" s="57" t="s">
        <v>58</v>
      </c>
      <c r="K605" s="25" t="s">
        <v>27</v>
      </c>
      <c r="L605" s="26" t="s">
        <v>838</v>
      </c>
      <c r="M605" s="23">
        <v>1</v>
      </c>
      <c r="N605" s="23">
        <v>3124974180</v>
      </c>
      <c r="O605" s="27">
        <v>45399</v>
      </c>
      <c r="P605" s="28">
        <v>600364</v>
      </c>
      <c r="Q605" s="29">
        <v>20000</v>
      </c>
      <c r="R605" s="30">
        <v>33800</v>
      </c>
      <c r="S605" s="31"/>
      <c r="T605" s="29" t="s">
        <v>2212</v>
      </c>
      <c r="U605" s="32">
        <v>45468</v>
      </c>
      <c r="V605" s="33"/>
    </row>
    <row r="606" spans="1:22">
      <c r="A606" s="61" t="str">
        <f t="shared" si="9"/>
        <v>1124312312AREVALO MURIEL GLORIA VANESA</v>
      </c>
      <c r="B606" s="23">
        <v>4231</v>
      </c>
      <c r="C606" s="23" t="s">
        <v>2</v>
      </c>
      <c r="D606" s="23">
        <v>1124312312</v>
      </c>
      <c r="E606" s="23" t="s">
        <v>1314</v>
      </c>
      <c r="F606" s="23">
        <v>39</v>
      </c>
      <c r="G606" s="23">
        <v>1</v>
      </c>
      <c r="H606" s="24" t="s">
        <v>1315</v>
      </c>
      <c r="I606" s="23" t="s">
        <v>5</v>
      </c>
      <c r="J606" s="57" t="s">
        <v>58</v>
      </c>
      <c r="K606" s="25" t="s">
        <v>27</v>
      </c>
      <c r="L606" s="26" t="s">
        <v>839</v>
      </c>
      <c r="M606" s="23">
        <v>1</v>
      </c>
      <c r="N606" s="23">
        <v>3124974180</v>
      </c>
      <c r="O606" s="27">
        <v>45399</v>
      </c>
      <c r="P606" s="33">
        <v>603002</v>
      </c>
      <c r="Q606" s="29">
        <v>20000</v>
      </c>
      <c r="R606" s="30">
        <v>33800</v>
      </c>
      <c r="S606" s="31">
        <v>67600</v>
      </c>
      <c r="T606" s="29" t="s">
        <v>2212</v>
      </c>
      <c r="U606" s="32">
        <v>45468</v>
      </c>
      <c r="V606" s="33"/>
    </row>
    <row r="607" spans="1:22">
      <c r="A607" s="61" t="str">
        <f t="shared" si="9"/>
        <v xml:space="preserve">18146673ARNOBI ROSERO JOSE </v>
      </c>
      <c r="B607" s="23">
        <v>4184</v>
      </c>
      <c r="C607" s="23" t="s">
        <v>2</v>
      </c>
      <c r="D607" s="23">
        <v>18146673</v>
      </c>
      <c r="E607" s="23" t="s">
        <v>1316</v>
      </c>
      <c r="F607" s="23">
        <v>43</v>
      </c>
      <c r="G607" s="23">
        <v>1</v>
      </c>
      <c r="H607" s="24">
        <v>29474</v>
      </c>
      <c r="I607" s="23" t="s">
        <v>28</v>
      </c>
      <c r="J607" s="58" t="s">
        <v>29</v>
      </c>
      <c r="K607" s="25" t="s">
        <v>25</v>
      </c>
      <c r="L607" s="23" t="s">
        <v>1317</v>
      </c>
      <c r="M607" s="23">
        <v>1</v>
      </c>
      <c r="N607" s="23">
        <v>3125876826</v>
      </c>
      <c r="O607" s="27">
        <v>45399</v>
      </c>
      <c r="P607" s="28">
        <v>599769</v>
      </c>
      <c r="Q607" s="29">
        <v>67000</v>
      </c>
      <c r="R607" s="30">
        <v>88920</v>
      </c>
      <c r="S607" s="31"/>
      <c r="T607" s="29" t="s">
        <v>2213</v>
      </c>
      <c r="U607" s="32">
        <v>45468</v>
      </c>
      <c r="V607" s="33"/>
    </row>
    <row r="608" spans="1:22">
      <c r="A608" s="61" t="str">
        <f t="shared" si="9"/>
        <v xml:space="preserve">18146673ARNOBI ROSERO JOSE </v>
      </c>
      <c r="B608" s="23">
        <v>4185</v>
      </c>
      <c r="C608" s="23" t="s">
        <v>2</v>
      </c>
      <c r="D608" s="23">
        <v>18146673</v>
      </c>
      <c r="E608" s="23" t="s">
        <v>1316</v>
      </c>
      <c r="F608" s="23">
        <v>43</v>
      </c>
      <c r="G608" s="23">
        <v>1</v>
      </c>
      <c r="H608" s="24">
        <v>29474</v>
      </c>
      <c r="I608" s="23" t="s">
        <v>28</v>
      </c>
      <c r="J608" s="58" t="s">
        <v>29</v>
      </c>
      <c r="K608" s="25" t="s">
        <v>25</v>
      </c>
      <c r="L608" s="23" t="s">
        <v>1318</v>
      </c>
      <c r="M608" s="23">
        <v>2</v>
      </c>
      <c r="N608" s="23">
        <v>3125876826</v>
      </c>
      <c r="O608" s="27">
        <v>45401</v>
      </c>
      <c r="P608" s="33" t="s">
        <v>1319</v>
      </c>
      <c r="Q608" s="29">
        <v>130000</v>
      </c>
      <c r="R608" s="30">
        <v>88920</v>
      </c>
      <c r="S608" s="31">
        <v>266760</v>
      </c>
      <c r="T608" s="29" t="s">
        <v>2213</v>
      </c>
      <c r="U608" s="32">
        <v>45468</v>
      </c>
      <c r="V608" s="33"/>
    </row>
    <row r="609" spans="1:22">
      <c r="A609" s="61" t="str">
        <f t="shared" si="9"/>
        <v xml:space="preserve">38443328ASPRILLA CETRE AIDA LUZ </v>
      </c>
      <c r="B609" s="23">
        <v>4236</v>
      </c>
      <c r="C609" s="23" t="s">
        <v>2</v>
      </c>
      <c r="D609" s="23">
        <v>38443328</v>
      </c>
      <c r="E609" s="23" t="s">
        <v>1320</v>
      </c>
      <c r="F609" s="23">
        <v>83</v>
      </c>
      <c r="G609" s="23">
        <v>1</v>
      </c>
      <c r="H609" s="24">
        <v>14919</v>
      </c>
      <c r="I609" s="23" t="s">
        <v>5</v>
      </c>
      <c r="J609" s="58" t="s">
        <v>29</v>
      </c>
      <c r="K609" s="25" t="s">
        <v>25</v>
      </c>
      <c r="L609" s="23" t="s">
        <v>30</v>
      </c>
      <c r="M609" s="23">
        <v>2</v>
      </c>
      <c r="N609" s="23" t="s">
        <v>52</v>
      </c>
      <c r="O609" s="27">
        <v>45399</v>
      </c>
      <c r="P609" s="28" t="s">
        <v>1321</v>
      </c>
      <c r="Q609" s="29">
        <v>34000</v>
      </c>
      <c r="R609" s="30">
        <v>26520</v>
      </c>
      <c r="S609" s="31"/>
      <c r="T609" s="29" t="s">
        <v>2214</v>
      </c>
      <c r="U609" s="32">
        <v>45468</v>
      </c>
      <c r="V609" s="33"/>
    </row>
    <row r="610" spans="1:22">
      <c r="A610" s="61" t="str">
        <f t="shared" si="9"/>
        <v xml:space="preserve">38443328ASPRILLA CETRE AIDA LUZ </v>
      </c>
      <c r="B610" s="23">
        <v>4237</v>
      </c>
      <c r="C610" s="23" t="s">
        <v>2</v>
      </c>
      <c r="D610" s="23">
        <v>38443328</v>
      </c>
      <c r="E610" s="23" t="s">
        <v>1320</v>
      </c>
      <c r="F610" s="23">
        <v>83</v>
      </c>
      <c r="G610" s="23">
        <v>1</v>
      </c>
      <c r="H610" s="24">
        <v>14919</v>
      </c>
      <c r="I610" s="23" t="s">
        <v>5</v>
      </c>
      <c r="J610" s="58" t="s">
        <v>29</v>
      </c>
      <c r="K610" s="25" t="s">
        <v>25</v>
      </c>
      <c r="L610" s="26" t="s">
        <v>1076</v>
      </c>
      <c r="M610" s="23">
        <v>1</v>
      </c>
      <c r="N610" s="23" t="s">
        <v>52</v>
      </c>
      <c r="O610" s="27">
        <v>45399</v>
      </c>
      <c r="P610" s="33">
        <v>602678</v>
      </c>
      <c r="Q610" s="29">
        <v>17000</v>
      </c>
      <c r="R610" s="30">
        <v>26520</v>
      </c>
      <c r="S610" s="31">
        <v>79560</v>
      </c>
      <c r="T610" s="29" t="s">
        <v>2214</v>
      </c>
      <c r="U610" s="32">
        <v>45468</v>
      </c>
      <c r="V610" s="33"/>
    </row>
    <row r="611" spans="1:22" ht="28.8">
      <c r="A611" s="61" t="str">
        <f t="shared" si="9"/>
        <v>39835079BARRERA De MOJOMBOY MARIA ELVIA</v>
      </c>
      <c r="B611" s="23">
        <v>4106</v>
      </c>
      <c r="C611" s="33" t="s">
        <v>2</v>
      </c>
      <c r="D611" s="33">
        <v>39835079</v>
      </c>
      <c r="E611" s="33" t="s">
        <v>1322</v>
      </c>
      <c r="F611" s="33">
        <v>79</v>
      </c>
      <c r="G611" s="33">
        <v>1</v>
      </c>
      <c r="H611" s="27">
        <v>16415</v>
      </c>
      <c r="I611" s="33" t="s">
        <v>5</v>
      </c>
      <c r="J611" s="57" t="s">
        <v>40</v>
      </c>
      <c r="K611" s="25" t="s">
        <v>27</v>
      </c>
      <c r="L611" s="23" t="s">
        <v>811</v>
      </c>
      <c r="M611" s="33">
        <v>1</v>
      </c>
      <c r="N611" s="33" t="s">
        <v>1323</v>
      </c>
      <c r="O611" s="27">
        <v>45397</v>
      </c>
      <c r="P611" s="28">
        <v>594510</v>
      </c>
      <c r="Q611" s="29">
        <v>55000</v>
      </c>
      <c r="R611" s="30">
        <v>72384</v>
      </c>
      <c r="S611" s="31"/>
      <c r="T611" s="29" t="s">
        <v>2215</v>
      </c>
      <c r="U611" s="32">
        <v>45468</v>
      </c>
      <c r="V611" s="33"/>
    </row>
    <row r="612" spans="1:22" ht="28.8">
      <c r="A612" s="61" t="str">
        <f t="shared" si="9"/>
        <v>39835079BARRERA De MOJOMBOY MARIA ELVIA</v>
      </c>
      <c r="B612" s="23">
        <v>4107</v>
      </c>
      <c r="C612" s="33" t="s">
        <v>2</v>
      </c>
      <c r="D612" s="33">
        <v>39835079</v>
      </c>
      <c r="E612" s="33" t="s">
        <v>1322</v>
      </c>
      <c r="F612" s="33">
        <v>79</v>
      </c>
      <c r="G612" s="33">
        <v>1</v>
      </c>
      <c r="H612" s="27">
        <v>16415</v>
      </c>
      <c r="I612" s="33" t="s">
        <v>5</v>
      </c>
      <c r="J612" s="57" t="s">
        <v>40</v>
      </c>
      <c r="K612" s="25" t="s">
        <v>27</v>
      </c>
      <c r="L612" s="23" t="s">
        <v>812</v>
      </c>
      <c r="M612" s="33">
        <v>1</v>
      </c>
      <c r="N612" s="33" t="s">
        <v>1323</v>
      </c>
      <c r="O612" s="27">
        <v>45400</v>
      </c>
      <c r="P612" s="33">
        <v>604042</v>
      </c>
      <c r="Q612" s="29">
        <v>55000</v>
      </c>
      <c r="R612" s="30">
        <v>72800</v>
      </c>
      <c r="S612" s="31">
        <v>145184</v>
      </c>
      <c r="T612" s="29" t="s">
        <v>2215</v>
      </c>
      <c r="U612" s="32">
        <v>45468</v>
      </c>
      <c r="V612" s="33"/>
    </row>
    <row r="613" spans="1:22">
      <c r="A613" s="61" t="str">
        <f t="shared" si="9"/>
        <v>5348966BARRERA GUERRERO GABRIEL ANTONIO</v>
      </c>
      <c r="B613" s="23">
        <v>4233</v>
      </c>
      <c r="C613" s="23" t="s">
        <v>2</v>
      </c>
      <c r="D613" s="23">
        <v>5348966</v>
      </c>
      <c r="E613" s="23" t="s">
        <v>1093</v>
      </c>
      <c r="F613" s="23">
        <v>46</v>
      </c>
      <c r="G613" s="23">
        <v>1</v>
      </c>
      <c r="H613" s="24">
        <v>28343</v>
      </c>
      <c r="I613" s="23" t="s">
        <v>28</v>
      </c>
      <c r="J613" s="57" t="s">
        <v>36</v>
      </c>
      <c r="K613" s="25" t="s">
        <v>25</v>
      </c>
      <c r="L613" s="26" t="s">
        <v>779</v>
      </c>
      <c r="M613" s="23">
        <v>1</v>
      </c>
      <c r="N613" s="23">
        <v>3025188948</v>
      </c>
      <c r="O613" s="27">
        <v>45400</v>
      </c>
      <c r="P613" s="33">
        <v>605017</v>
      </c>
      <c r="Q613" s="29">
        <v>37000</v>
      </c>
      <c r="R613" s="30">
        <v>50669</v>
      </c>
      <c r="S613" s="31">
        <v>50669</v>
      </c>
      <c r="T613" s="29" t="s">
        <v>2216</v>
      </c>
      <c r="U613" s="32">
        <v>45468</v>
      </c>
      <c r="V613" s="33"/>
    </row>
    <row r="614" spans="1:22" ht="28.8">
      <c r="A614" s="61" t="str">
        <f t="shared" si="9"/>
        <v>1125410811BARRIENTO ALVAREZ JORGE ISAC</v>
      </c>
      <c r="B614" s="23">
        <v>4254</v>
      </c>
      <c r="C614" s="23" t="s">
        <v>2</v>
      </c>
      <c r="D614" s="23">
        <v>1125410811</v>
      </c>
      <c r="E614" s="23" t="s">
        <v>54</v>
      </c>
      <c r="F614" s="23">
        <v>31</v>
      </c>
      <c r="G614" s="23">
        <v>1</v>
      </c>
      <c r="H614" s="24" t="s">
        <v>55</v>
      </c>
      <c r="I614" s="23" t="s">
        <v>28</v>
      </c>
      <c r="J614" s="57" t="s">
        <v>763</v>
      </c>
      <c r="K614" s="25" t="s">
        <v>27</v>
      </c>
      <c r="L614" s="23" t="s">
        <v>65</v>
      </c>
      <c r="M614" s="23">
        <v>1</v>
      </c>
      <c r="N614" s="23" t="s">
        <v>1324</v>
      </c>
      <c r="O614" s="27">
        <v>45401</v>
      </c>
      <c r="P614" s="28">
        <v>604054</v>
      </c>
      <c r="Q614" s="29">
        <v>70000</v>
      </c>
      <c r="R614" s="30">
        <v>92040</v>
      </c>
      <c r="S614" s="31"/>
      <c r="T614" s="29" t="s">
        <v>2217</v>
      </c>
      <c r="U614" s="32">
        <v>45468</v>
      </c>
      <c r="V614" s="33"/>
    </row>
    <row r="615" spans="1:22" ht="28.8">
      <c r="A615" s="61" t="str">
        <f t="shared" si="9"/>
        <v>1125410811BARRIENTO ALVAREZ JORGE ISAC</v>
      </c>
      <c r="B615" s="23">
        <v>4255</v>
      </c>
      <c r="C615" s="23" t="s">
        <v>2</v>
      </c>
      <c r="D615" s="23">
        <v>1125410811</v>
      </c>
      <c r="E615" s="23" t="s">
        <v>54</v>
      </c>
      <c r="F615" s="23">
        <v>31</v>
      </c>
      <c r="G615" s="23">
        <v>1</v>
      </c>
      <c r="H615" s="24" t="s">
        <v>55</v>
      </c>
      <c r="I615" s="23" t="s">
        <v>28</v>
      </c>
      <c r="J615" s="57" t="s">
        <v>763</v>
      </c>
      <c r="K615" s="25" t="s">
        <v>27</v>
      </c>
      <c r="L615" s="23" t="s">
        <v>66</v>
      </c>
      <c r="M615" s="23">
        <v>1</v>
      </c>
      <c r="N615" s="23" t="s">
        <v>1324</v>
      </c>
      <c r="O615" s="27">
        <v>45402</v>
      </c>
      <c r="P615" s="33">
        <v>608547</v>
      </c>
      <c r="Q615" s="29">
        <v>70000</v>
      </c>
      <c r="R615" s="30">
        <v>83200</v>
      </c>
      <c r="S615" s="31">
        <v>175240</v>
      </c>
      <c r="T615" s="29" t="s">
        <v>2217</v>
      </c>
      <c r="U615" s="32">
        <v>45468</v>
      </c>
      <c r="V615" s="33"/>
    </row>
    <row r="616" spans="1:22">
      <c r="A616" s="61" t="str">
        <f t="shared" si="9"/>
        <v xml:space="preserve">1059842493BEDOYA MARIA VIVIANA </v>
      </c>
      <c r="B616" s="23">
        <v>4677</v>
      </c>
      <c r="C616" s="23" t="s">
        <v>2</v>
      </c>
      <c r="D616" s="23">
        <v>1059842493</v>
      </c>
      <c r="E616" s="23" t="s">
        <v>1325</v>
      </c>
      <c r="F616" s="23">
        <v>34</v>
      </c>
      <c r="G616" s="23">
        <v>1</v>
      </c>
      <c r="H616" s="24" t="s">
        <v>1326</v>
      </c>
      <c r="I616" s="23" t="s">
        <v>5</v>
      </c>
      <c r="J616" s="58" t="s">
        <v>29</v>
      </c>
      <c r="K616" s="25" t="s">
        <v>25</v>
      </c>
      <c r="L616" s="23" t="s">
        <v>30</v>
      </c>
      <c r="M616" s="23">
        <v>1</v>
      </c>
      <c r="N616" s="23" t="s">
        <v>1327</v>
      </c>
      <c r="O616" s="27">
        <v>45407</v>
      </c>
      <c r="P616" s="28">
        <v>616022</v>
      </c>
      <c r="Q616" s="29">
        <v>17000</v>
      </c>
      <c r="R616" s="30">
        <v>26520</v>
      </c>
      <c r="S616" s="31"/>
      <c r="T616" s="29" t="s">
        <v>2218</v>
      </c>
      <c r="U616" s="32">
        <v>45468</v>
      </c>
      <c r="V616" s="33"/>
    </row>
    <row r="617" spans="1:22">
      <c r="A617" s="61" t="str">
        <f t="shared" si="9"/>
        <v xml:space="preserve">1059842493BEDOYA MARIA VIVIANA </v>
      </c>
      <c r="B617" s="23">
        <v>4678</v>
      </c>
      <c r="C617" s="23" t="s">
        <v>2</v>
      </c>
      <c r="D617" s="23">
        <v>1059842493</v>
      </c>
      <c r="E617" s="23" t="s">
        <v>1325</v>
      </c>
      <c r="F617" s="23">
        <v>34</v>
      </c>
      <c r="G617" s="23">
        <v>1</v>
      </c>
      <c r="H617" s="24" t="s">
        <v>1326</v>
      </c>
      <c r="I617" s="23" t="s">
        <v>5</v>
      </c>
      <c r="J617" s="58" t="s">
        <v>29</v>
      </c>
      <c r="K617" s="25" t="s">
        <v>25</v>
      </c>
      <c r="L617" s="26" t="s">
        <v>1076</v>
      </c>
      <c r="M617" s="23">
        <v>1</v>
      </c>
      <c r="N617" s="23" t="s">
        <v>1327</v>
      </c>
      <c r="O617" s="27">
        <v>45407</v>
      </c>
      <c r="P617" s="33">
        <v>618554</v>
      </c>
      <c r="Q617" s="29">
        <v>17000</v>
      </c>
      <c r="R617" s="30">
        <v>26520</v>
      </c>
      <c r="S617" s="31">
        <v>53040</v>
      </c>
      <c r="T617" s="29" t="s">
        <v>2218</v>
      </c>
      <c r="U617" s="32">
        <v>45468</v>
      </c>
      <c r="V617" s="33"/>
    </row>
    <row r="618" spans="1:22" ht="28.8">
      <c r="A618" s="61" t="str">
        <f t="shared" si="9"/>
        <v>15565148BELTRAN HENRY</v>
      </c>
      <c r="B618" s="23">
        <v>4252</v>
      </c>
      <c r="C618" s="23" t="s">
        <v>2</v>
      </c>
      <c r="D618" s="23">
        <v>15565148</v>
      </c>
      <c r="E618" s="23" t="s">
        <v>1328</v>
      </c>
      <c r="F618" s="23">
        <v>76</v>
      </c>
      <c r="G618" s="23">
        <v>1</v>
      </c>
      <c r="H618" s="24" t="s">
        <v>1329</v>
      </c>
      <c r="I618" s="23" t="s">
        <v>28</v>
      </c>
      <c r="J618" s="57" t="s">
        <v>92</v>
      </c>
      <c r="K618" s="25" t="s">
        <v>25</v>
      </c>
      <c r="L618" s="6" t="s">
        <v>53</v>
      </c>
      <c r="M618" s="23">
        <v>1</v>
      </c>
      <c r="N618" s="23">
        <v>3132037051</v>
      </c>
      <c r="O618" s="27">
        <v>45399</v>
      </c>
      <c r="P618" s="28">
        <v>599931</v>
      </c>
      <c r="Q618" s="29">
        <v>20000</v>
      </c>
      <c r="R618" s="36">
        <v>30680</v>
      </c>
      <c r="S618" s="31"/>
      <c r="T618" s="29" t="s">
        <v>2219</v>
      </c>
      <c r="U618" s="32">
        <v>45468</v>
      </c>
      <c r="V618" s="33"/>
    </row>
    <row r="619" spans="1:22" ht="28.8">
      <c r="A619" s="61" t="str">
        <f t="shared" si="9"/>
        <v>15565148BELTRAN HENRY</v>
      </c>
      <c r="B619" s="23">
        <v>4253</v>
      </c>
      <c r="C619" s="23" t="s">
        <v>2</v>
      </c>
      <c r="D619" s="23">
        <v>15565148</v>
      </c>
      <c r="E619" s="23" t="s">
        <v>1328</v>
      </c>
      <c r="F619" s="23">
        <v>76</v>
      </c>
      <c r="G619" s="23">
        <v>1</v>
      </c>
      <c r="H619" s="24" t="s">
        <v>1329</v>
      </c>
      <c r="I619" s="23" t="s">
        <v>28</v>
      </c>
      <c r="J619" s="57" t="s">
        <v>92</v>
      </c>
      <c r="K619" s="25" t="s">
        <v>25</v>
      </c>
      <c r="L619" s="23" t="s">
        <v>808</v>
      </c>
      <c r="M619" s="23">
        <v>1</v>
      </c>
      <c r="N619" s="23">
        <v>3132037051</v>
      </c>
      <c r="O619" s="27">
        <v>45399</v>
      </c>
      <c r="P619" s="33">
        <v>602961</v>
      </c>
      <c r="Q619" s="29">
        <v>20000</v>
      </c>
      <c r="R619" s="36">
        <v>30680</v>
      </c>
      <c r="S619" s="31">
        <v>61360</v>
      </c>
      <c r="T619" s="29" t="s">
        <v>2219</v>
      </c>
      <c r="U619" s="32">
        <v>45468</v>
      </c>
      <c r="V619" s="33"/>
    </row>
    <row r="620" spans="1:22">
      <c r="A620" s="61" t="str">
        <f t="shared" si="9"/>
        <v xml:space="preserve">18145069BENAVIDES JOSE FERNANDO </v>
      </c>
      <c r="B620" s="23">
        <v>4582</v>
      </c>
      <c r="C620" s="23" t="s">
        <v>2</v>
      </c>
      <c r="D620" s="23">
        <v>18145069</v>
      </c>
      <c r="E620" s="23" t="s">
        <v>1330</v>
      </c>
      <c r="F620" s="23">
        <v>48</v>
      </c>
      <c r="G620" s="23">
        <v>1</v>
      </c>
      <c r="H620" s="24" t="s">
        <v>1331</v>
      </c>
      <c r="I620" s="23" t="s">
        <v>28</v>
      </c>
      <c r="J620" s="58" t="s">
        <v>29</v>
      </c>
      <c r="K620" s="25" t="s">
        <v>27</v>
      </c>
      <c r="L620" s="26" t="s">
        <v>891</v>
      </c>
      <c r="M620" s="23">
        <v>1</v>
      </c>
      <c r="N620" s="23">
        <v>3212077063</v>
      </c>
      <c r="O620" s="27">
        <v>45406</v>
      </c>
      <c r="P620" s="28">
        <v>613793</v>
      </c>
      <c r="Q620" s="29">
        <v>80000</v>
      </c>
      <c r="R620" s="30">
        <v>102544</v>
      </c>
      <c r="S620" s="31"/>
      <c r="T620" s="29" t="s">
        <v>2220</v>
      </c>
      <c r="U620" s="32">
        <v>45468</v>
      </c>
      <c r="V620" s="33"/>
    </row>
    <row r="621" spans="1:22">
      <c r="A621" s="61" t="str">
        <f t="shared" si="9"/>
        <v xml:space="preserve">18145069BENAVIDES JOSE FERNANDO </v>
      </c>
      <c r="B621" s="23">
        <v>4583</v>
      </c>
      <c r="C621" s="23" t="s">
        <v>2</v>
      </c>
      <c r="D621" s="23">
        <v>18145069</v>
      </c>
      <c r="E621" s="23" t="s">
        <v>1330</v>
      </c>
      <c r="F621" s="23">
        <v>48</v>
      </c>
      <c r="G621" s="23">
        <v>1</v>
      </c>
      <c r="H621" s="24" t="s">
        <v>1331</v>
      </c>
      <c r="I621" s="23" t="s">
        <v>28</v>
      </c>
      <c r="J621" s="58" t="s">
        <v>29</v>
      </c>
      <c r="K621" s="25" t="s">
        <v>27</v>
      </c>
      <c r="L621" s="26" t="s">
        <v>936</v>
      </c>
      <c r="M621" s="23">
        <v>1</v>
      </c>
      <c r="N621" s="23">
        <v>3212077063</v>
      </c>
      <c r="O621" s="27">
        <v>45407</v>
      </c>
      <c r="P621" s="33">
        <v>616154</v>
      </c>
      <c r="Q621" s="29">
        <v>80000</v>
      </c>
      <c r="R621" s="30">
        <v>102544</v>
      </c>
      <c r="S621" s="31">
        <v>205088</v>
      </c>
      <c r="T621" s="29" t="s">
        <v>2220</v>
      </c>
      <c r="U621" s="32">
        <v>45468</v>
      </c>
      <c r="V621" s="33"/>
    </row>
    <row r="622" spans="1:22" ht="28.8">
      <c r="A622" s="61" t="str">
        <f t="shared" si="9"/>
        <v>13043017BENAVIDES JOSE NERI</v>
      </c>
      <c r="B622" s="23">
        <v>4472</v>
      </c>
      <c r="C622" s="23" t="s">
        <v>2</v>
      </c>
      <c r="D622" s="23">
        <v>13043017</v>
      </c>
      <c r="E622" s="23" t="s">
        <v>1332</v>
      </c>
      <c r="F622" s="23">
        <v>54</v>
      </c>
      <c r="G622" s="23">
        <v>1</v>
      </c>
      <c r="H622" s="24" t="s">
        <v>1333</v>
      </c>
      <c r="I622" s="23" t="s">
        <v>28</v>
      </c>
      <c r="J622" s="57" t="s">
        <v>92</v>
      </c>
      <c r="K622" s="25" t="s">
        <v>25</v>
      </c>
      <c r="L622" s="6" t="s">
        <v>53</v>
      </c>
      <c r="M622" s="23">
        <v>1</v>
      </c>
      <c r="N622" s="23">
        <v>3203224141</v>
      </c>
      <c r="O622" s="27">
        <v>45405</v>
      </c>
      <c r="P622" s="35">
        <v>611840</v>
      </c>
      <c r="Q622" s="36">
        <v>20000</v>
      </c>
      <c r="R622" s="36">
        <v>30680</v>
      </c>
      <c r="S622" s="31"/>
      <c r="T622" s="29" t="s">
        <v>2221</v>
      </c>
      <c r="U622" s="32">
        <v>45468</v>
      </c>
      <c r="V622" s="33"/>
    </row>
    <row r="623" spans="1:22" ht="28.8">
      <c r="A623" s="61" t="str">
        <f t="shared" si="9"/>
        <v>13043017BENAVIDES JOSE NERI</v>
      </c>
      <c r="B623" s="23">
        <v>4607</v>
      </c>
      <c r="C623" s="23" t="s">
        <v>2</v>
      </c>
      <c r="D623" s="23">
        <v>13043017</v>
      </c>
      <c r="E623" s="23" t="s">
        <v>1332</v>
      </c>
      <c r="F623" s="23">
        <v>54</v>
      </c>
      <c r="G623" s="23">
        <v>1</v>
      </c>
      <c r="H623" s="24" t="s">
        <v>1333</v>
      </c>
      <c r="I623" s="23" t="s">
        <v>28</v>
      </c>
      <c r="J623" s="57" t="s">
        <v>92</v>
      </c>
      <c r="K623" s="25" t="s">
        <v>25</v>
      </c>
      <c r="L623" s="26" t="s">
        <v>810</v>
      </c>
      <c r="M623" s="23">
        <v>1</v>
      </c>
      <c r="N623" s="23">
        <v>3203224141</v>
      </c>
      <c r="O623" s="27">
        <v>45406</v>
      </c>
      <c r="P623" s="28">
        <v>614170</v>
      </c>
      <c r="Q623" s="29">
        <v>18000</v>
      </c>
      <c r="R623" s="30">
        <v>29640</v>
      </c>
      <c r="S623" s="31"/>
      <c r="T623" s="29" t="s">
        <v>2221</v>
      </c>
      <c r="U623" s="32">
        <v>45468</v>
      </c>
      <c r="V623" s="33"/>
    </row>
    <row r="624" spans="1:22" ht="28.8">
      <c r="A624" s="61" t="str">
        <f t="shared" si="9"/>
        <v>13043017BENAVIDES JOSE NERI</v>
      </c>
      <c r="B624" s="23">
        <v>4609</v>
      </c>
      <c r="C624" s="23" t="s">
        <v>2</v>
      </c>
      <c r="D624" s="23">
        <v>13043017</v>
      </c>
      <c r="E624" s="23" t="s">
        <v>1332</v>
      </c>
      <c r="F624" s="23">
        <v>54</v>
      </c>
      <c r="G624" s="23">
        <v>1</v>
      </c>
      <c r="H624" s="24" t="s">
        <v>1333</v>
      </c>
      <c r="I624" s="23" t="s">
        <v>28</v>
      </c>
      <c r="J624" s="57" t="s">
        <v>40</v>
      </c>
      <c r="K624" s="25" t="s">
        <v>27</v>
      </c>
      <c r="L624" s="23" t="s">
        <v>811</v>
      </c>
      <c r="M624" s="23">
        <v>1</v>
      </c>
      <c r="N624" s="23">
        <v>3203224141</v>
      </c>
      <c r="O624" s="27">
        <v>45406</v>
      </c>
      <c r="P624" s="28">
        <v>614171</v>
      </c>
      <c r="Q624" s="29">
        <v>55000</v>
      </c>
      <c r="R624" s="30">
        <v>72384</v>
      </c>
      <c r="S624" s="31">
        <v>132704</v>
      </c>
      <c r="T624" s="29" t="s">
        <v>2221</v>
      </c>
      <c r="U624" s="32">
        <v>45468</v>
      </c>
      <c r="V624" s="33"/>
    </row>
    <row r="625" spans="1:22">
      <c r="A625" s="61" t="str">
        <f t="shared" si="9"/>
        <v xml:space="preserve">4635881BENAVIDES MARCO TULIO </v>
      </c>
      <c r="B625" s="23">
        <v>4466</v>
      </c>
      <c r="C625" s="23" t="s">
        <v>2</v>
      </c>
      <c r="D625" s="23">
        <v>4635881</v>
      </c>
      <c r="E625" s="23" t="s">
        <v>1334</v>
      </c>
      <c r="F625" s="23">
        <v>71</v>
      </c>
      <c r="G625" s="23">
        <v>1</v>
      </c>
      <c r="H625" s="24" t="s">
        <v>1335</v>
      </c>
      <c r="I625" s="23" t="s">
        <v>28</v>
      </c>
      <c r="J625" s="57" t="s">
        <v>36</v>
      </c>
      <c r="K625" s="25" t="s">
        <v>25</v>
      </c>
      <c r="L625" s="6" t="s">
        <v>776</v>
      </c>
      <c r="M625" s="23">
        <v>1</v>
      </c>
      <c r="N625" s="23" t="s">
        <v>1336</v>
      </c>
      <c r="O625" s="27">
        <v>45404</v>
      </c>
      <c r="P625" s="35">
        <v>611572</v>
      </c>
      <c r="Q625" s="36">
        <v>30000</v>
      </c>
      <c r="R625" s="30">
        <v>40040</v>
      </c>
      <c r="S625" s="31"/>
      <c r="T625" s="29" t="s">
        <v>2222</v>
      </c>
      <c r="U625" s="32">
        <v>45468</v>
      </c>
      <c r="V625" s="33"/>
    </row>
    <row r="626" spans="1:22">
      <c r="A626" s="61" t="str">
        <f t="shared" si="9"/>
        <v xml:space="preserve">4635881BENAVIDES MARCO TULIO </v>
      </c>
      <c r="B626" s="23">
        <v>4467</v>
      </c>
      <c r="C626" s="23" t="s">
        <v>2</v>
      </c>
      <c r="D626" s="23">
        <v>4635881</v>
      </c>
      <c r="E626" s="23" t="s">
        <v>1334</v>
      </c>
      <c r="F626" s="23">
        <v>71</v>
      </c>
      <c r="G626" s="23">
        <v>1</v>
      </c>
      <c r="H626" s="24" t="s">
        <v>1335</v>
      </c>
      <c r="I626" s="23" t="s">
        <v>28</v>
      </c>
      <c r="J626" s="57" t="s">
        <v>36</v>
      </c>
      <c r="K626" s="25" t="s">
        <v>25</v>
      </c>
      <c r="L626" s="26" t="s">
        <v>775</v>
      </c>
      <c r="M626" s="23">
        <v>2</v>
      </c>
      <c r="N626" s="23" t="s">
        <v>1336</v>
      </c>
      <c r="O626" s="27">
        <v>45405</v>
      </c>
      <c r="P626" s="23" t="s">
        <v>1337</v>
      </c>
      <c r="Q626" s="36">
        <v>54000</v>
      </c>
      <c r="R626" s="30">
        <v>40040</v>
      </c>
      <c r="S626" s="31">
        <v>120120</v>
      </c>
      <c r="T626" s="29" t="s">
        <v>2222</v>
      </c>
      <c r="U626" s="32">
        <v>45468</v>
      </c>
      <c r="V626" s="33"/>
    </row>
    <row r="627" spans="1:22" ht="28.8">
      <c r="A627" s="61" t="str">
        <f t="shared" si="9"/>
        <v>15570554BOCANEGRA VILLEGAS HUMBERTO</v>
      </c>
      <c r="B627" s="23">
        <v>4148</v>
      </c>
      <c r="C627" s="23" t="s">
        <v>2</v>
      </c>
      <c r="D627" s="23">
        <v>15570554</v>
      </c>
      <c r="E627" s="23" t="s">
        <v>1338</v>
      </c>
      <c r="F627" s="23">
        <v>71</v>
      </c>
      <c r="G627" s="23">
        <v>1</v>
      </c>
      <c r="H627" s="24">
        <v>19332</v>
      </c>
      <c r="I627" s="23" t="s">
        <v>28</v>
      </c>
      <c r="J627" s="57" t="s">
        <v>763</v>
      </c>
      <c r="K627" s="25" t="s">
        <v>27</v>
      </c>
      <c r="L627" s="23" t="s">
        <v>794</v>
      </c>
      <c r="M627" s="23">
        <v>1</v>
      </c>
      <c r="N627" s="23" t="s">
        <v>1339</v>
      </c>
      <c r="O627" s="27">
        <v>45398</v>
      </c>
      <c r="P627" s="28">
        <v>597955</v>
      </c>
      <c r="Q627" s="29">
        <v>78000</v>
      </c>
      <c r="R627" s="36">
        <v>100131</v>
      </c>
      <c r="S627" s="31"/>
      <c r="T627" s="29" t="s">
        <v>2223</v>
      </c>
      <c r="U627" s="32">
        <v>45468</v>
      </c>
      <c r="V627" s="33"/>
    </row>
    <row r="628" spans="1:22" ht="28.8">
      <c r="A628" s="61" t="str">
        <f t="shared" si="9"/>
        <v>15570554BOCANEGRA VILLEGAS HUMBERTO</v>
      </c>
      <c r="B628" s="23">
        <v>4149</v>
      </c>
      <c r="C628" s="23" t="s">
        <v>2</v>
      </c>
      <c r="D628" s="23">
        <v>15570554</v>
      </c>
      <c r="E628" s="23" t="s">
        <v>1338</v>
      </c>
      <c r="F628" s="23">
        <v>71</v>
      </c>
      <c r="G628" s="23">
        <v>1</v>
      </c>
      <c r="H628" s="24">
        <v>19332</v>
      </c>
      <c r="I628" s="23" t="s">
        <v>28</v>
      </c>
      <c r="J628" s="57" t="s">
        <v>763</v>
      </c>
      <c r="K628" s="25" t="s">
        <v>27</v>
      </c>
      <c r="L628" s="26" t="s">
        <v>1052</v>
      </c>
      <c r="M628" s="23">
        <v>1</v>
      </c>
      <c r="N628" s="23" t="s">
        <v>1339</v>
      </c>
      <c r="O628" s="27">
        <v>45400</v>
      </c>
      <c r="P628" s="33">
        <v>605254</v>
      </c>
      <c r="Q628" s="29">
        <v>78000</v>
      </c>
      <c r="R628" s="36">
        <v>100131</v>
      </c>
      <c r="S628" s="31">
        <v>200262</v>
      </c>
      <c r="T628" s="29" t="s">
        <v>2223</v>
      </c>
      <c r="U628" s="32">
        <v>45468</v>
      </c>
      <c r="V628" s="33"/>
    </row>
    <row r="629" spans="1:22" ht="28.8">
      <c r="A629" s="61" t="str">
        <f t="shared" si="9"/>
        <v>1006846466BOLAÑOS BERMUDEZ DORIS ESTELA</v>
      </c>
      <c r="B629" s="23">
        <v>4138</v>
      </c>
      <c r="C629" s="23" t="s">
        <v>2</v>
      </c>
      <c r="D629" s="23">
        <v>1006846466</v>
      </c>
      <c r="E629" s="23" t="s">
        <v>1340</v>
      </c>
      <c r="F629" s="23">
        <v>27</v>
      </c>
      <c r="G629" s="23">
        <v>1</v>
      </c>
      <c r="H629" s="24" t="s">
        <v>1341</v>
      </c>
      <c r="I629" s="23" t="s">
        <v>5</v>
      </c>
      <c r="J629" s="57" t="s">
        <v>26</v>
      </c>
      <c r="K629" s="25" t="s">
        <v>25</v>
      </c>
      <c r="L629" s="26" t="s">
        <v>775</v>
      </c>
      <c r="M629" s="23">
        <v>1</v>
      </c>
      <c r="N629" s="23">
        <v>3507238244</v>
      </c>
      <c r="O629" s="27">
        <v>45398</v>
      </c>
      <c r="P629" s="28">
        <v>597890</v>
      </c>
      <c r="Q629" s="29">
        <v>27000</v>
      </c>
      <c r="R629" s="30">
        <v>40040</v>
      </c>
      <c r="S629" s="31"/>
      <c r="T629" s="29" t="s">
        <v>2224</v>
      </c>
      <c r="U629" s="32">
        <v>45468</v>
      </c>
      <c r="V629" s="33"/>
    </row>
    <row r="630" spans="1:22" ht="28.8">
      <c r="A630" s="61" t="str">
        <f t="shared" si="9"/>
        <v>1006846466BOLAÑOS BERMUDEZ DORIS ESTELA</v>
      </c>
      <c r="B630" s="23">
        <v>4139</v>
      </c>
      <c r="C630" s="23" t="s">
        <v>2</v>
      </c>
      <c r="D630" s="23">
        <v>1006846466</v>
      </c>
      <c r="E630" s="23" t="s">
        <v>1340</v>
      </c>
      <c r="F630" s="23">
        <v>27</v>
      </c>
      <c r="G630" s="23">
        <v>1</v>
      </c>
      <c r="H630" s="24" t="s">
        <v>1341</v>
      </c>
      <c r="I630" s="23" t="s">
        <v>5</v>
      </c>
      <c r="J630" s="57" t="s">
        <v>26</v>
      </c>
      <c r="K630" s="25" t="s">
        <v>25</v>
      </c>
      <c r="L630" s="6" t="s">
        <v>776</v>
      </c>
      <c r="M630" s="23">
        <v>1</v>
      </c>
      <c r="N630" s="23">
        <v>3507238244</v>
      </c>
      <c r="O630" s="27">
        <v>45398</v>
      </c>
      <c r="P630" s="33">
        <v>600455</v>
      </c>
      <c r="Q630" s="29">
        <v>27000</v>
      </c>
      <c r="R630" s="30">
        <v>40040</v>
      </c>
      <c r="S630" s="31">
        <v>80080</v>
      </c>
      <c r="T630" s="29" t="s">
        <v>2224</v>
      </c>
      <c r="U630" s="32">
        <v>45468</v>
      </c>
      <c r="V630" s="33"/>
    </row>
    <row r="631" spans="1:22">
      <c r="A631" s="61" t="str">
        <f t="shared" si="9"/>
        <v>41182839BOTINA QUINCHOA MARIA ISABEL</v>
      </c>
      <c r="B631" s="23">
        <v>4338</v>
      </c>
      <c r="C631" s="23" t="s">
        <v>2</v>
      </c>
      <c r="D631" s="23">
        <v>41182839</v>
      </c>
      <c r="E631" s="23" t="s">
        <v>1342</v>
      </c>
      <c r="F631" s="23">
        <v>44</v>
      </c>
      <c r="G631" s="23">
        <v>1</v>
      </c>
      <c r="H631" s="24">
        <v>28867</v>
      </c>
      <c r="I631" s="23" t="s">
        <v>5</v>
      </c>
      <c r="J631" s="57" t="s">
        <v>58</v>
      </c>
      <c r="K631" s="25" t="s">
        <v>27</v>
      </c>
      <c r="L631" s="26" t="s">
        <v>838</v>
      </c>
      <c r="M631" s="23">
        <v>1</v>
      </c>
      <c r="N631" s="23">
        <v>3103604999</v>
      </c>
      <c r="O631" s="27">
        <v>45401</v>
      </c>
      <c r="P631" s="35">
        <v>605261</v>
      </c>
      <c r="Q631" s="36">
        <v>20000</v>
      </c>
      <c r="R631" s="30">
        <v>33800</v>
      </c>
      <c r="S631" s="31">
        <v>33800</v>
      </c>
      <c r="T631" s="29" t="s">
        <v>2225</v>
      </c>
      <c r="U631" s="32">
        <v>45468</v>
      </c>
      <c r="V631" s="33"/>
    </row>
    <row r="632" spans="1:22">
      <c r="A632" s="61" t="str">
        <f t="shared" si="9"/>
        <v>27193444BRAVO ALVEAR EDIS EVELIA</v>
      </c>
      <c r="B632" s="23">
        <v>4334</v>
      </c>
      <c r="C632" s="23" t="s">
        <v>2</v>
      </c>
      <c r="D632" s="23">
        <v>27193444</v>
      </c>
      <c r="E632" s="23" t="s">
        <v>57</v>
      </c>
      <c r="F632" s="23">
        <v>57</v>
      </c>
      <c r="G632" s="23">
        <v>1</v>
      </c>
      <c r="H632" s="24">
        <v>24237</v>
      </c>
      <c r="I632" s="23" t="s">
        <v>5</v>
      </c>
      <c r="J632" s="57" t="s">
        <v>58</v>
      </c>
      <c r="K632" s="25" t="s">
        <v>27</v>
      </c>
      <c r="L632" s="26" t="s">
        <v>838</v>
      </c>
      <c r="M632" s="23">
        <v>1</v>
      </c>
      <c r="N632" s="23">
        <v>3178613272</v>
      </c>
      <c r="O632" s="27">
        <v>45401</v>
      </c>
      <c r="P632" s="35">
        <v>603918</v>
      </c>
      <c r="Q632" s="36">
        <v>20000</v>
      </c>
      <c r="R632" s="30">
        <v>33800</v>
      </c>
      <c r="S632" s="31"/>
      <c r="T632" s="29" t="s">
        <v>2226</v>
      </c>
      <c r="U632" s="32">
        <v>45468</v>
      </c>
      <c r="V632" s="33"/>
    </row>
    <row r="633" spans="1:22">
      <c r="A633" s="61" t="str">
        <f t="shared" si="9"/>
        <v>27193444BRAVO ALVEAR EDIS EVELIA</v>
      </c>
      <c r="B633" s="23">
        <v>4335</v>
      </c>
      <c r="C633" s="23" t="s">
        <v>2</v>
      </c>
      <c r="D633" s="23">
        <v>27193444</v>
      </c>
      <c r="E633" s="23" t="s">
        <v>57</v>
      </c>
      <c r="F633" s="23">
        <v>57</v>
      </c>
      <c r="G633" s="23">
        <v>1</v>
      </c>
      <c r="H633" s="24">
        <v>24237</v>
      </c>
      <c r="I633" s="23" t="s">
        <v>5</v>
      </c>
      <c r="J633" s="57" t="s">
        <v>58</v>
      </c>
      <c r="K633" s="25" t="s">
        <v>27</v>
      </c>
      <c r="L633" s="26" t="s">
        <v>839</v>
      </c>
      <c r="M633" s="23">
        <v>1</v>
      </c>
      <c r="N633" s="23">
        <v>3178613272</v>
      </c>
      <c r="O633" s="24">
        <v>45402</v>
      </c>
      <c r="P633" s="23">
        <v>605899</v>
      </c>
      <c r="Q633" s="36">
        <v>20000</v>
      </c>
      <c r="R633" s="30">
        <v>33800</v>
      </c>
      <c r="S633" s="31">
        <v>67600</v>
      </c>
      <c r="T633" s="29" t="s">
        <v>2226</v>
      </c>
      <c r="U633" s="32">
        <v>45468</v>
      </c>
      <c r="V633" s="33"/>
    </row>
    <row r="634" spans="1:22">
      <c r="A634" s="61" t="str">
        <f t="shared" si="9"/>
        <v xml:space="preserve">30701353BUESAQUILLO CLARA </v>
      </c>
      <c r="B634" s="23">
        <v>4584</v>
      </c>
      <c r="C634" s="23" t="s">
        <v>2</v>
      </c>
      <c r="D634" s="23">
        <v>30701353</v>
      </c>
      <c r="E634" s="23" t="s">
        <v>1343</v>
      </c>
      <c r="F634" s="23">
        <v>72</v>
      </c>
      <c r="G634" s="23">
        <v>1</v>
      </c>
      <c r="H634" s="24" t="s">
        <v>1344</v>
      </c>
      <c r="I634" s="23" t="s">
        <v>5</v>
      </c>
      <c r="J634" s="57" t="s">
        <v>58</v>
      </c>
      <c r="K634" s="25" t="s">
        <v>27</v>
      </c>
      <c r="L634" s="26" t="s">
        <v>838</v>
      </c>
      <c r="M634" s="23">
        <v>1</v>
      </c>
      <c r="N634" s="23">
        <v>3209029748</v>
      </c>
      <c r="O634" s="27">
        <v>45405</v>
      </c>
      <c r="P634" s="28">
        <v>612294</v>
      </c>
      <c r="Q634" s="29">
        <v>20000</v>
      </c>
      <c r="R634" s="30">
        <v>33800</v>
      </c>
      <c r="S634" s="31">
        <v>33800</v>
      </c>
      <c r="T634" s="29" t="s">
        <v>2227</v>
      </c>
      <c r="U634" s="32">
        <v>45468</v>
      </c>
      <c r="V634" s="33"/>
    </row>
    <row r="635" spans="1:22" ht="28.8">
      <c r="A635" s="61" t="str">
        <f t="shared" si="9"/>
        <v xml:space="preserve">1125411467BUESAQUILLO JOSSA JANER ANDRES </v>
      </c>
      <c r="B635" s="23">
        <v>4847</v>
      </c>
      <c r="C635" s="23" t="s">
        <v>31</v>
      </c>
      <c r="D635" s="23">
        <v>1125411467</v>
      </c>
      <c r="E635" s="23" t="s">
        <v>1345</v>
      </c>
      <c r="F635" s="23">
        <v>11</v>
      </c>
      <c r="G635" s="23">
        <v>1</v>
      </c>
      <c r="H635" s="24" t="s">
        <v>1346</v>
      </c>
      <c r="I635" s="23" t="s">
        <v>28</v>
      </c>
      <c r="J635" s="57" t="s">
        <v>763</v>
      </c>
      <c r="K635" s="25" t="s">
        <v>27</v>
      </c>
      <c r="L635" s="23" t="s">
        <v>65</v>
      </c>
      <c r="M635" s="23">
        <v>1</v>
      </c>
      <c r="N635" s="23" t="s">
        <v>1347</v>
      </c>
      <c r="O635" s="27">
        <v>45410</v>
      </c>
      <c r="P635" s="28">
        <v>622910</v>
      </c>
      <c r="Q635" s="29">
        <v>70000</v>
      </c>
      <c r="R635" s="30">
        <v>92040</v>
      </c>
      <c r="S635" s="31"/>
      <c r="T635" s="29" t="s">
        <v>2228</v>
      </c>
      <c r="U635" s="32">
        <v>45468</v>
      </c>
      <c r="V635" s="33"/>
    </row>
    <row r="636" spans="1:22" ht="28.8">
      <c r="A636" s="61" t="str">
        <f t="shared" si="9"/>
        <v xml:space="preserve">1125411467BUESAQUILLO JOSSA JANER ANDRES </v>
      </c>
      <c r="B636" s="23">
        <v>4848</v>
      </c>
      <c r="C636" s="23" t="s">
        <v>31</v>
      </c>
      <c r="D636" s="23">
        <v>1125411467</v>
      </c>
      <c r="E636" s="23" t="s">
        <v>1345</v>
      </c>
      <c r="F636" s="23">
        <v>11</v>
      </c>
      <c r="G636" s="23">
        <v>1</v>
      </c>
      <c r="H636" s="24" t="s">
        <v>1346</v>
      </c>
      <c r="I636" s="23" t="s">
        <v>28</v>
      </c>
      <c r="J636" s="57" t="s">
        <v>763</v>
      </c>
      <c r="K636" s="25" t="s">
        <v>27</v>
      </c>
      <c r="L636" s="23" t="s">
        <v>1348</v>
      </c>
      <c r="M636" s="23">
        <v>1</v>
      </c>
      <c r="N636" s="23" t="s">
        <v>1347</v>
      </c>
      <c r="O636" s="27">
        <v>45412</v>
      </c>
      <c r="P636" s="33">
        <v>628808</v>
      </c>
      <c r="Q636" s="29">
        <v>70000</v>
      </c>
      <c r="R636" s="30">
        <v>83200</v>
      </c>
      <c r="S636" s="31">
        <v>175240</v>
      </c>
      <c r="T636" s="29" t="s">
        <v>2228</v>
      </c>
      <c r="U636" s="32">
        <v>45468</v>
      </c>
      <c r="V636" s="33"/>
    </row>
    <row r="637" spans="1:22" ht="28.8">
      <c r="A637" s="61" t="str">
        <f t="shared" si="9"/>
        <v xml:space="preserve">1120219131BUESAQUILLO LEYDER STIVEN ALEJNADRO </v>
      </c>
      <c r="B637" s="23">
        <v>4727</v>
      </c>
      <c r="C637" s="23" t="s">
        <v>79</v>
      </c>
      <c r="D637" s="23">
        <v>1120219131</v>
      </c>
      <c r="E637" s="23" t="s">
        <v>1349</v>
      </c>
      <c r="F637" s="23">
        <v>5</v>
      </c>
      <c r="G637" s="23">
        <v>2</v>
      </c>
      <c r="H637" s="24" t="s">
        <v>1350</v>
      </c>
      <c r="I637" s="23" t="s">
        <v>5</v>
      </c>
      <c r="J637" s="57" t="s">
        <v>761</v>
      </c>
      <c r="K637" s="25" t="s">
        <v>27</v>
      </c>
      <c r="L637" s="26" t="s">
        <v>801</v>
      </c>
      <c r="M637" s="23">
        <v>1</v>
      </c>
      <c r="N637" s="23">
        <v>3170667940</v>
      </c>
      <c r="O637" s="27">
        <v>45407</v>
      </c>
      <c r="P637" s="28">
        <v>616302</v>
      </c>
      <c r="Q637" s="29">
        <v>20000</v>
      </c>
      <c r="R637" s="36">
        <v>29120</v>
      </c>
      <c r="S637" s="31"/>
      <c r="T637" s="29" t="s">
        <v>2229</v>
      </c>
      <c r="U637" s="32">
        <v>45468</v>
      </c>
      <c r="V637" s="33"/>
    </row>
    <row r="638" spans="1:22" ht="28.8">
      <c r="A638" s="61" t="str">
        <f t="shared" si="9"/>
        <v xml:space="preserve">1120219131BUESAQUILLO LEYDER STIVEN ALEJNADRO </v>
      </c>
      <c r="B638" s="23">
        <v>4728</v>
      </c>
      <c r="C638" s="23" t="s">
        <v>79</v>
      </c>
      <c r="D638" s="23">
        <v>1120219131</v>
      </c>
      <c r="E638" s="23" t="s">
        <v>1349</v>
      </c>
      <c r="F638" s="23">
        <v>5</v>
      </c>
      <c r="G638" s="23">
        <v>2</v>
      </c>
      <c r="H638" s="24" t="s">
        <v>1350</v>
      </c>
      <c r="I638" s="23" t="s">
        <v>5</v>
      </c>
      <c r="J638" s="57" t="s">
        <v>761</v>
      </c>
      <c r="K638" s="25" t="s">
        <v>27</v>
      </c>
      <c r="L638" s="6" t="s">
        <v>806</v>
      </c>
      <c r="M638" s="23">
        <v>1</v>
      </c>
      <c r="N638" s="23">
        <v>3170667940</v>
      </c>
      <c r="O638" s="27">
        <v>45407</v>
      </c>
      <c r="P638" s="33">
        <v>618459</v>
      </c>
      <c r="Q638" s="29">
        <v>20000</v>
      </c>
      <c r="R638" s="36">
        <v>29120</v>
      </c>
      <c r="S638" s="31">
        <v>58240</v>
      </c>
      <c r="T638" s="29" t="s">
        <v>2229</v>
      </c>
      <c r="U638" s="32">
        <v>45468</v>
      </c>
      <c r="V638" s="33"/>
    </row>
    <row r="639" spans="1:22" ht="28.8">
      <c r="A639" s="61" t="str">
        <f t="shared" si="9"/>
        <v>27163190BURBANO GLORIA PEREGRINA</v>
      </c>
      <c r="B639" s="23">
        <v>4388</v>
      </c>
      <c r="C639" s="23" t="s">
        <v>2</v>
      </c>
      <c r="D639" s="23">
        <v>27163190</v>
      </c>
      <c r="E639" s="23" t="s">
        <v>1351</v>
      </c>
      <c r="F639" s="23">
        <v>67</v>
      </c>
      <c r="G639" s="23">
        <v>1</v>
      </c>
      <c r="H639" s="24" t="s">
        <v>1352</v>
      </c>
      <c r="I639" s="23" t="s">
        <v>5</v>
      </c>
      <c r="J639" s="57" t="s">
        <v>763</v>
      </c>
      <c r="K639" s="25" t="s">
        <v>27</v>
      </c>
      <c r="L639" s="23" t="s">
        <v>65</v>
      </c>
      <c r="M639" s="23">
        <v>1</v>
      </c>
      <c r="N639" s="23" t="s">
        <v>1353</v>
      </c>
      <c r="O639" s="27">
        <v>45403</v>
      </c>
      <c r="P639" s="28">
        <v>606097</v>
      </c>
      <c r="Q639" s="29">
        <v>70000</v>
      </c>
      <c r="R639" s="30">
        <v>92040</v>
      </c>
      <c r="S639" s="31"/>
      <c r="T639" s="29" t="s">
        <v>2230</v>
      </c>
      <c r="U639" s="32">
        <v>45468</v>
      </c>
      <c r="V639" s="33"/>
    </row>
    <row r="640" spans="1:22" ht="28.8">
      <c r="A640" s="61" t="str">
        <f t="shared" si="9"/>
        <v>27163190BURBANO GLORIA PEREGRINA</v>
      </c>
      <c r="B640" s="23">
        <v>4389</v>
      </c>
      <c r="C640" s="23" t="s">
        <v>2</v>
      </c>
      <c r="D640" s="23">
        <v>27163190</v>
      </c>
      <c r="E640" s="23" t="s">
        <v>1351</v>
      </c>
      <c r="F640" s="23">
        <v>67</v>
      </c>
      <c r="G640" s="23">
        <v>1</v>
      </c>
      <c r="H640" s="24" t="s">
        <v>1352</v>
      </c>
      <c r="I640" s="23" t="s">
        <v>5</v>
      </c>
      <c r="J640" s="57" t="s">
        <v>763</v>
      </c>
      <c r="K640" s="25" t="s">
        <v>27</v>
      </c>
      <c r="L640" s="23" t="s">
        <v>66</v>
      </c>
      <c r="M640" s="23">
        <v>1</v>
      </c>
      <c r="N640" s="23" t="s">
        <v>1353</v>
      </c>
      <c r="O640" s="27">
        <v>45406</v>
      </c>
      <c r="P640" s="33">
        <v>615925</v>
      </c>
      <c r="Q640" s="29">
        <v>70000</v>
      </c>
      <c r="R640" s="30">
        <v>83200</v>
      </c>
      <c r="S640" s="31">
        <v>175240</v>
      </c>
      <c r="T640" s="29" t="s">
        <v>2230</v>
      </c>
      <c r="U640" s="32">
        <v>45468</v>
      </c>
      <c r="V640" s="33"/>
    </row>
    <row r="641" spans="1:22" ht="28.8">
      <c r="A641" s="61" t="str">
        <f t="shared" si="9"/>
        <v>12999268BURBANO MARCILLO OSVALDO</v>
      </c>
      <c r="B641" s="23">
        <v>4316</v>
      </c>
      <c r="C641" s="23" t="s">
        <v>2</v>
      </c>
      <c r="D641" s="23">
        <v>12999268</v>
      </c>
      <c r="E641" s="23" t="s">
        <v>1354</v>
      </c>
      <c r="F641" s="23">
        <v>53</v>
      </c>
      <c r="G641" s="23">
        <v>1</v>
      </c>
      <c r="H641" s="24" t="s">
        <v>1355</v>
      </c>
      <c r="I641" s="23" t="s">
        <v>28</v>
      </c>
      <c r="J641" s="57" t="s">
        <v>40</v>
      </c>
      <c r="K641" s="25" t="s">
        <v>27</v>
      </c>
      <c r="L641" s="23" t="s">
        <v>811</v>
      </c>
      <c r="M641" s="23">
        <v>1</v>
      </c>
      <c r="N641" s="23" t="s">
        <v>1356</v>
      </c>
      <c r="O641" s="27">
        <v>45400</v>
      </c>
      <c r="P641" s="35">
        <v>602004</v>
      </c>
      <c r="Q641" s="36">
        <v>55000</v>
      </c>
      <c r="R641" s="30">
        <v>72384</v>
      </c>
      <c r="S641" s="37"/>
      <c r="T641" s="36" t="s">
        <v>2231</v>
      </c>
      <c r="U641" s="32">
        <v>45468</v>
      </c>
      <c r="V641" s="33"/>
    </row>
    <row r="642" spans="1:22" ht="28.8">
      <c r="A642" s="61" t="str">
        <f t="shared" si="9"/>
        <v>12999268BURBANO MARCILLO OSVALDO</v>
      </c>
      <c r="B642" s="23">
        <v>4317</v>
      </c>
      <c r="C642" s="23" t="s">
        <v>2</v>
      </c>
      <c r="D642" s="23">
        <v>12999268</v>
      </c>
      <c r="E642" s="23" t="s">
        <v>1354</v>
      </c>
      <c r="F642" s="23">
        <v>53</v>
      </c>
      <c r="G642" s="23">
        <v>1</v>
      </c>
      <c r="H642" s="24" t="s">
        <v>1355</v>
      </c>
      <c r="I642" s="23" t="s">
        <v>28</v>
      </c>
      <c r="J642" s="57" t="s">
        <v>40</v>
      </c>
      <c r="K642" s="25" t="s">
        <v>27</v>
      </c>
      <c r="L642" s="23" t="s">
        <v>812</v>
      </c>
      <c r="M642" s="23">
        <v>1</v>
      </c>
      <c r="N642" s="23" t="s">
        <v>1356</v>
      </c>
      <c r="O642" s="24">
        <v>45401</v>
      </c>
      <c r="P642" s="23">
        <v>607119</v>
      </c>
      <c r="Q642" s="36">
        <v>55000</v>
      </c>
      <c r="R642" s="30">
        <v>72800</v>
      </c>
      <c r="S642" s="37">
        <v>145184</v>
      </c>
      <c r="T642" s="36" t="s">
        <v>2231</v>
      </c>
      <c r="U642" s="32">
        <v>45468</v>
      </c>
      <c r="V642" s="33"/>
    </row>
    <row r="643" spans="1:22" ht="28.8">
      <c r="A643" s="61" t="str">
        <f t="shared" si="9"/>
        <v>39842240BURGOS IPIA AURA LEONOR</v>
      </c>
      <c r="B643" s="23">
        <v>4631</v>
      </c>
      <c r="C643" s="23" t="s">
        <v>2</v>
      </c>
      <c r="D643" s="23">
        <v>39842240</v>
      </c>
      <c r="E643" s="23" t="s">
        <v>61</v>
      </c>
      <c r="F643" s="23">
        <v>39</v>
      </c>
      <c r="G643" s="23">
        <v>1</v>
      </c>
      <c r="H643" s="24">
        <v>30906</v>
      </c>
      <c r="I643" s="23" t="s">
        <v>5</v>
      </c>
      <c r="J643" s="57" t="s">
        <v>26</v>
      </c>
      <c r="K643" s="25" t="s">
        <v>27</v>
      </c>
      <c r="L643" s="26" t="s">
        <v>949</v>
      </c>
      <c r="M643" s="23">
        <v>1</v>
      </c>
      <c r="N643" s="23">
        <v>3228697151</v>
      </c>
      <c r="O643" s="27">
        <v>45407</v>
      </c>
      <c r="P643" s="28">
        <v>615878</v>
      </c>
      <c r="Q643" s="29">
        <v>75000</v>
      </c>
      <c r="R643" s="30">
        <v>96512</v>
      </c>
      <c r="S643" s="37"/>
      <c r="T643" s="36" t="s">
        <v>2232</v>
      </c>
      <c r="U643" s="32">
        <v>45468</v>
      </c>
      <c r="V643" s="33"/>
    </row>
    <row r="644" spans="1:22" ht="28.8">
      <c r="A644" s="61" t="str">
        <f t="shared" ref="A644:A707" si="10">D644&amp;E644</f>
        <v>39842240BURGOS IPIA AURA LEONOR</v>
      </c>
      <c r="B644" s="23">
        <v>4632</v>
      </c>
      <c r="C644" s="23" t="s">
        <v>2</v>
      </c>
      <c r="D644" s="23">
        <v>39842240</v>
      </c>
      <c r="E644" s="23" t="s">
        <v>61</v>
      </c>
      <c r="F644" s="23">
        <v>39</v>
      </c>
      <c r="G644" s="23">
        <v>1</v>
      </c>
      <c r="H644" s="24">
        <v>30906</v>
      </c>
      <c r="I644" s="23" t="s">
        <v>5</v>
      </c>
      <c r="J644" s="57" t="s">
        <v>26</v>
      </c>
      <c r="K644" s="25" t="s">
        <v>27</v>
      </c>
      <c r="L644" s="26" t="s">
        <v>950</v>
      </c>
      <c r="M644" s="23">
        <v>1</v>
      </c>
      <c r="N644" s="23">
        <v>3228697151</v>
      </c>
      <c r="O644" s="27">
        <v>45409</v>
      </c>
      <c r="P644" s="33">
        <v>620602</v>
      </c>
      <c r="Q644" s="29">
        <v>75000</v>
      </c>
      <c r="R644" s="30">
        <v>96512</v>
      </c>
      <c r="S644" s="37">
        <v>193024</v>
      </c>
      <c r="T644" s="36" t="s">
        <v>2232</v>
      </c>
      <c r="U644" s="32">
        <v>45468</v>
      </c>
      <c r="V644" s="33"/>
    </row>
    <row r="645" spans="1:22" ht="14.1" customHeight="1">
      <c r="A645" s="61" t="str">
        <f t="shared" si="10"/>
        <v>1125186215BUSTOS PEÑA LIAM ALEJANDRO</v>
      </c>
      <c r="B645" s="23">
        <v>4873</v>
      </c>
      <c r="C645" s="23" t="s">
        <v>79</v>
      </c>
      <c r="D645" s="23">
        <v>1125186215</v>
      </c>
      <c r="E645" s="23" t="s">
        <v>1357</v>
      </c>
      <c r="F645" s="23">
        <v>2</v>
      </c>
      <c r="G645" s="23">
        <v>1</v>
      </c>
      <c r="H645" s="24">
        <v>44626</v>
      </c>
      <c r="I645" s="23" t="s">
        <v>28</v>
      </c>
      <c r="J645" s="57" t="s">
        <v>92</v>
      </c>
      <c r="K645" s="25" t="s">
        <v>25</v>
      </c>
      <c r="L645" s="26" t="s">
        <v>810</v>
      </c>
      <c r="M645" s="23">
        <v>1</v>
      </c>
      <c r="N645" s="23">
        <v>3108753265</v>
      </c>
      <c r="O645" s="27">
        <v>45412</v>
      </c>
      <c r="P645" s="28">
        <v>626139</v>
      </c>
      <c r="Q645" s="29">
        <v>18000</v>
      </c>
      <c r="R645" s="30">
        <v>29640</v>
      </c>
      <c r="S645" s="37">
        <v>29640</v>
      </c>
      <c r="T645" s="36" t="s">
        <v>2233</v>
      </c>
      <c r="U645" s="32">
        <v>45468</v>
      </c>
      <c r="V645" s="33"/>
    </row>
    <row r="646" spans="1:22" ht="14.1" customHeight="1">
      <c r="A646" s="61" t="str">
        <f t="shared" si="10"/>
        <v>1006908239CABRERA JUAGIBIOY KAREN LUCERO</v>
      </c>
      <c r="B646" s="23">
        <v>4464</v>
      </c>
      <c r="C646" s="23" t="s">
        <v>2</v>
      </c>
      <c r="D646" s="23">
        <v>1006908239</v>
      </c>
      <c r="E646" s="23" t="s">
        <v>1358</v>
      </c>
      <c r="F646" s="23">
        <v>19</v>
      </c>
      <c r="G646" s="23">
        <v>1</v>
      </c>
      <c r="H646" s="24">
        <v>37903</v>
      </c>
      <c r="I646" s="23" t="s">
        <v>5</v>
      </c>
      <c r="J646" s="58" t="s">
        <v>34</v>
      </c>
      <c r="K646" s="25" t="s">
        <v>27</v>
      </c>
      <c r="L646" s="6" t="s">
        <v>797</v>
      </c>
      <c r="M646" s="23">
        <v>1</v>
      </c>
      <c r="N646" s="23">
        <v>3108818037</v>
      </c>
      <c r="O646" s="27">
        <v>45404</v>
      </c>
      <c r="P646" s="35">
        <v>608628</v>
      </c>
      <c r="Q646" s="36">
        <v>20000</v>
      </c>
      <c r="R646" s="30">
        <v>26000</v>
      </c>
      <c r="S646" s="37"/>
      <c r="T646" s="36" t="s">
        <v>2234</v>
      </c>
      <c r="U646" s="32">
        <v>45468</v>
      </c>
      <c r="V646" s="33"/>
    </row>
    <row r="647" spans="1:22">
      <c r="A647" s="61" t="str">
        <f t="shared" si="10"/>
        <v>1006908239CABRERA JUAGIBIOY KAREN LUCERO</v>
      </c>
      <c r="B647" s="23">
        <v>4465</v>
      </c>
      <c r="C647" s="23" t="s">
        <v>2</v>
      </c>
      <c r="D647" s="23">
        <v>1006908239</v>
      </c>
      <c r="E647" s="23" t="s">
        <v>1358</v>
      </c>
      <c r="F647" s="23">
        <v>19</v>
      </c>
      <c r="G647" s="23">
        <v>1</v>
      </c>
      <c r="H647" s="24">
        <v>37903</v>
      </c>
      <c r="I647" s="23" t="s">
        <v>5</v>
      </c>
      <c r="J647" s="58" t="s">
        <v>34</v>
      </c>
      <c r="K647" s="25" t="s">
        <v>27</v>
      </c>
      <c r="L647" s="25" t="s">
        <v>785</v>
      </c>
      <c r="M647" s="23">
        <v>1</v>
      </c>
      <c r="N647" s="23">
        <v>3108818037</v>
      </c>
      <c r="O647" s="24">
        <v>45405</v>
      </c>
      <c r="P647" s="23">
        <v>614321</v>
      </c>
      <c r="Q647" s="36">
        <v>20000</v>
      </c>
      <c r="R647" s="30">
        <v>26000</v>
      </c>
      <c r="S647" s="37">
        <v>52000</v>
      </c>
      <c r="T647" s="36" t="s">
        <v>2234</v>
      </c>
      <c r="U647" s="32">
        <v>45468</v>
      </c>
      <c r="V647" s="33"/>
    </row>
    <row r="648" spans="1:22" ht="28.8">
      <c r="A648" s="61" t="str">
        <f t="shared" si="10"/>
        <v>17693085CACERES PRIETO ALEXANDER</v>
      </c>
      <c r="B648" s="23">
        <v>4564</v>
      </c>
      <c r="C648" s="23" t="s">
        <v>2</v>
      </c>
      <c r="D648" s="23">
        <v>17693085</v>
      </c>
      <c r="E648" s="23" t="s">
        <v>62</v>
      </c>
      <c r="F648" s="23">
        <v>65</v>
      </c>
      <c r="G648" s="23">
        <v>1</v>
      </c>
      <c r="H648" s="24" t="s">
        <v>63</v>
      </c>
      <c r="I648" s="23" t="s">
        <v>28</v>
      </c>
      <c r="J648" s="57" t="s">
        <v>92</v>
      </c>
      <c r="K648" s="25" t="s">
        <v>25</v>
      </c>
      <c r="L648" s="6" t="s">
        <v>53</v>
      </c>
      <c r="M648" s="23">
        <v>1</v>
      </c>
      <c r="N648" s="23">
        <v>3202188024</v>
      </c>
      <c r="O648" s="27">
        <v>45406</v>
      </c>
      <c r="P648" s="28">
        <v>613626</v>
      </c>
      <c r="Q648" s="29">
        <v>20000</v>
      </c>
      <c r="R648" s="36">
        <v>30680</v>
      </c>
      <c r="S648" s="37"/>
      <c r="T648" s="36" t="s">
        <v>2235</v>
      </c>
      <c r="U648" s="32">
        <v>45468</v>
      </c>
      <c r="V648" s="33"/>
    </row>
    <row r="649" spans="1:22" ht="28.8">
      <c r="A649" s="61" t="str">
        <f t="shared" si="10"/>
        <v>17693085CACERES PRIETO ALEXANDER</v>
      </c>
      <c r="B649" s="23">
        <v>4565</v>
      </c>
      <c r="C649" s="23" t="s">
        <v>2</v>
      </c>
      <c r="D649" s="23">
        <v>17693085</v>
      </c>
      <c r="E649" s="23" t="s">
        <v>62</v>
      </c>
      <c r="F649" s="23">
        <v>65</v>
      </c>
      <c r="G649" s="23">
        <v>1</v>
      </c>
      <c r="H649" s="24" t="s">
        <v>63</v>
      </c>
      <c r="I649" s="23" t="s">
        <v>28</v>
      </c>
      <c r="J649" s="57" t="s">
        <v>92</v>
      </c>
      <c r="K649" s="25" t="s">
        <v>25</v>
      </c>
      <c r="L649" s="23" t="s">
        <v>808</v>
      </c>
      <c r="M649" s="23">
        <v>1</v>
      </c>
      <c r="N649" s="23">
        <v>3202188024</v>
      </c>
      <c r="O649" s="27">
        <v>45406</v>
      </c>
      <c r="P649" s="33">
        <v>617305</v>
      </c>
      <c r="Q649" s="29">
        <v>20000</v>
      </c>
      <c r="R649" s="36">
        <v>30680</v>
      </c>
      <c r="S649" s="37">
        <v>61360</v>
      </c>
      <c r="T649" s="36" t="s">
        <v>2235</v>
      </c>
      <c r="U649" s="32">
        <v>45468</v>
      </c>
      <c r="V649" s="33"/>
    </row>
    <row r="650" spans="1:22" ht="28.8">
      <c r="A650" s="61" t="str">
        <f t="shared" si="10"/>
        <v>1123310475CADENA TISOY SAMUEL DAVID</v>
      </c>
      <c r="B650" s="23">
        <v>4574</v>
      </c>
      <c r="C650" s="23" t="s">
        <v>31</v>
      </c>
      <c r="D650" s="23">
        <v>1123310475</v>
      </c>
      <c r="E650" s="23" t="s">
        <v>1359</v>
      </c>
      <c r="F650" s="23">
        <v>11</v>
      </c>
      <c r="G650" s="23">
        <v>1</v>
      </c>
      <c r="H650" s="24">
        <v>41248</v>
      </c>
      <c r="I650" s="23" t="s">
        <v>28</v>
      </c>
      <c r="J650" s="57" t="s">
        <v>26</v>
      </c>
      <c r="K650" s="25" t="s">
        <v>25</v>
      </c>
      <c r="L650" s="26" t="s">
        <v>775</v>
      </c>
      <c r="M650" s="23">
        <v>1</v>
      </c>
      <c r="N650" s="23">
        <v>3249194047</v>
      </c>
      <c r="O650" s="27">
        <v>45406</v>
      </c>
      <c r="P650" s="28">
        <v>613733</v>
      </c>
      <c r="Q650" s="29">
        <v>27000</v>
      </c>
      <c r="R650" s="30">
        <v>40040</v>
      </c>
      <c r="S650" s="37"/>
      <c r="T650" s="36" t="s">
        <v>2236</v>
      </c>
      <c r="U650" s="32">
        <v>45468</v>
      </c>
      <c r="V650" s="33"/>
    </row>
    <row r="651" spans="1:22" ht="28.8">
      <c r="A651" s="61" t="str">
        <f t="shared" si="10"/>
        <v>1123310475CADENA TISOY SAMUEL DAVID</v>
      </c>
      <c r="B651" s="23">
        <v>4575</v>
      </c>
      <c r="C651" s="23" t="s">
        <v>31</v>
      </c>
      <c r="D651" s="23">
        <v>1123310475</v>
      </c>
      <c r="E651" s="23" t="s">
        <v>1359</v>
      </c>
      <c r="F651" s="23">
        <v>11</v>
      </c>
      <c r="G651" s="23">
        <v>1</v>
      </c>
      <c r="H651" s="24">
        <v>41248</v>
      </c>
      <c r="I651" s="23" t="s">
        <v>28</v>
      </c>
      <c r="J651" s="57" t="s">
        <v>26</v>
      </c>
      <c r="K651" s="25" t="s">
        <v>25</v>
      </c>
      <c r="L651" s="6" t="s">
        <v>776</v>
      </c>
      <c r="M651" s="23">
        <v>1</v>
      </c>
      <c r="N651" s="23">
        <v>3249194047</v>
      </c>
      <c r="O651" s="27">
        <v>45406</v>
      </c>
      <c r="P651" s="33">
        <v>616500</v>
      </c>
      <c r="Q651" s="29">
        <v>27000</v>
      </c>
      <c r="R651" s="30">
        <v>40040</v>
      </c>
      <c r="S651" s="37">
        <v>80080</v>
      </c>
      <c r="T651" s="36" t="s">
        <v>2236</v>
      </c>
      <c r="U651" s="32">
        <v>45468</v>
      </c>
      <c r="V651" s="33"/>
    </row>
    <row r="652" spans="1:22" ht="28.8">
      <c r="A652" s="61" t="str">
        <f t="shared" si="10"/>
        <v>1030084316CAEZ TAIMAL ETHAN GAEL</v>
      </c>
      <c r="B652" s="23">
        <v>3854</v>
      </c>
      <c r="C652" s="23" t="s">
        <v>42</v>
      </c>
      <c r="D652" s="23">
        <v>1030084316</v>
      </c>
      <c r="E652" s="23" t="s">
        <v>1360</v>
      </c>
      <c r="F652" s="23">
        <v>1</v>
      </c>
      <c r="G652" s="23">
        <v>2</v>
      </c>
      <c r="H652" s="24">
        <v>45353</v>
      </c>
      <c r="I652" s="23" t="s">
        <v>28</v>
      </c>
      <c r="J652" s="57" t="s">
        <v>762</v>
      </c>
      <c r="K652" s="25" t="s">
        <v>25</v>
      </c>
      <c r="L652" s="26" t="s">
        <v>772</v>
      </c>
      <c r="M652" s="23">
        <v>1</v>
      </c>
      <c r="N652" s="23">
        <v>3226759421</v>
      </c>
      <c r="O652" s="27">
        <v>45392</v>
      </c>
      <c r="P652" s="28">
        <v>34605</v>
      </c>
      <c r="Q652" s="29">
        <v>45000</v>
      </c>
      <c r="R652" s="30">
        <v>50336</v>
      </c>
      <c r="S652" s="37"/>
      <c r="T652" s="36" t="s">
        <v>2237</v>
      </c>
      <c r="U652" s="32">
        <v>45468</v>
      </c>
      <c r="V652" s="33"/>
    </row>
    <row r="653" spans="1:22" ht="28.8">
      <c r="A653" s="61" t="str">
        <f t="shared" si="10"/>
        <v xml:space="preserve">1030084316CAEZ TAIMAL ETHAN GAEL </v>
      </c>
      <c r="B653" s="23">
        <v>3855</v>
      </c>
      <c r="C653" s="23" t="s">
        <v>42</v>
      </c>
      <c r="D653" s="23">
        <v>1030084316</v>
      </c>
      <c r="E653" s="23" t="s">
        <v>1361</v>
      </c>
      <c r="F653" s="23">
        <v>2</v>
      </c>
      <c r="G653" s="23">
        <v>2</v>
      </c>
      <c r="H653" s="24">
        <v>45325</v>
      </c>
      <c r="I653" s="23" t="s">
        <v>28</v>
      </c>
      <c r="J653" s="57" t="s">
        <v>762</v>
      </c>
      <c r="K653" s="25" t="s">
        <v>25</v>
      </c>
      <c r="L653" s="26" t="s">
        <v>772</v>
      </c>
      <c r="M653" s="23">
        <v>1</v>
      </c>
      <c r="N653" s="23">
        <v>3226759421</v>
      </c>
      <c r="O653" s="27">
        <v>45401</v>
      </c>
      <c r="P653" s="35">
        <v>243369</v>
      </c>
      <c r="Q653" s="36">
        <v>45000</v>
      </c>
      <c r="R653" s="30">
        <v>50336</v>
      </c>
      <c r="S653" s="37"/>
      <c r="T653" s="36" t="s">
        <v>2237</v>
      </c>
      <c r="U653" s="32">
        <v>45468</v>
      </c>
      <c r="V653" s="33"/>
    </row>
    <row r="654" spans="1:22" ht="28.8">
      <c r="A654" s="61" t="str">
        <f t="shared" si="10"/>
        <v>1030084316CAEZ TAIMAL ETHAN GAEL</v>
      </c>
      <c r="B654" s="23">
        <v>4358</v>
      </c>
      <c r="C654" s="23" t="s">
        <v>42</v>
      </c>
      <c r="D654" s="23">
        <v>1030084316</v>
      </c>
      <c r="E654" s="23" t="s">
        <v>1360</v>
      </c>
      <c r="F654" s="23">
        <v>1</v>
      </c>
      <c r="G654" s="23">
        <v>2</v>
      </c>
      <c r="H654" s="24">
        <v>45353</v>
      </c>
      <c r="I654" s="23" t="s">
        <v>28</v>
      </c>
      <c r="J654" s="57" t="s">
        <v>762</v>
      </c>
      <c r="K654" s="25" t="s">
        <v>25</v>
      </c>
      <c r="L654" s="26" t="s">
        <v>816</v>
      </c>
      <c r="M654" s="23">
        <v>1</v>
      </c>
      <c r="N654" s="23">
        <v>3226759421</v>
      </c>
      <c r="O654" s="27">
        <v>45392</v>
      </c>
      <c r="P654" s="33">
        <v>0</v>
      </c>
      <c r="Q654" s="29">
        <v>45000</v>
      </c>
      <c r="R654" s="30">
        <v>50336</v>
      </c>
      <c r="S654" s="37"/>
      <c r="T654" s="36" t="s">
        <v>2237</v>
      </c>
      <c r="U654" s="32">
        <v>45468</v>
      </c>
      <c r="V654" s="33"/>
    </row>
    <row r="655" spans="1:22" ht="28.8">
      <c r="A655" s="61" t="str">
        <f t="shared" si="10"/>
        <v xml:space="preserve">1030084316CAEZ TAIMAL ETHAN GAEL </v>
      </c>
      <c r="B655" s="23">
        <v>4359</v>
      </c>
      <c r="C655" s="23" t="s">
        <v>42</v>
      </c>
      <c r="D655" s="23">
        <v>1030084316</v>
      </c>
      <c r="E655" s="23" t="s">
        <v>1361</v>
      </c>
      <c r="F655" s="23">
        <v>2</v>
      </c>
      <c r="G655" s="23">
        <v>2</v>
      </c>
      <c r="H655" s="24">
        <v>45325</v>
      </c>
      <c r="I655" s="23" t="s">
        <v>28</v>
      </c>
      <c r="J655" s="57" t="s">
        <v>762</v>
      </c>
      <c r="K655" s="25" t="s">
        <v>25</v>
      </c>
      <c r="L655" s="26" t="s">
        <v>816</v>
      </c>
      <c r="M655" s="23">
        <v>1</v>
      </c>
      <c r="N655" s="23">
        <v>3226759421</v>
      </c>
      <c r="O655" s="24">
        <v>45401</v>
      </c>
      <c r="P655" s="23">
        <v>38321</v>
      </c>
      <c r="Q655" s="36">
        <v>45000</v>
      </c>
      <c r="R655" s="30">
        <v>50336</v>
      </c>
      <c r="S655" s="37">
        <v>201344</v>
      </c>
      <c r="T655" s="36" t="s">
        <v>2237</v>
      </c>
      <c r="U655" s="32">
        <v>45468</v>
      </c>
      <c r="V655" s="33"/>
    </row>
    <row r="656" spans="1:22" ht="28.8">
      <c r="A656" s="61" t="str">
        <f t="shared" si="10"/>
        <v>1125186119CAICEDO DIAZ DEINER ALEXIS</v>
      </c>
      <c r="B656" s="23">
        <v>4723</v>
      </c>
      <c r="C656" s="23" t="s">
        <v>79</v>
      </c>
      <c r="D656" s="23">
        <v>1125186119</v>
      </c>
      <c r="E656" s="23" t="s">
        <v>1362</v>
      </c>
      <c r="F656" s="23">
        <v>2</v>
      </c>
      <c r="G656" s="23">
        <v>1</v>
      </c>
      <c r="H656" s="24" t="s">
        <v>1363</v>
      </c>
      <c r="I656" s="23" t="s">
        <v>28</v>
      </c>
      <c r="J656" s="57" t="s">
        <v>92</v>
      </c>
      <c r="K656" s="25" t="s">
        <v>25</v>
      </c>
      <c r="L656" s="26" t="s">
        <v>810</v>
      </c>
      <c r="M656" s="23">
        <v>1</v>
      </c>
      <c r="N656" s="23">
        <v>3125707780</v>
      </c>
      <c r="O656" s="27">
        <v>45407</v>
      </c>
      <c r="P656" s="28">
        <v>616285</v>
      </c>
      <c r="Q656" s="29">
        <v>18000</v>
      </c>
      <c r="R656" s="30">
        <v>29640</v>
      </c>
      <c r="S656" s="37"/>
      <c r="T656" s="36" t="s">
        <v>2238</v>
      </c>
      <c r="U656" s="32">
        <v>45468</v>
      </c>
      <c r="V656" s="33"/>
    </row>
    <row r="657" spans="1:22" ht="28.8">
      <c r="A657" s="61" t="str">
        <f t="shared" si="10"/>
        <v>1125186119CAICEDO DIAZ DEINER ALEXIS</v>
      </c>
      <c r="B657" s="23">
        <v>4725</v>
      </c>
      <c r="C657" s="23" t="s">
        <v>79</v>
      </c>
      <c r="D657" s="23">
        <v>1125186119</v>
      </c>
      <c r="E657" s="23" t="s">
        <v>1362</v>
      </c>
      <c r="F657" s="23">
        <v>2</v>
      </c>
      <c r="G657" s="23">
        <v>1</v>
      </c>
      <c r="H657" s="24" t="s">
        <v>1363</v>
      </c>
      <c r="I657" s="23" t="s">
        <v>28</v>
      </c>
      <c r="J657" s="57" t="s">
        <v>40</v>
      </c>
      <c r="K657" s="25" t="s">
        <v>27</v>
      </c>
      <c r="L657" s="26" t="s">
        <v>823</v>
      </c>
      <c r="M657" s="23">
        <v>1</v>
      </c>
      <c r="N657" s="23">
        <v>3125707780</v>
      </c>
      <c r="O657" s="27">
        <v>45407</v>
      </c>
      <c r="P657" s="28">
        <v>616291</v>
      </c>
      <c r="Q657" s="29">
        <v>78000</v>
      </c>
      <c r="R657" s="30">
        <v>102544</v>
      </c>
      <c r="S657" s="37"/>
      <c r="T657" s="36" t="s">
        <v>2238</v>
      </c>
      <c r="U657" s="32">
        <v>45468</v>
      </c>
      <c r="V657" s="33"/>
    </row>
    <row r="658" spans="1:22" ht="28.8">
      <c r="A658" s="61" t="str">
        <f t="shared" si="10"/>
        <v>1125186119CAICEDO DIAZ DEINER ALEXIS</v>
      </c>
      <c r="B658" s="23">
        <v>4726</v>
      </c>
      <c r="C658" s="23" t="s">
        <v>79</v>
      </c>
      <c r="D658" s="23">
        <v>1125186119</v>
      </c>
      <c r="E658" s="23" t="s">
        <v>1362</v>
      </c>
      <c r="F658" s="23">
        <v>2</v>
      </c>
      <c r="G658" s="23">
        <v>1</v>
      </c>
      <c r="H658" s="24" t="s">
        <v>1363</v>
      </c>
      <c r="I658" s="23" t="s">
        <v>28</v>
      </c>
      <c r="J658" s="57" t="s">
        <v>40</v>
      </c>
      <c r="K658" s="25" t="s">
        <v>27</v>
      </c>
      <c r="L658" s="26" t="s">
        <v>824</v>
      </c>
      <c r="M658" s="23">
        <v>1</v>
      </c>
      <c r="N658" s="23">
        <v>3125707780</v>
      </c>
      <c r="O658" s="27">
        <v>45408</v>
      </c>
      <c r="P658" s="33">
        <v>620776</v>
      </c>
      <c r="Q658" s="29">
        <v>78000</v>
      </c>
      <c r="R658" s="30">
        <v>102544</v>
      </c>
      <c r="S658" s="37">
        <v>234728</v>
      </c>
      <c r="T658" s="36" t="s">
        <v>2238</v>
      </c>
      <c r="U658" s="32">
        <v>45468</v>
      </c>
      <c r="V658" s="33"/>
    </row>
    <row r="659" spans="1:22" ht="28.8">
      <c r="A659" s="61" t="str">
        <f t="shared" si="10"/>
        <v xml:space="preserve">39840334CAICEDO OFELIA </v>
      </c>
      <c r="B659" s="23">
        <v>4865</v>
      </c>
      <c r="C659" s="23" t="s">
        <v>2</v>
      </c>
      <c r="D659" s="23">
        <v>39840334</v>
      </c>
      <c r="E659" s="23" t="s">
        <v>1364</v>
      </c>
      <c r="F659" s="23">
        <v>74</v>
      </c>
      <c r="G659" s="23">
        <v>1</v>
      </c>
      <c r="H659" s="24">
        <v>18243</v>
      </c>
      <c r="I659" s="23" t="s">
        <v>5</v>
      </c>
      <c r="J659" s="57" t="s">
        <v>763</v>
      </c>
      <c r="K659" s="25" t="s">
        <v>25</v>
      </c>
      <c r="L659" s="23" t="s">
        <v>1365</v>
      </c>
      <c r="M659" s="23">
        <v>1</v>
      </c>
      <c r="N659" s="23" t="s">
        <v>1366</v>
      </c>
      <c r="O659" s="27">
        <v>45412</v>
      </c>
      <c r="P659" s="28">
        <v>626087</v>
      </c>
      <c r="Q659" s="29">
        <v>22000</v>
      </c>
      <c r="R659" s="30">
        <v>31720</v>
      </c>
      <c r="S659" s="37"/>
      <c r="T659" s="36" t="s">
        <v>2239</v>
      </c>
      <c r="U659" s="32">
        <v>45468</v>
      </c>
      <c r="V659" s="33"/>
    </row>
    <row r="660" spans="1:22" ht="28.8">
      <c r="A660" s="61" t="str">
        <f t="shared" si="10"/>
        <v xml:space="preserve">39840334CAICEDO OFELIA </v>
      </c>
      <c r="B660" s="23">
        <v>4866</v>
      </c>
      <c r="C660" s="23" t="s">
        <v>2</v>
      </c>
      <c r="D660" s="23">
        <v>39840334</v>
      </c>
      <c r="E660" s="23" t="s">
        <v>1364</v>
      </c>
      <c r="F660" s="23">
        <v>74</v>
      </c>
      <c r="G660" s="23">
        <v>1</v>
      </c>
      <c r="H660" s="24">
        <v>18243</v>
      </c>
      <c r="I660" s="23" t="s">
        <v>5</v>
      </c>
      <c r="J660" s="57" t="s">
        <v>763</v>
      </c>
      <c r="K660" s="25" t="s">
        <v>25</v>
      </c>
      <c r="L660" s="23" t="s">
        <v>953</v>
      </c>
      <c r="M660" s="23">
        <v>1</v>
      </c>
      <c r="N660" s="23" t="s">
        <v>1366</v>
      </c>
      <c r="O660" s="27">
        <v>45412</v>
      </c>
      <c r="P660" s="33">
        <v>628444</v>
      </c>
      <c r="Q660" s="29">
        <v>22000</v>
      </c>
      <c r="R660" s="30">
        <v>31720</v>
      </c>
      <c r="S660" s="37">
        <v>63440</v>
      </c>
      <c r="T660" s="36" t="s">
        <v>2239</v>
      </c>
      <c r="U660" s="32">
        <v>45468</v>
      </c>
      <c r="V660" s="33"/>
    </row>
    <row r="661" spans="1:22">
      <c r="A661" s="61" t="str">
        <f t="shared" si="10"/>
        <v xml:space="preserve">27525914CAICEDO VENICIA CAROLINA </v>
      </c>
      <c r="B661" s="23">
        <v>4625</v>
      </c>
      <c r="C661" s="23" t="s">
        <v>2</v>
      </c>
      <c r="D661" s="23">
        <v>27525914</v>
      </c>
      <c r="E661" s="23" t="s">
        <v>1367</v>
      </c>
      <c r="F661" s="23">
        <v>61</v>
      </c>
      <c r="G661" s="23">
        <v>1</v>
      </c>
      <c r="H661" s="24" t="s">
        <v>1368</v>
      </c>
      <c r="I661" s="23" t="s">
        <v>5</v>
      </c>
      <c r="J661" s="58" t="s">
        <v>29</v>
      </c>
      <c r="K661" s="25" t="s">
        <v>25</v>
      </c>
      <c r="L661" s="23" t="s">
        <v>781</v>
      </c>
      <c r="M661" s="23">
        <v>1</v>
      </c>
      <c r="N661" s="23" t="s">
        <v>1369</v>
      </c>
      <c r="O661" s="27">
        <v>45407</v>
      </c>
      <c r="P661" s="28">
        <v>615834</v>
      </c>
      <c r="Q661" s="29">
        <v>33000</v>
      </c>
      <c r="R661" s="30">
        <v>45240</v>
      </c>
      <c r="S661" s="37"/>
      <c r="T661" s="36" t="s">
        <v>2240</v>
      </c>
      <c r="U661" s="32">
        <v>45468</v>
      </c>
      <c r="V661" s="33"/>
    </row>
    <row r="662" spans="1:22">
      <c r="A662" s="61" t="str">
        <f t="shared" si="10"/>
        <v xml:space="preserve">27525914CAICEDO VENICIA CAROLINA </v>
      </c>
      <c r="B662" s="23">
        <v>4626</v>
      </c>
      <c r="C662" s="23" t="s">
        <v>2</v>
      </c>
      <c r="D662" s="23">
        <v>27525914</v>
      </c>
      <c r="E662" s="23" t="s">
        <v>1367</v>
      </c>
      <c r="F662" s="23">
        <v>61</v>
      </c>
      <c r="G662" s="23">
        <v>1</v>
      </c>
      <c r="H662" s="24" t="s">
        <v>1368</v>
      </c>
      <c r="I662" s="23" t="s">
        <v>5</v>
      </c>
      <c r="J662" s="58" t="s">
        <v>29</v>
      </c>
      <c r="K662" s="25" t="s">
        <v>25</v>
      </c>
      <c r="L662" s="26" t="s">
        <v>783</v>
      </c>
      <c r="M662" s="23">
        <v>1</v>
      </c>
      <c r="N662" s="23" t="s">
        <v>1369</v>
      </c>
      <c r="O662" s="27">
        <v>45407</v>
      </c>
      <c r="P662" s="33">
        <v>618407</v>
      </c>
      <c r="Q662" s="29">
        <v>33000</v>
      </c>
      <c r="R662" s="30">
        <v>45240</v>
      </c>
      <c r="S662" s="37">
        <v>90480</v>
      </c>
      <c r="T662" s="36" t="s">
        <v>2240</v>
      </c>
      <c r="U662" s="32">
        <v>45468</v>
      </c>
      <c r="V662" s="33"/>
    </row>
    <row r="663" spans="1:22" ht="28.8">
      <c r="A663" s="61" t="str">
        <f t="shared" si="10"/>
        <v xml:space="preserve">18102356CALDERON TOVAR CARLOS JULIO </v>
      </c>
      <c r="B663" s="23">
        <v>4210</v>
      </c>
      <c r="C663" s="23" t="s">
        <v>2</v>
      </c>
      <c r="D663" s="23">
        <v>18102356</v>
      </c>
      <c r="E663" s="23" t="s">
        <v>1370</v>
      </c>
      <c r="F663" s="23">
        <v>54</v>
      </c>
      <c r="G663" s="23">
        <v>1</v>
      </c>
      <c r="H663" s="24" t="s">
        <v>1371</v>
      </c>
      <c r="I663" s="23" t="s">
        <v>28</v>
      </c>
      <c r="J663" s="57" t="s">
        <v>763</v>
      </c>
      <c r="K663" s="25" t="s">
        <v>25</v>
      </c>
      <c r="L663" s="23" t="s">
        <v>1365</v>
      </c>
      <c r="M663" s="23">
        <v>1</v>
      </c>
      <c r="N663" s="23" t="s">
        <v>1372</v>
      </c>
      <c r="O663" s="27">
        <v>45406</v>
      </c>
      <c r="P663" s="28">
        <v>613872</v>
      </c>
      <c r="Q663" s="29">
        <v>22000</v>
      </c>
      <c r="R663" s="30">
        <v>31720</v>
      </c>
      <c r="S663" s="37"/>
      <c r="T663" s="36" t="s">
        <v>2241</v>
      </c>
      <c r="U663" s="32">
        <v>45468</v>
      </c>
      <c r="V663" s="33"/>
    </row>
    <row r="664" spans="1:22" ht="28.8">
      <c r="A664" s="61" t="str">
        <f t="shared" si="10"/>
        <v xml:space="preserve">18102356CALDERON TOVAR CARLOS JULIO </v>
      </c>
      <c r="B664" s="23">
        <v>4211</v>
      </c>
      <c r="C664" s="23" t="s">
        <v>2</v>
      </c>
      <c r="D664" s="23">
        <v>18102356</v>
      </c>
      <c r="E664" s="23" t="s">
        <v>1370</v>
      </c>
      <c r="F664" s="23">
        <v>54</v>
      </c>
      <c r="G664" s="23">
        <v>1</v>
      </c>
      <c r="H664" s="24" t="s">
        <v>1371</v>
      </c>
      <c r="I664" s="23" t="s">
        <v>28</v>
      </c>
      <c r="J664" s="57" t="s">
        <v>763</v>
      </c>
      <c r="K664" s="25" t="s">
        <v>25</v>
      </c>
      <c r="L664" s="23" t="s">
        <v>869</v>
      </c>
      <c r="M664" s="23">
        <v>1</v>
      </c>
      <c r="N664" s="23" t="s">
        <v>1372</v>
      </c>
      <c r="O664" s="27">
        <v>45399</v>
      </c>
      <c r="P664" s="28">
        <v>599877</v>
      </c>
      <c r="Q664" s="29">
        <v>22000</v>
      </c>
      <c r="R664" s="30">
        <v>31720</v>
      </c>
      <c r="S664" s="37"/>
      <c r="T664" s="36" t="s">
        <v>2241</v>
      </c>
      <c r="U664" s="32">
        <v>45468</v>
      </c>
      <c r="V664" s="33"/>
    </row>
    <row r="665" spans="1:22" ht="28.8">
      <c r="A665" s="61" t="str">
        <f t="shared" si="10"/>
        <v xml:space="preserve">18102356CALDERON TOVAR CARLOS JULIO </v>
      </c>
      <c r="B665" s="23">
        <v>4590</v>
      </c>
      <c r="C665" s="23" t="s">
        <v>2</v>
      </c>
      <c r="D665" s="23">
        <v>18102356</v>
      </c>
      <c r="E665" s="23" t="s">
        <v>1370</v>
      </c>
      <c r="F665" s="23">
        <v>54</v>
      </c>
      <c r="G665" s="23">
        <v>1</v>
      </c>
      <c r="H665" s="24" t="s">
        <v>1371</v>
      </c>
      <c r="I665" s="23" t="s">
        <v>28</v>
      </c>
      <c r="J665" s="57" t="s">
        <v>763</v>
      </c>
      <c r="K665" s="25" t="s">
        <v>25</v>
      </c>
      <c r="L665" s="23" t="s">
        <v>953</v>
      </c>
      <c r="M665" s="23">
        <v>1</v>
      </c>
      <c r="N665" s="23" t="s">
        <v>1372</v>
      </c>
      <c r="O665" s="27">
        <v>45406</v>
      </c>
      <c r="P665" s="33">
        <v>617189</v>
      </c>
      <c r="Q665" s="29">
        <v>22000</v>
      </c>
      <c r="R665" s="30">
        <v>31720</v>
      </c>
      <c r="S665" s="37"/>
      <c r="T665" s="36" t="s">
        <v>2241</v>
      </c>
      <c r="U665" s="32">
        <v>45468</v>
      </c>
      <c r="V665" s="33"/>
    </row>
    <row r="666" spans="1:22" ht="28.8">
      <c r="A666" s="61" t="str">
        <f t="shared" si="10"/>
        <v xml:space="preserve">18102356CALDERON TOVAR CARLOS JULIO </v>
      </c>
      <c r="B666" s="23">
        <v>4591</v>
      </c>
      <c r="C666" s="23" t="s">
        <v>2</v>
      </c>
      <c r="D666" s="23">
        <v>18102356</v>
      </c>
      <c r="E666" s="23" t="s">
        <v>1370</v>
      </c>
      <c r="F666" s="23">
        <v>54</v>
      </c>
      <c r="G666" s="23">
        <v>1</v>
      </c>
      <c r="H666" s="24" t="s">
        <v>1371</v>
      </c>
      <c r="I666" s="23" t="s">
        <v>28</v>
      </c>
      <c r="J666" s="57" t="s">
        <v>763</v>
      </c>
      <c r="K666" s="25" t="s">
        <v>25</v>
      </c>
      <c r="L666" s="23" t="s">
        <v>953</v>
      </c>
      <c r="M666" s="23">
        <v>1</v>
      </c>
      <c r="N666" s="23" t="s">
        <v>1372</v>
      </c>
      <c r="O666" s="27">
        <v>45399</v>
      </c>
      <c r="P666" s="33">
        <v>602865</v>
      </c>
      <c r="Q666" s="29">
        <v>22000</v>
      </c>
      <c r="R666" s="30">
        <v>31720</v>
      </c>
      <c r="S666" s="37">
        <v>126880</v>
      </c>
      <c r="T666" s="36" t="s">
        <v>2241</v>
      </c>
      <c r="U666" s="32">
        <v>45468</v>
      </c>
      <c r="V666" s="33"/>
    </row>
    <row r="667" spans="1:22" ht="28.8">
      <c r="A667" s="61" t="str">
        <f t="shared" si="10"/>
        <v>12135433CAMACHO BUSTOS MILLER</v>
      </c>
      <c r="B667" s="23">
        <v>4214</v>
      </c>
      <c r="C667" s="23" t="s">
        <v>2</v>
      </c>
      <c r="D667" s="23">
        <v>12135433</v>
      </c>
      <c r="E667" s="23" t="s">
        <v>1373</v>
      </c>
      <c r="F667" s="23">
        <v>56</v>
      </c>
      <c r="G667" s="23">
        <v>1</v>
      </c>
      <c r="H667" s="24">
        <v>24689</v>
      </c>
      <c r="I667" s="23" t="s">
        <v>28</v>
      </c>
      <c r="J667" s="57" t="s">
        <v>763</v>
      </c>
      <c r="K667" s="25" t="s">
        <v>25</v>
      </c>
      <c r="L667" s="23" t="s">
        <v>869</v>
      </c>
      <c r="M667" s="23">
        <v>1</v>
      </c>
      <c r="N667" s="23" t="s">
        <v>1374</v>
      </c>
      <c r="O667" s="27">
        <v>45399</v>
      </c>
      <c r="P667" s="28">
        <v>600257</v>
      </c>
      <c r="Q667" s="29">
        <v>22000</v>
      </c>
      <c r="R667" s="30">
        <v>31720</v>
      </c>
      <c r="S667" s="37"/>
      <c r="T667" s="36" t="s">
        <v>2242</v>
      </c>
      <c r="U667" s="32">
        <v>45468</v>
      </c>
      <c r="V667" s="33"/>
    </row>
    <row r="668" spans="1:22" ht="28.8">
      <c r="A668" s="61" t="str">
        <f t="shared" si="10"/>
        <v>12135433CAMACHO BUSTOS MILLER</v>
      </c>
      <c r="B668" s="23">
        <v>4215</v>
      </c>
      <c r="C668" s="23" t="s">
        <v>2</v>
      </c>
      <c r="D668" s="23">
        <v>12135433</v>
      </c>
      <c r="E668" s="23" t="s">
        <v>1373</v>
      </c>
      <c r="F668" s="23">
        <v>56</v>
      </c>
      <c r="G668" s="23">
        <v>1</v>
      </c>
      <c r="H668" s="24">
        <v>24689</v>
      </c>
      <c r="I668" s="23" t="s">
        <v>28</v>
      </c>
      <c r="J668" s="57" t="s">
        <v>763</v>
      </c>
      <c r="K668" s="25" t="s">
        <v>25</v>
      </c>
      <c r="L668" s="23" t="s">
        <v>953</v>
      </c>
      <c r="M668" s="23">
        <v>1</v>
      </c>
      <c r="N668" s="23" t="s">
        <v>1374</v>
      </c>
      <c r="O668" s="27">
        <v>45400</v>
      </c>
      <c r="P668" s="33">
        <v>603100</v>
      </c>
      <c r="Q668" s="29">
        <v>22000</v>
      </c>
      <c r="R668" s="30">
        <v>31720</v>
      </c>
      <c r="S668" s="37">
        <v>63440</v>
      </c>
      <c r="T668" s="36" t="s">
        <v>2242</v>
      </c>
      <c r="U668" s="32">
        <v>45468</v>
      </c>
      <c r="V668" s="33"/>
    </row>
    <row r="669" spans="1:22">
      <c r="A669" s="61" t="str">
        <f t="shared" si="10"/>
        <v xml:space="preserve">1062278511CAMPO LARGO YORMARI </v>
      </c>
      <c r="B669" s="23">
        <v>4568</v>
      </c>
      <c r="C669" s="23" t="s">
        <v>2</v>
      </c>
      <c r="D669" s="23">
        <v>1062278511</v>
      </c>
      <c r="E669" s="23" t="s">
        <v>1375</v>
      </c>
      <c r="F669" s="23">
        <v>19</v>
      </c>
      <c r="G669" s="23">
        <v>1</v>
      </c>
      <c r="H669" s="24">
        <v>38323</v>
      </c>
      <c r="I669" s="23" t="s">
        <v>5</v>
      </c>
      <c r="J669" s="58" t="s">
        <v>29</v>
      </c>
      <c r="K669" s="25" t="s">
        <v>25</v>
      </c>
      <c r="L669" s="23" t="s">
        <v>781</v>
      </c>
      <c r="M669" s="23">
        <v>1</v>
      </c>
      <c r="N669" s="23">
        <v>3238640624</v>
      </c>
      <c r="O669" s="27">
        <v>45406</v>
      </c>
      <c r="P669" s="28">
        <v>613667</v>
      </c>
      <c r="Q669" s="29">
        <v>33000</v>
      </c>
      <c r="R669" s="30">
        <v>45240</v>
      </c>
      <c r="S669" s="37"/>
      <c r="T669" s="36" t="s">
        <v>2243</v>
      </c>
      <c r="U669" s="32">
        <v>45468</v>
      </c>
      <c r="V669" s="33"/>
    </row>
    <row r="670" spans="1:22">
      <c r="A670" s="61" t="str">
        <f t="shared" si="10"/>
        <v xml:space="preserve">1062278511CAMPO LARGO YORMARI </v>
      </c>
      <c r="B670" s="23">
        <v>4569</v>
      </c>
      <c r="C670" s="23" t="s">
        <v>2</v>
      </c>
      <c r="D670" s="23">
        <v>1062278511</v>
      </c>
      <c r="E670" s="23" t="s">
        <v>1375</v>
      </c>
      <c r="F670" s="23">
        <v>19</v>
      </c>
      <c r="G670" s="23">
        <v>1</v>
      </c>
      <c r="H670" s="24">
        <v>38323</v>
      </c>
      <c r="I670" s="23" t="s">
        <v>5</v>
      </c>
      <c r="J670" s="58" t="s">
        <v>29</v>
      </c>
      <c r="K670" s="25" t="s">
        <v>25</v>
      </c>
      <c r="L670" s="26" t="s">
        <v>783</v>
      </c>
      <c r="M670" s="23">
        <v>1</v>
      </c>
      <c r="N670" s="23">
        <v>3238640624</v>
      </c>
      <c r="O670" s="27">
        <v>45406</v>
      </c>
      <c r="P670" s="33">
        <v>616344</v>
      </c>
      <c r="Q670" s="29">
        <v>33000</v>
      </c>
      <c r="R670" s="30">
        <v>45240</v>
      </c>
      <c r="S670" s="37">
        <v>90480</v>
      </c>
      <c r="T670" s="36" t="s">
        <v>2243</v>
      </c>
      <c r="U670" s="32">
        <v>45468</v>
      </c>
      <c r="V670" s="33"/>
    </row>
    <row r="671" spans="1:22" ht="28.8">
      <c r="A671" s="61" t="str">
        <f t="shared" si="10"/>
        <v xml:space="preserve">1120070708CARATAR BUESAQUILLO THIAGO RAUL </v>
      </c>
      <c r="B671" s="23">
        <v>4066</v>
      </c>
      <c r="C671" s="23" t="s">
        <v>37</v>
      </c>
      <c r="D671" s="23">
        <v>1120070708</v>
      </c>
      <c r="E671" s="23" t="s">
        <v>1376</v>
      </c>
      <c r="F671" s="23">
        <v>8</v>
      </c>
      <c r="G671" s="23">
        <v>1</v>
      </c>
      <c r="H671" s="24">
        <v>42494</v>
      </c>
      <c r="I671" s="23" t="s">
        <v>28</v>
      </c>
      <c r="J671" s="57" t="s">
        <v>40</v>
      </c>
      <c r="K671" s="25" t="s">
        <v>27</v>
      </c>
      <c r="L671" s="26" t="s">
        <v>1066</v>
      </c>
      <c r="M671" s="23">
        <v>1</v>
      </c>
      <c r="N671" s="23">
        <v>3142091581</v>
      </c>
      <c r="O671" s="27">
        <v>45397</v>
      </c>
      <c r="P671" s="28">
        <v>594209</v>
      </c>
      <c r="Q671" s="29">
        <v>68000</v>
      </c>
      <c r="R671" s="30">
        <v>84448</v>
      </c>
      <c r="S671" s="37"/>
      <c r="T671" s="25" t="s">
        <v>2244</v>
      </c>
      <c r="U671" s="32">
        <v>45468</v>
      </c>
      <c r="V671" s="33"/>
    </row>
    <row r="672" spans="1:22" ht="28.8">
      <c r="A672" s="61" t="str">
        <f t="shared" si="10"/>
        <v xml:space="preserve">1120070708CARATAR BUESAQUILLO THIAGO RAUL </v>
      </c>
      <c r="B672" s="23">
        <v>4067</v>
      </c>
      <c r="C672" s="23" t="s">
        <v>37</v>
      </c>
      <c r="D672" s="23">
        <v>1120070708</v>
      </c>
      <c r="E672" s="23" t="s">
        <v>1376</v>
      </c>
      <c r="F672" s="23">
        <v>8</v>
      </c>
      <c r="G672" s="23">
        <v>1</v>
      </c>
      <c r="H672" s="24">
        <v>42494</v>
      </c>
      <c r="I672" s="23" t="s">
        <v>28</v>
      </c>
      <c r="J672" s="57" t="s">
        <v>40</v>
      </c>
      <c r="K672" s="25" t="s">
        <v>27</v>
      </c>
      <c r="L672" s="26" t="s">
        <v>1067</v>
      </c>
      <c r="M672" s="23">
        <v>1</v>
      </c>
      <c r="N672" s="23">
        <v>3142091581</v>
      </c>
      <c r="O672" s="27">
        <v>45398</v>
      </c>
      <c r="P672" s="33">
        <v>601199</v>
      </c>
      <c r="Q672" s="29">
        <v>68000</v>
      </c>
      <c r="R672" s="30">
        <v>84448</v>
      </c>
      <c r="S672" s="37">
        <v>168896</v>
      </c>
      <c r="T672" s="25" t="s">
        <v>2244</v>
      </c>
      <c r="U672" s="32">
        <v>45468</v>
      </c>
      <c r="V672" s="33"/>
    </row>
    <row r="673" spans="1:22" ht="28.8">
      <c r="A673" s="61" t="str">
        <f t="shared" si="10"/>
        <v>1125182625CARDENAS MORENO JHON SEBASTIAN</v>
      </c>
      <c r="B673" s="23">
        <v>4296</v>
      </c>
      <c r="C673" s="23" t="s">
        <v>37</v>
      </c>
      <c r="D673" s="23">
        <v>1125182625</v>
      </c>
      <c r="E673" s="23" t="s">
        <v>1377</v>
      </c>
      <c r="F673" s="23">
        <v>13</v>
      </c>
      <c r="G673" s="23">
        <v>1</v>
      </c>
      <c r="H673" s="24" t="s">
        <v>1378</v>
      </c>
      <c r="I673" s="23" t="s">
        <v>28</v>
      </c>
      <c r="J673" s="57" t="s">
        <v>92</v>
      </c>
      <c r="K673" s="25" t="s">
        <v>25</v>
      </c>
      <c r="L673" s="26" t="s">
        <v>810</v>
      </c>
      <c r="M673" s="23">
        <v>1</v>
      </c>
      <c r="N673" s="23">
        <v>3209430790</v>
      </c>
      <c r="O673" s="27">
        <v>45405</v>
      </c>
      <c r="P673" s="28">
        <v>611764</v>
      </c>
      <c r="Q673" s="29">
        <v>18000</v>
      </c>
      <c r="R673" s="30">
        <v>29640</v>
      </c>
      <c r="S673" s="37"/>
      <c r="T673" s="36" t="s">
        <v>2245</v>
      </c>
      <c r="U673" s="32">
        <v>45468</v>
      </c>
      <c r="V673" s="33"/>
    </row>
    <row r="674" spans="1:22" ht="28.8">
      <c r="A674" s="61" t="str">
        <f t="shared" si="10"/>
        <v>1125182625CARDENAS MORENO JHON SEBASTIAN</v>
      </c>
      <c r="B674" s="23">
        <v>4297</v>
      </c>
      <c r="C674" s="23" t="s">
        <v>37</v>
      </c>
      <c r="D674" s="23">
        <v>1125182625</v>
      </c>
      <c r="E674" s="23" t="s">
        <v>1377</v>
      </c>
      <c r="F674" s="23">
        <v>13</v>
      </c>
      <c r="G674" s="23">
        <v>1</v>
      </c>
      <c r="H674" s="24" t="s">
        <v>1378</v>
      </c>
      <c r="I674" s="23" t="s">
        <v>28</v>
      </c>
      <c r="J674" s="57" t="s">
        <v>92</v>
      </c>
      <c r="K674" s="25" t="s">
        <v>25</v>
      </c>
      <c r="L674" s="26" t="s">
        <v>771</v>
      </c>
      <c r="M674" s="23">
        <v>1</v>
      </c>
      <c r="N674" s="23">
        <v>3209430790</v>
      </c>
      <c r="O674" s="27">
        <v>45405</v>
      </c>
      <c r="P674" s="33">
        <v>614102</v>
      </c>
      <c r="Q674" s="29">
        <v>18000</v>
      </c>
      <c r="R674" s="30">
        <v>29640</v>
      </c>
      <c r="S674" s="37">
        <v>59280</v>
      </c>
      <c r="T674" s="36" t="s">
        <v>2245</v>
      </c>
      <c r="U674" s="32">
        <v>45468</v>
      </c>
      <c r="V674" s="33"/>
    </row>
    <row r="675" spans="1:22" ht="28.8">
      <c r="A675" s="61" t="str">
        <f t="shared" si="10"/>
        <v xml:space="preserve">18108160CARDOSO ORTIZ JESUS </v>
      </c>
      <c r="B675" s="23">
        <v>4516</v>
      </c>
      <c r="C675" s="23" t="s">
        <v>2</v>
      </c>
      <c r="D675" s="23">
        <v>18108160</v>
      </c>
      <c r="E675" s="23" t="s">
        <v>1379</v>
      </c>
      <c r="F675" s="23">
        <v>67</v>
      </c>
      <c r="G675" s="23">
        <v>1</v>
      </c>
      <c r="H675" s="24" t="s">
        <v>67</v>
      </c>
      <c r="I675" s="23" t="s">
        <v>28</v>
      </c>
      <c r="J675" s="57" t="s">
        <v>763</v>
      </c>
      <c r="K675" s="25" t="s">
        <v>27</v>
      </c>
      <c r="L675" s="23" t="s">
        <v>794</v>
      </c>
      <c r="M675" s="23">
        <v>1</v>
      </c>
      <c r="N675" s="23" t="s">
        <v>1380</v>
      </c>
      <c r="O675" s="27">
        <v>45405</v>
      </c>
      <c r="P675" s="35">
        <v>614741</v>
      </c>
      <c r="Q675" s="36">
        <v>78000</v>
      </c>
      <c r="R675" s="36">
        <v>100131</v>
      </c>
      <c r="S675" s="37"/>
      <c r="T675" s="36" t="s">
        <v>2246</v>
      </c>
      <c r="U675" s="32">
        <v>45468</v>
      </c>
      <c r="V675" s="33"/>
    </row>
    <row r="676" spans="1:22" ht="28.8">
      <c r="A676" s="61" t="str">
        <f t="shared" si="10"/>
        <v xml:space="preserve">18108160CARDOSO ORTIZ JESUS </v>
      </c>
      <c r="B676" s="23">
        <v>4517</v>
      </c>
      <c r="C676" s="23" t="s">
        <v>2</v>
      </c>
      <c r="D676" s="23">
        <v>18108160</v>
      </c>
      <c r="E676" s="23" t="s">
        <v>1379</v>
      </c>
      <c r="F676" s="23">
        <v>67</v>
      </c>
      <c r="G676" s="23">
        <v>1</v>
      </c>
      <c r="H676" s="24" t="s">
        <v>67</v>
      </c>
      <c r="I676" s="23" t="s">
        <v>28</v>
      </c>
      <c r="J676" s="57" t="s">
        <v>763</v>
      </c>
      <c r="K676" s="25" t="s">
        <v>27</v>
      </c>
      <c r="L676" s="26" t="s">
        <v>1052</v>
      </c>
      <c r="M676" s="23">
        <v>1</v>
      </c>
      <c r="N676" s="23" t="s">
        <v>1380</v>
      </c>
      <c r="O676" s="24">
        <v>45406</v>
      </c>
      <c r="P676" s="23">
        <v>616195</v>
      </c>
      <c r="Q676" s="36">
        <v>78000</v>
      </c>
      <c r="R676" s="36">
        <v>100131</v>
      </c>
      <c r="S676" s="37">
        <v>200262</v>
      </c>
      <c r="T676" s="36" t="s">
        <v>2246</v>
      </c>
      <c r="U676" s="32">
        <v>45468</v>
      </c>
      <c r="V676" s="33"/>
    </row>
    <row r="677" spans="1:22">
      <c r="A677" s="61" t="str">
        <f t="shared" si="10"/>
        <v>50940589CARVAJAL ELUDIS MARIA</v>
      </c>
      <c r="B677" s="23">
        <v>4260</v>
      </c>
      <c r="C677" s="23" t="s">
        <v>2</v>
      </c>
      <c r="D677" s="23">
        <v>50940589</v>
      </c>
      <c r="E677" s="23" t="s">
        <v>1381</v>
      </c>
      <c r="F677" s="23">
        <v>54</v>
      </c>
      <c r="G677" s="23">
        <v>1</v>
      </c>
      <c r="H677" s="24" t="s">
        <v>1382</v>
      </c>
      <c r="I677" s="23" t="s">
        <v>5</v>
      </c>
      <c r="J677" s="57" t="s">
        <v>36</v>
      </c>
      <c r="K677" s="25" t="s">
        <v>27</v>
      </c>
      <c r="L677" s="6" t="s">
        <v>799</v>
      </c>
      <c r="M677" s="23">
        <v>1</v>
      </c>
      <c r="N677" s="23">
        <v>3172567239</v>
      </c>
      <c r="O677" s="27">
        <v>45399</v>
      </c>
      <c r="P677" s="28">
        <v>600952</v>
      </c>
      <c r="Q677" s="29">
        <v>50000</v>
      </c>
      <c r="R677" s="30">
        <v>67600</v>
      </c>
      <c r="S677" s="37"/>
      <c r="T677" s="36" t="s">
        <v>2247</v>
      </c>
      <c r="U677" s="32">
        <v>45468</v>
      </c>
      <c r="V677" s="33"/>
    </row>
    <row r="678" spans="1:22">
      <c r="A678" s="61" t="str">
        <f t="shared" si="10"/>
        <v>50940589CARVAJAL ELUDIS MARIA</v>
      </c>
      <c r="B678" s="23">
        <v>4261</v>
      </c>
      <c r="C678" s="23" t="s">
        <v>2</v>
      </c>
      <c r="D678" s="23">
        <v>50940589</v>
      </c>
      <c r="E678" s="23" t="s">
        <v>1381</v>
      </c>
      <c r="F678" s="23">
        <v>54</v>
      </c>
      <c r="G678" s="23">
        <v>1</v>
      </c>
      <c r="H678" s="24" t="s">
        <v>1382</v>
      </c>
      <c r="I678" s="23" t="s">
        <v>5</v>
      </c>
      <c r="J678" s="57" t="s">
        <v>36</v>
      </c>
      <c r="K678" s="25" t="s">
        <v>27</v>
      </c>
      <c r="L678" s="26" t="s">
        <v>768</v>
      </c>
      <c r="M678" s="23">
        <v>1</v>
      </c>
      <c r="N678" s="23">
        <v>3172567239</v>
      </c>
      <c r="O678" s="27">
        <v>45400</v>
      </c>
      <c r="P678" s="33">
        <v>604353</v>
      </c>
      <c r="Q678" s="29">
        <v>50000</v>
      </c>
      <c r="R678" s="30">
        <v>67600</v>
      </c>
      <c r="S678" s="37">
        <v>135200</v>
      </c>
      <c r="T678" s="36" t="s">
        <v>2247</v>
      </c>
      <c r="U678" s="32">
        <v>45468</v>
      </c>
      <c r="V678" s="33"/>
    </row>
    <row r="679" spans="1:22" ht="28.8">
      <c r="A679" s="61" t="str">
        <f t="shared" si="10"/>
        <v>1127082344CASTAÑO ERAZO JOHAN KALETH</v>
      </c>
      <c r="B679" s="23">
        <v>3774</v>
      </c>
      <c r="C679" s="23" t="s">
        <v>79</v>
      </c>
      <c r="D679" s="23">
        <v>1127082344</v>
      </c>
      <c r="E679" s="23" t="s">
        <v>1383</v>
      </c>
      <c r="F679" s="23">
        <v>1</v>
      </c>
      <c r="G679" s="23">
        <v>1</v>
      </c>
      <c r="H679" s="24" t="s">
        <v>1384</v>
      </c>
      <c r="I679" s="23" t="s">
        <v>28</v>
      </c>
      <c r="J679" s="57" t="s">
        <v>92</v>
      </c>
      <c r="K679" s="25" t="s">
        <v>25</v>
      </c>
      <c r="L679" s="26" t="s">
        <v>810</v>
      </c>
      <c r="M679" s="23">
        <v>1</v>
      </c>
      <c r="N679" s="23">
        <v>3143249887</v>
      </c>
      <c r="O679" s="27">
        <v>45390</v>
      </c>
      <c r="P679" s="28">
        <v>579778</v>
      </c>
      <c r="Q679" s="29">
        <v>18000</v>
      </c>
      <c r="R679" s="30">
        <v>29640</v>
      </c>
      <c r="S679" s="37"/>
      <c r="T679" s="36" t="s">
        <v>2248</v>
      </c>
      <c r="U679" s="32">
        <v>45468</v>
      </c>
      <c r="V679" s="33"/>
    </row>
    <row r="680" spans="1:22" ht="28.8">
      <c r="A680" s="61" t="str">
        <f t="shared" si="10"/>
        <v>1127082344CASTAÑO ERAZO JOHAN KALETH</v>
      </c>
      <c r="B680" s="23">
        <v>3775</v>
      </c>
      <c r="C680" s="23" t="s">
        <v>79</v>
      </c>
      <c r="D680" s="23">
        <v>1127082344</v>
      </c>
      <c r="E680" s="23" t="s">
        <v>1383</v>
      </c>
      <c r="F680" s="23">
        <v>1</v>
      </c>
      <c r="G680" s="23">
        <v>1</v>
      </c>
      <c r="H680" s="24" t="s">
        <v>1384</v>
      </c>
      <c r="I680" s="23" t="s">
        <v>28</v>
      </c>
      <c r="J680" s="57" t="s">
        <v>92</v>
      </c>
      <c r="K680" s="25" t="s">
        <v>25</v>
      </c>
      <c r="L680" s="26" t="s">
        <v>771</v>
      </c>
      <c r="M680" s="23">
        <v>1</v>
      </c>
      <c r="N680" s="23">
        <v>3143249887</v>
      </c>
      <c r="O680" s="27">
        <v>45394</v>
      </c>
      <c r="P680" s="28">
        <v>590496</v>
      </c>
      <c r="Q680" s="29">
        <v>18000</v>
      </c>
      <c r="R680" s="30">
        <v>29640</v>
      </c>
      <c r="S680" s="37"/>
      <c r="T680" s="36" t="s">
        <v>2248</v>
      </c>
      <c r="U680" s="32">
        <v>45468</v>
      </c>
      <c r="V680" s="33"/>
    </row>
    <row r="681" spans="1:22" ht="28.8">
      <c r="A681" s="61" t="str">
        <f t="shared" si="10"/>
        <v>1127082344CASTAÑO ERAZO JOHAN KALETH</v>
      </c>
      <c r="B681" s="23">
        <v>3776</v>
      </c>
      <c r="C681" s="23" t="s">
        <v>79</v>
      </c>
      <c r="D681" s="23">
        <v>1127082344</v>
      </c>
      <c r="E681" s="23" t="s">
        <v>1383</v>
      </c>
      <c r="F681" s="23">
        <v>1</v>
      </c>
      <c r="G681" s="23">
        <v>1</v>
      </c>
      <c r="H681" s="24" t="s">
        <v>1384</v>
      </c>
      <c r="I681" s="23" t="s">
        <v>28</v>
      </c>
      <c r="J681" s="57" t="s">
        <v>40</v>
      </c>
      <c r="K681" s="25" t="s">
        <v>27</v>
      </c>
      <c r="L681" s="23" t="s">
        <v>811</v>
      </c>
      <c r="M681" s="23">
        <v>1</v>
      </c>
      <c r="N681" s="23">
        <v>3143249887</v>
      </c>
      <c r="O681" s="27">
        <v>45390</v>
      </c>
      <c r="P681" s="28">
        <v>579759</v>
      </c>
      <c r="Q681" s="29">
        <v>55000</v>
      </c>
      <c r="R681" s="30">
        <v>72384</v>
      </c>
      <c r="S681" s="31"/>
      <c r="T681" s="36" t="s">
        <v>2248</v>
      </c>
      <c r="U681" s="32">
        <v>45468</v>
      </c>
      <c r="V681" s="33"/>
    </row>
    <row r="682" spans="1:22" ht="28.8">
      <c r="A682" s="61" t="str">
        <f t="shared" si="10"/>
        <v>1127082344CASTAÑO ERAZO JOHAN KALETH</v>
      </c>
      <c r="B682" s="23">
        <v>3777</v>
      </c>
      <c r="C682" s="23" t="s">
        <v>79</v>
      </c>
      <c r="D682" s="23">
        <v>1127082344</v>
      </c>
      <c r="E682" s="23" t="s">
        <v>1383</v>
      </c>
      <c r="F682" s="23">
        <v>1</v>
      </c>
      <c r="G682" s="23">
        <v>1</v>
      </c>
      <c r="H682" s="24" t="s">
        <v>1384</v>
      </c>
      <c r="I682" s="23" t="s">
        <v>28</v>
      </c>
      <c r="J682" s="57" t="s">
        <v>40</v>
      </c>
      <c r="K682" s="25" t="s">
        <v>27</v>
      </c>
      <c r="L682" s="23" t="s">
        <v>812</v>
      </c>
      <c r="M682" s="23">
        <v>1</v>
      </c>
      <c r="N682" s="23">
        <v>3143249887</v>
      </c>
      <c r="O682" s="27">
        <v>45394</v>
      </c>
      <c r="P682" s="28">
        <v>590490</v>
      </c>
      <c r="Q682" s="29">
        <v>55000</v>
      </c>
      <c r="R682" s="30">
        <v>72800</v>
      </c>
      <c r="S682" s="31">
        <v>204464</v>
      </c>
      <c r="T682" s="36" t="s">
        <v>2248</v>
      </c>
      <c r="U682" s="32">
        <v>45468</v>
      </c>
      <c r="V682" s="33"/>
    </row>
    <row r="683" spans="1:22">
      <c r="A683" s="61" t="str">
        <f t="shared" si="10"/>
        <v>1006908493CASTILLO GOMEZ ALEYDA CAROLINA</v>
      </c>
      <c r="B683" s="23">
        <v>4340</v>
      </c>
      <c r="C683" s="23" t="s">
        <v>2</v>
      </c>
      <c r="D683" s="23">
        <v>1006908493</v>
      </c>
      <c r="E683" s="23" t="s">
        <v>1385</v>
      </c>
      <c r="F683" s="23">
        <v>25</v>
      </c>
      <c r="G683" s="23">
        <v>1</v>
      </c>
      <c r="H683" s="24" t="s">
        <v>1386</v>
      </c>
      <c r="I683" s="23" t="s">
        <v>5</v>
      </c>
      <c r="J683" s="57" t="s">
        <v>58</v>
      </c>
      <c r="K683" s="25" t="s">
        <v>27</v>
      </c>
      <c r="L683" s="26" t="s">
        <v>838</v>
      </c>
      <c r="M683" s="23">
        <v>1</v>
      </c>
      <c r="N683" s="23" t="s">
        <v>1387</v>
      </c>
      <c r="O683" s="27">
        <v>45401</v>
      </c>
      <c r="P683" s="35">
        <v>603975</v>
      </c>
      <c r="Q683" s="36">
        <v>20000</v>
      </c>
      <c r="R683" s="30">
        <v>33800</v>
      </c>
      <c r="S683" s="31"/>
      <c r="T683" s="29" t="s">
        <v>2249</v>
      </c>
      <c r="U683" s="32">
        <v>45468</v>
      </c>
      <c r="V683" s="33"/>
    </row>
    <row r="684" spans="1:22">
      <c r="A684" s="61" t="str">
        <f t="shared" si="10"/>
        <v>1006908493CASTILLO GOMEZ ALEYDA CAROLINA</v>
      </c>
      <c r="B684" s="23">
        <v>4341</v>
      </c>
      <c r="C684" s="23" t="s">
        <v>2</v>
      </c>
      <c r="D684" s="23">
        <v>1006908493</v>
      </c>
      <c r="E684" s="23" t="s">
        <v>1385</v>
      </c>
      <c r="F684" s="23">
        <v>25</v>
      </c>
      <c r="G684" s="23">
        <v>1</v>
      </c>
      <c r="H684" s="24" t="s">
        <v>1386</v>
      </c>
      <c r="I684" s="23" t="s">
        <v>5</v>
      </c>
      <c r="J684" s="57" t="s">
        <v>58</v>
      </c>
      <c r="K684" s="25" t="s">
        <v>27</v>
      </c>
      <c r="L684" s="26" t="s">
        <v>839</v>
      </c>
      <c r="M684" s="23">
        <v>1</v>
      </c>
      <c r="N684" s="23" t="s">
        <v>1387</v>
      </c>
      <c r="O684" s="24">
        <v>45401</v>
      </c>
      <c r="P684" s="23">
        <v>606560</v>
      </c>
      <c r="Q684" s="36">
        <v>20000</v>
      </c>
      <c r="R684" s="30">
        <v>33800</v>
      </c>
      <c r="S684" s="31">
        <v>67600</v>
      </c>
      <c r="T684" s="29" t="s">
        <v>2249</v>
      </c>
      <c r="U684" s="32">
        <v>45468</v>
      </c>
      <c r="V684" s="33"/>
    </row>
    <row r="685" spans="1:22" ht="28.8">
      <c r="A685" s="61" t="str">
        <f t="shared" si="10"/>
        <v>18108336CASTILLO ZAMBRANO JOSE REINERIO</v>
      </c>
      <c r="B685" s="23">
        <v>4216</v>
      </c>
      <c r="C685" s="23" t="s">
        <v>2</v>
      </c>
      <c r="D685" s="23">
        <v>18108336</v>
      </c>
      <c r="E685" s="23" t="s">
        <v>1388</v>
      </c>
      <c r="F685" s="23">
        <v>68</v>
      </c>
      <c r="G685" s="23">
        <v>1</v>
      </c>
      <c r="H685" s="24" t="s">
        <v>1389</v>
      </c>
      <c r="I685" s="23" t="s">
        <v>28</v>
      </c>
      <c r="J685" s="57" t="s">
        <v>763</v>
      </c>
      <c r="K685" s="25" t="s">
        <v>25</v>
      </c>
      <c r="L685" s="23" t="s">
        <v>869</v>
      </c>
      <c r="M685" s="23">
        <v>1</v>
      </c>
      <c r="N685" s="23" t="s">
        <v>1390</v>
      </c>
      <c r="O685" s="27">
        <v>45399</v>
      </c>
      <c r="P685" s="28">
        <v>601862</v>
      </c>
      <c r="Q685" s="29">
        <v>22000</v>
      </c>
      <c r="R685" s="30">
        <v>31720</v>
      </c>
      <c r="S685" s="31">
        <v>31720</v>
      </c>
      <c r="T685" s="29" t="s">
        <v>2250</v>
      </c>
      <c r="U685" s="32">
        <v>45468</v>
      </c>
      <c r="V685" s="33"/>
    </row>
    <row r="686" spans="1:22" ht="28.8">
      <c r="A686" s="61" t="str">
        <f t="shared" si="10"/>
        <v>1830476CASTRO ANGULO JOSE MEDARDO</v>
      </c>
      <c r="B686" s="23">
        <v>4586</v>
      </c>
      <c r="C686" s="23" t="s">
        <v>2</v>
      </c>
      <c r="D686" s="23">
        <v>1830476</v>
      </c>
      <c r="E686" s="23" t="s">
        <v>1391</v>
      </c>
      <c r="F686" s="23">
        <v>82</v>
      </c>
      <c r="G686" s="23">
        <v>1</v>
      </c>
      <c r="H686" s="24" t="s">
        <v>1392</v>
      </c>
      <c r="I686" s="23" t="s">
        <v>28</v>
      </c>
      <c r="J686" s="57" t="s">
        <v>92</v>
      </c>
      <c r="K686" s="25" t="s">
        <v>25</v>
      </c>
      <c r="L686" s="26" t="s">
        <v>810</v>
      </c>
      <c r="M686" s="23">
        <v>2</v>
      </c>
      <c r="N686" s="23">
        <v>3208335012</v>
      </c>
      <c r="O686" s="27">
        <v>45406</v>
      </c>
      <c r="P686" s="28" t="s">
        <v>1393</v>
      </c>
      <c r="Q686" s="29">
        <v>36000</v>
      </c>
      <c r="R686" s="30">
        <v>29640</v>
      </c>
      <c r="S686" s="31"/>
      <c r="T686" s="29" t="s">
        <v>2251</v>
      </c>
      <c r="U686" s="32">
        <v>45468</v>
      </c>
      <c r="V686" s="33"/>
    </row>
    <row r="687" spans="1:22" ht="28.8">
      <c r="A687" s="61" t="str">
        <f t="shared" si="10"/>
        <v>1830476CASTRO ANGULO JOSE MEDARDO</v>
      </c>
      <c r="B687" s="23">
        <v>4587</v>
      </c>
      <c r="C687" s="23" t="s">
        <v>2</v>
      </c>
      <c r="D687" s="23">
        <v>1830476</v>
      </c>
      <c r="E687" s="23" t="s">
        <v>1391</v>
      </c>
      <c r="F687" s="23">
        <v>82</v>
      </c>
      <c r="G687" s="23">
        <v>1</v>
      </c>
      <c r="H687" s="24" t="s">
        <v>1392</v>
      </c>
      <c r="I687" s="23" t="s">
        <v>28</v>
      </c>
      <c r="J687" s="57" t="s">
        <v>92</v>
      </c>
      <c r="K687" s="25" t="s">
        <v>25</v>
      </c>
      <c r="L687" s="26" t="s">
        <v>771</v>
      </c>
      <c r="M687" s="23">
        <v>1</v>
      </c>
      <c r="N687" s="23">
        <v>3208335012</v>
      </c>
      <c r="O687" s="27">
        <v>45406</v>
      </c>
      <c r="P687" s="33">
        <v>616776</v>
      </c>
      <c r="Q687" s="29">
        <v>18000</v>
      </c>
      <c r="R687" s="30">
        <v>29640</v>
      </c>
      <c r="S687" s="31">
        <v>88920</v>
      </c>
      <c r="T687" s="29" t="s">
        <v>2251</v>
      </c>
      <c r="U687" s="32">
        <v>45468</v>
      </c>
      <c r="V687" s="33"/>
    </row>
    <row r="688" spans="1:22">
      <c r="A688" s="61" t="str">
        <f t="shared" si="10"/>
        <v>1124316936CAURO SIGINDIOY SUSEJ ALEJANDRA</v>
      </c>
      <c r="B688" s="23">
        <v>3734</v>
      </c>
      <c r="C688" s="23" t="s">
        <v>42</v>
      </c>
      <c r="D688" s="23">
        <v>1124316936</v>
      </c>
      <c r="E688" s="23" t="s">
        <v>1394</v>
      </c>
      <c r="F688" s="23">
        <v>3</v>
      </c>
      <c r="G688" s="23">
        <v>1</v>
      </c>
      <c r="H688" s="24">
        <v>44260</v>
      </c>
      <c r="I688" s="23" t="s">
        <v>5</v>
      </c>
      <c r="J688" s="57" t="s">
        <v>58</v>
      </c>
      <c r="K688" s="25" t="s">
        <v>27</v>
      </c>
      <c r="L688" s="26" t="s">
        <v>838</v>
      </c>
      <c r="M688" s="23">
        <v>1</v>
      </c>
      <c r="N688" s="23" t="s">
        <v>1395</v>
      </c>
      <c r="O688" s="27">
        <v>45390</v>
      </c>
      <c r="P688" s="28">
        <v>581592</v>
      </c>
      <c r="Q688" s="29">
        <v>20000</v>
      </c>
      <c r="R688" s="30">
        <v>33800</v>
      </c>
      <c r="S688" s="31"/>
      <c r="T688" s="29" t="s">
        <v>2252</v>
      </c>
      <c r="U688" s="32">
        <v>45468</v>
      </c>
      <c r="V688" s="33"/>
    </row>
    <row r="689" spans="1:22">
      <c r="A689" s="61" t="str">
        <f t="shared" si="10"/>
        <v>1124316936CAURO SIGINDIOY SUSEJ ALEJANDRA</v>
      </c>
      <c r="B689" s="23">
        <v>3735</v>
      </c>
      <c r="C689" s="23" t="s">
        <v>42</v>
      </c>
      <c r="D689" s="23">
        <v>1124316936</v>
      </c>
      <c r="E689" s="23" t="s">
        <v>1394</v>
      </c>
      <c r="F689" s="23">
        <v>3</v>
      </c>
      <c r="G689" s="23">
        <v>1</v>
      </c>
      <c r="H689" s="24">
        <v>44260</v>
      </c>
      <c r="I689" s="23" t="s">
        <v>5</v>
      </c>
      <c r="J689" s="57" t="s">
        <v>58</v>
      </c>
      <c r="K689" s="25" t="s">
        <v>27</v>
      </c>
      <c r="L689" s="26" t="s">
        <v>839</v>
      </c>
      <c r="M689" s="23">
        <v>1</v>
      </c>
      <c r="N689" s="23" t="s">
        <v>1395</v>
      </c>
      <c r="O689" s="27">
        <v>45390</v>
      </c>
      <c r="P689" s="28">
        <v>585076</v>
      </c>
      <c r="Q689" s="29">
        <v>20000</v>
      </c>
      <c r="R689" s="30">
        <v>33800</v>
      </c>
      <c r="S689" s="31">
        <v>67600</v>
      </c>
      <c r="T689" s="29" t="s">
        <v>2252</v>
      </c>
      <c r="U689" s="32">
        <v>45468</v>
      </c>
      <c r="V689" s="33"/>
    </row>
    <row r="690" spans="1:22" ht="28.8">
      <c r="A690" s="61" t="str">
        <f t="shared" si="10"/>
        <v>1120219037CEBALLOS JAMIOY DANIEL ALEJANDRO</v>
      </c>
      <c r="B690" s="23">
        <v>4042</v>
      </c>
      <c r="C690" s="23" t="s">
        <v>42</v>
      </c>
      <c r="D690" s="23">
        <v>1120219037</v>
      </c>
      <c r="E690" s="23" t="s">
        <v>69</v>
      </c>
      <c r="F690" s="23">
        <v>2</v>
      </c>
      <c r="G690" s="23">
        <v>1</v>
      </c>
      <c r="H690" s="24">
        <v>44387</v>
      </c>
      <c r="I690" s="23" t="s">
        <v>28</v>
      </c>
      <c r="J690" s="57" t="s">
        <v>761</v>
      </c>
      <c r="K690" s="25" t="s">
        <v>27</v>
      </c>
      <c r="L690" s="26" t="s">
        <v>801</v>
      </c>
      <c r="M690" s="23">
        <v>1</v>
      </c>
      <c r="N690" s="23">
        <v>3153610125</v>
      </c>
      <c r="O690" s="27">
        <v>45408</v>
      </c>
      <c r="P690" s="28">
        <v>616920</v>
      </c>
      <c r="Q690" s="29">
        <v>20000</v>
      </c>
      <c r="R690" s="36">
        <v>29120</v>
      </c>
      <c r="S690" s="31"/>
      <c r="T690" s="29" t="s">
        <v>2253</v>
      </c>
      <c r="U690" s="32">
        <v>45468</v>
      </c>
      <c r="V690" s="33"/>
    </row>
    <row r="691" spans="1:22" ht="28.8">
      <c r="A691" s="61" t="str">
        <f t="shared" si="10"/>
        <v>1120219037CEBALLOS JAMIOY DANIEL ALEJANDRO</v>
      </c>
      <c r="B691" s="23">
        <v>4044</v>
      </c>
      <c r="C691" s="23" t="s">
        <v>42</v>
      </c>
      <c r="D691" s="23">
        <v>1120219037</v>
      </c>
      <c r="E691" s="23" t="s">
        <v>69</v>
      </c>
      <c r="F691" s="23">
        <v>2</v>
      </c>
      <c r="G691" s="23">
        <v>1</v>
      </c>
      <c r="H691" s="24">
        <v>44387</v>
      </c>
      <c r="I691" s="23" t="s">
        <v>28</v>
      </c>
      <c r="J691" s="57" t="s">
        <v>761</v>
      </c>
      <c r="K691" s="25" t="s">
        <v>27</v>
      </c>
      <c r="L691" s="26" t="s">
        <v>1396</v>
      </c>
      <c r="M691" s="23">
        <v>1</v>
      </c>
      <c r="N691" s="23">
        <v>3153610125</v>
      </c>
      <c r="O691" s="27">
        <v>45406</v>
      </c>
      <c r="P691" s="28">
        <v>124160</v>
      </c>
      <c r="Q691" s="29">
        <v>50000</v>
      </c>
      <c r="R691" s="30">
        <v>93600</v>
      </c>
      <c r="S691" s="31">
        <v>122720</v>
      </c>
      <c r="T691" s="29" t="s">
        <v>2253</v>
      </c>
      <c r="U691" s="32">
        <v>45468</v>
      </c>
      <c r="V691" s="33"/>
    </row>
    <row r="692" spans="1:22">
      <c r="A692" s="61" t="str">
        <f t="shared" si="10"/>
        <v>18112306CHAMORRO PUERCHAMBUD CARLOS</v>
      </c>
      <c r="B692" s="23">
        <v>4745</v>
      </c>
      <c r="C692" s="23" t="s">
        <v>2</v>
      </c>
      <c r="D692" s="23">
        <v>18112306</v>
      </c>
      <c r="E692" s="23" t="s">
        <v>1397</v>
      </c>
      <c r="F692" s="23">
        <v>55</v>
      </c>
      <c r="G692" s="23">
        <v>1</v>
      </c>
      <c r="H692" s="24" t="s">
        <v>1398</v>
      </c>
      <c r="I692" s="23" t="s">
        <v>28</v>
      </c>
      <c r="J692" s="57" t="s">
        <v>46</v>
      </c>
      <c r="K692" s="25" t="s">
        <v>27</v>
      </c>
      <c r="L692" s="6" t="s">
        <v>803</v>
      </c>
      <c r="M692" s="23">
        <v>1</v>
      </c>
      <c r="N692" s="23">
        <v>3155297992</v>
      </c>
      <c r="O692" s="27">
        <v>45408</v>
      </c>
      <c r="P692" s="28">
        <v>617954</v>
      </c>
      <c r="Q692" s="29">
        <v>20000</v>
      </c>
      <c r="R692" s="30">
        <v>22880</v>
      </c>
      <c r="S692" s="31"/>
      <c r="T692" s="29" t="s">
        <v>2254</v>
      </c>
      <c r="U692" s="32">
        <v>45468</v>
      </c>
      <c r="V692" s="33"/>
    </row>
    <row r="693" spans="1:22">
      <c r="A693" s="61" t="str">
        <f t="shared" si="10"/>
        <v>18112306CHAMORRO PUERCHAMBUD CARLOS</v>
      </c>
      <c r="B693" s="23">
        <v>4746</v>
      </c>
      <c r="C693" s="23" t="s">
        <v>2</v>
      </c>
      <c r="D693" s="23">
        <v>18112306</v>
      </c>
      <c r="E693" s="23" t="s">
        <v>1397</v>
      </c>
      <c r="F693" s="23">
        <v>55</v>
      </c>
      <c r="G693" s="23">
        <v>1</v>
      </c>
      <c r="H693" s="24" t="s">
        <v>1398</v>
      </c>
      <c r="I693" s="23" t="s">
        <v>28</v>
      </c>
      <c r="J693" s="57" t="s">
        <v>46</v>
      </c>
      <c r="K693" s="25" t="s">
        <v>27</v>
      </c>
      <c r="L693" s="26" t="s">
        <v>788</v>
      </c>
      <c r="M693" s="23">
        <v>1</v>
      </c>
      <c r="N693" s="23">
        <v>3155297992</v>
      </c>
      <c r="O693" s="27">
        <v>45408</v>
      </c>
      <c r="P693" s="33">
        <v>620842</v>
      </c>
      <c r="Q693" s="29">
        <v>20000</v>
      </c>
      <c r="R693" s="30">
        <v>22880</v>
      </c>
      <c r="S693" s="31">
        <v>45760</v>
      </c>
      <c r="T693" s="29" t="s">
        <v>2254</v>
      </c>
      <c r="U693" s="32">
        <v>45468</v>
      </c>
      <c r="V693" s="33"/>
    </row>
    <row r="694" spans="1:22">
      <c r="A694" s="61" t="str">
        <f t="shared" si="10"/>
        <v xml:space="preserve">1006907552CHASOY BASTIDAS JHON ALEXANDER </v>
      </c>
      <c r="B694" s="23">
        <v>4739</v>
      </c>
      <c r="C694" s="23" t="s">
        <v>2</v>
      </c>
      <c r="D694" s="23">
        <v>1006907552</v>
      </c>
      <c r="E694" s="23" t="s">
        <v>1399</v>
      </c>
      <c r="F694" s="23">
        <v>23</v>
      </c>
      <c r="G694" s="23">
        <v>1</v>
      </c>
      <c r="H694" s="24" t="s">
        <v>1400</v>
      </c>
      <c r="I694" s="23" t="s">
        <v>5</v>
      </c>
      <c r="J694" s="57" t="s">
        <v>46</v>
      </c>
      <c r="K694" s="25" t="s">
        <v>27</v>
      </c>
      <c r="L694" s="6" t="s">
        <v>803</v>
      </c>
      <c r="M694" s="23">
        <v>1</v>
      </c>
      <c r="N694" s="23">
        <v>3133007091</v>
      </c>
      <c r="O694" s="27">
        <v>45407</v>
      </c>
      <c r="P694" s="28">
        <v>616404</v>
      </c>
      <c r="Q694" s="29">
        <v>20000</v>
      </c>
      <c r="R694" s="30">
        <v>22880</v>
      </c>
      <c r="S694" s="31"/>
      <c r="T694" s="29" t="s">
        <v>2255</v>
      </c>
      <c r="U694" s="32">
        <v>45468</v>
      </c>
      <c r="V694" s="33"/>
    </row>
    <row r="695" spans="1:22">
      <c r="A695" s="61" t="str">
        <f t="shared" si="10"/>
        <v xml:space="preserve">1006907552CHASOY BASTIDAS JHON ALEXANDER </v>
      </c>
      <c r="B695" s="23">
        <v>4740</v>
      </c>
      <c r="C695" s="23" t="s">
        <v>2</v>
      </c>
      <c r="D695" s="23">
        <v>1006907552</v>
      </c>
      <c r="E695" s="23" t="s">
        <v>1399</v>
      </c>
      <c r="F695" s="23">
        <v>23</v>
      </c>
      <c r="G695" s="23">
        <v>1</v>
      </c>
      <c r="H695" s="24" t="s">
        <v>1400</v>
      </c>
      <c r="I695" s="23" t="s">
        <v>5</v>
      </c>
      <c r="J695" s="57" t="s">
        <v>46</v>
      </c>
      <c r="K695" s="25" t="s">
        <v>27</v>
      </c>
      <c r="L695" s="26" t="s">
        <v>788</v>
      </c>
      <c r="M695" s="23">
        <v>1</v>
      </c>
      <c r="N695" s="23">
        <v>3133007091</v>
      </c>
      <c r="O695" s="27">
        <v>45409</v>
      </c>
      <c r="P695" s="33">
        <v>621777</v>
      </c>
      <c r="Q695" s="29">
        <v>20000</v>
      </c>
      <c r="R695" s="30">
        <v>22880</v>
      </c>
      <c r="S695" s="31"/>
      <c r="T695" s="29" t="s">
        <v>2255</v>
      </c>
      <c r="U695" s="32">
        <v>45468</v>
      </c>
      <c r="V695" s="33"/>
    </row>
    <row r="696" spans="1:22">
      <c r="A696" s="61" t="str">
        <f t="shared" si="10"/>
        <v xml:space="preserve">1006907552CHASOY BASTIDAS JHON ALEXANDER </v>
      </c>
      <c r="B696" s="23">
        <v>4741</v>
      </c>
      <c r="C696" s="23" t="s">
        <v>2</v>
      </c>
      <c r="D696" s="23">
        <v>1006907552</v>
      </c>
      <c r="E696" s="23" t="s">
        <v>1399</v>
      </c>
      <c r="F696" s="23">
        <v>23</v>
      </c>
      <c r="G696" s="23">
        <v>1</v>
      </c>
      <c r="H696" s="24" t="s">
        <v>1400</v>
      </c>
      <c r="I696" s="23" t="s">
        <v>5</v>
      </c>
      <c r="J696" s="57" t="s">
        <v>46</v>
      </c>
      <c r="K696" s="25" t="s">
        <v>27</v>
      </c>
      <c r="L696" s="26" t="s">
        <v>1396</v>
      </c>
      <c r="M696" s="23">
        <v>1</v>
      </c>
      <c r="N696" s="23">
        <v>3133007091</v>
      </c>
      <c r="O696" s="27">
        <v>45406</v>
      </c>
      <c r="P696" s="28">
        <v>124153</v>
      </c>
      <c r="Q696" s="29">
        <v>50000</v>
      </c>
      <c r="R696" s="30">
        <v>93600</v>
      </c>
      <c r="S696" s="31"/>
      <c r="T696" s="29" t="s">
        <v>2255</v>
      </c>
      <c r="U696" s="32">
        <v>45468</v>
      </c>
      <c r="V696" s="33"/>
    </row>
    <row r="697" spans="1:22">
      <c r="A697" s="61" t="str">
        <f t="shared" si="10"/>
        <v xml:space="preserve">1006907552CHASOY BASTIDAS JHON ALEXANDER </v>
      </c>
      <c r="B697" s="23">
        <v>4742</v>
      </c>
      <c r="C697" s="23" t="s">
        <v>2</v>
      </c>
      <c r="D697" s="23">
        <v>1006907552</v>
      </c>
      <c r="E697" s="23" t="s">
        <v>1399</v>
      </c>
      <c r="F697" s="23">
        <v>23</v>
      </c>
      <c r="G697" s="23">
        <v>1</v>
      </c>
      <c r="H697" s="24" t="s">
        <v>1400</v>
      </c>
      <c r="I697" s="23" t="s">
        <v>5</v>
      </c>
      <c r="J697" s="57" t="s">
        <v>46</v>
      </c>
      <c r="K697" s="25" t="s">
        <v>27</v>
      </c>
      <c r="L697" s="26" t="s">
        <v>1401</v>
      </c>
      <c r="M697" s="23">
        <v>1</v>
      </c>
      <c r="N697" s="23">
        <v>3133007091</v>
      </c>
      <c r="O697" s="27">
        <v>45408</v>
      </c>
      <c r="P697" s="33"/>
      <c r="Q697" s="29">
        <v>50000</v>
      </c>
      <c r="R697" s="30">
        <v>93600</v>
      </c>
      <c r="S697" s="31">
        <v>232960</v>
      </c>
      <c r="T697" s="29" t="s">
        <v>2255</v>
      </c>
      <c r="U697" s="32">
        <v>45468</v>
      </c>
      <c r="V697" s="33"/>
    </row>
    <row r="698" spans="1:22">
      <c r="A698" s="61" t="str">
        <f t="shared" si="10"/>
        <v>27473280CHASOY CHASOY SANDRA ISABEL</v>
      </c>
      <c r="B698" s="23">
        <v>4342</v>
      </c>
      <c r="C698" s="23" t="s">
        <v>2</v>
      </c>
      <c r="D698" s="23">
        <v>27473280</v>
      </c>
      <c r="E698" s="23" t="s">
        <v>72</v>
      </c>
      <c r="F698" s="23">
        <v>40</v>
      </c>
      <c r="G698" s="23">
        <v>1</v>
      </c>
      <c r="H698" s="24" t="s">
        <v>1402</v>
      </c>
      <c r="I698" s="23" t="s">
        <v>5</v>
      </c>
      <c r="J698" s="57" t="s">
        <v>58</v>
      </c>
      <c r="K698" s="25" t="s">
        <v>27</v>
      </c>
      <c r="L698" s="26" t="s">
        <v>838</v>
      </c>
      <c r="M698" s="23">
        <v>1</v>
      </c>
      <c r="N698" s="23">
        <v>3216474296</v>
      </c>
      <c r="O698" s="27">
        <v>45410</v>
      </c>
      <c r="P698" s="35">
        <v>623651</v>
      </c>
      <c r="Q698" s="36">
        <v>20000</v>
      </c>
      <c r="R698" s="30">
        <v>33800</v>
      </c>
      <c r="S698" s="31">
        <v>33800</v>
      </c>
      <c r="T698" s="29" t="s">
        <v>2256</v>
      </c>
      <c r="U698" s="32">
        <v>45468</v>
      </c>
      <c r="V698" s="33"/>
    </row>
    <row r="699" spans="1:22">
      <c r="A699" s="61" t="str">
        <f t="shared" si="10"/>
        <v>19391994CHASOY CUATINDIOY BENITO</v>
      </c>
      <c r="B699" s="23">
        <v>4468</v>
      </c>
      <c r="C699" s="23" t="s">
        <v>2</v>
      </c>
      <c r="D699" s="23">
        <v>19391994</v>
      </c>
      <c r="E699" s="23" t="s">
        <v>1403</v>
      </c>
      <c r="F699" s="23">
        <v>71</v>
      </c>
      <c r="G699" s="23">
        <v>1</v>
      </c>
      <c r="H699" s="24" t="s">
        <v>1404</v>
      </c>
      <c r="I699" s="23" t="s">
        <v>28</v>
      </c>
      <c r="J699" s="58" t="s">
        <v>34</v>
      </c>
      <c r="K699" s="25" t="s">
        <v>27</v>
      </c>
      <c r="L699" s="6" t="s">
        <v>797</v>
      </c>
      <c r="M699" s="23">
        <v>1</v>
      </c>
      <c r="N699" s="23">
        <v>3106246435</v>
      </c>
      <c r="O699" s="27">
        <v>45405</v>
      </c>
      <c r="P699" s="35">
        <v>611738</v>
      </c>
      <c r="Q699" s="36">
        <v>20000</v>
      </c>
      <c r="R699" s="30">
        <v>26000</v>
      </c>
      <c r="S699" s="31"/>
      <c r="T699" s="29" t="s">
        <v>2257</v>
      </c>
      <c r="U699" s="32">
        <v>45468</v>
      </c>
      <c r="V699" s="33"/>
    </row>
    <row r="700" spans="1:22">
      <c r="A700" s="61" t="str">
        <f t="shared" si="10"/>
        <v>19391994CHASOY CUATINDIOY BENITO</v>
      </c>
      <c r="B700" s="23">
        <v>4469</v>
      </c>
      <c r="C700" s="23" t="s">
        <v>2</v>
      </c>
      <c r="D700" s="23">
        <v>19391994</v>
      </c>
      <c r="E700" s="23" t="s">
        <v>1403</v>
      </c>
      <c r="F700" s="23">
        <v>71</v>
      </c>
      <c r="G700" s="23">
        <v>1</v>
      </c>
      <c r="H700" s="24" t="s">
        <v>1404</v>
      </c>
      <c r="I700" s="23" t="s">
        <v>28</v>
      </c>
      <c r="J700" s="58" t="s">
        <v>34</v>
      </c>
      <c r="K700" s="25" t="s">
        <v>27</v>
      </c>
      <c r="L700" s="25" t="s">
        <v>785</v>
      </c>
      <c r="M700" s="23">
        <v>1</v>
      </c>
      <c r="N700" s="23">
        <v>3106246435</v>
      </c>
      <c r="O700" s="27">
        <v>45405</v>
      </c>
      <c r="P700" s="23">
        <v>614491</v>
      </c>
      <c r="Q700" s="36">
        <v>20000</v>
      </c>
      <c r="R700" s="30">
        <v>26000</v>
      </c>
      <c r="S700" s="31">
        <v>52000</v>
      </c>
      <c r="T700" s="29" t="s">
        <v>2257</v>
      </c>
      <c r="U700" s="32">
        <v>45468</v>
      </c>
      <c r="V700" s="33"/>
    </row>
    <row r="701" spans="1:22" ht="28.8">
      <c r="A701" s="61" t="str">
        <f t="shared" si="10"/>
        <v xml:space="preserve">94552630CHAVEZ AGUDELO JUAN DAVID </v>
      </c>
      <c r="B701" s="23">
        <v>4510</v>
      </c>
      <c r="C701" s="23" t="s">
        <v>2</v>
      </c>
      <c r="D701" s="23">
        <v>94552630</v>
      </c>
      <c r="E701" s="23" t="s">
        <v>1405</v>
      </c>
      <c r="F701" s="23">
        <v>39</v>
      </c>
      <c r="G701" s="23">
        <v>1</v>
      </c>
      <c r="H701" s="24" t="s">
        <v>1406</v>
      </c>
      <c r="I701" s="23" t="s">
        <v>28</v>
      </c>
      <c r="J701" s="57" t="s">
        <v>762</v>
      </c>
      <c r="K701" s="25" t="s">
        <v>25</v>
      </c>
      <c r="L701" s="26" t="s">
        <v>772</v>
      </c>
      <c r="M701" s="23">
        <v>1</v>
      </c>
      <c r="N701" s="23" t="s">
        <v>1407</v>
      </c>
      <c r="O701" s="27">
        <v>45405</v>
      </c>
      <c r="P701" s="35">
        <v>243284</v>
      </c>
      <c r="Q701" s="36">
        <v>45000</v>
      </c>
      <c r="R701" s="30">
        <v>50336</v>
      </c>
      <c r="S701" s="31"/>
      <c r="T701" s="29" t="s">
        <v>2258</v>
      </c>
      <c r="U701" s="32">
        <v>45468</v>
      </c>
      <c r="V701" s="33"/>
    </row>
    <row r="702" spans="1:22" ht="28.8">
      <c r="A702" s="61" t="str">
        <f t="shared" si="10"/>
        <v xml:space="preserve">94552630CHAVEZ AGUDELO JUAN DAVID </v>
      </c>
      <c r="B702" s="23">
        <v>4511</v>
      </c>
      <c r="C702" s="23" t="s">
        <v>2</v>
      </c>
      <c r="D702" s="23">
        <v>94552630</v>
      </c>
      <c r="E702" s="23" t="s">
        <v>1405</v>
      </c>
      <c r="F702" s="23">
        <v>39</v>
      </c>
      <c r="G702" s="23">
        <v>1</v>
      </c>
      <c r="H702" s="24" t="s">
        <v>1406</v>
      </c>
      <c r="I702" s="23" t="s">
        <v>28</v>
      </c>
      <c r="J702" s="57" t="s">
        <v>762</v>
      </c>
      <c r="K702" s="25" t="s">
        <v>25</v>
      </c>
      <c r="L702" s="26" t="s">
        <v>816</v>
      </c>
      <c r="M702" s="23">
        <v>1</v>
      </c>
      <c r="N702" s="23" t="s">
        <v>1407</v>
      </c>
      <c r="O702" s="24">
        <v>45405</v>
      </c>
      <c r="P702" s="23">
        <v>38355</v>
      </c>
      <c r="Q702" s="36">
        <v>45000</v>
      </c>
      <c r="R702" s="30">
        <v>50336</v>
      </c>
      <c r="S702" s="31">
        <v>100672</v>
      </c>
      <c r="T702" s="29" t="s">
        <v>2258</v>
      </c>
      <c r="U702" s="32">
        <v>45468</v>
      </c>
      <c r="V702" s="33"/>
    </row>
    <row r="703" spans="1:22">
      <c r="A703" s="61" t="str">
        <f t="shared" si="10"/>
        <v>97470363CHICUNQUE JACANAMEJOY GABRIEL</v>
      </c>
      <c r="B703" s="23">
        <v>4635</v>
      </c>
      <c r="C703" s="23" t="s">
        <v>2</v>
      </c>
      <c r="D703" s="23">
        <v>97470363</v>
      </c>
      <c r="E703" s="23" t="s">
        <v>1408</v>
      </c>
      <c r="F703" s="23">
        <v>60</v>
      </c>
      <c r="G703" s="23">
        <v>1</v>
      </c>
      <c r="H703" s="24">
        <v>23320</v>
      </c>
      <c r="I703" s="23" t="s">
        <v>28</v>
      </c>
      <c r="J703" s="58" t="s">
        <v>34</v>
      </c>
      <c r="K703" s="25" t="s">
        <v>27</v>
      </c>
      <c r="L703" s="6" t="s">
        <v>797</v>
      </c>
      <c r="M703" s="23">
        <v>1</v>
      </c>
      <c r="N703" s="23">
        <v>3164402580</v>
      </c>
      <c r="O703" s="27">
        <v>45407</v>
      </c>
      <c r="P703" s="28">
        <v>617110</v>
      </c>
      <c r="Q703" s="29">
        <v>20000</v>
      </c>
      <c r="R703" s="30">
        <v>26000</v>
      </c>
      <c r="S703" s="31">
        <v>26000</v>
      </c>
      <c r="T703" s="29" t="s">
        <v>2259</v>
      </c>
      <c r="U703" s="32">
        <v>45468</v>
      </c>
      <c r="V703" s="33"/>
    </row>
    <row r="704" spans="1:22" ht="28.8">
      <c r="A704" s="61" t="str">
        <f t="shared" si="10"/>
        <v>1120218901CHICUNQUE JAMIOY EIBAR DUVAN</v>
      </c>
      <c r="B704" s="23">
        <v>4304</v>
      </c>
      <c r="C704" s="23" t="s">
        <v>42</v>
      </c>
      <c r="D704" s="23">
        <v>1120218901</v>
      </c>
      <c r="E704" s="23" t="s">
        <v>1409</v>
      </c>
      <c r="F704" s="23">
        <v>5</v>
      </c>
      <c r="G704" s="23">
        <v>1</v>
      </c>
      <c r="H704" s="24">
        <v>43740</v>
      </c>
      <c r="I704" s="23" t="s">
        <v>28</v>
      </c>
      <c r="J704" s="57" t="s">
        <v>761</v>
      </c>
      <c r="K704" s="25" t="s">
        <v>27</v>
      </c>
      <c r="L704" s="26" t="s">
        <v>801</v>
      </c>
      <c r="M704" s="23">
        <v>1</v>
      </c>
      <c r="N704" s="23">
        <v>3113914455</v>
      </c>
      <c r="O704" s="27">
        <v>45399</v>
      </c>
      <c r="P704" s="35">
        <v>601843</v>
      </c>
      <c r="Q704" s="36">
        <v>20000</v>
      </c>
      <c r="R704" s="36">
        <v>29120</v>
      </c>
      <c r="S704" s="31">
        <v>29120</v>
      </c>
      <c r="T704" s="29" t="s">
        <v>2260</v>
      </c>
      <c r="U704" s="32">
        <v>45468</v>
      </c>
      <c r="V704" s="33"/>
    </row>
    <row r="705" spans="1:22">
      <c r="A705" s="61" t="str">
        <f t="shared" si="10"/>
        <v>1124864795CHICUNQUE POZOS ANDRES SEBASTIAN</v>
      </c>
      <c r="B705" s="23">
        <v>3896</v>
      </c>
      <c r="C705" s="23" t="s">
        <v>31</v>
      </c>
      <c r="D705" s="23">
        <v>1124864795</v>
      </c>
      <c r="E705" s="23" t="s">
        <v>76</v>
      </c>
      <c r="F705" s="23">
        <v>8</v>
      </c>
      <c r="G705" s="23">
        <v>1</v>
      </c>
      <c r="H705" s="24">
        <v>42254</v>
      </c>
      <c r="I705" s="23" t="s">
        <v>28</v>
      </c>
      <c r="J705" s="58" t="s">
        <v>34</v>
      </c>
      <c r="K705" s="25" t="s">
        <v>27</v>
      </c>
      <c r="L705" s="6" t="s">
        <v>797</v>
      </c>
      <c r="M705" s="23">
        <v>1</v>
      </c>
      <c r="N705" s="23">
        <v>3219709749</v>
      </c>
      <c r="O705" s="27">
        <v>45393</v>
      </c>
      <c r="P705" s="28">
        <v>588213</v>
      </c>
      <c r="Q705" s="29">
        <v>20000</v>
      </c>
      <c r="R705" s="30">
        <v>26000</v>
      </c>
      <c r="S705" s="31">
        <v>26000</v>
      </c>
      <c r="T705" s="29" t="s">
        <v>2261</v>
      </c>
      <c r="U705" s="32">
        <v>45468</v>
      </c>
      <c r="V705" s="33"/>
    </row>
    <row r="706" spans="1:22" ht="28.8">
      <c r="A706" s="61" t="str">
        <f t="shared" si="10"/>
        <v>1125186412CHICUNQUE VITONAS LIAM SMITH</v>
      </c>
      <c r="B706" s="23">
        <v>4090</v>
      </c>
      <c r="C706" s="23" t="s">
        <v>42</v>
      </c>
      <c r="D706" s="23">
        <v>1125186412</v>
      </c>
      <c r="E706" s="23" t="s">
        <v>1410</v>
      </c>
      <c r="F706" s="23">
        <v>1</v>
      </c>
      <c r="G706" s="23">
        <v>1</v>
      </c>
      <c r="H706" s="24" t="s">
        <v>1411</v>
      </c>
      <c r="I706" s="23" t="s">
        <v>28</v>
      </c>
      <c r="J706" s="57" t="s">
        <v>40</v>
      </c>
      <c r="K706" s="25" t="s">
        <v>27</v>
      </c>
      <c r="L706" s="23" t="s">
        <v>845</v>
      </c>
      <c r="M706" s="23">
        <v>1</v>
      </c>
      <c r="N706" s="23">
        <v>3235122108</v>
      </c>
      <c r="O706" s="27">
        <v>45397</v>
      </c>
      <c r="P706" s="28">
        <v>593558</v>
      </c>
      <c r="Q706" s="29">
        <v>88000</v>
      </c>
      <c r="R706" s="30">
        <v>114400</v>
      </c>
      <c r="S706" s="31"/>
      <c r="T706" s="29" t="s">
        <v>2262</v>
      </c>
      <c r="U706" s="32">
        <v>45468</v>
      </c>
      <c r="V706" s="33"/>
    </row>
    <row r="707" spans="1:22" ht="28.8">
      <c r="A707" s="61" t="str">
        <f t="shared" si="10"/>
        <v>1125186412CHICUNQUE VITONAS LIAM SMITH</v>
      </c>
      <c r="B707" s="23">
        <v>4091</v>
      </c>
      <c r="C707" s="23" t="s">
        <v>42</v>
      </c>
      <c r="D707" s="23">
        <v>1125186412</v>
      </c>
      <c r="E707" s="23" t="s">
        <v>1410</v>
      </c>
      <c r="F707" s="23">
        <v>1</v>
      </c>
      <c r="G707" s="23">
        <v>1</v>
      </c>
      <c r="H707" s="24" t="s">
        <v>1411</v>
      </c>
      <c r="I707" s="23" t="s">
        <v>28</v>
      </c>
      <c r="J707" s="57" t="s">
        <v>40</v>
      </c>
      <c r="K707" s="25" t="s">
        <v>27</v>
      </c>
      <c r="L707" s="23" t="s">
        <v>847</v>
      </c>
      <c r="M707" s="23">
        <v>1</v>
      </c>
      <c r="N707" s="23">
        <v>3235122108</v>
      </c>
      <c r="O707" s="27">
        <v>45399</v>
      </c>
      <c r="P707" s="33">
        <v>602316</v>
      </c>
      <c r="Q707" s="29">
        <v>88000</v>
      </c>
      <c r="R707" s="30">
        <v>114400</v>
      </c>
      <c r="S707" s="31">
        <v>228800</v>
      </c>
      <c r="T707" s="29" t="s">
        <v>2262</v>
      </c>
      <c r="U707" s="32">
        <v>45468</v>
      </c>
      <c r="V707" s="33"/>
    </row>
    <row r="708" spans="1:22" ht="28.8">
      <c r="A708" s="61" t="str">
        <f t="shared" ref="A708:A771" si="11">D708&amp;E708</f>
        <v xml:space="preserve">1120219045CHINDOY BUESAQUIILO SARA SOFIA </v>
      </c>
      <c r="B708" s="23">
        <v>3772</v>
      </c>
      <c r="C708" s="23" t="s">
        <v>42</v>
      </c>
      <c r="D708" s="23">
        <v>1120219045</v>
      </c>
      <c r="E708" s="23" t="s">
        <v>1412</v>
      </c>
      <c r="F708" s="23">
        <v>2</v>
      </c>
      <c r="G708" s="23">
        <v>1</v>
      </c>
      <c r="H708" s="24" t="s">
        <v>1413</v>
      </c>
      <c r="I708" s="23" t="s">
        <v>5</v>
      </c>
      <c r="J708" s="57" t="s">
        <v>761</v>
      </c>
      <c r="K708" s="25" t="s">
        <v>27</v>
      </c>
      <c r="L708" s="26" t="s">
        <v>801</v>
      </c>
      <c r="M708" s="23">
        <v>1</v>
      </c>
      <c r="N708" s="23">
        <v>3175524953</v>
      </c>
      <c r="O708" s="27">
        <v>45391</v>
      </c>
      <c r="P708" s="28">
        <v>585270</v>
      </c>
      <c r="Q708" s="29">
        <v>20000</v>
      </c>
      <c r="R708" s="36">
        <v>29120</v>
      </c>
      <c r="S708" s="31">
        <v>29120</v>
      </c>
      <c r="T708" s="29" t="s">
        <v>2263</v>
      </c>
      <c r="U708" s="32">
        <v>45468</v>
      </c>
      <c r="V708" s="33"/>
    </row>
    <row r="709" spans="1:22">
      <c r="A709" s="61" t="str">
        <f t="shared" si="11"/>
        <v xml:space="preserve">1907950CHINDOY CHINDOY FRUCTUOSO LISIMACO </v>
      </c>
      <c r="B709" s="23">
        <v>4490</v>
      </c>
      <c r="C709" s="23" t="s">
        <v>2</v>
      </c>
      <c r="D709" s="23">
        <v>1907950</v>
      </c>
      <c r="E709" s="23" t="s">
        <v>78</v>
      </c>
      <c r="F709" s="23">
        <v>69</v>
      </c>
      <c r="G709" s="23">
        <v>1</v>
      </c>
      <c r="H709" s="24" t="s">
        <v>1414</v>
      </c>
      <c r="I709" s="23" t="s">
        <v>28</v>
      </c>
      <c r="J709" s="57" t="s">
        <v>36</v>
      </c>
      <c r="K709" s="25" t="s">
        <v>25</v>
      </c>
      <c r="L709" s="6" t="s">
        <v>776</v>
      </c>
      <c r="M709" s="23">
        <v>1</v>
      </c>
      <c r="N709" s="23">
        <v>3114464104</v>
      </c>
      <c r="O709" s="27">
        <v>45405</v>
      </c>
      <c r="P709" s="35">
        <v>611983</v>
      </c>
      <c r="Q709" s="36">
        <v>27000</v>
      </c>
      <c r="R709" s="30">
        <v>40040</v>
      </c>
      <c r="S709" s="31"/>
      <c r="T709" s="29" t="s">
        <v>2264</v>
      </c>
      <c r="U709" s="32">
        <v>45468</v>
      </c>
      <c r="V709" s="33"/>
    </row>
    <row r="710" spans="1:22">
      <c r="A710" s="61" t="str">
        <f t="shared" si="11"/>
        <v xml:space="preserve">1907950CHINDOY CHINDOY FRUCTUOSO LISIMACO </v>
      </c>
      <c r="B710" s="23">
        <v>4491</v>
      </c>
      <c r="C710" s="23" t="s">
        <v>2</v>
      </c>
      <c r="D710" s="23">
        <v>1907950</v>
      </c>
      <c r="E710" s="23" t="s">
        <v>78</v>
      </c>
      <c r="F710" s="23">
        <v>69</v>
      </c>
      <c r="G710" s="23">
        <v>1</v>
      </c>
      <c r="H710" s="24" t="s">
        <v>1414</v>
      </c>
      <c r="I710" s="23" t="s">
        <v>28</v>
      </c>
      <c r="J710" s="57" t="s">
        <v>36</v>
      </c>
      <c r="K710" s="25" t="s">
        <v>25</v>
      </c>
      <c r="L710" s="26" t="s">
        <v>775</v>
      </c>
      <c r="M710" s="23">
        <v>1</v>
      </c>
      <c r="N710" s="23">
        <v>3114464104</v>
      </c>
      <c r="O710" s="24">
        <v>45405</v>
      </c>
      <c r="P710" s="23">
        <v>615207</v>
      </c>
      <c r="Q710" s="36">
        <v>27000</v>
      </c>
      <c r="R710" s="30">
        <v>40040</v>
      </c>
      <c r="S710" s="31">
        <v>80080</v>
      </c>
      <c r="T710" s="29" t="s">
        <v>2264</v>
      </c>
      <c r="U710" s="32">
        <v>45468</v>
      </c>
      <c r="V710" s="33"/>
    </row>
    <row r="711" spans="1:22" ht="28.8">
      <c r="A711" s="61" t="str">
        <f t="shared" si="11"/>
        <v>1122787186CHINDOY JAMANOY HARU MAYTE</v>
      </c>
      <c r="B711" s="23">
        <v>3790</v>
      </c>
      <c r="C711" s="23" t="s">
        <v>42</v>
      </c>
      <c r="D711" s="23">
        <v>1122787186</v>
      </c>
      <c r="E711" s="23" t="s">
        <v>1415</v>
      </c>
      <c r="F711" s="23">
        <v>4</v>
      </c>
      <c r="G711" s="23">
        <v>1</v>
      </c>
      <c r="H711" s="24" t="s">
        <v>80</v>
      </c>
      <c r="I711" s="23" t="s">
        <v>5</v>
      </c>
      <c r="J711" s="57" t="s">
        <v>761</v>
      </c>
      <c r="K711" s="25" t="s">
        <v>27</v>
      </c>
      <c r="L711" s="26" t="s">
        <v>801</v>
      </c>
      <c r="M711" s="23">
        <v>1</v>
      </c>
      <c r="N711" s="23" t="s">
        <v>1416</v>
      </c>
      <c r="O711" s="27">
        <v>45391</v>
      </c>
      <c r="P711" s="28">
        <v>584589</v>
      </c>
      <c r="Q711" s="29">
        <v>20000</v>
      </c>
      <c r="R711" s="36">
        <v>29120</v>
      </c>
      <c r="S711" s="31"/>
      <c r="T711" s="29" t="s">
        <v>2265</v>
      </c>
      <c r="U711" s="32">
        <v>45468</v>
      </c>
      <c r="V711" s="33"/>
    </row>
    <row r="712" spans="1:22" ht="28.8">
      <c r="A712" s="61" t="str">
        <f t="shared" si="11"/>
        <v>1122787186CHINDOY JAMANOY HARU MAYTE</v>
      </c>
      <c r="B712" s="23">
        <v>3791</v>
      </c>
      <c r="C712" s="23" t="s">
        <v>42</v>
      </c>
      <c r="D712" s="23">
        <v>1122787186</v>
      </c>
      <c r="E712" s="23" t="s">
        <v>1415</v>
      </c>
      <c r="F712" s="23">
        <v>4</v>
      </c>
      <c r="G712" s="23">
        <v>1</v>
      </c>
      <c r="H712" s="24" t="s">
        <v>80</v>
      </c>
      <c r="I712" s="23" t="s">
        <v>5</v>
      </c>
      <c r="J712" s="57" t="s">
        <v>761</v>
      </c>
      <c r="K712" s="25" t="s">
        <v>27</v>
      </c>
      <c r="L712" s="6" t="s">
        <v>806</v>
      </c>
      <c r="M712" s="23">
        <v>1</v>
      </c>
      <c r="N712" s="23" t="s">
        <v>1416</v>
      </c>
      <c r="O712" s="27">
        <v>45391</v>
      </c>
      <c r="P712" s="28">
        <v>586627</v>
      </c>
      <c r="Q712" s="29">
        <v>21000</v>
      </c>
      <c r="R712" s="36">
        <v>29120</v>
      </c>
      <c r="S712" s="31">
        <v>58240</v>
      </c>
      <c r="T712" s="29" t="s">
        <v>2265</v>
      </c>
      <c r="U712" s="32">
        <v>45468</v>
      </c>
      <c r="V712" s="33"/>
    </row>
    <row r="713" spans="1:22" ht="28.8">
      <c r="A713" s="61" t="str">
        <f t="shared" si="11"/>
        <v>1120219133CHINDOY MAYA ADRIAN NICOLAS</v>
      </c>
      <c r="B713" s="23">
        <v>3848</v>
      </c>
      <c r="C713" s="23" t="s">
        <v>42</v>
      </c>
      <c r="D713" s="23">
        <v>1120219133</v>
      </c>
      <c r="E713" s="23" t="s">
        <v>1417</v>
      </c>
      <c r="F713" s="23">
        <v>4</v>
      </c>
      <c r="G713" s="23">
        <v>2</v>
      </c>
      <c r="H713" s="24" t="s">
        <v>1418</v>
      </c>
      <c r="I713" s="23" t="s">
        <v>28</v>
      </c>
      <c r="J713" s="57" t="s">
        <v>761</v>
      </c>
      <c r="K713" s="25" t="s">
        <v>27</v>
      </c>
      <c r="L713" s="26" t="s">
        <v>801</v>
      </c>
      <c r="M713" s="23">
        <v>1</v>
      </c>
      <c r="N713" s="23">
        <v>3186590316</v>
      </c>
      <c r="O713" s="27">
        <v>45392</v>
      </c>
      <c r="P713" s="28">
        <v>586683</v>
      </c>
      <c r="Q713" s="29">
        <v>20000</v>
      </c>
      <c r="R713" s="36">
        <v>29120</v>
      </c>
      <c r="S713" s="31"/>
      <c r="T713" s="29" t="s">
        <v>2266</v>
      </c>
      <c r="U713" s="32">
        <v>45468</v>
      </c>
      <c r="V713" s="33"/>
    </row>
    <row r="714" spans="1:22" ht="28.8">
      <c r="A714" s="61" t="str">
        <f t="shared" si="11"/>
        <v>1120219133CHINDOY MAYA ADRIAN NICOLAS</v>
      </c>
      <c r="B714" s="23">
        <v>3849</v>
      </c>
      <c r="C714" s="23" t="s">
        <v>42</v>
      </c>
      <c r="D714" s="23">
        <v>1120219133</v>
      </c>
      <c r="E714" s="23" t="s">
        <v>1417</v>
      </c>
      <c r="F714" s="23">
        <v>4</v>
      </c>
      <c r="G714" s="23">
        <v>2</v>
      </c>
      <c r="H714" s="24" t="s">
        <v>1418</v>
      </c>
      <c r="I714" s="23" t="s">
        <v>28</v>
      </c>
      <c r="J714" s="57" t="s">
        <v>761</v>
      </c>
      <c r="K714" s="25" t="s">
        <v>27</v>
      </c>
      <c r="L714" s="6" t="s">
        <v>806</v>
      </c>
      <c r="M714" s="23">
        <v>1</v>
      </c>
      <c r="N714" s="23">
        <v>3186590316</v>
      </c>
      <c r="O714" s="27">
        <v>45392</v>
      </c>
      <c r="P714" s="33">
        <v>588350</v>
      </c>
      <c r="Q714" s="29">
        <v>21000</v>
      </c>
      <c r="R714" s="36">
        <v>29120</v>
      </c>
      <c r="S714" s="31">
        <v>58240</v>
      </c>
      <c r="T714" s="29" t="s">
        <v>2266</v>
      </c>
      <c r="U714" s="32">
        <v>45468</v>
      </c>
      <c r="V714" s="33"/>
    </row>
    <row r="715" spans="1:22">
      <c r="A715" s="61" t="str">
        <f t="shared" si="11"/>
        <v>5349281CHINDOY SATIACA JUAN MANUEL</v>
      </c>
      <c r="B715" s="23">
        <v>4524</v>
      </c>
      <c r="C715" s="23" t="s">
        <v>2</v>
      </c>
      <c r="D715" s="23">
        <v>5349281</v>
      </c>
      <c r="E715" s="23" t="s">
        <v>1419</v>
      </c>
      <c r="F715" s="23">
        <v>73</v>
      </c>
      <c r="G715" s="23">
        <v>1</v>
      </c>
      <c r="H715" s="24" t="s">
        <v>1420</v>
      </c>
      <c r="I715" s="23" t="s">
        <v>28</v>
      </c>
      <c r="J715" s="58" t="s">
        <v>34</v>
      </c>
      <c r="K715" s="25" t="s">
        <v>27</v>
      </c>
      <c r="L715" s="6" t="s">
        <v>797</v>
      </c>
      <c r="M715" s="23">
        <v>1</v>
      </c>
      <c r="N715" s="23">
        <v>3122719571</v>
      </c>
      <c r="O715" s="27">
        <v>45405</v>
      </c>
      <c r="P715" s="35">
        <v>612495</v>
      </c>
      <c r="Q715" s="36">
        <v>20000</v>
      </c>
      <c r="R715" s="30">
        <v>26000</v>
      </c>
      <c r="S715" s="31">
        <v>26000</v>
      </c>
      <c r="T715" s="29" t="s">
        <v>2267</v>
      </c>
      <c r="U715" s="32">
        <v>45468</v>
      </c>
      <c r="V715" s="33"/>
    </row>
    <row r="716" spans="1:22" ht="28.8">
      <c r="A716" s="61" t="str">
        <f t="shared" si="11"/>
        <v>25423540COLLAZOS CAMPO LUZ MARY</v>
      </c>
      <c r="B716" s="23">
        <v>4512</v>
      </c>
      <c r="C716" s="23" t="s">
        <v>2</v>
      </c>
      <c r="D716" s="23">
        <v>25423540</v>
      </c>
      <c r="E716" s="23" t="s">
        <v>1421</v>
      </c>
      <c r="F716" s="23">
        <v>50</v>
      </c>
      <c r="G716" s="23">
        <v>1</v>
      </c>
      <c r="H716" s="24">
        <v>27129</v>
      </c>
      <c r="I716" s="23" t="s">
        <v>5</v>
      </c>
      <c r="J716" s="57" t="s">
        <v>26</v>
      </c>
      <c r="K716" s="25" t="s">
        <v>25</v>
      </c>
      <c r="L716" s="26" t="s">
        <v>775</v>
      </c>
      <c r="M716" s="23">
        <v>1</v>
      </c>
      <c r="N716" s="23">
        <v>3106968926</v>
      </c>
      <c r="O716" s="27">
        <v>45405</v>
      </c>
      <c r="P716" s="35">
        <v>612194</v>
      </c>
      <c r="Q716" s="36">
        <v>27000</v>
      </c>
      <c r="R716" s="30">
        <v>40040</v>
      </c>
      <c r="S716" s="31"/>
      <c r="T716" s="29" t="s">
        <v>2268</v>
      </c>
      <c r="U716" s="32">
        <v>45468</v>
      </c>
      <c r="V716" s="33"/>
    </row>
    <row r="717" spans="1:22" ht="28.8">
      <c r="A717" s="61" t="str">
        <f t="shared" si="11"/>
        <v>25423540COLLAZOS CAMPO LUZ MARY</v>
      </c>
      <c r="B717" s="23">
        <v>4513</v>
      </c>
      <c r="C717" s="23" t="s">
        <v>2</v>
      </c>
      <c r="D717" s="23">
        <v>25423540</v>
      </c>
      <c r="E717" s="23" t="s">
        <v>1421</v>
      </c>
      <c r="F717" s="23">
        <v>50</v>
      </c>
      <c r="G717" s="23">
        <v>1</v>
      </c>
      <c r="H717" s="24">
        <v>27129</v>
      </c>
      <c r="I717" s="23" t="s">
        <v>5</v>
      </c>
      <c r="J717" s="57" t="s">
        <v>26</v>
      </c>
      <c r="K717" s="25" t="s">
        <v>25</v>
      </c>
      <c r="L717" s="6" t="s">
        <v>776</v>
      </c>
      <c r="M717" s="23">
        <v>1</v>
      </c>
      <c r="N717" s="23">
        <v>3106968926</v>
      </c>
      <c r="O717" s="24">
        <v>45405</v>
      </c>
      <c r="P717" s="23">
        <v>614188</v>
      </c>
      <c r="Q717" s="36">
        <v>27000</v>
      </c>
      <c r="R717" s="30">
        <v>40040</v>
      </c>
      <c r="S717" s="31">
        <v>80080</v>
      </c>
      <c r="T717" s="29" t="s">
        <v>2268</v>
      </c>
      <c r="U717" s="32">
        <v>45468</v>
      </c>
      <c r="V717" s="33"/>
    </row>
    <row r="718" spans="1:22">
      <c r="A718" s="61" t="str">
        <f t="shared" si="11"/>
        <v xml:space="preserve">1124866127CORREDOR CHINDOY DILAN NEIMAR </v>
      </c>
      <c r="B718" s="23">
        <v>4144</v>
      </c>
      <c r="C718" s="23" t="s">
        <v>31</v>
      </c>
      <c r="D718" s="23">
        <v>1124866127</v>
      </c>
      <c r="E718" s="23" t="s">
        <v>1422</v>
      </c>
      <c r="F718" s="23">
        <v>8</v>
      </c>
      <c r="G718" s="23">
        <v>1</v>
      </c>
      <c r="H718" s="24">
        <v>42559</v>
      </c>
      <c r="I718" s="23" t="s">
        <v>28</v>
      </c>
      <c r="J718" s="57" t="s">
        <v>36</v>
      </c>
      <c r="K718" s="25" t="s">
        <v>27</v>
      </c>
      <c r="L718" s="23" t="s">
        <v>1423</v>
      </c>
      <c r="M718" s="23">
        <v>2</v>
      </c>
      <c r="N718" s="23">
        <v>3132361561</v>
      </c>
      <c r="O718" s="27">
        <v>45398</v>
      </c>
      <c r="P718" s="28" t="s">
        <v>1424</v>
      </c>
      <c r="Q718" s="29">
        <v>180000</v>
      </c>
      <c r="R718" s="30">
        <v>109200</v>
      </c>
      <c r="S718" s="31"/>
      <c r="T718" s="29" t="s">
        <v>2269</v>
      </c>
      <c r="U718" s="32">
        <v>45468</v>
      </c>
      <c r="V718" s="33"/>
    </row>
    <row r="719" spans="1:22">
      <c r="A719" s="61" t="str">
        <f t="shared" si="11"/>
        <v xml:space="preserve">1124866127CORREDOR CHINDOY DILAN NEIMAR </v>
      </c>
      <c r="B719" s="23">
        <v>4145</v>
      </c>
      <c r="C719" s="23" t="s">
        <v>31</v>
      </c>
      <c r="D719" s="23">
        <v>1124866127</v>
      </c>
      <c r="E719" s="23" t="s">
        <v>1422</v>
      </c>
      <c r="F719" s="23">
        <v>8</v>
      </c>
      <c r="G719" s="23">
        <v>1</v>
      </c>
      <c r="H719" s="24">
        <v>42559</v>
      </c>
      <c r="I719" s="23" t="s">
        <v>28</v>
      </c>
      <c r="J719" s="57" t="s">
        <v>36</v>
      </c>
      <c r="K719" s="25" t="s">
        <v>27</v>
      </c>
      <c r="L719" s="26" t="s">
        <v>1425</v>
      </c>
      <c r="M719" s="23">
        <v>2</v>
      </c>
      <c r="N719" s="23">
        <v>3132361561</v>
      </c>
      <c r="O719" s="27">
        <v>45400</v>
      </c>
      <c r="P719" s="33" t="s">
        <v>1426</v>
      </c>
      <c r="Q719" s="29">
        <v>180000</v>
      </c>
      <c r="R719" s="30">
        <v>109200</v>
      </c>
      <c r="S719" s="31">
        <v>436800</v>
      </c>
      <c r="T719" s="29" t="s">
        <v>2269</v>
      </c>
      <c r="U719" s="32">
        <v>45468</v>
      </c>
      <c r="V719" s="33"/>
    </row>
    <row r="720" spans="1:22" ht="28.8">
      <c r="A720" s="61" t="str">
        <f t="shared" si="11"/>
        <v>1122782238CORTES ARCE MARILYN</v>
      </c>
      <c r="B720" s="23">
        <v>4687</v>
      </c>
      <c r="C720" s="23" t="s">
        <v>2</v>
      </c>
      <c r="D720" s="23">
        <v>1122782238</v>
      </c>
      <c r="E720" s="23" t="s">
        <v>81</v>
      </c>
      <c r="F720" s="23">
        <v>39</v>
      </c>
      <c r="G720" s="23">
        <v>1</v>
      </c>
      <c r="H720" s="24">
        <v>30808</v>
      </c>
      <c r="I720" s="23" t="s">
        <v>5</v>
      </c>
      <c r="J720" s="57" t="s">
        <v>92</v>
      </c>
      <c r="K720" s="25" t="s">
        <v>25</v>
      </c>
      <c r="L720" s="6" t="s">
        <v>53</v>
      </c>
      <c r="M720" s="23">
        <v>1</v>
      </c>
      <c r="N720" s="23">
        <v>3107770725</v>
      </c>
      <c r="O720" s="27">
        <v>45407</v>
      </c>
      <c r="P720" s="28">
        <v>618387</v>
      </c>
      <c r="Q720" s="29">
        <v>20000</v>
      </c>
      <c r="R720" s="36">
        <v>30680</v>
      </c>
      <c r="S720" s="31">
        <v>30680</v>
      </c>
      <c r="T720" s="29" t="s">
        <v>2270</v>
      </c>
      <c r="U720" s="32">
        <v>45468</v>
      </c>
      <c r="V720" s="33"/>
    </row>
    <row r="721" spans="1:22" ht="28.8">
      <c r="A721" s="61" t="str">
        <f t="shared" si="11"/>
        <v xml:space="preserve">18152568CUARAN JOSE HUMBERTO </v>
      </c>
      <c r="B721" s="23">
        <v>4488</v>
      </c>
      <c r="C721" s="23" t="s">
        <v>2</v>
      </c>
      <c r="D721" s="23">
        <v>18152568</v>
      </c>
      <c r="E721" s="23" t="s">
        <v>1427</v>
      </c>
      <c r="F721" s="23">
        <v>74</v>
      </c>
      <c r="G721" s="23">
        <v>1</v>
      </c>
      <c r="H721" s="24" t="s">
        <v>1428</v>
      </c>
      <c r="I721" s="23" t="s">
        <v>28</v>
      </c>
      <c r="J721" s="57" t="s">
        <v>762</v>
      </c>
      <c r="K721" s="25" t="s">
        <v>25</v>
      </c>
      <c r="L721" s="26" t="s">
        <v>772</v>
      </c>
      <c r="M721" s="23">
        <v>1</v>
      </c>
      <c r="N721" s="23" t="s">
        <v>1429</v>
      </c>
      <c r="O721" s="27">
        <v>45405</v>
      </c>
      <c r="P721" s="35">
        <v>37573</v>
      </c>
      <c r="Q721" s="36">
        <v>45000</v>
      </c>
      <c r="R721" s="30">
        <v>50336</v>
      </c>
      <c r="S721" s="31"/>
      <c r="T721" s="29" t="s">
        <v>2271</v>
      </c>
      <c r="U721" s="32">
        <v>45468</v>
      </c>
      <c r="V721" s="33"/>
    </row>
    <row r="722" spans="1:22" ht="28.8">
      <c r="A722" s="61" t="str">
        <f t="shared" si="11"/>
        <v xml:space="preserve">18152568CUARAN JOSE HUMBERTO </v>
      </c>
      <c r="B722" s="23">
        <v>4489</v>
      </c>
      <c r="C722" s="23" t="s">
        <v>2</v>
      </c>
      <c r="D722" s="23">
        <v>18152568</v>
      </c>
      <c r="E722" s="23" t="s">
        <v>1427</v>
      </c>
      <c r="F722" s="23">
        <v>74</v>
      </c>
      <c r="G722" s="23">
        <v>1</v>
      </c>
      <c r="H722" s="24" t="s">
        <v>1428</v>
      </c>
      <c r="I722" s="23" t="s">
        <v>28</v>
      </c>
      <c r="J722" s="57" t="s">
        <v>762</v>
      </c>
      <c r="K722" s="25" t="s">
        <v>25</v>
      </c>
      <c r="L722" s="26" t="s">
        <v>816</v>
      </c>
      <c r="M722" s="23">
        <v>1</v>
      </c>
      <c r="N722" s="23" t="s">
        <v>1429</v>
      </c>
      <c r="O722" s="24">
        <v>45406</v>
      </c>
      <c r="P722" s="23">
        <v>38151</v>
      </c>
      <c r="Q722" s="36">
        <v>45000</v>
      </c>
      <c r="R722" s="30">
        <v>50336</v>
      </c>
      <c r="S722" s="31">
        <v>100672</v>
      </c>
      <c r="T722" s="29" t="s">
        <v>2271</v>
      </c>
      <c r="U722" s="32">
        <v>45468</v>
      </c>
      <c r="V722" s="33"/>
    </row>
    <row r="723" spans="1:22" ht="28.8">
      <c r="A723" s="61" t="str">
        <f t="shared" si="11"/>
        <v>25368075DAGUA CANAS ROSALIA</v>
      </c>
      <c r="B723" s="23">
        <v>4288</v>
      </c>
      <c r="C723" s="23" t="s">
        <v>2</v>
      </c>
      <c r="D723" s="23">
        <v>25368075</v>
      </c>
      <c r="E723" s="23" t="s">
        <v>1430</v>
      </c>
      <c r="F723" s="23">
        <v>74</v>
      </c>
      <c r="G723" s="23">
        <v>1</v>
      </c>
      <c r="H723" s="24" t="s">
        <v>24</v>
      </c>
      <c r="I723" s="23" t="s">
        <v>5</v>
      </c>
      <c r="J723" s="57" t="s">
        <v>92</v>
      </c>
      <c r="K723" s="25" t="s">
        <v>25</v>
      </c>
      <c r="L723" s="26" t="s">
        <v>810</v>
      </c>
      <c r="M723" s="23">
        <v>1</v>
      </c>
      <c r="N723" s="23">
        <v>3132302686</v>
      </c>
      <c r="O723" s="27">
        <v>45401</v>
      </c>
      <c r="P723" s="28">
        <v>603868</v>
      </c>
      <c r="Q723" s="29">
        <v>18000</v>
      </c>
      <c r="R723" s="30">
        <v>29640</v>
      </c>
      <c r="S723" s="31">
        <v>29640</v>
      </c>
      <c r="T723" s="29" t="s">
        <v>2272</v>
      </c>
      <c r="U723" s="32">
        <v>45468</v>
      </c>
      <c r="V723" s="33"/>
    </row>
    <row r="724" spans="1:22" ht="28.8">
      <c r="A724" s="61" t="str">
        <f t="shared" si="11"/>
        <v>1123213628DAGUA NENE ISABELLA</v>
      </c>
      <c r="B724" s="23">
        <v>3874</v>
      </c>
      <c r="C724" s="23" t="s">
        <v>42</v>
      </c>
      <c r="D724" s="23">
        <v>1123213628</v>
      </c>
      <c r="E724" s="23" t="s">
        <v>1431</v>
      </c>
      <c r="F724" s="23">
        <v>1</v>
      </c>
      <c r="G724" s="23">
        <v>1</v>
      </c>
      <c r="H724" s="24" t="s">
        <v>1432</v>
      </c>
      <c r="I724" s="23" t="s">
        <v>5</v>
      </c>
      <c r="J724" s="57" t="s">
        <v>26</v>
      </c>
      <c r="K724" s="25" t="s">
        <v>27</v>
      </c>
      <c r="L724" s="26" t="s">
        <v>949</v>
      </c>
      <c r="M724" s="23">
        <v>1</v>
      </c>
      <c r="N724" s="23">
        <v>3232333061</v>
      </c>
      <c r="O724" s="27">
        <v>45392</v>
      </c>
      <c r="P724" s="28">
        <v>586651</v>
      </c>
      <c r="Q724" s="29">
        <v>75000</v>
      </c>
      <c r="R724" s="30">
        <v>96512</v>
      </c>
      <c r="S724" s="31"/>
      <c r="T724" s="29" t="s">
        <v>2273</v>
      </c>
      <c r="U724" s="32">
        <v>45468</v>
      </c>
      <c r="V724" s="33"/>
    </row>
    <row r="725" spans="1:22" ht="28.8">
      <c r="A725" s="61" t="str">
        <f t="shared" si="11"/>
        <v>1123213628DAGUA NENE ISABELLA</v>
      </c>
      <c r="B725" s="23">
        <v>3875</v>
      </c>
      <c r="C725" s="23" t="s">
        <v>42</v>
      </c>
      <c r="D725" s="23">
        <v>1123213628</v>
      </c>
      <c r="E725" s="23" t="s">
        <v>1431</v>
      </c>
      <c r="F725" s="23">
        <v>1</v>
      </c>
      <c r="G725" s="23">
        <v>1</v>
      </c>
      <c r="H725" s="24" t="s">
        <v>1432</v>
      </c>
      <c r="I725" s="23" t="s">
        <v>5</v>
      </c>
      <c r="J725" s="57" t="s">
        <v>26</v>
      </c>
      <c r="K725" s="25" t="s">
        <v>27</v>
      </c>
      <c r="L725" s="26" t="s">
        <v>950</v>
      </c>
      <c r="M725" s="23">
        <v>1</v>
      </c>
      <c r="N725" s="23">
        <v>3232333061</v>
      </c>
      <c r="O725" s="27">
        <v>45393</v>
      </c>
      <c r="P725" s="33">
        <v>591161</v>
      </c>
      <c r="Q725" s="29">
        <v>75000</v>
      </c>
      <c r="R725" s="30">
        <v>96512</v>
      </c>
      <c r="S725" s="31">
        <v>193024</v>
      </c>
      <c r="T725" s="29" t="s">
        <v>2273</v>
      </c>
      <c r="U725" s="32">
        <v>45468</v>
      </c>
      <c r="V725" s="33"/>
    </row>
    <row r="726" spans="1:22" ht="28.8">
      <c r="A726" s="61" t="str">
        <f t="shared" si="11"/>
        <v>1006956915DAGUA QUIGUANAS GRACIELA</v>
      </c>
      <c r="B726" s="23">
        <v>4502</v>
      </c>
      <c r="C726" s="23" t="s">
        <v>2</v>
      </c>
      <c r="D726" s="23">
        <v>1006956915</v>
      </c>
      <c r="E726" s="23" t="s">
        <v>1433</v>
      </c>
      <c r="F726" s="23">
        <v>26</v>
      </c>
      <c r="G726" s="23">
        <v>1</v>
      </c>
      <c r="H726" s="24" t="s">
        <v>1434</v>
      </c>
      <c r="I726" s="23" t="s">
        <v>5</v>
      </c>
      <c r="J726" s="57" t="s">
        <v>92</v>
      </c>
      <c r="K726" s="25" t="s">
        <v>25</v>
      </c>
      <c r="L726" s="6" t="s">
        <v>53</v>
      </c>
      <c r="M726" s="23">
        <v>1</v>
      </c>
      <c r="N726" s="23">
        <v>3203210902</v>
      </c>
      <c r="O726" s="27">
        <v>45405</v>
      </c>
      <c r="P726" s="35">
        <v>614090</v>
      </c>
      <c r="Q726" s="36">
        <v>20000</v>
      </c>
      <c r="R726" s="36">
        <v>30680</v>
      </c>
      <c r="S726" s="31">
        <v>30680</v>
      </c>
      <c r="T726" s="29" t="s">
        <v>2274</v>
      </c>
      <c r="U726" s="32">
        <v>45468</v>
      </c>
      <c r="V726" s="33"/>
    </row>
    <row r="727" spans="1:22" ht="28.8">
      <c r="A727" s="61" t="str">
        <f t="shared" si="11"/>
        <v>13078244DAZA ADRADA GILDARDO</v>
      </c>
      <c r="B727" s="23">
        <v>4204</v>
      </c>
      <c r="C727" s="23" t="s">
        <v>2</v>
      </c>
      <c r="D727" s="23">
        <v>13078244</v>
      </c>
      <c r="E727" s="23" t="s">
        <v>86</v>
      </c>
      <c r="F727" s="23">
        <v>63</v>
      </c>
      <c r="G727" s="23">
        <v>1</v>
      </c>
      <c r="H727" s="24">
        <v>21926</v>
      </c>
      <c r="I727" s="23" t="s">
        <v>28</v>
      </c>
      <c r="J727" s="57" t="s">
        <v>762</v>
      </c>
      <c r="K727" s="25" t="s">
        <v>25</v>
      </c>
      <c r="L727" s="26" t="s">
        <v>772</v>
      </c>
      <c r="M727" s="23">
        <v>1</v>
      </c>
      <c r="N727" s="23" t="s">
        <v>1435</v>
      </c>
      <c r="O727" s="27">
        <v>45400</v>
      </c>
      <c r="P727" s="28">
        <v>37902</v>
      </c>
      <c r="Q727" s="29">
        <v>45000</v>
      </c>
      <c r="R727" s="30">
        <v>50336</v>
      </c>
      <c r="S727" s="31"/>
      <c r="T727" s="29" t="s">
        <v>2275</v>
      </c>
      <c r="U727" s="32">
        <v>45468</v>
      </c>
      <c r="V727" s="33"/>
    </row>
    <row r="728" spans="1:22" ht="28.8">
      <c r="A728" s="61" t="str">
        <f t="shared" si="11"/>
        <v>13078244DAZA ADRADA GILDARDO</v>
      </c>
      <c r="B728" s="23">
        <v>4205</v>
      </c>
      <c r="C728" s="23" t="s">
        <v>2</v>
      </c>
      <c r="D728" s="23">
        <v>13078244</v>
      </c>
      <c r="E728" s="23" t="s">
        <v>86</v>
      </c>
      <c r="F728" s="23">
        <v>63</v>
      </c>
      <c r="G728" s="23">
        <v>1</v>
      </c>
      <c r="H728" s="24">
        <v>21926</v>
      </c>
      <c r="I728" s="23" t="s">
        <v>28</v>
      </c>
      <c r="J728" s="57" t="s">
        <v>762</v>
      </c>
      <c r="K728" s="25" t="s">
        <v>25</v>
      </c>
      <c r="L728" s="26" t="s">
        <v>816</v>
      </c>
      <c r="M728" s="23">
        <v>1</v>
      </c>
      <c r="N728" s="23" t="s">
        <v>1435</v>
      </c>
      <c r="O728" s="27">
        <v>45401</v>
      </c>
      <c r="P728" s="33">
        <v>38330</v>
      </c>
      <c r="Q728" s="29">
        <v>45000</v>
      </c>
      <c r="R728" s="30">
        <v>50336</v>
      </c>
      <c r="S728" s="31">
        <v>100672</v>
      </c>
      <c r="T728" s="29" t="s">
        <v>2275</v>
      </c>
      <c r="U728" s="32">
        <v>45468</v>
      </c>
      <c r="V728" s="33"/>
    </row>
    <row r="729" spans="1:22" ht="28.8">
      <c r="A729" s="61" t="str">
        <f t="shared" si="11"/>
        <v>39841567DAZA PANTOJA LIDIA</v>
      </c>
      <c r="B729" s="23">
        <v>4266</v>
      </c>
      <c r="C729" s="23" t="s">
        <v>2</v>
      </c>
      <c r="D729" s="23">
        <v>39841567</v>
      </c>
      <c r="E729" s="23" t="s">
        <v>1436</v>
      </c>
      <c r="F729" s="23">
        <v>47</v>
      </c>
      <c r="G729" s="23">
        <v>1</v>
      </c>
      <c r="H729" s="24" t="s">
        <v>1437</v>
      </c>
      <c r="I729" s="23" t="s">
        <v>5</v>
      </c>
      <c r="J729" s="57" t="s">
        <v>763</v>
      </c>
      <c r="K729" s="25" t="s">
        <v>27</v>
      </c>
      <c r="L729" s="23" t="s">
        <v>65</v>
      </c>
      <c r="M729" s="23">
        <v>1</v>
      </c>
      <c r="N729" s="23" t="s">
        <v>1438</v>
      </c>
      <c r="O729" s="27">
        <v>45399</v>
      </c>
      <c r="P729" s="28">
        <v>600783</v>
      </c>
      <c r="Q729" s="29">
        <v>70000</v>
      </c>
      <c r="R729" s="30">
        <v>92040</v>
      </c>
      <c r="S729" s="31"/>
      <c r="T729" s="29" t="s">
        <v>2276</v>
      </c>
      <c r="U729" s="32">
        <v>45468</v>
      </c>
      <c r="V729" s="33"/>
    </row>
    <row r="730" spans="1:22" ht="28.8">
      <c r="A730" s="61" t="str">
        <f t="shared" si="11"/>
        <v>39841567DAZA PANTOJA LIDIA</v>
      </c>
      <c r="B730" s="23">
        <v>4267</v>
      </c>
      <c r="C730" s="23" t="s">
        <v>2</v>
      </c>
      <c r="D730" s="23">
        <v>39841567</v>
      </c>
      <c r="E730" s="23" t="s">
        <v>1436</v>
      </c>
      <c r="F730" s="23">
        <v>47</v>
      </c>
      <c r="G730" s="23">
        <v>1</v>
      </c>
      <c r="H730" s="24" t="s">
        <v>1437</v>
      </c>
      <c r="I730" s="23" t="s">
        <v>5</v>
      </c>
      <c r="J730" s="57" t="s">
        <v>763</v>
      </c>
      <c r="K730" s="25" t="s">
        <v>27</v>
      </c>
      <c r="L730" s="23" t="s">
        <v>66</v>
      </c>
      <c r="M730" s="23">
        <v>1</v>
      </c>
      <c r="N730" s="23" t="s">
        <v>1438</v>
      </c>
      <c r="O730" s="27">
        <v>45400</v>
      </c>
      <c r="P730" s="33">
        <v>604405</v>
      </c>
      <c r="Q730" s="29">
        <v>70000</v>
      </c>
      <c r="R730" s="30">
        <v>83200</v>
      </c>
      <c r="S730" s="31">
        <v>175240</v>
      </c>
      <c r="T730" s="29" t="s">
        <v>2276</v>
      </c>
      <c r="U730" s="32">
        <v>45468</v>
      </c>
      <c r="V730" s="33"/>
    </row>
    <row r="731" spans="1:22">
      <c r="A731" s="61" t="str">
        <f t="shared" si="11"/>
        <v xml:space="preserve">1124315507DE LA CRUZ RIOBAMBA JUAN ANTONIO </v>
      </c>
      <c r="B731" s="23">
        <v>4823</v>
      </c>
      <c r="C731" s="23" t="s">
        <v>31</v>
      </c>
      <c r="D731" s="23">
        <v>1124315507</v>
      </c>
      <c r="E731" s="23" t="s">
        <v>1439</v>
      </c>
      <c r="F731" s="23">
        <v>11</v>
      </c>
      <c r="G731" s="23">
        <v>1</v>
      </c>
      <c r="H731" s="24" t="s">
        <v>1440</v>
      </c>
      <c r="I731" s="23" t="s">
        <v>28</v>
      </c>
      <c r="J731" s="57" t="s">
        <v>58</v>
      </c>
      <c r="K731" s="25" t="s">
        <v>27</v>
      </c>
      <c r="L731" s="26" t="s">
        <v>838</v>
      </c>
      <c r="M731" s="23">
        <v>1</v>
      </c>
      <c r="N731" s="23">
        <v>3114019075</v>
      </c>
      <c r="O731" s="27">
        <v>45411</v>
      </c>
      <c r="P731" s="28">
        <v>621208</v>
      </c>
      <c r="Q731" s="29">
        <v>20000</v>
      </c>
      <c r="R731" s="30">
        <v>33800</v>
      </c>
      <c r="S731" s="31"/>
      <c r="T731" s="29" t="s">
        <v>2277</v>
      </c>
      <c r="U731" s="32">
        <v>45468</v>
      </c>
      <c r="V731" s="33"/>
    </row>
    <row r="732" spans="1:22">
      <c r="A732" s="61" t="str">
        <f t="shared" si="11"/>
        <v xml:space="preserve">1124315507DE LA CRUZ RIOBAMBA JUAN ANTONIO </v>
      </c>
      <c r="B732" s="23">
        <v>4824</v>
      </c>
      <c r="C732" s="23" t="s">
        <v>31</v>
      </c>
      <c r="D732" s="23">
        <v>1124315507</v>
      </c>
      <c r="E732" s="23" t="s">
        <v>1439</v>
      </c>
      <c r="F732" s="23">
        <v>11</v>
      </c>
      <c r="G732" s="23">
        <v>1</v>
      </c>
      <c r="H732" s="24" t="s">
        <v>1440</v>
      </c>
      <c r="I732" s="23" t="s">
        <v>28</v>
      </c>
      <c r="J732" s="57" t="s">
        <v>58</v>
      </c>
      <c r="K732" s="25" t="s">
        <v>27</v>
      </c>
      <c r="L732" s="26" t="s">
        <v>839</v>
      </c>
      <c r="M732" s="23">
        <v>1</v>
      </c>
      <c r="N732" s="23">
        <v>3114019075</v>
      </c>
      <c r="O732" s="27">
        <v>45411</v>
      </c>
      <c r="P732" s="33">
        <v>627469</v>
      </c>
      <c r="Q732" s="29">
        <v>20000</v>
      </c>
      <c r="R732" s="30">
        <v>33800</v>
      </c>
      <c r="S732" s="31">
        <v>67600</v>
      </c>
      <c r="T732" s="29" t="s">
        <v>2277</v>
      </c>
      <c r="U732" s="32">
        <v>45468</v>
      </c>
      <c r="V732" s="33"/>
    </row>
    <row r="733" spans="1:22" ht="28.8">
      <c r="A733" s="61" t="str">
        <f t="shared" si="11"/>
        <v xml:space="preserve">53082108DEJOY NARVAEZ MARIA CARMEN ISABEL </v>
      </c>
      <c r="B733" s="23">
        <v>4332</v>
      </c>
      <c r="C733" s="23" t="s">
        <v>2</v>
      </c>
      <c r="D733" s="23">
        <v>53082108</v>
      </c>
      <c r="E733" s="23" t="s">
        <v>1441</v>
      </c>
      <c r="F733" s="23">
        <v>31</v>
      </c>
      <c r="G733" s="23">
        <v>1</v>
      </c>
      <c r="H733" s="24" t="s">
        <v>1442</v>
      </c>
      <c r="I733" s="23" t="s">
        <v>5</v>
      </c>
      <c r="J733" s="57" t="s">
        <v>761</v>
      </c>
      <c r="K733" s="25" t="s">
        <v>27</v>
      </c>
      <c r="L733" s="26" t="s">
        <v>801</v>
      </c>
      <c r="M733" s="23">
        <v>1</v>
      </c>
      <c r="N733" s="23">
        <v>3204549393</v>
      </c>
      <c r="O733" s="27">
        <v>45401</v>
      </c>
      <c r="P733" s="35">
        <v>604212</v>
      </c>
      <c r="Q733" s="36">
        <v>20000</v>
      </c>
      <c r="R733" s="36">
        <v>29120</v>
      </c>
      <c r="S733" s="31">
        <v>29120</v>
      </c>
      <c r="T733" s="29" t="s">
        <v>2278</v>
      </c>
      <c r="U733" s="32">
        <v>45468</v>
      </c>
      <c r="V733" s="33"/>
    </row>
    <row r="734" spans="1:22" ht="28.8">
      <c r="A734" s="61" t="str">
        <f t="shared" si="11"/>
        <v>1125412585DELGADO VACCA DILAN SANTIAGO</v>
      </c>
      <c r="B734" s="23">
        <v>4839</v>
      </c>
      <c r="C734" s="23" t="s">
        <v>37</v>
      </c>
      <c r="D734" s="23">
        <v>1125412585</v>
      </c>
      <c r="E734" s="23" t="s">
        <v>87</v>
      </c>
      <c r="F734" s="23">
        <v>9</v>
      </c>
      <c r="G734" s="23">
        <v>1</v>
      </c>
      <c r="H734" s="24" t="s">
        <v>1443</v>
      </c>
      <c r="I734" s="23" t="s">
        <v>28</v>
      </c>
      <c r="J734" s="57" t="s">
        <v>762</v>
      </c>
      <c r="K734" s="25" t="s">
        <v>27</v>
      </c>
      <c r="L734" s="26" t="s">
        <v>911</v>
      </c>
      <c r="M734" s="23">
        <v>2</v>
      </c>
      <c r="N734" s="23" t="s">
        <v>1444</v>
      </c>
      <c r="O734" s="27">
        <v>45409</v>
      </c>
      <c r="P734" s="28" t="s">
        <v>1445</v>
      </c>
      <c r="Q734" s="29">
        <v>230000</v>
      </c>
      <c r="R734" s="30">
        <v>135200</v>
      </c>
      <c r="S734" s="31"/>
      <c r="T734" s="29" t="s">
        <v>2279</v>
      </c>
      <c r="U734" s="32">
        <v>45468</v>
      </c>
      <c r="V734" s="33"/>
    </row>
    <row r="735" spans="1:22" ht="28.8">
      <c r="A735" s="61" t="str">
        <f t="shared" si="11"/>
        <v>1125412585DELGADO VACCA DILAN SANTIAGO</v>
      </c>
      <c r="B735" s="23">
        <v>4840</v>
      </c>
      <c r="C735" s="23" t="s">
        <v>37</v>
      </c>
      <c r="D735" s="23">
        <v>1125412585</v>
      </c>
      <c r="E735" s="23" t="s">
        <v>87</v>
      </c>
      <c r="F735" s="23">
        <v>9</v>
      </c>
      <c r="G735" s="23">
        <v>1</v>
      </c>
      <c r="H735" s="24" t="s">
        <v>1443</v>
      </c>
      <c r="I735" s="23" t="s">
        <v>28</v>
      </c>
      <c r="J735" s="57" t="s">
        <v>762</v>
      </c>
      <c r="K735" s="25" t="s">
        <v>27</v>
      </c>
      <c r="L735" s="26" t="s">
        <v>1446</v>
      </c>
      <c r="M735" s="23">
        <v>2</v>
      </c>
      <c r="N735" s="23" t="s">
        <v>1444</v>
      </c>
      <c r="O735" s="27">
        <v>45412</v>
      </c>
      <c r="P735" s="33" t="s">
        <v>1447</v>
      </c>
      <c r="Q735" s="29">
        <v>230000</v>
      </c>
      <c r="R735" s="30">
        <v>135200</v>
      </c>
      <c r="S735" s="31">
        <v>540800</v>
      </c>
      <c r="T735" s="29" t="s">
        <v>2279</v>
      </c>
      <c r="U735" s="32">
        <v>45468</v>
      </c>
      <c r="V735" s="33"/>
    </row>
    <row r="736" spans="1:22">
      <c r="A736" s="61" t="str">
        <f t="shared" si="11"/>
        <v>5348593DELGADO VICENTE ANTONIO</v>
      </c>
      <c r="B736" s="23">
        <v>4116</v>
      </c>
      <c r="C736" s="23" t="s">
        <v>2</v>
      </c>
      <c r="D736" s="23">
        <v>5348593</v>
      </c>
      <c r="E736" s="23" t="s">
        <v>1448</v>
      </c>
      <c r="F736" s="23">
        <v>64</v>
      </c>
      <c r="G736" s="23">
        <v>1</v>
      </c>
      <c r="H736" s="24" t="s">
        <v>1449</v>
      </c>
      <c r="I736" s="23" t="s">
        <v>28</v>
      </c>
      <c r="J736" s="58" t="s">
        <v>34</v>
      </c>
      <c r="K736" s="25" t="s">
        <v>27</v>
      </c>
      <c r="L736" s="6" t="s">
        <v>797</v>
      </c>
      <c r="M736" s="23">
        <v>1</v>
      </c>
      <c r="N736" s="23">
        <v>3209268337</v>
      </c>
      <c r="O736" s="27">
        <v>45398</v>
      </c>
      <c r="P736" s="28">
        <v>598965</v>
      </c>
      <c r="Q736" s="29">
        <v>20000</v>
      </c>
      <c r="R736" s="30">
        <v>26000</v>
      </c>
      <c r="S736" s="31"/>
      <c r="T736" s="29" t="s">
        <v>2280</v>
      </c>
      <c r="U736" s="32">
        <v>45468</v>
      </c>
      <c r="V736" s="33"/>
    </row>
    <row r="737" spans="1:22">
      <c r="A737" s="61" t="str">
        <f t="shared" si="11"/>
        <v>5348593DELGADO VICENTE ANTONIO</v>
      </c>
      <c r="B737" s="23">
        <v>4117</v>
      </c>
      <c r="C737" s="23" t="s">
        <v>2</v>
      </c>
      <c r="D737" s="23">
        <v>5348593</v>
      </c>
      <c r="E737" s="23" t="s">
        <v>1448</v>
      </c>
      <c r="F737" s="23">
        <v>64</v>
      </c>
      <c r="G737" s="23">
        <v>1</v>
      </c>
      <c r="H737" s="24" t="s">
        <v>1449</v>
      </c>
      <c r="I737" s="23" t="s">
        <v>28</v>
      </c>
      <c r="J737" s="58" t="s">
        <v>34</v>
      </c>
      <c r="K737" s="25" t="s">
        <v>27</v>
      </c>
      <c r="L737" s="25" t="s">
        <v>785</v>
      </c>
      <c r="M737" s="23">
        <v>1</v>
      </c>
      <c r="N737" s="23">
        <v>3209268337</v>
      </c>
      <c r="O737" s="27">
        <v>45398</v>
      </c>
      <c r="P737" s="33">
        <v>600529</v>
      </c>
      <c r="Q737" s="29">
        <v>20000</v>
      </c>
      <c r="R737" s="30">
        <v>26000</v>
      </c>
      <c r="S737" s="31">
        <v>52000</v>
      </c>
      <c r="T737" s="29" t="s">
        <v>2280</v>
      </c>
      <c r="U737" s="32">
        <v>45468</v>
      </c>
      <c r="V737" s="33"/>
    </row>
    <row r="738" spans="1:22">
      <c r="A738" s="61" t="str">
        <f t="shared" si="11"/>
        <v xml:space="preserve">69006036DIAZ CORDOBA ALBA MARIVEL </v>
      </c>
      <c r="B738" s="23">
        <v>4498</v>
      </c>
      <c r="C738" s="23" t="s">
        <v>2</v>
      </c>
      <c r="D738" s="23">
        <v>69006036</v>
      </c>
      <c r="E738" s="23" t="s">
        <v>1450</v>
      </c>
      <c r="F738" s="23">
        <v>51</v>
      </c>
      <c r="G738" s="23">
        <v>1</v>
      </c>
      <c r="H738" s="24">
        <v>26668</v>
      </c>
      <c r="I738" s="23" t="s">
        <v>5</v>
      </c>
      <c r="J738" s="57" t="s">
        <v>36</v>
      </c>
      <c r="K738" s="25" t="s">
        <v>27</v>
      </c>
      <c r="L738" s="26" t="s">
        <v>854</v>
      </c>
      <c r="M738" s="23">
        <v>1</v>
      </c>
      <c r="N738" s="23">
        <v>3208335342</v>
      </c>
      <c r="O738" s="27">
        <v>45404</v>
      </c>
      <c r="P738" s="35">
        <v>611647</v>
      </c>
      <c r="Q738" s="36">
        <v>85000</v>
      </c>
      <c r="R738" s="30">
        <v>109200</v>
      </c>
      <c r="S738" s="31"/>
      <c r="T738" s="29" t="s">
        <v>2281</v>
      </c>
      <c r="U738" s="32">
        <v>45468</v>
      </c>
      <c r="V738" s="33"/>
    </row>
    <row r="739" spans="1:22">
      <c r="A739" s="61" t="str">
        <f t="shared" si="11"/>
        <v xml:space="preserve">69006036DIAZ CORDOBA ALBA MARIVEL </v>
      </c>
      <c r="B739" s="23">
        <v>4499</v>
      </c>
      <c r="C739" s="23" t="s">
        <v>2</v>
      </c>
      <c r="D739" s="23">
        <v>69006036</v>
      </c>
      <c r="E739" s="23" t="s">
        <v>1450</v>
      </c>
      <c r="F739" s="23">
        <v>51</v>
      </c>
      <c r="G739" s="23">
        <v>1</v>
      </c>
      <c r="H739" s="24">
        <v>26668</v>
      </c>
      <c r="I739" s="23" t="s">
        <v>5</v>
      </c>
      <c r="J739" s="57" t="s">
        <v>36</v>
      </c>
      <c r="K739" s="25" t="s">
        <v>27</v>
      </c>
      <c r="L739" s="26" t="s">
        <v>787</v>
      </c>
      <c r="M739" s="23">
        <v>1</v>
      </c>
      <c r="N739" s="23">
        <v>3208335342</v>
      </c>
      <c r="O739" s="24">
        <v>45408</v>
      </c>
      <c r="P739" s="23">
        <v>618826</v>
      </c>
      <c r="Q739" s="36">
        <v>85000</v>
      </c>
      <c r="R739" s="30">
        <v>109200</v>
      </c>
      <c r="S739" s="31">
        <v>218400</v>
      </c>
      <c r="T739" s="29" t="s">
        <v>2281</v>
      </c>
      <c r="U739" s="32">
        <v>45468</v>
      </c>
      <c r="V739" s="33"/>
    </row>
    <row r="740" spans="1:22" ht="28.8">
      <c r="A740" s="61" t="str">
        <f t="shared" si="11"/>
        <v xml:space="preserve">1130146652DIAZ RUA KENNIDER HERNANDO </v>
      </c>
      <c r="B740" s="23">
        <v>4697</v>
      </c>
      <c r="C740" s="23" t="s">
        <v>31</v>
      </c>
      <c r="D740" s="23">
        <v>1130146652</v>
      </c>
      <c r="E740" s="23" t="s">
        <v>1451</v>
      </c>
      <c r="F740" s="23">
        <v>10</v>
      </c>
      <c r="G740" s="23">
        <v>1</v>
      </c>
      <c r="H740" s="24">
        <v>41433</v>
      </c>
      <c r="I740" s="23" t="s">
        <v>28</v>
      </c>
      <c r="J740" s="57" t="s">
        <v>762</v>
      </c>
      <c r="K740" s="25" t="s">
        <v>25</v>
      </c>
      <c r="L740" s="26" t="s">
        <v>888</v>
      </c>
      <c r="M740" s="23">
        <v>1</v>
      </c>
      <c r="N740" s="23">
        <v>3212710680</v>
      </c>
      <c r="O740" s="27">
        <v>45408</v>
      </c>
      <c r="P740" s="28">
        <v>274434</v>
      </c>
      <c r="Q740" s="29">
        <v>17000</v>
      </c>
      <c r="R740" s="30">
        <v>26000</v>
      </c>
      <c r="S740" s="31"/>
      <c r="T740" s="29" t="s">
        <v>2282</v>
      </c>
      <c r="U740" s="32">
        <v>45468</v>
      </c>
      <c r="V740" s="33"/>
    </row>
    <row r="741" spans="1:22" ht="28.8">
      <c r="A741" s="61" t="str">
        <f t="shared" si="11"/>
        <v xml:space="preserve">1130146652DIAZ RUA KENNIDER HERNANDO </v>
      </c>
      <c r="B741" s="23">
        <v>4698</v>
      </c>
      <c r="C741" s="23" t="s">
        <v>31</v>
      </c>
      <c r="D741" s="23">
        <v>1130146652</v>
      </c>
      <c r="E741" s="23" t="s">
        <v>1451</v>
      </c>
      <c r="F741" s="23">
        <v>10</v>
      </c>
      <c r="G741" s="23">
        <v>1</v>
      </c>
      <c r="H741" s="24">
        <v>41433</v>
      </c>
      <c r="I741" s="23" t="s">
        <v>28</v>
      </c>
      <c r="J741" s="57" t="s">
        <v>762</v>
      </c>
      <c r="K741" s="25" t="s">
        <v>25</v>
      </c>
      <c r="L741" s="26" t="s">
        <v>1156</v>
      </c>
      <c r="M741" s="23">
        <v>1</v>
      </c>
      <c r="N741" s="23">
        <v>3212710680</v>
      </c>
      <c r="O741" s="27">
        <v>45409</v>
      </c>
      <c r="P741" s="33">
        <v>7207</v>
      </c>
      <c r="Q741" s="29">
        <v>17000</v>
      </c>
      <c r="R741" s="30">
        <v>26000</v>
      </c>
      <c r="S741" s="31">
        <v>52000</v>
      </c>
      <c r="T741" s="29" t="s">
        <v>2282</v>
      </c>
      <c r="U741" s="32">
        <v>45468</v>
      </c>
      <c r="V741" s="33"/>
    </row>
    <row r="742" spans="1:22" ht="28.8">
      <c r="A742" s="61" t="str">
        <f t="shared" si="11"/>
        <v>27354238DIAZ VANEGAS MARIA DELFA</v>
      </c>
      <c r="B742" s="23">
        <v>4130</v>
      </c>
      <c r="C742" s="23" t="s">
        <v>2</v>
      </c>
      <c r="D742" s="23">
        <v>27354238</v>
      </c>
      <c r="E742" s="23" t="s">
        <v>892</v>
      </c>
      <c r="F742" s="23">
        <v>57</v>
      </c>
      <c r="G742" s="23">
        <v>1</v>
      </c>
      <c r="H742" s="24" t="s">
        <v>893</v>
      </c>
      <c r="I742" s="23" t="s">
        <v>5</v>
      </c>
      <c r="J742" s="57" t="s">
        <v>92</v>
      </c>
      <c r="K742" s="25" t="s">
        <v>25</v>
      </c>
      <c r="L742" s="26" t="s">
        <v>810</v>
      </c>
      <c r="M742" s="23">
        <v>2</v>
      </c>
      <c r="N742" s="23">
        <v>3115016754</v>
      </c>
      <c r="O742" s="27">
        <v>45397</v>
      </c>
      <c r="P742" s="28" t="s">
        <v>1452</v>
      </c>
      <c r="Q742" s="29">
        <v>136000</v>
      </c>
      <c r="R742" s="30">
        <v>29640</v>
      </c>
      <c r="S742" s="31"/>
      <c r="T742" s="29" t="s">
        <v>2283</v>
      </c>
      <c r="U742" s="32">
        <v>45468</v>
      </c>
      <c r="V742" s="33"/>
    </row>
    <row r="743" spans="1:22" ht="28.8">
      <c r="A743" s="61" t="str">
        <f t="shared" si="11"/>
        <v>27354238DIAZ VANEGAS MARIA DELFA</v>
      </c>
      <c r="B743" s="23">
        <v>4131</v>
      </c>
      <c r="C743" s="23" t="s">
        <v>2</v>
      </c>
      <c r="D743" s="23">
        <v>27354238</v>
      </c>
      <c r="E743" s="23" t="s">
        <v>892</v>
      </c>
      <c r="F743" s="23">
        <v>57</v>
      </c>
      <c r="G743" s="23">
        <v>1</v>
      </c>
      <c r="H743" s="24" t="s">
        <v>893</v>
      </c>
      <c r="I743" s="23" t="s">
        <v>5</v>
      </c>
      <c r="J743" s="57" t="s">
        <v>92</v>
      </c>
      <c r="K743" s="25" t="s">
        <v>25</v>
      </c>
      <c r="L743" s="26" t="s">
        <v>771</v>
      </c>
      <c r="M743" s="23">
        <v>2</v>
      </c>
      <c r="N743" s="23">
        <v>3115016754</v>
      </c>
      <c r="O743" s="27">
        <v>45400</v>
      </c>
      <c r="P743" s="33" t="s">
        <v>1453</v>
      </c>
      <c r="Q743" s="29">
        <v>36000</v>
      </c>
      <c r="R743" s="30">
        <v>29640</v>
      </c>
      <c r="S743" s="31">
        <v>118560</v>
      </c>
      <c r="T743" s="29" t="s">
        <v>2283</v>
      </c>
      <c r="U743" s="32">
        <v>45468</v>
      </c>
      <c r="V743" s="33"/>
    </row>
    <row r="744" spans="1:22" ht="28.8">
      <c r="A744" s="61" t="str">
        <f t="shared" si="11"/>
        <v>41100613DIAZ DE CEBALLOS INERIE</v>
      </c>
      <c r="B744" s="23">
        <v>4370</v>
      </c>
      <c r="C744" s="23" t="s">
        <v>2</v>
      </c>
      <c r="D744" s="23">
        <v>41100613</v>
      </c>
      <c r="E744" s="23" t="s">
        <v>1454</v>
      </c>
      <c r="F744" s="23">
        <v>73</v>
      </c>
      <c r="G744" s="23">
        <v>1</v>
      </c>
      <c r="H744" s="24" t="s">
        <v>1455</v>
      </c>
      <c r="I744" s="23" t="s">
        <v>5</v>
      </c>
      <c r="J744" s="57" t="s">
        <v>26</v>
      </c>
      <c r="K744" s="25" t="s">
        <v>25</v>
      </c>
      <c r="L744" s="26" t="s">
        <v>775</v>
      </c>
      <c r="M744" s="23">
        <v>1</v>
      </c>
      <c r="N744" s="23">
        <v>3117075902</v>
      </c>
      <c r="O744" s="27">
        <v>45402</v>
      </c>
      <c r="P744" s="28">
        <v>605893</v>
      </c>
      <c r="Q744" s="29">
        <v>27000</v>
      </c>
      <c r="R744" s="30">
        <v>40040</v>
      </c>
      <c r="S744" s="31">
        <v>40040</v>
      </c>
      <c r="T744" s="29" t="s">
        <v>2284</v>
      </c>
      <c r="U744" s="32">
        <v>45468</v>
      </c>
      <c r="V744" s="33"/>
    </row>
    <row r="745" spans="1:22">
      <c r="A745" s="61" t="str">
        <f t="shared" si="11"/>
        <v>69006173ENRIQUEZ CUARAN NELLY</v>
      </c>
      <c r="B745" s="23">
        <v>4522</v>
      </c>
      <c r="C745" s="23" t="s">
        <v>2</v>
      </c>
      <c r="D745" s="23">
        <v>69006173</v>
      </c>
      <c r="E745" s="23" t="s">
        <v>1456</v>
      </c>
      <c r="F745" s="23">
        <v>50</v>
      </c>
      <c r="G745" s="23">
        <v>1</v>
      </c>
      <c r="H745" s="24" t="s">
        <v>1457</v>
      </c>
      <c r="I745" s="23" t="s">
        <v>5</v>
      </c>
      <c r="J745" s="58" t="s">
        <v>34</v>
      </c>
      <c r="K745" s="25" t="s">
        <v>27</v>
      </c>
      <c r="L745" s="6" t="s">
        <v>797</v>
      </c>
      <c r="M745" s="23">
        <v>1</v>
      </c>
      <c r="N745" s="23">
        <v>3224559482</v>
      </c>
      <c r="O745" s="27">
        <v>45405</v>
      </c>
      <c r="P745" s="35">
        <v>612239</v>
      </c>
      <c r="Q745" s="36">
        <v>20000</v>
      </c>
      <c r="R745" s="30">
        <v>26000</v>
      </c>
      <c r="S745" s="37">
        <v>26000</v>
      </c>
      <c r="T745" s="36" t="s">
        <v>2285</v>
      </c>
      <c r="U745" s="32">
        <v>45468</v>
      </c>
      <c r="V745" s="33"/>
    </row>
    <row r="746" spans="1:22" ht="28.8">
      <c r="A746" s="61" t="str">
        <f t="shared" si="11"/>
        <v>1123211537ERAZO GUASSAQUILLO GERSON ANDRES</v>
      </c>
      <c r="B746" s="23">
        <v>4787</v>
      </c>
      <c r="C746" s="23" t="s">
        <v>42</v>
      </c>
      <c r="D746" s="23">
        <v>1123211537</v>
      </c>
      <c r="E746" s="23" t="s">
        <v>1458</v>
      </c>
      <c r="F746" s="23">
        <v>3</v>
      </c>
      <c r="G746" s="23">
        <v>1</v>
      </c>
      <c r="H746" s="24" t="s">
        <v>90</v>
      </c>
      <c r="I746" s="23" t="s">
        <v>28</v>
      </c>
      <c r="J746" s="57" t="s">
        <v>26</v>
      </c>
      <c r="K746" s="25" t="s">
        <v>27</v>
      </c>
      <c r="L746" s="26" t="s">
        <v>949</v>
      </c>
      <c r="M746" s="23">
        <v>1</v>
      </c>
      <c r="N746" s="23">
        <v>3203241644</v>
      </c>
      <c r="O746" s="27">
        <v>45410</v>
      </c>
      <c r="P746" s="28">
        <v>620112</v>
      </c>
      <c r="Q746" s="29">
        <v>75000</v>
      </c>
      <c r="R746" s="30">
        <v>96512</v>
      </c>
      <c r="S746" s="37"/>
      <c r="T746" s="36" t="s">
        <v>2286</v>
      </c>
      <c r="U746" s="32">
        <v>45468</v>
      </c>
      <c r="V746" s="33"/>
    </row>
    <row r="747" spans="1:22" ht="28.8">
      <c r="A747" s="61" t="str">
        <f t="shared" si="11"/>
        <v>1123211537ERAZO GUASSAQUILLO GERSON ANDRES</v>
      </c>
      <c r="B747" s="23">
        <v>4788</v>
      </c>
      <c r="C747" s="23" t="s">
        <v>42</v>
      </c>
      <c r="D747" s="23">
        <v>1123211537</v>
      </c>
      <c r="E747" s="23" t="s">
        <v>1458</v>
      </c>
      <c r="F747" s="23">
        <v>3</v>
      </c>
      <c r="G747" s="23">
        <v>1</v>
      </c>
      <c r="H747" s="24" t="s">
        <v>90</v>
      </c>
      <c r="I747" s="23" t="s">
        <v>28</v>
      </c>
      <c r="J747" s="57" t="s">
        <v>26</v>
      </c>
      <c r="K747" s="25" t="s">
        <v>27</v>
      </c>
      <c r="L747" s="26" t="s">
        <v>950</v>
      </c>
      <c r="M747" s="23">
        <v>1</v>
      </c>
      <c r="N747" s="23">
        <v>3203241644</v>
      </c>
      <c r="O747" s="27">
        <v>45411</v>
      </c>
      <c r="P747" s="33">
        <v>627050</v>
      </c>
      <c r="Q747" s="29">
        <v>75000</v>
      </c>
      <c r="R747" s="30">
        <v>96512</v>
      </c>
      <c r="S747" s="37">
        <v>193024</v>
      </c>
      <c r="T747" s="36" t="s">
        <v>2286</v>
      </c>
      <c r="U747" s="32">
        <v>45468</v>
      </c>
      <c r="V747" s="33"/>
    </row>
    <row r="748" spans="1:22" ht="28.8">
      <c r="A748" s="61" t="str">
        <f t="shared" si="11"/>
        <v>18125424ESPAÑA AGREDA CARLOS BOLIVAR</v>
      </c>
      <c r="B748" s="23">
        <v>4841</v>
      </c>
      <c r="C748" s="23" t="s">
        <v>2</v>
      </c>
      <c r="D748" s="23">
        <v>18125424</v>
      </c>
      <c r="E748" s="23" t="s">
        <v>1459</v>
      </c>
      <c r="F748" s="23">
        <v>54</v>
      </c>
      <c r="G748" s="23">
        <v>1</v>
      </c>
      <c r="H748" s="24" t="s">
        <v>1460</v>
      </c>
      <c r="I748" s="23" t="s">
        <v>28</v>
      </c>
      <c r="J748" s="57" t="s">
        <v>761</v>
      </c>
      <c r="K748" s="25" t="s">
        <v>27</v>
      </c>
      <c r="L748" s="26" t="s">
        <v>801</v>
      </c>
      <c r="M748" s="23">
        <v>1</v>
      </c>
      <c r="N748" s="23">
        <v>3144496788</v>
      </c>
      <c r="O748" s="27">
        <v>45410</v>
      </c>
      <c r="P748" s="28">
        <v>622539</v>
      </c>
      <c r="Q748" s="29">
        <v>20000</v>
      </c>
      <c r="R748" s="36">
        <v>29120</v>
      </c>
      <c r="S748" s="37"/>
      <c r="T748" s="36" t="s">
        <v>2287</v>
      </c>
      <c r="U748" s="32">
        <v>45468</v>
      </c>
      <c r="V748" s="33"/>
    </row>
    <row r="749" spans="1:22" ht="28.8">
      <c r="A749" s="61" t="str">
        <f t="shared" si="11"/>
        <v>18125424ESPAÑA AGREDA CARLOS BOLIVAR</v>
      </c>
      <c r="B749" s="23">
        <v>4842</v>
      </c>
      <c r="C749" s="23" t="s">
        <v>2</v>
      </c>
      <c r="D749" s="23">
        <v>18125424</v>
      </c>
      <c r="E749" s="23" t="s">
        <v>1459</v>
      </c>
      <c r="F749" s="23">
        <v>54</v>
      </c>
      <c r="G749" s="23">
        <v>1</v>
      </c>
      <c r="H749" s="24" t="s">
        <v>1460</v>
      </c>
      <c r="I749" s="23" t="s">
        <v>28</v>
      </c>
      <c r="J749" s="57" t="s">
        <v>761</v>
      </c>
      <c r="K749" s="25" t="s">
        <v>27</v>
      </c>
      <c r="L749" s="6" t="s">
        <v>806</v>
      </c>
      <c r="M749" s="23">
        <v>1</v>
      </c>
      <c r="N749" s="23">
        <v>3144496788</v>
      </c>
      <c r="O749" s="27">
        <v>45411</v>
      </c>
      <c r="P749" s="33">
        <v>627093</v>
      </c>
      <c r="Q749" s="29">
        <v>21000</v>
      </c>
      <c r="R749" s="36">
        <v>29120</v>
      </c>
      <c r="S749" s="37">
        <v>58240</v>
      </c>
      <c r="T749" s="36" t="s">
        <v>2287</v>
      </c>
      <c r="U749" s="32">
        <v>45468</v>
      </c>
      <c r="V749" s="33"/>
    </row>
    <row r="750" spans="1:22">
      <c r="A750" s="61" t="str">
        <f t="shared" si="11"/>
        <v xml:space="preserve">5209925EZEQUIAS TULCAN </v>
      </c>
      <c r="B750" s="23">
        <v>4835</v>
      </c>
      <c r="C750" s="23" t="s">
        <v>2</v>
      </c>
      <c r="D750" s="23">
        <v>5209925</v>
      </c>
      <c r="E750" s="23" t="s">
        <v>1461</v>
      </c>
      <c r="F750" s="23">
        <v>58</v>
      </c>
      <c r="G750" s="23">
        <v>1</v>
      </c>
      <c r="H750" s="24">
        <v>23898</v>
      </c>
      <c r="I750" s="23" t="s">
        <v>28</v>
      </c>
      <c r="J750" s="58" t="s">
        <v>760</v>
      </c>
      <c r="K750" s="25" t="s">
        <v>27</v>
      </c>
      <c r="L750" s="26" t="s">
        <v>1462</v>
      </c>
      <c r="M750" s="23">
        <v>1</v>
      </c>
      <c r="N750" s="23" t="s">
        <v>1463</v>
      </c>
      <c r="O750" s="27">
        <v>45412</v>
      </c>
      <c r="P750" s="28"/>
      <c r="Q750" s="29">
        <v>0</v>
      </c>
      <c r="R750" s="30">
        <v>109720</v>
      </c>
      <c r="S750" s="37"/>
      <c r="T750" s="36" t="s">
        <v>2288</v>
      </c>
      <c r="U750" s="32">
        <v>45468</v>
      </c>
      <c r="V750" s="33"/>
    </row>
    <row r="751" spans="1:22">
      <c r="A751" s="61" t="str">
        <f t="shared" si="11"/>
        <v xml:space="preserve">5209925EZEQUIAS TULCAN </v>
      </c>
      <c r="B751" s="23">
        <v>4836</v>
      </c>
      <c r="C751" s="23" t="s">
        <v>2</v>
      </c>
      <c r="D751" s="23">
        <v>5209925</v>
      </c>
      <c r="E751" s="23" t="s">
        <v>1461</v>
      </c>
      <c r="F751" s="23">
        <v>58</v>
      </c>
      <c r="G751" s="23">
        <v>1</v>
      </c>
      <c r="H751" s="24">
        <v>23898</v>
      </c>
      <c r="I751" s="23" t="s">
        <v>28</v>
      </c>
      <c r="J751" s="58" t="s">
        <v>760</v>
      </c>
      <c r="K751" s="25" t="s">
        <v>27</v>
      </c>
      <c r="L751" s="26" t="s">
        <v>1464</v>
      </c>
      <c r="M751" s="23">
        <v>1</v>
      </c>
      <c r="N751" s="23" t="s">
        <v>1463</v>
      </c>
      <c r="O751" s="27">
        <v>45412</v>
      </c>
      <c r="P751" s="28"/>
      <c r="Q751" s="29">
        <v>0</v>
      </c>
      <c r="R751" s="30">
        <v>109720</v>
      </c>
      <c r="S751" s="37">
        <v>219440</v>
      </c>
      <c r="T751" s="36" t="s">
        <v>2288</v>
      </c>
      <c r="U751" s="32">
        <v>45468</v>
      </c>
      <c r="V751" s="33"/>
    </row>
    <row r="752" spans="1:22" ht="28.8">
      <c r="A752" s="61" t="str">
        <f t="shared" si="11"/>
        <v>13066606FLAVIO ASMAZA HERMOSO</v>
      </c>
      <c r="B752" s="23">
        <v>4675</v>
      </c>
      <c r="C752" s="23" t="s">
        <v>2</v>
      </c>
      <c r="D752" s="23">
        <v>13066606</v>
      </c>
      <c r="E752" s="23" t="s">
        <v>1465</v>
      </c>
      <c r="F752" s="23">
        <v>51</v>
      </c>
      <c r="G752" s="23">
        <v>1</v>
      </c>
      <c r="H752" s="24" t="s">
        <v>51</v>
      </c>
      <c r="I752" s="23" t="s">
        <v>28</v>
      </c>
      <c r="J752" s="57" t="s">
        <v>762</v>
      </c>
      <c r="K752" s="25" t="s">
        <v>25</v>
      </c>
      <c r="L752" s="26" t="s">
        <v>888</v>
      </c>
      <c r="M752" s="23">
        <v>1</v>
      </c>
      <c r="N752" s="23">
        <v>3237743347</v>
      </c>
      <c r="O752" s="27">
        <v>45407</v>
      </c>
      <c r="P752" s="28">
        <v>242724</v>
      </c>
      <c r="Q752" s="29">
        <v>17000</v>
      </c>
      <c r="R752" s="30">
        <v>26000</v>
      </c>
      <c r="S752" s="37"/>
      <c r="T752" s="36" t="s">
        <v>2289</v>
      </c>
      <c r="U752" s="32">
        <v>45468</v>
      </c>
      <c r="V752" s="33"/>
    </row>
    <row r="753" spans="1:22" ht="28.8">
      <c r="A753" s="61" t="str">
        <f t="shared" si="11"/>
        <v>13066606FLAVIO ASMAZA HERMOSO</v>
      </c>
      <c r="B753" s="23">
        <v>4676</v>
      </c>
      <c r="C753" s="23" t="s">
        <v>2</v>
      </c>
      <c r="D753" s="23">
        <v>13066606</v>
      </c>
      <c r="E753" s="23" t="s">
        <v>1465</v>
      </c>
      <c r="F753" s="23">
        <v>51</v>
      </c>
      <c r="G753" s="23">
        <v>1</v>
      </c>
      <c r="H753" s="24" t="s">
        <v>51</v>
      </c>
      <c r="I753" s="23" t="s">
        <v>28</v>
      </c>
      <c r="J753" s="57" t="s">
        <v>762</v>
      </c>
      <c r="K753" s="25" t="s">
        <v>25</v>
      </c>
      <c r="L753" s="26" t="s">
        <v>1156</v>
      </c>
      <c r="M753" s="23">
        <v>1</v>
      </c>
      <c r="N753" s="23">
        <v>3237743347</v>
      </c>
      <c r="O753" s="27">
        <v>45407</v>
      </c>
      <c r="P753" s="33">
        <v>7205</v>
      </c>
      <c r="Q753" s="29">
        <v>17000</v>
      </c>
      <c r="R753" s="30">
        <v>26000</v>
      </c>
      <c r="S753" s="37">
        <v>52000</v>
      </c>
      <c r="T753" s="36" t="s">
        <v>2289</v>
      </c>
      <c r="U753" s="32">
        <v>45468</v>
      </c>
      <c r="V753" s="33"/>
    </row>
    <row r="754" spans="1:22">
      <c r="A754" s="61" t="str">
        <f t="shared" si="11"/>
        <v xml:space="preserve">41181324FLOREZ NARVAEZ MARTA ELISA </v>
      </c>
      <c r="B754" s="23">
        <v>4520</v>
      </c>
      <c r="C754" s="23" t="s">
        <v>2</v>
      </c>
      <c r="D754" s="23">
        <v>41181324</v>
      </c>
      <c r="E754" s="23" t="s">
        <v>1466</v>
      </c>
      <c r="F754" s="23">
        <v>55</v>
      </c>
      <c r="G754" s="23">
        <v>1</v>
      </c>
      <c r="H754" s="24" t="s">
        <v>1467</v>
      </c>
      <c r="I754" s="23" t="s">
        <v>5</v>
      </c>
      <c r="J754" s="58" t="s">
        <v>34</v>
      </c>
      <c r="K754" s="25" t="s">
        <v>27</v>
      </c>
      <c r="L754" s="6" t="s">
        <v>797</v>
      </c>
      <c r="M754" s="23">
        <v>1</v>
      </c>
      <c r="N754" s="23">
        <v>3134641327</v>
      </c>
      <c r="O754" s="27">
        <v>45405</v>
      </c>
      <c r="P754" s="35">
        <v>612074</v>
      </c>
      <c r="Q754" s="36">
        <v>20000</v>
      </c>
      <c r="R754" s="30">
        <v>26000</v>
      </c>
      <c r="S754" s="37"/>
      <c r="T754" s="36" t="s">
        <v>2290</v>
      </c>
      <c r="U754" s="32">
        <v>45468</v>
      </c>
      <c r="V754" s="33"/>
    </row>
    <row r="755" spans="1:22">
      <c r="A755" s="61" t="str">
        <f t="shared" si="11"/>
        <v xml:space="preserve">41181324FLOREZ NARVAEZ MARTA ELISA </v>
      </c>
      <c r="B755" s="23">
        <v>4521</v>
      </c>
      <c r="C755" s="23" t="s">
        <v>2</v>
      </c>
      <c r="D755" s="23">
        <v>41181324</v>
      </c>
      <c r="E755" s="23" t="s">
        <v>1466</v>
      </c>
      <c r="F755" s="23">
        <v>55</v>
      </c>
      <c r="G755" s="23">
        <v>1</v>
      </c>
      <c r="H755" s="24" t="s">
        <v>1467</v>
      </c>
      <c r="I755" s="23" t="s">
        <v>5</v>
      </c>
      <c r="J755" s="58" t="s">
        <v>34</v>
      </c>
      <c r="K755" s="25" t="s">
        <v>27</v>
      </c>
      <c r="L755" s="25" t="s">
        <v>785</v>
      </c>
      <c r="M755" s="23">
        <v>1</v>
      </c>
      <c r="N755" s="23">
        <v>3134641327</v>
      </c>
      <c r="O755" s="24">
        <v>45405</v>
      </c>
      <c r="P755" s="23">
        <v>614317</v>
      </c>
      <c r="Q755" s="36">
        <v>20000</v>
      </c>
      <c r="R755" s="30">
        <v>26000</v>
      </c>
      <c r="S755" s="37">
        <v>52000</v>
      </c>
      <c r="T755" s="36" t="s">
        <v>2290</v>
      </c>
      <c r="U755" s="32">
        <v>45468</v>
      </c>
      <c r="V755" s="33"/>
    </row>
    <row r="756" spans="1:22" ht="28.8">
      <c r="A756" s="61" t="str">
        <f t="shared" si="11"/>
        <v>26615748GALINDEZ DE BERMEO DILIA MARIA</v>
      </c>
      <c r="B756" s="23">
        <v>4344</v>
      </c>
      <c r="C756" s="23" t="s">
        <v>2</v>
      </c>
      <c r="D756" s="23">
        <v>26615748</v>
      </c>
      <c r="E756" s="23" t="s">
        <v>1468</v>
      </c>
      <c r="F756" s="23">
        <v>78</v>
      </c>
      <c r="G756" s="23">
        <v>1</v>
      </c>
      <c r="H756" s="24">
        <v>16504</v>
      </c>
      <c r="I756" s="23" t="s">
        <v>5</v>
      </c>
      <c r="J756" s="57" t="s">
        <v>92</v>
      </c>
      <c r="K756" s="25" t="s">
        <v>25</v>
      </c>
      <c r="L756" s="26" t="s">
        <v>810</v>
      </c>
      <c r="M756" s="23">
        <v>2</v>
      </c>
      <c r="N756" s="23">
        <v>3144628916</v>
      </c>
      <c r="O756" s="27">
        <v>45401</v>
      </c>
      <c r="P756" s="35" t="s">
        <v>1469</v>
      </c>
      <c r="Q756" s="36">
        <v>36000</v>
      </c>
      <c r="R756" s="30">
        <v>29640</v>
      </c>
      <c r="S756" s="37"/>
      <c r="T756" s="25" t="s">
        <v>2291</v>
      </c>
      <c r="U756" s="32">
        <v>45468</v>
      </c>
      <c r="V756" s="33"/>
    </row>
    <row r="757" spans="1:22" ht="28.8">
      <c r="A757" s="61" t="str">
        <f t="shared" si="11"/>
        <v>26615748GALINDEZ DE BERMEO DILIA MARIA</v>
      </c>
      <c r="B757" s="23">
        <v>4346</v>
      </c>
      <c r="C757" s="23" t="s">
        <v>2</v>
      </c>
      <c r="D757" s="23">
        <v>26615748</v>
      </c>
      <c r="E757" s="23" t="s">
        <v>1468</v>
      </c>
      <c r="F757" s="23">
        <v>78</v>
      </c>
      <c r="G757" s="23">
        <v>1</v>
      </c>
      <c r="H757" s="24">
        <v>16504</v>
      </c>
      <c r="I757" s="23" t="s">
        <v>5</v>
      </c>
      <c r="J757" s="57" t="s">
        <v>92</v>
      </c>
      <c r="K757" s="25" t="s">
        <v>27</v>
      </c>
      <c r="L757" s="23" t="s">
        <v>811</v>
      </c>
      <c r="M757" s="23">
        <v>2</v>
      </c>
      <c r="N757" s="23">
        <v>3144628916</v>
      </c>
      <c r="O757" s="27">
        <v>45401</v>
      </c>
      <c r="P757" s="35" t="s">
        <v>1470</v>
      </c>
      <c r="Q757" s="36">
        <v>110000</v>
      </c>
      <c r="R757" s="30">
        <v>72384</v>
      </c>
      <c r="S757" s="37">
        <v>204048</v>
      </c>
      <c r="T757" s="25" t="s">
        <v>2291</v>
      </c>
      <c r="U757" s="32">
        <v>45468</v>
      </c>
      <c r="V757" s="33"/>
    </row>
    <row r="758" spans="1:22" ht="28.8">
      <c r="A758" s="61" t="str">
        <f t="shared" si="11"/>
        <v>40782495GALINDO PEREZ LIVIA CONSUELO</v>
      </c>
      <c r="B758" s="23">
        <v>4222</v>
      </c>
      <c r="C758" s="23" t="s">
        <v>2</v>
      </c>
      <c r="D758" s="23">
        <v>40782495</v>
      </c>
      <c r="E758" s="23" t="s">
        <v>1471</v>
      </c>
      <c r="F758" s="23">
        <v>47</v>
      </c>
      <c r="G758" s="23">
        <v>1</v>
      </c>
      <c r="H758" s="24" t="s">
        <v>1472</v>
      </c>
      <c r="I758" s="23" t="s">
        <v>5</v>
      </c>
      <c r="J758" s="57" t="s">
        <v>763</v>
      </c>
      <c r="K758" s="25" t="s">
        <v>27</v>
      </c>
      <c r="L758" s="26" t="s">
        <v>1218</v>
      </c>
      <c r="M758" s="23">
        <v>1</v>
      </c>
      <c r="N758" s="23" t="s">
        <v>1473</v>
      </c>
      <c r="O758" s="27">
        <v>45406</v>
      </c>
      <c r="P758" s="28">
        <v>613610</v>
      </c>
      <c r="Q758" s="29">
        <v>85000</v>
      </c>
      <c r="R758" s="30">
        <v>120120</v>
      </c>
      <c r="S758" s="37"/>
      <c r="T758" s="36" t="s">
        <v>2292</v>
      </c>
      <c r="U758" s="32">
        <v>45468</v>
      </c>
      <c r="V758" s="33"/>
    </row>
    <row r="759" spans="1:22" ht="28.8">
      <c r="A759" s="61" t="str">
        <f t="shared" si="11"/>
        <v>40782495GALINDO PEREZ LIVIA CONSUELO</v>
      </c>
      <c r="B759" s="23">
        <v>4223</v>
      </c>
      <c r="C759" s="23" t="s">
        <v>2</v>
      </c>
      <c r="D759" s="23">
        <v>40782495</v>
      </c>
      <c r="E759" s="23" t="s">
        <v>1471</v>
      </c>
      <c r="F759" s="23">
        <v>47</v>
      </c>
      <c r="G759" s="23">
        <v>1</v>
      </c>
      <c r="H759" s="24" t="s">
        <v>1472</v>
      </c>
      <c r="I759" s="23" t="s">
        <v>5</v>
      </c>
      <c r="J759" s="57" t="s">
        <v>763</v>
      </c>
      <c r="K759" s="25" t="s">
        <v>27</v>
      </c>
      <c r="L759" s="23" t="s">
        <v>1220</v>
      </c>
      <c r="M759" s="23">
        <v>1</v>
      </c>
      <c r="N759" s="23" t="s">
        <v>1473</v>
      </c>
      <c r="O759" s="27">
        <v>45407</v>
      </c>
      <c r="P759" s="33">
        <v>618574</v>
      </c>
      <c r="Q759" s="29">
        <v>85000</v>
      </c>
      <c r="R759" s="30">
        <v>120120</v>
      </c>
      <c r="S759" s="37">
        <v>240240</v>
      </c>
      <c r="T759" s="36" t="s">
        <v>2292</v>
      </c>
      <c r="U759" s="32">
        <v>45468</v>
      </c>
      <c r="V759" s="33"/>
    </row>
    <row r="760" spans="1:22" ht="28.8">
      <c r="A760" s="61" t="str">
        <f t="shared" si="11"/>
        <v>1124851912GALINDO PEREZ OLGA LUCIA</v>
      </c>
      <c r="B760" s="23">
        <v>4224</v>
      </c>
      <c r="C760" s="23" t="s">
        <v>2</v>
      </c>
      <c r="D760" s="23">
        <v>1124851912</v>
      </c>
      <c r="E760" s="23" t="s">
        <v>1474</v>
      </c>
      <c r="F760" s="23">
        <v>35</v>
      </c>
      <c r="G760" s="23">
        <v>1</v>
      </c>
      <c r="H760" s="24">
        <v>32149</v>
      </c>
      <c r="I760" s="23" t="s">
        <v>5</v>
      </c>
      <c r="J760" s="57" t="s">
        <v>763</v>
      </c>
      <c r="K760" s="25" t="s">
        <v>27</v>
      </c>
      <c r="L760" s="26" t="s">
        <v>1218</v>
      </c>
      <c r="M760" s="23">
        <v>1</v>
      </c>
      <c r="N760" s="23" t="s">
        <v>1475</v>
      </c>
      <c r="O760" s="27">
        <v>45406</v>
      </c>
      <c r="P760" s="28">
        <v>613609</v>
      </c>
      <c r="Q760" s="29">
        <v>85000</v>
      </c>
      <c r="R760" s="30">
        <v>120120</v>
      </c>
      <c r="S760" s="37"/>
      <c r="T760" s="36" t="s">
        <v>2293</v>
      </c>
      <c r="U760" s="32">
        <v>45468</v>
      </c>
      <c r="V760" s="33"/>
    </row>
    <row r="761" spans="1:22" ht="28.8">
      <c r="A761" s="61" t="str">
        <f t="shared" si="11"/>
        <v>1124851912GALINDO PEREZ OLGA LUCIA</v>
      </c>
      <c r="B761" s="23">
        <v>4225</v>
      </c>
      <c r="C761" s="23" t="s">
        <v>2</v>
      </c>
      <c r="D761" s="23">
        <v>1124851912</v>
      </c>
      <c r="E761" s="23" t="s">
        <v>1474</v>
      </c>
      <c r="F761" s="23">
        <v>35</v>
      </c>
      <c r="G761" s="23">
        <v>1</v>
      </c>
      <c r="H761" s="24">
        <v>32149</v>
      </c>
      <c r="I761" s="23" t="s">
        <v>5</v>
      </c>
      <c r="J761" s="57" t="s">
        <v>763</v>
      </c>
      <c r="K761" s="25" t="s">
        <v>27</v>
      </c>
      <c r="L761" s="23" t="s">
        <v>1220</v>
      </c>
      <c r="M761" s="23">
        <v>1</v>
      </c>
      <c r="N761" s="23" t="s">
        <v>1475</v>
      </c>
      <c r="O761" s="27">
        <v>45407</v>
      </c>
      <c r="P761" s="33">
        <v>618573</v>
      </c>
      <c r="Q761" s="29">
        <v>85000</v>
      </c>
      <c r="R761" s="30">
        <v>120120</v>
      </c>
      <c r="S761" s="37">
        <v>240240</v>
      </c>
      <c r="T761" s="36" t="s">
        <v>2293</v>
      </c>
      <c r="U761" s="32">
        <v>45468</v>
      </c>
      <c r="V761" s="33"/>
    </row>
    <row r="762" spans="1:22" ht="28.8">
      <c r="A762" s="61" t="str">
        <f t="shared" si="11"/>
        <v>17666538GALLEGO TORRES RAMON ANGEL</v>
      </c>
      <c r="B762" s="23">
        <v>4556</v>
      </c>
      <c r="C762" s="23" t="s">
        <v>2</v>
      </c>
      <c r="D762" s="23">
        <v>17666538</v>
      </c>
      <c r="E762" s="23" t="s">
        <v>1476</v>
      </c>
      <c r="F762" s="23">
        <v>72</v>
      </c>
      <c r="G762" s="23">
        <v>1</v>
      </c>
      <c r="H762" s="24">
        <v>19146</v>
      </c>
      <c r="I762" s="23" t="s">
        <v>28</v>
      </c>
      <c r="J762" s="57" t="s">
        <v>92</v>
      </c>
      <c r="K762" s="25" t="s">
        <v>25</v>
      </c>
      <c r="L762" s="26" t="s">
        <v>810</v>
      </c>
      <c r="M762" s="23">
        <v>1</v>
      </c>
      <c r="N762" s="23">
        <v>3108801093</v>
      </c>
      <c r="O762" s="27">
        <v>45406</v>
      </c>
      <c r="P762" s="28">
        <v>614826</v>
      </c>
      <c r="Q762" s="29">
        <v>18000</v>
      </c>
      <c r="R762" s="30">
        <v>29640</v>
      </c>
      <c r="S762" s="37">
        <v>29640</v>
      </c>
      <c r="T762" s="36" t="s">
        <v>2294</v>
      </c>
      <c r="U762" s="32">
        <v>45468</v>
      </c>
      <c r="V762" s="33"/>
    </row>
    <row r="763" spans="1:22">
      <c r="A763" s="61" t="str">
        <f t="shared" si="11"/>
        <v xml:space="preserve">41106989GARCIA NASTACUAS AURA ELINA </v>
      </c>
      <c r="B763" s="23">
        <v>4238</v>
      </c>
      <c r="C763" s="23" t="s">
        <v>2</v>
      </c>
      <c r="D763" s="23">
        <v>41106989</v>
      </c>
      <c r="E763" s="23" t="s">
        <v>1477</v>
      </c>
      <c r="F763" s="23">
        <v>57</v>
      </c>
      <c r="G763" s="23">
        <v>1</v>
      </c>
      <c r="H763" s="24" t="s">
        <v>1478</v>
      </c>
      <c r="I763" s="23" t="s">
        <v>5</v>
      </c>
      <c r="J763" s="58" t="s">
        <v>29</v>
      </c>
      <c r="K763" s="25" t="s">
        <v>25</v>
      </c>
      <c r="L763" s="23" t="s">
        <v>781</v>
      </c>
      <c r="M763" s="23">
        <v>1</v>
      </c>
      <c r="N763" s="23">
        <v>3118643275</v>
      </c>
      <c r="O763" s="27">
        <v>45399</v>
      </c>
      <c r="P763" s="28">
        <v>600442</v>
      </c>
      <c r="Q763" s="29">
        <v>33000</v>
      </c>
      <c r="R763" s="30">
        <v>45240</v>
      </c>
      <c r="S763" s="37"/>
      <c r="T763" s="36" t="s">
        <v>2295</v>
      </c>
      <c r="U763" s="32">
        <v>45468</v>
      </c>
      <c r="V763" s="33"/>
    </row>
    <row r="764" spans="1:22">
      <c r="A764" s="61" t="str">
        <f t="shared" si="11"/>
        <v xml:space="preserve">41106989GARCIA NASTACUAS AURA ELINA </v>
      </c>
      <c r="B764" s="23">
        <v>4239</v>
      </c>
      <c r="C764" s="23" t="s">
        <v>2</v>
      </c>
      <c r="D764" s="23">
        <v>41106989</v>
      </c>
      <c r="E764" s="23" t="s">
        <v>1477</v>
      </c>
      <c r="F764" s="23">
        <v>57</v>
      </c>
      <c r="G764" s="23">
        <v>1</v>
      </c>
      <c r="H764" s="24" t="s">
        <v>1478</v>
      </c>
      <c r="I764" s="23" t="s">
        <v>5</v>
      </c>
      <c r="J764" s="58" t="s">
        <v>29</v>
      </c>
      <c r="K764" s="25" t="s">
        <v>25</v>
      </c>
      <c r="L764" s="26" t="s">
        <v>783</v>
      </c>
      <c r="M764" s="23">
        <v>1</v>
      </c>
      <c r="N764" s="23">
        <v>3118643275</v>
      </c>
      <c r="O764" s="27">
        <v>45399</v>
      </c>
      <c r="P764" s="33">
        <v>602750</v>
      </c>
      <c r="Q764" s="29">
        <v>33000</v>
      </c>
      <c r="R764" s="30">
        <v>45240</v>
      </c>
      <c r="S764" s="37">
        <v>90480</v>
      </c>
      <c r="T764" s="36" t="s">
        <v>2295</v>
      </c>
      <c r="U764" s="32">
        <v>45468</v>
      </c>
      <c r="V764" s="33"/>
    </row>
    <row r="765" spans="1:22" ht="28.8">
      <c r="A765" s="61" t="str">
        <f t="shared" si="11"/>
        <v>6165789GARCIA SILVA ASHLI ANTONELLA</v>
      </c>
      <c r="B765" s="23">
        <v>4026</v>
      </c>
      <c r="C765" s="23" t="s">
        <v>64</v>
      </c>
      <c r="D765" s="23">
        <v>6165789</v>
      </c>
      <c r="E765" s="23" t="s">
        <v>1479</v>
      </c>
      <c r="F765" s="23">
        <v>7</v>
      </c>
      <c r="G765" s="23">
        <v>1</v>
      </c>
      <c r="H765" s="24">
        <v>42587</v>
      </c>
      <c r="I765" s="23" t="s">
        <v>5</v>
      </c>
      <c r="J765" s="57" t="s">
        <v>762</v>
      </c>
      <c r="K765" s="25" t="s">
        <v>25</v>
      </c>
      <c r="L765" s="26" t="s">
        <v>888</v>
      </c>
      <c r="M765" s="23">
        <v>1</v>
      </c>
      <c r="N765" s="23" t="s">
        <v>1480</v>
      </c>
      <c r="O765" s="27">
        <v>45395</v>
      </c>
      <c r="P765" s="28">
        <v>272749</v>
      </c>
      <c r="Q765" s="29">
        <v>17000</v>
      </c>
      <c r="R765" s="30">
        <v>26000</v>
      </c>
      <c r="S765" s="37">
        <v>26000</v>
      </c>
      <c r="T765" s="36" t="s">
        <v>2296</v>
      </c>
      <c r="U765" s="32">
        <v>45468</v>
      </c>
      <c r="V765" s="33"/>
    </row>
    <row r="766" spans="1:22">
      <c r="A766" s="61" t="str">
        <f t="shared" si="11"/>
        <v>5348316GAVIRIA QUINCHOA SALVADOR</v>
      </c>
      <c r="B766" s="23">
        <v>4576</v>
      </c>
      <c r="C766" s="23" t="s">
        <v>2</v>
      </c>
      <c r="D766" s="23">
        <v>5348316</v>
      </c>
      <c r="E766" s="23" t="s">
        <v>1481</v>
      </c>
      <c r="F766" s="23">
        <v>68</v>
      </c>
      <c r="G766" s="23">
        <v>1</v>
      </c>
      <c r="H766" s="24" t="s">
        <v>1482</v>
      </c>
      <c r="I766" s="23" t="s">
        <v>28</v>
      </c>
      <c r="J766" s="57" t="s">
        <v>46</v>
      </c>
      <c r="K766" s="25" t="s">
        <v>27</v>
      </c>
      <c r="L766" s="6" t="s">
        <v>803</v>
      </c>
      <c r="M766" s="23">
        <v>1</v>
      </c>
      <c r="N766" s="23">
        <v>3184017006</v>
      </c>
      <c r="O766" s="27">
        <v>45406</v>
      </c>
      <c r="P766" s="28">
        <v>614035</v>
      </c>
      <c r="Q766" s="29">
        <v>20000</v>
      </c>
      <c r="R766" s="30">
        <v>22880</v>
      </c>
      <c r="S766" s="37"/>
      <c r="T766" s="36" t="s">
        <v>2297</v>
      </c>
      <c r="U766" s="45">
        <v>45469</v>
      </c>
      <c r="V766" s="33"/>
    </row>
    <row r="767" spans="1:22">
      <c r="A767" s="61" t="str">
        <f t="shared" si="11"/>
        <v>5348316GAVIRIA QUINCHOA SALVADOR</v>
      </c>
      <c r="B767" s="23">
        <v>4578</v>
      </c>
      <c r="C767" s="23" t="s">
        <v>2</v>
      </c>
      <c r="D767" s="23">
        <v>5348316</v>
      </c>
      <c r="E767" s="23" t="s">
        <v>1481</v>
      </c>
      <c r="F767" s="23">
        <v>68</v>
      </c>
      <c r="G767" s="23">
        <v>1</v>
      </c>
      <c r="H767" s="24" t="s">
        <v>1482</v>
      </c>
      <c r="I767" s="23" t="s">
        <v>28</v>
      </c>
      <c r="J767" s="57" t="s">
        <v>46</v>
      </c>
      <c r="K767" s="25" t="s">
        <v>27</v>
      </c>
      <c r="L767" s="26" t="s">
        <v>1396</v>
      </c>
      <c r="M767" s="23">
        <v>1</v>
      </c>
      <c r="N767" s="23">
        <v>3184017006</v>
      </c>
      <c r="O767" s="27">
        <v>45405</v>
      </c>
      <c r="P767" s="28">
        <v>124118</v>
      </c>
      <c r="Q767" s="29">
        <v>50000</v>
      </c>
      <c r="R767" s="30">
        <v>93600</v>
      </c>
      <c r="S767" s="37">
        <v>116480</v>
      </c>
      <c r="T767" s="36" t="s">
        <v>2297</v>
      </c>
      <c r="U767" s="45">
        <v>45469</v>
      </c>
      <c r="V767" s="33"/>
    </row>
    <row r="768" spans="1:22">
      <c r="A768" s="61" t="str">
        <f t="shared" si="11"/>
        <v>1124315937GETIAL ROSERO JUAN DIEGO</v>
      </c>
      <c r="B768" s="23">
        <v>3742</v>
      </c>
      <c r="C768" s="23" t="s">
        <v>31</v>
      </c>
      <c r="D768" s="23">
        <v>1124315937</v>
      </c>
      <c r="E768" s="23" t="s">
        <v>1483</v>
      </c>
      <c r="F768" s="23">
        <v>9</v>
      </c>
      <c r="G768" s="23">
        <v>1</v>
      </c>
      <c r="H768" s="24" t="s">
        <v>1484</v>
      </c>
      <c r="I768" s="23" t="s">
        <v>28</v>
      </c>
      <c r="J768" s="57" t="s">
        <v>58</v>
      </c>
      <c r="K768" s="25" t="s">
        <v>27</v>
      </c>
      <c r="L768" s="26" t="s">
        <v>838</v>
      </c>
      <c r="M768" s="23">
        <v>1</v>
      </c>
      <c r="N768" s="23">
        <v>3186692867</v>
      </c>
      <c r="O768" s="27">
        <v>45391</v>
      </c>
      <c r="P768" s="28">
        <v>584243</v>
      </c>
      <c r="Q768" s="29">
        <v>20000</v>
      </c>
      <c r="R768" s="30">
        <v>33800</v>
      </c>
      <c r="S768" s="37">
        <v>33800</v>
      </c>
      <c r="T768" s="36" t="s">
        <v>2298</v>
      </c>
      <c r="U768" s="45">
        <v>45469</v>
      </c>
      <c r="V768" s="33"/>
    </row>
    <row r="769" spans="1:22">
      <c r="A769" s="61" t="str">
        <f t="shared" si="11"/>
        <v>27353701GILMA MARLENI ROSAS LOPEZ</v>
      </c>
      <c r="B769" s="23">
        <v>4240</v>
      </c>
      <c r="C769" s="23" t="s">
        <v>2</v>
      </c>
      <c r="D769" s="23">
        <v>27353701</v>
      </c>
      <c r="E769" s="23" t="s">
        <v>1485</v>
      </c>
      <c r="F769" s="23">
        <v>70</v>
      </c>
      <c r="G769" s="23">
        <v>1</v>
      </c>
      <c r="H769" s="24" t="s">
        <v>1486</v>
      </c>
      <c r="I769" s="23" t="s">
        <v>5</v>
      </c>
      <c r="J769" s="57" t="s">
        <v>36</v>
      </c>
      <c r="K769" s="25" t="s">
        <v>27</v>
      </c>
      <c r="L769" s="6" t="s">
        <v>799</v>
      </c>
      <c r="M769" s="23">
        <v>1</v>
      </c>
      <c r="N769" s="23">
        <v>3134135183</v>
      </c>
      <c r="O769" s="27">
        <v>45399</v>
      </c>
      <c r="P769" s="28">
        <v>600469</v>
      </c>
      <c r="Q769" s="29">
        <v>50000</v>
      </c>
      <c r="R769" s="30">
        <v>67600</v>
      </c>
      <c r="S769" s="37"/>
      <c r="T769" s="36" t="s">
        <v>2299</v>
      </c>
      <c r="U769" s="45">
        <v>45469</v>
      </c>
      <c r="V769" s="33"/>
    </row>
    <row r="770" spans="1:22">
      <c r="A770" s="61" t="str">
        <f t="shared" si="11"/>
        <v>27353701GILMA MARLENI ROSAS LOPEZ</v>
      </c>
      <c r="B770" s="23">
        <v>4241</v>
      </c>
      <c r="C770" s="23" t="s">
        <v>2</v>
      </c>
      <c r="D770" s="23">
        <v>27353701</v>
      </c>
      <c r="E770" s="23" t="s">
        <v>1485</v>
      </c>
      <c r="F770" s="23">
        <v>70</v>
      </c>
      <c r="G770" s="23">
        <v>1</v>
      </c>
      <c r="H770" s="24" t="s">
        <v>1486</v>
      </c>
      <c r="I770" s="23" t="s">
        <v>5</v>
      </c>
      <c r="J770" s="57" t="s">
        <v>36</v>
      </c>
      <c r="K770" s="25" t="s">
        <v>27</v>
      </c>
      <c r="L770" s="26" t="s">
        <v>768</v>
      </c>
      <c r="M770" s="23">
        <v>1</v>
      </c>
      <c r="N770" s="23">
        <v>3134135183</v>
      </c>
      <c r="O770" s="27">
        <v>45404</v>
      </c>
      <c r="P770" s="33">
        <v>608562</v>
      </c>
      <c r="Q770" s="29">
        <v>50000</v>
      </c>
      <c r="R770" s="30">
        <v>67600</v>
      </c>
      <c r="S770" s="37">
        <v>135200</v>
      </c>
      <c r="T770" s="36" t="s">
        <v>2299</v>
      </c>
      <c r="U770" s="45">
        <v>45469</v>
      </c>
      <c r="V770" s="33"/>
    </row>
    <row r="771" spans="1:22">
      <c r="A771" s="61" t="str">
        <f t="shared" si="11"/>
        <v>1006849104GIRALDO VARGAS MARTHA ANGELICA</v>
      </c>
      <c r="B771" s="23">
        <v>4328</v>
      </c>
      <c r="C771" s="23" t="s">
        <v>2</v>
      </c>
      <c r="D771" s="23">
        <v>1006849104</v>
      </c>
      <c r="E771" s="23" t="s">
        <v>1487</v>
      </c>
      <c r="F771" s="23">
        <v>21</v>
      </c>
      <c r="G771" s="23">
        <v>1</v>
      </c>
      <c r="H771" s="24">
        <v>37722</v>
      </c>
      <c r="I771" s="23" t="s">
        <v>5</v>
      </c>
      <c r="J771" s="58" t="s">
        <v>29</v>
      </c>
      <c r="K771" s="25" t="s">
        <v>27</v>
      </c>
      <c r="L771" s="26" t="s">
        <v>891</v>
      </c>
      <c r="M771" s="23">
        <v>1</v>
      </c>
      <c r="N771" s="23">
        <v>3228154848</v>
      </c>
      <c r="O771" s="27">
        <v>45400</v>
      </c>
      <c r="P771" s="35">
        <v>602146</v>
      </c>
      <c r="Q771" s="36">
        <v>80000</v>
      </c>
      <c r="R771" s="30">
        <v>102544</v>
      </c>
      <c r="S771" s="37"/>
      <c r="T771" s="36" t="s">
        <v>2300</v>
      </c>
      <c r="U771" s="45">
        <v>45469</v>
      </c>
      <c r="V771" s="33"/>
    </row>
    <row r="772" spans="1:22">
      <c r="A772" s="61" t="str">
        <f t="shared" ref="A772:A835" si="12">D772&amp;E772</f>
        <v>1006849104GIRALDO VARGAS MARTHA ANGELICA</v>
      </c>
      <c r="B772" s="23">
        <v>4329</v>
      </c>
      <c r="C772" s="23" t="s">
        <v>2</v>
      </c>
      <c r="D772" s="23">
        <v>1006849104</v>
      </c>
      <c r="E772" s="23" t="s">
        <v>1487</v>
      </c>
      <c r="F772" s="23">
        <v>21</v>
      </c>
      <c r="G772" s="23">
        <v>1</v>
      </c>
      <c r="H772" s="24">
        <v>37722</v>
      </c>
      <c r="I772" s="23" t="s">
        <v>5</v>
      </c>
      <c r="J772" s="58" t="s">
        <v>29</v>
      </c>
      <c r="K772" s="25" t="s">
        <v>27</v>
      </c>
      <c r="L772" s="26" t="s">
        <v>936</v>
      </c>
      <c r="M772" s="23">
        <v>1</v>
      </c>
      <c r="N772" s="23">
        <v>3228154848</v>
      </c>
      <c r="O772" s="24">
        <v>45402</v>
      </c>
      <c r="P772" s="23">
        <v>609142</v>
      </c>
      <c r="Q772" s="36">
        <v>80000</v>
      </c>
      <c r="R772" s="30">
        <v>102544</v>
      </c>
      <c r="S772" s="37">
        <v>205088</v>
      </c>
      <c r="T772" s="36" t="s">
        <v>2300</v>
      </c>
      <c r="U772" s="45">
        <v>45469</v>
      </c>
      <c r="V772" s="33"/>
    </row>
    <row r="773" spans="1:22">
      <c r="A773" s="61" t="str">
        <f t="shared" si="12"/>
        <v>1124861095GIRON ROSALES JESSICA PAOLA</v>
      </c>
      <c r="B773" s="23">
        <v>4168</v>
      </c>
      <c r="C773" s="23" t="s">
        <v>2</v>
      </c>
      <c r="D773" s="23">
        <v>1124861095</v>
      </c>
      <c r="E773" s="23" t="s">
        <v>1488</v>
      </c>
      <c r="F773" s="23">
        <v>35</v>
      </c>
      <c r="G773" s="23">
        <v>1</v>
      </c>
      <c r="H773" s="24" t="s">
        <v>150</v>
      </c>
      <c r="I773" s="23" t="s">
        <v>28</v>
      </c>
      <c r="J773" s="57" t="s">
        <v>36</v>
      </c>
      <c r="K773" s="25" t="s">
        <v>27</v>
      </c>
      <c r="L773" s="6" t="s">
        <v>799</v>
      </c>
      <c r="M773" s="23">
        <v>1</v>
      </c>
      <c r="N773" s="23">
        <v>3134190712</v>
      </c>
      <c r="O773" s="27">
        <v>45398</v>
      </c>
      <c r="P773" s="28">
        <v>600057</v>
      </c>
      <c r="Q773" s="29">
        <v>50000</v>
      </c>
      <c r="R773" s="30">
        <v>67600</v>
      </c>
      <c r="S773" s="37"/>
      <c r="T773" s="36" t="s">
        <v>2301</v>
      </c>
      <c r="U773" s="45">
        <v>45469</v>
      </c>
      <c r="V773" s="33"/>
    </row>
    <row r="774" spans="1:22">
      <c r="A774" s="61" t="str">
        <f t="shared" si="12"/>
        <v>1124861095GIRON ROSALES JESSICA PAOLA</v>
      </c>
      <c r="B774" s="23">
        <v>4169</v>
      </c>
      <c r="C774" s="23" t="s">
        <v>2</v>
      </c>
      <c r="D774" s="23">
        <v>1124861095</v>
      </c>
      <c r="E774" s="23" t="s">
        <v>1488</v>
      </c>
      <c r="F774" s="23">
        <v>35</v>
      </c>
      <c r="G774" s="23">
        <v>1</v>
      </c>
      <c r="H774" s="24" t="s">
        <v>150</v>
      </c>
      <c r="I774" s="23" t="s">
        <v>28</v>
      </c>
      <c r="J774" s="57" t="s">
        <v>36</v>
      </c>
      <c r="K774" s="25" t="s">
        <v>27</v>
      </c>
      <c r="L774" s="26" t="s">
        <v>768</v>
      </c>
      <c r="M774" s="23">
        <v>1</v>
      </c>
      <c r="N774" s="23">
        <v>3134190712</v>
      </c>
      <c r="O774" s="27">
        <v>45399</v>
      </c>
      <c r="P774" s="33">
        <v>602925</v>
      </c>
      <c r="Q774" s="29">
        <v>50000</v>
      </c>
      <c r="R774" s="30">
        <v>67600</v>
      </c>
      <c r="S774" s="37">
        <v>135200</v>
      </c>
      <c r="T774" s="36" t="s">
        <v>2301</v>
      </c>
      <c r="U774" s="45">
        <v>45469</v>
      </c>
      <c r="V774" s="33"/>
    </row>
    <row r="775" spans="1:22" ht="28.8">
      <c r="A775" s="61" t="str">
        <f t="shared" si="12"/>
        <v>17649005GOMEZ ARIAS EDILSON</v>
      </c>
      <c r="B775" s="23">
        <v>4326</v>
      </c>
      <c r="C775" s="23" t="s">
        <v>2</v>
      </c>
      <c r="D775" s="23">
        <v>17649005</v>
      </c>
      <c r="E775" s="23" t="s">
        <v>93</v>
      </c>
      <c r="F775" s="23">
        <v>51</v>
      </c>
      <c r="G775" s="23">
        <v>1</v>
      </c>
      <c r="H775" s="24" t="s">
        <v>1489</v>
      </c>
      <c r="I775" s="23" t="s">
        <v>28</v>
      </c>
      <c r="J775" s="57" t="s">
        <v>92</v>
      </c>
      <c r="K775" s="25" t="s">
        <v>25</v>
      </c>
      <c r="L775" s="6" t="s">
        <v>53</v>
      </c>
      <c r="M775" s="23">
        <v>1</v>
      </c>
      <c r="N775" s="23">
        <v>3202435477</v>
      </c>
      <c r="O775" s="27">
        <v>45400</v>
      </c>
      <c r="P775" s="35">
        <v>602144</v>
      </c>
      <c r="Q775" s="36">
        <v>20000</v>
      </c>
      <c r="R775" s="36">
        <v>30680</v>
      </c>
      <c r="S775" s="37"/>
      <c r="T775" s="38" t="s">
        <v>2302</v>
      </c>
      <c r="U775" s="45">
        <v>45469</v>
      </c>
      <c r="V775" s="33"/>
    </row>
    <row r="776" spans="1:22" ht="28.8">
      <c r="A776" s="61" t="str">
        <f t="shared" si="12"/>
        <v>17649005GOMEZ ARIAS EDILSON</v>
      </c>
      <c r="B776" s="23">
        <v>4327</v>
      </c>
      <c r="C776" s="23" t="s">
        <v>2</v>
      </c>
      <c r="D776" s="23">
        <v>17649005</v>
      </c>
      <c r="E776" s="23" t="s">
        <v>93</v>
      </c>
      <c r="F776" s="23">
        <v>51</v>
      </c>
      <c r="G776" s="23">
        <v>1</v>
      </c>
      <c r="H776" s="24" t="s">
        <v>1489</v>
      </c>
      <c r="I776" s="23" t="s">
        <v>28</v>
      </c>
      <c r="J776" s="57" t="s">
        <v>92</v>
      </c>
      <c r="K776" s="25" t="s">
        <v>25</v>
      </c>
      <c r="L776" s="23" t="s">
        <v>808</v>
      </c>
      <c r="M776" s="23">
        <v>1</v>
      </c>
      <c r="N776" s="23">
        <v>3202435477</v>
      </c>
      <c r="O776" s="24">
        <v>45400</v>
      </c>
      <c r="P776" s="23">
        <v>605321</v>
      </c>
      <c r="Q776" s="36">
        <v>20000</v>
      </c>
      <c r="R776" s="36">
        <v>30680</v>
      </c>
      <c r="S776" s="37">
        <v>61360</v>
      </c>
      <c r="T776" s="38" t="s">
        <v>2302</v>
      </c>
      <c r="U776" s="45">
        <v>45469</v>
      </c>
      <c r="V776" s="33"/>
    </row>
    <row r="777" spans="1:22" ht="28.8">
      <c r="A777" s="61" t="str">
        <f t="shared" si="12"/>
        <v>41101234GOMEZ LASSO ELSA</v>
      </c>
      <c r="B777" s="23">
        <v>4256</v>
      </c>
      <c r="C777" s="23" t="s">
        <v>2</v>
      </c>
      <c r="D777" s="23">
        <v>41101234</v>
      </c>
      <c r="E777" s="23" t="s">
        <v>1490</v>
      </c>
      <c r="F777" s="23">
        <v>76</v>
      </c>
      <c r="G777" s="23">
        <v>1</v>
      </c>
      <c r="H777" s="24">
        <v>17449</v>
      </c>
      <c r="I777" s="23" t="s">
        <v>5</v>
      </c>
      <c r="J777" s="57" t="s">
        <v>763</v>
      </c>
      <c r="K777" s="25" t="s">
        <v>25</v>
      </c>
      <c r="L777" s="23" t="s">
        <v>1491</v>
      </c>
      <c r="M777" s="23">
        <v>1</v>
      </c>
      <c r="N777" s="23" t="s">
        <v>1492</v>
      </c>
      <c r="O777" s="27">
        <v>45402</v>
      </c>
      <c r="P777" s="28">
        <v>605897</v>
      </c>
      <c r="Q777" s="29">
        <v>22000</v>
      </c>
      <c r="R777" s="30">
        <v>31720</v>
      </c>
      <c r="S777" s="37"/>
      <c r="T777" s="36" t="s">
        <v>2303</v>
      </c>
      <c r="U777" s="45">
        <v>45469</v>
      </c>
      <c r="V777" s="33"/>
    </row>
    <row r="778" spans="1:22" ht="28.8">
      <c r="A778" s="61" t="str">
        <f t="shared" si="12"/>
        <v>41101234GOMEZ LASSO ELSA</v>
      </c>
      <c r="B778" s="23">
        <v>4257</v>
      </c>
      <c r="C778" s="23" t="s">
        <v>2</v>
      </c>
      <c r="D778" s="23">
        <v>41101234</v>
      </c>
      <c r="E778" s="23" t="s">
        <v>1490</v>
      </c>
      <c r="F778" s="23">
        <v>76</v>
      </c>
      <c r="G778" s="23">
        <v>1</v>
      </c>
      <c r="H778" s="24">
        <v>17449</v>
      </c>
      <c r="I778" s="23" t="s">
        <v>5</v>
      </c>
      <c r="J778" s="57" t="s">
        <v>763</v>
      </c>
      <c r="K778" s="25" t="s">
        <v>25</v>
      </c>
      <c r="L778" s="23" t="s">
        <v>953</v>
      </c>
      <c r="M778" s="23">
        <v>1</v>
      </c>
      <c r="N778" s="23" t="s">
        <v>1492</v>
      </c>
      <c r="O778" s="27">
        <v>45403</v>
      </c>
      <c r="P778" s="28">
        <v>606337</v>
      </c>
      <c r="Q778" s="29">
        <v>22000</v>
      </c>
      <c r="R778" s="30">
        <v>31720</v>
      </c>
      <c r="S778" s="37">
        <v>63440</v>
      </c>
      <c r="T778" s="36" t="s">
        <v>2303</v>
      </c>
      <c r="U778" s="45">
        <v>45469</v>
      </c>
      <c r="V778" s="33"/>
    </row>
    <row r="779" spans="1:22">
      <c r="A779" s="61" t="str">
        <f t="shared" si="12"/>
        <v>4766054GOMEZ MACIAS JOSE ELMER</v>
      </c>
      <c r="B779" s="23">
        <v>4300</v>
      </c>
      <c r="C779" s="23" t="s">
        <v>2</v>
      </c>
      <c r="D779" s="23">
        <v>4766054</v>
      </c>
      <c r="E779" s="23" t="s">
        <v>1493</v>
      </c>
      <c r="F779" s="23">
        <v>57</v>
      </c>
      <c r="G779" s="23">
        <v>1</v>
      </c>
      <c r="H779" s="24">
        <v>24475</v>
      </c>
      <c r="I779" s="23" t="s">
        <v>28</v>
      </c>
      <c r="J779" s="57" t="s">
        <v>36</v>
      </c>
      <c r="K779" s="25" t="s">
        <v>27</v>
      </c>
      <c r="L779" s="6" t="s">
        <v>799</v>
      </c>
      <c r="M779" s="23">
        <v>1</v>
      </c>
      <c r="N779" s="23">
        <v>3213878812</v>
      </c>
      <c r="O779" s="27">
        <v>45399</v>
      </c>
      <c r="P779" s="35">
        <v>601725</v>
      </c>
      <c r="Q779" s="36">
        <v>50000</v>
      </c>
      <c r="R779" s="30">
        <v>67600</v>
      </c>
      <c r="S779" s="37"/>
      <c r="T779" s="36" t="s">
        <v>2304</v>
      </c>
      <c r="U779" s="45">
        <v>45469</v>
      </c>
      <c r="V779" s="33"/>
    </row>
    <row r="780" spans="1:22">
      <c r="A780" s="61" t="str">
        <f t="shared" si="12"/>
        <v>4766054GOMEZ MACIAS JOSE ELMER</v>
      </c>
      <c r="B780" s="23">
        <v>4301</v>
      </c>
      <c r="C780" s="23" t="s">
        <v>2</v>
      </c>
      <c r="D780" s="23">
        <v>4766054</v>
      </c>
      <c r="E780" s="23" t="s">
        <v>1493</v>
      </c>
      <c r="F780" s="23">
        <v>57</v>
      </c>
      <c r="G780" s="23">
        <v>1</v>
      </c>
      <c r="H780" s="24">
        <v>24475</v>
      </c>
      <c r="I780" s="23" t="s">
        <v>28</v>
      </c>
      <c r="J780" s="57" t="s">
        <v>36</v>
      </c>
      <c r="K780" s="25" t="s">
        <v>27</v>
      </c>
      <c r="L780" s="26" t="s">
        <v>768</v>
      </c>
      <c r="M780" s="23">
        <v>1</v>
      </c>
      <c r="N780" s="23">
        <v>3213878812</v>
      </c>
      <c r="O780" s="24">
        <v>45400</v>
      </c>
      <c r="P780" s="23">
        <v>605170</v>
      </c>
      <c r="Q780" s="36">
        <v>50000</v>
      </c>
      <c r="R780" s="30">
        <v>67600</v>
      </c>
      <c r="S780" s="37">
        <v>135200</v>
      </c>
      <c r="T780" s="36" t="s">
        <v>2304</v>
      </c>
      <c r="U780" s="45">
        <v>45469</v>
      </c>
      <c r="V780" s="33"/>
    </row>
    <row r="781" spans="1:22">
      <c r="A781" s="61" t="str">
        <f t="shared" si="12"/>
        <v xml:space="preserve">41106507GOMEZ MARIA DEL ROSARIO </v>
      </c>
      <c r="B781" s="23">
        <v>4681</v>
      </c>
      <c r="C781" s="23" t="s">
        <v>2</v>
      </c>
      <c r="D781" s="23">
        <v>41106507</v>
      </c>
      <c r="E781" s="23" t="s">
        <v>1494</v>
      </c>
      <c r="F781" s="23">
        <v>62</v>
      </c>
      <c r="G781" s="23">
        <v>1</v>
      </c>
      <c r="H781" s="24" t="s">
        <v>33</v>
      </c>
      <c r="I781" s="23" t="s">
        <v>5</v>
      </c>
      <c r="J781" s="58" t="s">
        <v>29</v>
      </c>
      <c r="K781" s="25" t="s">
        <v>27</v>
      </c>
      <c r="L781" s="26" t="s">
        <v>891</v>
      </c>
      <c r="M781" s="23">
        <v>1</v>
      </c>
      <c r="N781" s="23" t="s">
        <v>1495</v>
      </c>
      <c r="O781" s="27">
        <v>45407</v>
      </c>
      <c r="P781" s="28">
        <v>616040</v>
      </c>
      <c r="Q781" s="29">
        <v>80000</v>
      </c>
      <c r="R781" s="30">
        <v>102544</v>
      </c>
      <c r="S781" s="37"/>
      <c r="T781" s="36" t="s">
        <v>2305</v>
      </c>
      <c r="U781" s="45">
        <v>45469</v>
      </c>
      <c r="V781" s="33"/>
    </row>
    <row r="782" spans="1:22">
      <c r="A782" s="61" t="str">
        <f t="shared" si="12"/>
        <v xml:space="preserve">41106507GOMEZ MARIA DEL ROSARIO </v>
      </c>
      <c r="B782" s="23">
        <v>4682</v>
      </c>
      <c r="C782" s="23" t="s">
        <v>2</v>
      </c>
      <c r="D782" s="23">
        <v>41106507</v>
      </c>
      <c r="E782" s="23" t="s">
        <v>1494</v>
      </c>
      <c r="F782" s="23">
        <v>62</v>
      </c>
      <c r="G782" s="23">
        <v>1</v>
      </c>
      <c r="H782" s="24" t="s">
        <v>33</v>
      </c>
      <c r="I782" s="23" t="s">
        <v>5</v>
      </c>
      <c r="J782" s="58" t="s">
        <v>29</v>
      </c>
      <c r="K782" s="25" t="s">
        <v>27</v>
      </c>
      <c r="L782" s="26" t="s">
        <v>936</v>
      </c>
      <c r="M782" s="23">
        <v>1</v>
      </c>
      <c r="N782" s="23" t="s">
        <v>1495</v>
      </c>
      <c r="O782" s="27">
        <v>45409</v>
      </c>
      <c r="P782" s="33">
        <v>621223</v>
      </c>
      <c r="Q782" s="29">
        <v>80000</v>
      </c>
      <c r="R782" s="30">
        <v>102544</v>
      </c>
      <c r="S782" s="37">
        <v>205088</v>
      </c>
      <c r="T782" s="36" t="s">
        <v>2305</v>
      </c>
      <c r="U782" s="45">
        <v>45469</v>
      </c>
      <c r="V782" s="33"/>
    </row>
    <row r="783" spans="1:22" ht="28.8">
      <c r="A783" s="61" t="str">
        <f t="shared" si="12"/>
        <v>41101652GOMEZ OBANDO INES DE JESUS</v>
      </c>
      <c r="B783" s="23">
        <v>4198</v>
      </c>
      <c r="C783" s="23" t="s">
        <v>2</v>
      </c>
      <c r="D783" s="23">
        <v>41101652</v>
      </c>
      <c r="E783" s="23" t="s">
        <v>1496</v>
      </c>
      <c r="F783" s="23">
        <v>64</v>
      </c>
      <c r="G783" s="23">
        <v>1</v>
      </c>
      <c r="H783" s="24">
        <v>21676</v>
      </c>
      <c r="I783" s="23" t="s">
        <v>5</v>
      </c>
      <c r="J783" s="57" t="s">
        <v>26</v>
      </c>
      <c r="K783" s="25" t="s">
        <v>25</v>
      </c>
      <c r="L783" s="26" t="s">
        <v>775</v>
      </c>
      <c r="M783" s="23">
        <v>1</v>
      </c>
      <c r="N783" s="23">
        <v>3112650772</v>
      </c>
      <c r="O783" s="27">
        <v>45399</v>
      </c>
      <c r="P783" s="28">
        <v>599772</v>
      </c>
      <c r="Q783" s="29">
        <v>27000</v>
      </c>
      <c r="R783" s="30">
        <v>40040</v>
      </c>
      <c r="S783" s="37"/>
      <c r="T783" s="36" t="s">
        <v>2306</v>
      </c>
      <c r="U783" s="45">
        <v>45469</v>
      </c>
      <c r="V783" s="33"/>
    </row>
    <row r="784" spans="1:22" ht="28.8">
      <c r="A784" s="61" t="str">
        <f t="shared" si="12"/>
        <v>41101652GOMEZ OBANDO INES DE JESUS</v>
      </c>
      <c r="B784" s="23">
        <v>4199</v>
      </c>
      <c r="C784" s="23" t="s">
        <v>2</v>
      </c>
      <c r="D784" s="23">
        <v>41101652</v>
      </c>
      <c r="E784" s="23" t="s">
        <v>1496</v>
      </c>
      <c r="F784" s="23">
        <v>64</v>
      </c>
      <c r="G784" s="23">
        <v>1</v>
      </c>
      <c r="H784" s="24">
        <v>21676</v>
      </c>
      <c r="I784" s="23" t="s">
        <v>5</v>
      </c>
      <c r="J784" s="57" t="s">
        <v>26</v>
      </c>
      <c r="K784" s="25" t="s">
        <v>25</v>
      </c>
      <c r="L784" s="6" t="s">
        <v>776</v>
      </c>
      <c r="M784" s="23">
        <v>1</v>
      </c>
      <c r="N784" s="23">
        <v>3112650772</v>
      </c>
      <c r="O784" s="27">
        <v>45399</v>
      </c>
      <c r="P784" s="33">
        <v>602869</v>
      </c>
      <c r="Q784" s="29">
        <v>27000</v>
      </c>
      <c r="R784" s="30">
        <v>40040</v>
      </c>
      <c r="S784" s="37">
        <v>80080</v>
      </c>
      <c r="T784" s="36" t="s">
        <v>2306</v>
      </c>
      <c r="U784" s="45">
        <v>45469</v>
      </c>
      <c r="V784" s="33"/>
    </row>
    <row r="785" spans="1:22" ht="28.8">
      <c r="A785" s="61" t="str">
        <f t="shared" si="12"/>
        <v>27360260GOMEZ OJEDA LEONOR</v>
      </c>
      <c r="B785" s="23">
        <v>4795</v>
      </c>
      <c r="C785" s="23" t="s">
        <v>2</v>
      </c>
      <c r="D785" s="23">
        <v>27360260</v>
      </c>
      <c r="E785" s="23" t="s">
        <v>1497</v>
      </c>
      <c r="F785" s="23">
        <v>65</v>
      </c>
      <c r="G785" s="23">
        <v>1</v>
      </c>
      <c r="H785" s="24" t="s">
        <v>1498</v>
      </c>
      <c r="I785" s="23" t="s">
        <v>5</v>
      </c>
      <c r="J785" s="57" t="s">
        <v>40</v>
      </c>
      <c r="K785" s="25" t="s">
        <v>27</v>
      </c>
      <c r="L785" s="23" t="s">
        <v>811</v>
      </c>
      <c r="M785" s="23">
        <v>1</v>
      </c>
      <c r="N785" s="23" t="s">
        <v>1499</v>
      </c>
      <c r="O785" s="27">
        <v>45410</v>
      </c>
      <c r="P785" s="28">
        <v>620201</v>
      </c>
      <c r="Q785" s="29">
        <v>55000</v>
      </c>
      <c r="R785" s="30">
        <v>72384</v>
      </c>
      <c r="S785" s="37"/>
      <c r="T785" s="36" t="s">
        <v>2307</v>
      </c>
      <c r="U785" s="45">
        <v>45469</v>
      </c>
      <c r="V785" s="33"/>
    </row>
    <row r="786" spans="1:22" ht="28.8">
      <c r="A786" s="61" t="str">
        <f t="shared" si="12"/>
        <v>27360260GOMEZ OJEDA LEONOR</v>
      </c>
      <c r="B786" s="23">
        <v>4796</v>
      </c>
      <c r="C786" s="23" t="s">
        <v>2</v>
      </c>
      <c r="D786" s="23">
        <v>27360260</v>
      </c>
      <c r="E786" s="23" t="s">
        <v>1497</v>
      </c>
      <c r="F786" s="23">
        <v>65</v>
      </c>
      <c r="G786" s="23">
        <v>1</v>
      </c>
      <c r="H786" s="24" t="s">
        <v>1498</v>
      </c>
      <c r="I786" s="23" t="s">
        <v>5</v>
      </c>
      <c r="J786" s="57" t="s">
        <v>40</v>
      </c>
      <c r="K786" s="25" t="s">
        <v>27</v>
      </c>
      <c r="L786" s="23" t="s">
        <v>812</v>
      </c>
      <c r="M786" s="23">
        <v>1</v>
      </c>
      <c r="N786" s="23" t="s">
        <v>1499</v>
      </c>
      <c r="O786" s="27">
        <v>45411</v>
      </c>
      <c r="P786" s="33">
        <v>6262491</v>
      </c>
      <c r="Q786" s="29">
        <v>55000</v>
      </c>
      <c r="R786" s="30">
        <v>72800</v>
      </c>
      <c r="S786" s="37">
        <v>145184</v>
      </c>
      <c r="T786" s="36" t="s">
        <v>2307</v>
      </c>
      <c r="U786" s="45">
        <v>45469</v>
      </c>
      <c r="V786" s="33"/>
    </row>
    <row r="787" spans="1:22">
      <c r="A787" s="61" t="str">
        <f t="shared" si="12"/>
        <v>97425258GOMEZ ORDOÑEZ JOSE LUIS</v>
      </c>
      <c r="B787" s="23">
        <v>4853</v>
      </c>
      <c r="C787" s="23" t="s">
        <v>2</v>
      </c>
      <c r="D787" s="23">
        <v>97425258</v>
      </c>
      <c r="E787" s="23" t="s">
        <v>1500</v>
      </c>
      <c r="F787" s="23">
        <v>57</v>
      </c>
      <c r="G787" s="23">
        <v>1</v>
      </c>
      <c r="H787" s="24">
        <v>24782</v>
      </c>
      <c r="I787" s="23" t="s">
        <v>28</v>
      </c>
      <c r="J787" s="57" t="s">
        <v>36</v>
      </c>
      <c r="K787" s="25" t="s">
        <v>27</v>
      </c>
      <c r="L787" s="26" t="s">
        <v>854</v>
      </c>
      <c r="M787" s="23">
        <v>1</v>
      </c>
      <c r="N787" s="23">
        <v>3122238449</v>
      </c>
      <c r="O787" s="27">
        <v>45412</v>
      </c>
      <c r="P787" s="28">
        <v>626416</v>
      </c>
      <c r="Q787" s="29">
        <v>85000</v>
      </c>
      <c r="R787" s="30">
        <v>109200</v>
      </c>
      <c r="S787" s="37">
        <v>109200</v>
      </c>
      <c r="T787" s="36" t="s">
        <v>2308</v>
      </c>
      <c r="U787" s="45">
        <v>45469</v>
      </c>
      <c r="V787" s="33"/>
    </row>
    <row r="788" spans="1:22">
      <c r="A788" s="61" t="str">
        <f t="shared" si="12"/>
        <v xml:space="preserve">1123325096GOMEZ PANTOJA JONIER JAIR </v>
      </c>
      <c r="B788" s="23">
        <v>4809</v>
      </c>
      <c r="C788" s="23" t="s">
        <v>37</v>
      </c>
      <c r="D788" s="23">
        <v>1123325096</v>
      </c>
      <c r="E788" s="23" t="s">
        <v>1501</v>
      </c>
      <c r="F788" s="23">
        <v>15</v>
      </c>
      <c r="G788" s="23">
        <v>1</v>
      </c>
      <c r="H788" s="24">
        <v>39571</v>
      </c>
      <c r="I788" s="23" t="s">
        <v>28</v>
      </c>
      <c r="J788" s="58" t="s">
        <v>29</v>
      </c>
      <c r="K788" s="25" t="s">
        <v>25</v>
      </c>
      <c r="L788" s="23" t="s">
        <v>781</v>
      </c>
      <c r="M788" s="23">
        <v>1</v>
      </c>
      <c r="N788" s="23" t="s">
        <v>1502</v>
      </c>
      <c r="O788" s="27">
        <v>45410</v>
      </c>
      <c r="P788" s="28">
        <v>620105</v>
      </c>
      <c r="Q788" s="29">
        <v>33000</v>
      </c>
      <c r="R788" s="30">
        <v>45240</v>
      </c>
      <c r="S788" s="37"/>
      <c r="T788" s="36" t="s">
        <v>2309</v>
      </c>
      <c r="U788" s="45">
        <v>45469</v>
      </c>
      <c r="V788" s="33"/>
    </row>
    <row r="789" spans="1:22">
      <c r="A789" s="61" t="str">
        <f t="shared" si="12"/>
        <v xml:space="preserve">1123325096GOMEZ PANTOJA JONIER JAIR </v>
      </c>
      <c r="B789" s="23">
        <v>4810</v>
      </c>
      <c r="C789" s="23" t="s">
        <v>37</v>
      </c>
      <c r="D789" s="23">
        <v>1123325096</v>
      </c>
      <c r="E789" s="23" t="s">
        <v>1501</v>
      </c>
      <c r="F789" s="23">
        <v>15</v>
      </c>
      <c r="G789" s="23">
        <v>1</v>
      </c>
      <c r="H789" s="24">
        <v>39571</v>
      </c>
      <c r="I789" s="23" t="s">
        <v>28</v>
      </c>
      <c r="J789" s="58" t="s">
        <v>29</v>
      </c>
      <c r="K789" s="25" t="s">
        <v>25</v>
      </c>
      <c r="L789" s="26" t="s">
        <v>783</v>
      </c>
      <c r="M789" s="23">
        <v>1</v>
      </c>
      <c r="N789" s="23" t="s">
        <v>1502</v>
      </c>
      <c r="O789" s="27">
        <v>45412</v>
      </c>
      <c r="P789" s="33">
        <v>627274</v>
      </c>
      <c r="Q789" s="29">
        <v>33000</v>
      </c>
      <c r="R789" s="30">
        <v>45240</v>
      </c>
      <c r="S789" s="37">
        <v>90480</v>
      </c>
      <c r="T789" s="36" t="s">
        <v>2309</v>
      </c>
      <c r="U789" s="45">
        <v>45469</v>
      </c>
      <c r="V789" s="33"/>
    </row>
    <row r="790" spans="1:22">
      <c r="A790" s="61" t="str">
        <f t="shared" si="12"/>
        <v xml:space="preserve">41125330GONZALEZ BEDOYA ROSALBA </v>
      </c>
      <c r="B790" s="23">
        <v>4312</v>
      </c>
      <c r="C790" s="23" t="s">
        <v>2</v>
      </c>
      <c r="D790" s="23">
        <v>41125330</v>
      </c>
      <c r="E790" s="23" t="s">
        <v>94</v>
      </c>
      <c r="F790" s="23">
        <v>64</v>
      </c>
      <c r="G790" s="23">
        <v>1</v>
      </c>
      <c r="H790" s="24">
        <v>20458</v>
      </c>
      <c r="I790" s="23" t="s">
        <v>5</v>
      </c>
      <c r="J790" s="57" t="s">
        <v>36</v>
      </c>
      <c r="K790" s="25" t="s">
        <v>25</v>
      </c>
      <c r="L790" s="6" t="s">
        <v>776</v>
      </c>
      <c r="M790" s="23">
        <v>2</v>
      </c>
      <c r="N790" s="23">
        <v>3133310813</v>
      </c>
      <c r="O790" s="27">
        <v>45400</v>
      </c>
      <c r="P790" s="35" t="s">
        <v>1503</v>
      </c>
      <c r="Q790" s="36">
        <v>54000</v>
      </c>
      <c r="R790" s="30">
        <v>40040</v>
      </c>
      <c r="S790" s="37"/>
      <c r="T790" s="36" t="s">
        <v>2310</v>
      </c>
      <c r="U790" s="45">
        <v>45469</v>
      </c>
      <c r="V790" s="33"/>
    </row>
    <row r="791" spans="1:22">
      <c r="A791" s="61" t="str">
        <f t="shared" si="12"/>
        <v xml:space="preserve">41125330GONZALEZ BEDOYA ROSALBA </v>
      </c>
      <c r="B791" s="23">
        <v>4313</v>
      </c>
      <c r="C791" s="23" t="s">
        <v>2</v>
      </c>
      <c r="D791" s="23">
        <v>41125330</v>
      </c>
      <c r="E791" s="23" t="s">
        <v>94</v>
      </c>
      <c r="F791" s="23">
        <v>64</v>
      </c>
      <c r="G791" s="23">
        <v>1</v>
      </c>
      <c r="H791" s="24">
        <v>20458</v>
      </c>
      <c r="I791" s="23" t="s">
        <v>5</v>
      </c>
      <c r="J791" s="57" t="s">
        <v>36</v>
      </c>
      <c r="K791" s="25" t="s">
        <v>25</v>
      </c>
      <c r="L791" s="26" t="s">
        <v>775</v>
      </c>
      <c r="M791" s="23">
        <v>1</v>
      </c>
      <c r="N791" s="23">
        <v>3133310813</v>
      </c>
      <c r="O791" s="24">
        <v>45400</v>
      </c>
      <c r="P791" s="23">
        <v>604397</v>
      </c>
      <c r="Q791" s="36">
        <v>27000</v>
      </c>
      <c r="R791" s="30">
        <v>40040</v>
      </c>
      <c r="S791" s="37">
        <v>120120</v>
      </c>
      <c r="T791" s="36" t="s">
        <v>2310</v>
      </c>
      <c r="U791" s="45">
        <v>45469</v>
      </c>
      <c r="V791" s="33"/>
    </row>
    <row r="792" spans="1:22">
      <c r="A792" s="61" t="str">
        <f t="shared" si="12"/>
        <v xml:space="preserve">1028404604GONZALEZ LATIN ZAYAN SAMANTHA </v>
      </c>
      <c r="B792" s="23">
        <v>3934</v>
      </c>
      <c r="C792" s="23" t="s">
        <v>31</v>
      </c>
      <c r="D792" s="23">
        <v>1028404604</v>
      </c>
      <c r="E792" s="23" t="s">
        <v>1504</v>
      </c>
      <c r="F792" s="23">
        <v>10</v>
      </c>
      <c r="G792" s="23">
        <v>1</v>
      </c>
      <c r="H792" s="24" t="s">
        <v>1505</v>
      </c>
      <c r="I792" s="23" t="s">
        <v>5</v>
      </c>
      <c r="J792" s="57" t="s">
        <v>36</v>
      </c>
      <c r="K792" s="25" t="s">
        <v>27</v>
      </c>
      <c r="L792" s="6" t="s">
        <v>799</v>
      </c>
      <c r="M792" s="23">
        <v>1</v>
      </c>
      <c r="N792" s="23">
        <v>3232047386</v>
      </c>
      <c r="O792" s="27">
        <v>45393</v>
      </c>
      <c r="P792" s="28">
        <v>589447</v>
      </c>
      <c r="Q792" s="29">
        <v>50000</v>
      </c>
      <c r="R792" s="30">
        <v>67600</v>
      </c>
      <c r="S792" s="37"/>
      <c r="T792" s="36" t="s">
        <v>2311</v>
      </c>
      <c r="U792" s="45">
        <v>45469</v>
      </c>
      <c r="V792" s="33"/>
    </row>
    <row r="793" spans="1:22">
      <c r="A793" s="61" t="str">
        <f t="shared" si="12"/>
        <v xml:space="preserve">1028404604GONZALEZ LATIN ZAYAN SAMANTHA </v>
      </c>
      <c r="B793" s="23">
        <v>3935</v>
      </c>
      <c r="C793" s="23" t="s">
        <v>31</v>
      </c>
      <c r="D793" s="23">
        <v>1028404604</v>
      </c>
      <c r="E793" s="23" t="s">
        <v>1504</v>
      </c>
      <c r="F793" s="23">
        <v>10</v>
      </c>
      <c r="G793" s="23">
        <v>1</v>
      </c>
      <c r="H793" s="24" t="s">
        <v>1505</v>
      </c>
      <c r="I793" s="23" t="s">
        <v>5</v>
      </c>
      <c r="J793" s="57" t="s">
        <v>36</v>
      </c>
      <c r="K793" s="25" t="s">
        <v>27</v>
      </c>
      <c r="L793" s="26" t="s">
        <v>768</v>
      </c>
      <c r="M793" s="23">
        <v>1</v>
      </c>
      <c r="N793" s="23">
        <v>3232047386</v>
      </c>
      <c r="O793" s="27">
        <v>45394</v>
      </c>
      <c r="P793" s="33">
        <v>593512</v>
      </c>
      <c r="Q793" s="29">
        <v>50000</v>
      </c>
      <c r="R793" s="30">
        <v>67600</v>
      </c>
      <c r="S793" s="37">
        <v>135200</v>
      </c>
      <c r="T793" s="36" t="s">
        <v>2311</v>
      </c>
      <c r="U793" s="45">
        <v>45469</v>
      </c>
      <c r="V793" s="33"/>
    </row>
    <row r="794" spans="1:22">
      <c r="A794" s="61" t="str">
        <f t="shared" si="12"/>
        <v>5297036GONZALO VICENTE ENRIQUEZ BARCO</v>
      </c>
      <c r="B794" s="23">
        <v>4164</v>
      </c>
      <c r="C794" s="23" t="s">
        <v>2</v>
      </c>
      <c r="D794" s="23">
        <v>5297036</v>
      </c>
      <c r="E794" s="23" t="s">
        <v>1506</v>
      </c>
      <c r="F794" s="23">
        <v>90</v>
      </c>
      <c r="G794" s="23">
        <v>1</v>
      </c>
      <c r="H794" s="24" t="s">
        <v>74</v>
      </c>
      <c r="I794" s="23" t="s">
        <v>28</v>
      </c>
      <c r="J794" s="57" t="s">
        <v>36</v>
      </c>
      <c r="K794" s="25" t="s">
        <v>25</v>
      </c>
      <c r="L794" s="6" t="s">
        <v>776</v>
      </c>
      <c r="M794" s="23">
        <v>1</v>
      </c>
      <c r="N794" s="23">
        <v>3123308348</v>
      </c>
      <c r="O794" s="27">
        <v>45398</v>
      </c>
      <c r="P794" s="28">
        <v>598121</v>
      </c>
      <c r="Q794" s="29">
        <v>27000</v>
      </c>
      <c r="R794" s="30">
        <v>40040</v>
      </c>
      <c r="S794" s="37">
        <v>40040</v>
      </c>
      <c r="T794" s="36" t="s">
        <v>2312</v>
      </c>
      <c r="U794" s="45">
        <v>45469</v>
      </c>
      <c r="V794" s="33"/>
    </row>
    <row r="795" spans="1:22">
      <c r="A795" s="61" t="str">
        <f t="shared" si="12"/>
        <v xml:space="preserve">27472590GRANDA MARTINEZ MARIA SUSANA </v>
      </c>
      <c r="B795" s="23">
        <v>4438</v>
      </c>
      <c r="C795" s="23" t="s">
        <v>2</v>
      </c>
      <c r="D795" s="23">
        <v>27472590</v>
      </c>
      <c r="E795" s="23" t="s">
        <v>1507</v>
      </c>
      <c r="F795" s="23">
        <v>67</v>
      </c>
      <c r="G795" s="23">
        <v>1</v>
      </c>
      <c r="H795" s="24" t="s">
        <v>1508</v>
      </c>
      <c r="I795" s="23" t="s">
        <v>5</v>
      </c>
      <c r="J795" s="57" t="s">
        <v>58</v>
      </c>
      <c r="K795" s="25" t="s">
        <v>27</v>
      </c>
      <c r="L795" s="26" t="s">
        <v>838</v>
      </c>
      <c r="M795" s="23">
        <v>1</v>
      </c>
      <c r="N795" s="23">
        <v>3216071236</v>
      </c>
      <c r="O795" s="27">
        <v>45404</v>
      </c>
      <c r="P795" s="28">
        <v>608337</v>
      </c>
      <c r="Q795" s="29">
        <v>20000</v>
      </c>
      <c r="R795" s="30">
        <v>33800</v>
      </c>
      <c r="S795" s="37"/>
      <c r="T795" s="36" t="s">
        <v>2313</v>
      </c>
      <c r="U795" s="45">
        <v>45469</v>
      </c>
      <c r="V795" s="33"/>
    </row>
    <row r="796" spans="1:22">
      <c r="A796" s="61" t="str">
        <f t="shared" si="12"/>
        <v xml:space="preserve">27472590GRANDA MARTINEZ MARIA SUSANA </v>
      </c>
      <c r="B796" s="23">
        <v>4439</v>
      </c>
      <c r="C796" s="23" t="s">
        <v>2</v>
      </c>
      <c r="D796" s="23">
        <v>27472590</v>
      </c>
      <c r="E796" s="23" t="s">
        <v>1507</v>
      </c>
      <c r="F796" s="23">
        <v>67</v>
      </c>
      <c r="G796" s="23">
        <v>1</v>
      </c>
      <c r="H796" s="24" t="s">
        <v>1508</v>
      </c>
      <c r="I796" s="23" t="s">
        <v>5</v>
      </c>
      <c r="J796" s="57" t="s">
        <v>58</v>
      </c>
      <c r="K796" s="25" t="s">
        <v>27</v>
      </c>
      <c r="L796" s="26" t="s">
        <v>839</v>
      </c>
      <c r="M796" s="23">
        <v>1</v>
      </c>
      <c r="N796" s="23">
        <v>3216071236</v>
      </c>
      <c r="O796" s="27">
        <v>45404</v>
      </c>
      <c r="P796" s="33">
        <v>612151</v>
      </c>
      <c r="Q796" s="29">
        <v>20000</v>
      </c>
      <c r="R796" s="30">
        <v>33800</v>
      </c>
      <c r="S796" s="37">
        <v>67600</v>
      </c>
      <c r="T796" s="36" t="s">
        <v>2313</v>
      </c>
      <c r="U796" s="45">
        <v>45469</v>
      </c>
      <c r="V796" s="33"/>
    </row>
    <row r="797" spans="1:22">
      <c r="A797" s="61" t="str">
        <f t="shared" si="12"/>
        <v>1182463105GUANGA TIAMRAN JHONAR ANDREY</v>
      </c>
      <c r="B797" s="23">
        <v>4478</v>
      </c>
      <c r="C797" s="23" t="s">
        <v>31</v>
      </c>
      <c r="D797" s="23">
        <v>1182463105</v>
      </c>
      <c r="E797" s="23" t="s">
        <v>1509</v>
      </c>
      <c r="F797" s="23">
        <v>14</v>
      </c>
      <c r="G797" s="23">
        <v>1</v>
      </c>
      <c r="H797" s="24">
        <v>39999</v>
      </c>
      <c r="I797" s="23" t="s">
        <v>28</v>
      </c>
      <c r="J797" s="58" t="s">
        <v>29</v>
      </c>
      <c r="K797" s="25" t="s">
        <v>27</v>
      </c>
      <c r="L797" s="26" t="s">
        <v>891</v>
      </c>
      <c r="M797" s="23">
        <v>1</v>
      </c>
      <c r="N797" s="23" t="s">
        <v>1510</v>
      </c>
      <c r="O797" s="27">
        <v>45405</v>
      </c>
      <c r="P797" s="35">
        <v>611874</v>
      </c>
      <c r="Q797" s="36">
        <v>80000</v>
      </c>
      <c r="R797" s="30">
        <v>102544</v>
      </c>
      <c r="S797" s="37"/>
      <c r="T797" s="36" t="s">
        <v>2314</v>
      </c>
      <c r="U797" s="45">
        <v>45469</v>
      </c>
      <c r="V797" s="33"/>
    </row>
    <row r="798" spans="1:22">
      <c r="A798" s="61" t="str">
        <f t="shared" si="12"/>
        <v>1182463105GUANGA TIAMRAN JHONAR ANDREY</v>
      </c>
      <c r="B798" s="23">
        <v>4479</v>
      </c>
      <c r="C798" s="23" t="s">
        <v>31</v>
      </c>
      <c r="D798" s="23">
        <v>1182463105</v>
      </c>
      <c r="E798" s="23" t="s">
        <v>1509</v>
      </c>
      <c r="F798" s="23">
        <v>14</v>
      </c>
      <c r="G798" s="23">
        <v>1</v>
      </c>
      <c r="H798" s="24">
        <v>39999</v>
      </c>
      <c r="I798" s="23" t="s">
        <v>28</v>
      </c>
      <c r="J798" s="58" t="s">
        <v>29</v>
      </c>
      <c r="K798" s="25" t="s">
        <v>27</v>
      </c>
      <c r="L798" s="26" t="s">
        <v>936</v>
      </c>
      <c r="M798" s="23">
        <v>1</v>
      </c>
      <c r="N798" s="23" t="s">
        <v>1510</v>
      </c>
      <c r="O798" s="24">
        <v>45406</v>
      </c>
      <c r="P798" s="23">
        <v>616803</v>
      </c>
      <c r="Q798" s="36">
        <v>80000</v>
      </c>
      <c r="R798" s="30">
        <v>102544</v>
      </c>
      <c r="S798" s="37">
        <v>205088</v>
      </c>
      <c r="T798" s="36" t="s">
        <v>2314</v>
      </c>
      <c r="U798" s="45">
        <v>45469</v>
      </c>
      <c r="V798" s="33"/>
    </row>
    <row r="799" spans="1:22" ht="28.8">
      <c r="A799" s="61" t="str">
        <f t="shared" si="12"/>
        <v>1123315015GUAZAQUILLO YULE PHANOR</v>
      </c>
      <c r="B799" s="23">
        <v>4462</v>
      </c>
      <c r="C799" s="23" t="s">
        <v>2</v>
      </c>
      <c r="D799" s="23">
        <v>1123315015</v>
      </c>
      <c r="E799" s="23" t="s">
        <v>99</v>
      </c>
      <c r="F799" s="23">
        <v>27</v>
      </c>
      <c r="G799" s="23">
        <v>1</v>
      </c>
      <c r="H799" s="24">
        <v>35593</v>
      </c>
      <c r="I799" s="23" t="s">
        <v>28</v>
      </c>
      <c r="J799" s="57" t="s">
        <v>26</v>
      </c>
      <c r="K799" s="25" t="s">
        <v>27</v>
      </c>
      <c r="L799" s="26" t="s">
        <v>949</v>
      </c>
      <c r="M799" s="23">
        <v>1</v>
      </c>
      <c r="N799" s="23">
        <v>3247002525</v>
      </c>
      <c r="O799" s="27">
        <v>45403</v>
      </c>
      <c r="P799" s="35">
        <v>608619</v>
      </c>
      <c r="Q799" s="36">
        <v>75000</v>
      </c>
      <c r="R799" s="30">
        <v>96512</v>
      </c>
      <c r="S799" s="37"/>
      <c r="T799" s="36" t="s">
        <v>2315</v>
      </c>
      <c r="U799" s="45">
        <v>45469</v>
      </c>
      <c r="V799" s="33"/>
    </row>
    <row r="800" spans="1:22" ht="28.8">
      <c r="A800" s="61" t="str">
        <f t="shared" si="12"/>
        <v>1123315015GUAZAQUILLO YULE PHANOR</v>
      </c>
      <c r="B800" s="23">
        <v>4463</v>
      </c>
      <c r="C800" s="23" t="s">
        <v>2</v>
      </c>
      <c r="D800" s="23">
        <v>1123315015</v>
      </c>
      <c r="E800" s="23" t="s">
        <v>99</v>
      </c>
      <c r="F800" s="23">
        <v>27</v>
      </c>
      <c r="G800" s="23">
        <v>1</v>
      </c>
      <c r="H800" s="24">
        <v>35593</v>
      </c>
      <c r="I800" s="23" t="s">
        <v>28</v>
      </c>
      <c r="J800" s="57" t="s">
        <v>26</v>
      </c>
      <c r="K800" s="25" t="s">
        <v>27</v>
      </c>
      <c r="L800" s="26" t="s">
        <v>950</v>
      </c>
      <c r="M800" s="23">
        <v>1</v>
      </c>
      <c r="N800" s="23">
        <v>3247002525</v>
      </c>
      <c r="O800" s="24">
        <v>45404</v>
      </c>
      <c r="P800" s="23">
        <v>612626</v>
      </c>
      <c r="Q800" s="36">
        <v>75000</v>
      </c>
      <c r="R800" s="30">
        <v>96512</v>
      </c>
      <c r="S800" s="37">
        <v>193024</v>
      </c>
      <c r="T800" s="36" t="s">
        <v>2315</v>
      </c>
      <c r="U800" s="45">
        <v>45469</v>
      </c>
      <c r="V800" s="33"/>
    </row>
    <row r="801" spans="1:22" ht="28.8">
      <c r="A801" s="61" t="str">
        <f t="shared" si="12"/>
        <v>41117184GUERRERO ANABEIBA</v>
      </c>
      <c r="B801" s="23">
        <v>4699</v>
      </c>
      <c r="C801" s="23" t="s">
        <v>2</v>
      </c>
      <c r="D801" s="23">
        <v>41117184</v>
      </c>
      <c r="E801" s="23" t="s">
        <v>100</v>
      </c>
      <c r="F801" s="23">
        <v>52</v>
      </c>
      <c r="G801" s="23">
        <v>1</v>
      </c>
      <c r="H801" s="24" t="s">
        <v>1511</v>
      </c>
      <c r="I801" s="23" t="s">
        <v>5</v>
      </c>
      <c r="J801" s="57" t="s">
        <v>762</v>
      </c>
      <c r="K801" s="25" t="s">
        <v>25</v>
      </c>
      <c r="L801" s="26" t="s">
        <v>772</v>
      </c>
      <c r="M801" s="23">
        <v>1</v>
      </c>
      <c r="N801" s="23" t="s">
        <v>1512</v>
      </c>
      <c r="O801" s="27">
        <v>45408</v>
      </c>
      <c r="P801" s="28">
        <v>37866</v>
      </c>
      <c r="Q801" s="29">
        <v>45000</v>
      </c>
      <c r="R801" s="30">
        <v>50336</v>
      </c>
      <c r="S801" s="37"/>
      <c r="T801" s="36" t="s">
        <v>2316</v>
      </c>
      <c r="U801" s="45">
        <v>45469</v>
      </c>
      <c r="V801" s="33"/>
    </row>
    <row r="802" spans="1:22" ht="28.8">
      <c r="A802" s="61" t="str">
        <f t="shared" si="12"/>
        <v>41117184GUERRERO ANABEIBA</v>
      </c>
      <c r="B802" s="23">
        <v>4700</v>
      </c>
      <c r="C802" s="23" t="s">
        <v>2</v>
      </c>
      <c r="D802" s="23">
        <v>41117184</v>
      </c>
      <c r="E802" s="23" t="s">
        <v>100</v>
      </c>
      <c r="F802" s="23">
        <v>52</v>
      </c>
      <c r="G802" s="23">
        <v>1</v>
      </c>
      <c r="H802" s="24" t="s">
        <v>1511</v>
      </c>
      <c r="I802" s="23" t="s">
        <v>5</v>
      </c>
      <c r="J802" s="57" t="s">
        <v>762</v>
      </c>
      <c r="K802" s="25" t="s">
        <v>25</v>
      </c>
      <c r="L802" s="26" t="s">
        <v>816</v>
      </c>
      <c r="M802" s="23">
        <v>1</v>
      </c>
      <c r="N802" s="23" t="s">
        <v>1512</v>
      </c>
      <c r="O802" s="27">
        <v>45408</v>
      </c>
      <c r="P802" s="33">
        <v>38172</v>
      </c>
      <c r="Q802" s="29">
        <v>45000</v>
      </c>
      <c r="R802" s="30">
        <v>50336</v>
      </c>
      <c r="S802" s="37">
        <v>100672</v>
      </c>
      <c r="T802" s="36" t="s">
        <v>2316</v>
      </c>
      <c r="U802" s="45">
        <v>45469</v>
      </c>
      <c r="V802" s="33"/>
    </row>
    <row r="803" spans="1:22" ht="28.8">
      <c r="A803" s="61" t="str">
        <f t="shared" si="12"/>
        <v>18162008GUIDO DORADO EPE</v>
      </c>
      <c r="B803" s="23">
        <v>4695</v>
      </c>
      <c r="C803" s="23" t="s">
        <v>2</v>
      </c>
      <c r="D803" s="23">
        <v>18162008</v>
      </c>
      <c r="E803" s="23" t="s">
        <v>1513</v>
      </c>
      <c r="F803" s="23">
        <v>71</v>
      </c>
      <c r="G803" s="23">
        <v>1</v>
      </c>
      <c r="H803" s="24" t="s">
        <v>1514</v>
      </c>
      <c r="I803" s="23" t="s">
        <v>28</v>
      </c>
      <c r="J803" s="57" t="s">
        <v>762</v>
      </c>
      <c r="K803" s="25" t="s">
        <v>25</v>
      </c>
      <c r="L803" s="26" t="s">
        <v>772</v>
      </c>
      <c r="M803" s="23">
        <v>1</v>
      </c>
      <c r="N803" s="23">
        <v>3125500549</v>
      </c>
      <c r="O803" s="27">
        <v>45408</v>
      </c>
      <c r="P803" s="28">
        <v>37768</v>
      </c>
      <c r="Q803" s="29">
        <v>45000</v>
      </c>
      <c r="R803" s="30">
        <v>50336</v>
      </c>
      <c r="S803" s="37"/>
      <c r="T803" s="36" t="s">
        <v>2317</v>
      </c>
      <c r="U803" s="45">
        <v>45469</v>
      </c>
      <c r="V803" s="33"/>
    </row>
    <row r="804" spans="1:22" ht="28.8">
      <c r="A804" s="61" t="str">
        <f t="shared" si="12"/>
        <v>18162008GUIDO DORADO EPE</v>
      </c>
      <c r="B804" s="23">
        <v>4696</v>
      </c>
      <c r="C804" s="23" t="s">
        <v>2</v>
      </c>
      <c r="D804" s="23">
        <v>18162008</v>
      </c>
      <c r="E804" s="23" t="s">
        <v>1513</v>
      </c>
      <c r="F804" s="23">
        <v>71</v>
      </c>
      <c r="G804" s="23">
        <v>1</v>
      </c>
      <c r="H804" s="24" t="s">
        <v>1514</v>
      </c>
      <c r="I804" s="23" t="s">
        <v>28</v>
      </c>
      <c r="J804" s="57" t="s">
        <v>762</v>
      </c>
      <c r="K804" s="25" t="s">
        <v>25</v>
      </c>
      <c r="L804" s="26" t="s">
        <v>816</v>
      </c>
      <c r="M804" s="23">
        <v>1</v>
      </c>
      <c r="N804" s="23">
        <v>3125500549</v>
      </c>
      <c r="O804" s="27">
        <v>45408</v>
      </c>
      <c r="P804" s="33">
        <v>38183</v>
      </c>
      <c r="Q804" s="29">
        <v>45000</v>
      </c>
      <c r="R804" s="30">
        <v>50336</v>
      </c>
      <c r="S804" s="37">
        <v>100672</v>
      </c>
      <c r="T804" s="36" t="s">
        <v>2317</v>
      </c>
      <c r="U804" s="45">
        <v>45469</v>
      </c>
      <c r="V804" s="33"/>
    </row>
    <row r="805" spans="1:22">
      <c r="A805" s="61" t="str">
        <f t="shared" si="12"/>
        <v>1122785222GUILLIN MOCHA JENNIFER ADRIANA</v>
      </c>
      <c r="B805" s="23">
        <v>4879</v>
      </c>
      <c r="C805" s="23" t="s">
        <v>2</v>
      </c>
      <c r="D805" s="23">
        <v>1122785222</v>
      </c>
      <c r="E805" s="23" t="s">
        <v>1515</v>
      </c>
      <c r="F805" s="23">
        <v>28</v>
      </c>
      <c r="G805" s="23">
        <v>1</v>
      </c>
      <c r="H805" s="24" t="s">
        <v>1516</v>
      </c>
      <c r="I805" s="23" t="s">
        <v>5</v>
      </c>
      <c r="J805" s="58" t="s">
        <v>34</v>
      </c>
      <c r="K805" s="25" t="s">
        <v>27</v>
      </c>
      <c r="L805" s="6" t="s">
        <v>797</v>
      </c>
      <c r="M805" s="23">
        <v>1</v>
      </c>
      <c r="N805" s="23">
        <v>3145827620</v>
      </c>
      <c r="O805" s="24">
        <v>45412</v>
      </c>
      <c r="P805" s="28">
        <v>626231</v>
      </c>
      <c r="Q805" s="29">
        <v>20000</v>
      </c>
      <c r="R805" s="30">
        <v>26000</v>
      </c>
      <c r="S805" s="37"/>
      <c r="T805" s="36" t="s">
        <v>2318</v>
      </c>
      <c r="U805" s="45">
        <v>45469</v>
      </c>
      <c r="V805" s="33"/>
    </row>
    <row r="806" spans="1:22">
      <c r="A806" s="61" t="str">
        <f t="shared" si="12"/>
        <v>1122785222GUILLIN MOCHA JENNIFER ADRIANA</v>
      </c>
      <c r="B806" s="23">
        <v>4880</v>
      </c>
      <c r="C806" s="23" t="s">
        <v>2</v>
      </c>
      <c r="D806" s="23">
        <v>1122785222</v>
      </c>
      <c r="E806" s="23" t="s">
        <v>1515</v>
      </c>
      <c r="F806" s="23">
        <v>28</v>
      </c>
      <c r="G806" s="23">
        <v>1</v>
      </c>
      <c r="H806" s="24" t="s">
        <v>1516</v>
      </c>
      <c r="I806" s="23" t="s">
        <v>5</v>
      </c>
      <c r="J806" s="58" t="s">
        <v>34</v>
      </c>
      <c r="K806" s="25" t="s">
        <v>27</v>
      </c>
      <c r="L806" s="25" t="s">
        <v>785</v>
      </c>
      <c r="M806" s="23">
        <v>1</v>
      </c>
      <c r="N806" s="23">
        <v>3145827620</v>
      </c>
      <c r="O806" s="27">
        <v>45412</v>
      </c>
      <c r="P806" s="33">
        <v>628151</v>
      </c>
      <c r="Q806" s="29">
        <v>20000</v>
      </c>
      <c r="R806" s="30">
        <v>26000</v>
      </c>
      <c r="S806" s="31">
        <v>52000</v>
      </c>
      <c r="T806" s="36" t="s">
        <v>2318</v>
      </c>
      <c r="U806" s="45">
        <v>45469</v>
      </c>
      <c r="V806" s="33"/>
    </row>
    <row r="807" spans="1:22" ht="28.8">
      <c r="A807" s="61" t="str">
        <f t="shared" si="12"/>
        <v>1120218481GUSTIN VANEGAS AYLEN ESMERALDA</v>
      </c>
      <c r="B807" s="23">
        <v>4354</v>
      </c>
      <c r="C807" s="23" t="s">
        <v>37</v>
      </c>
      <c r="D807" s="23">
        <v>1120218481</v>
      </c>
      <c r="E807" s="23" t="s">
        <v>101</v>
      </c>
      <c r="F807" s="23">
        <v>8</v>
      </c>
      <c r="G807" s="23">
        <v>1</v>
      </c>
      <c r="H807" s="24" t="s">
        <v>1517</v>
      </c>
      <c r="I807" s="23" t="s">
        <v>5</v>
      </c>
      <c r="J807" s="57" t="s">
        <v>761</v>
      </c>
      <c r="K807" s="25" t="s">
        <v>27</v>
      </c>
      <c r="L807" s="26" t="s">
        <v>801</v>
      </c>
      <c r="M807" s="23">
        <v>2</v>
      </c>
      <c r="N807" s="23">
        <v>3226252684</v>
      </c>
      <c r="O807" s="27">
        <v>45390</v>
      </c>
      <c r="P807" s="28" t="s">
        <v>1518</v>
      </c>
      <c r="Q807" s="29">
        <v>40000</v>
      </c>
      <c r="R807" s="36">
        <v>29120</v>
      </c>
      <c r="S807" s="31"/>
      <c r="T807" s="29" t="s">
        <v>2319</v>
      </c>
      <c r="U807" s="45">
        <v>45469</v>
      </c>
      <c r="V807" s="33"/>
    </row>
    <row r="808" spans="1:22" ht="28.8">
      <c r="A808" s="61" t="str">
        <f t="shared" si="12"/>
        <v>1120218481GUSTIN VANEGAS AYLEN ESMERALDA</v>
      </c>
      <c r="B808" s="23">
        <v>3724</v>
      </c>
      <c r="C808" s="23" t="s">
        <v>37</v>
      </c>
      <c r="D808" s="23">
        <v>1120218481</v>
      </c>
      <c r="E808" s="23" t="s">
        <v>101</v>
      </c>
      <c r="F808" s="23">
        <v>8</v>
      </c>
      <c r="G808" s="23">
        <v>1</v>
      </c>
      <c r="H808" s="24" t="s">
        <v>1517</v>
      </c>
      <c r="I808" s="23" t="s">
        <v>5</v>
      </c>
      <c r="J808" s="57" t="s">
        <v>761</v>
      </c>
      <c r="K808" s="25" t="s">
        <v>27</v>
      </c>
      <c r="L808" s="26" t="s">
        <v>801</v>
      </c>
      <c r="M808" s="23">
        <v>2</v>
      </c>
      <c r="N808" s="23">
        <v>3226252684</v>
      </c>
      <c r="O808" s="27">
        <v>45401</v>
      </c>
      <c r="P808" s="35" t="s">
        <v>1519</v>
      </c>
      <c r="Q808" s="36">
        <v>40000</v>
      </c>
      <c r="R808" s="36">
        <v>29120</v>
      </c>
      <c r="S808" s="31"/>
      <c r="T808" s="29" t="s">
        <v>2319</v>
      </c>
      <c r="U808" s="45">
        <v>45469</v>
      </c>
      <c r="V808" s="33"/>
    </row>
    <row r="809" spans="1:22" ht="28.8">
      <c r="A809" s="61" t="str">
        <f t="shared" si="12"/>
        <v>1120218481GUSTIN VANEGAS AYLEN ESMERALDA</v>
      </c>
      <c r="B809" s="23">
        <v>4355</v>
      </c>
      <c r="C809" s="23" t="s">
        <v>37</v>
      </c>
      <c r="D809" s="23">
        <v>1120218481</v>
      </c>
      <c r="E809" s="23" t="s">
        <v>101</v>
      </c>
      <c r="F809" s="23">
        <v>8</v>
      </c>
      <c r="G809" s="23">
        <v>1</v>
      </c>
      <c r="H809" s="24" t="s">
        <v>1517</v>
      </c>
      <c r="I809" s="23" t="s">
        <v>5</v>
      </c>
      <c r="J809" s="57" t="s">
        <v>761</v>
      </c>
      <c r="K809" s="25" t="s">
        <v>27</v>
      </c>
      <c r="L809" s="6" t="s">
        <v>806</v>
      </c>
      <c r="M809" s="23">
        <v>2</v>
      </c>
      <c r="N809" s="23">
        <v>3226252684</v>
      </c>
      <c r="O809" s="24">
        <v>45401</v>
      </c>
      <c r="P809" s="23" t="s">
        <v>1520</v>
      </c>
      <c r="Q809" s="36">
        <v>42000</v>
      </c>
      <c r="R809" s="36">
        <v>29120</v>
      </c>
      <c r="S809" s="31"/>
      <c r="T809" s="29" t="s">
        <v>2319</v>
      </c>
      <c r="U809" s="45">
        <v>45469</v>
      </c>
      <c r="V809" s="33"/>
    </row>
    <row r="810" spans="1:22" ht="28.8">
      <c r="A810" s="61" t="str">
        <f t="shared" si="12"/>
        <v>1120218481GUSTIN VANEGAS AYLEN ESMERALDA</v>
      </c>
      <c r="B810" s="23">
        <v>3725</v>
      </c>
      <c r="C810" s="23" t="s">
        <v>37</v>
      </c>
      <c r="D810" s="23">
        <v>1120218481</v>
      </c>
      <c r="E810" s="23" t="s">
        <v>101</v>
      </c>
      <c r="F810" s="23">
        <v>8</v>
      </c>
      <c r="G810" s="23">
        <v>1</v>
      </c>
      <c r="H810" s="24" t="s">
        <v>1517</v>
      </c>
      <c r="I810" s="23" t="s">
        <v>5</v>
      </c>
      <c r="J810" s="57" t="s">
        <v>761</v>
      </c>
      <c r="K810" s="25" t="s">
        <v>27</v>
      </c>
      <c r="L810" s="6" t="s">
        <v>806</v>
      </c>
      <c r="M810" s="23">
        <v>2</v>
      </c>
      <c r="N810" s="23">
        <v>3226252684</v>
      </c>
      <c r="O810" s="27">
        <v>45392</v>
      </c>
      <c r="P810" s="28" t="s">
        <v>1521</v>
      </c>
      <c r="Q810" s="29">
        <v>42000</v>
      </c>
      <c r="R810" s="36">
        <v>29120</v>
      </c>
      <c r="S810" s="31">
        <v>232960</v>
      </c>
      <c r="T810" s="29" t="s">
        <v>2319</v>
      </c>
      <c r="U810" s="45">
        <v>45469</v>
      </c>
      <c r="V810" s="33"/>
    </row>
    <row r="811" spans="1:22" ht="28.8">
      <c r="A811" s="61" t="str">
        <f t="shared" si="12"/>
        <v>1123214290GUTIERREZ OSORNO DAYMER DAVID</v>
      </c>
      <c r="B811" s="23">
        <v>4308</v>
      </c>
      <c r="C811" s="23" t="s">
        <v>42</v>
      </c>
      <c r="D811" s="23">
        <v>1123214290</v>
      </c>
      <c r="E811" s="23" t="s">
        <v>1522</v>
      </c>
      <c r="F811" s="23">
        <v>3</v>
      </c>
      <c r="G811" s="23">
        <v>1</v>
      </c>
      <c r="H811" s="24">
        <v>45352</v>
      </c>
      <c r="I811" s="23" t="s">
        <v>151</v>
      </c>
      <c r="J811" s="57" t="s">
        <v>26</v>
      </c>
      <c r="K811" s="25" t="s">
        <v>25</v>
      </c>
      <c r="L811" s="26" t="s">
        <v>775</v>
      </c>
      <c r="M811" s="23">
        <v>1</v>
      </c>
      <c r="N811" s="23">
        <v>3009975209</v>
      </c>
      <c r="O811" s="27">
        <v>45400</v>
      </c>
      <c r="P811" s="35">
        <v>601917</v>
      </c>
      <c r="Q811" s="36">
        <v>27000</v>
      </c>
      <c r="R811" s="30">
        <v>40040</v>
      </c>
      <c r="S811" s="31"/>
      <c r="T811" s="29" t="s">
        <v>2320</v>
      </c>
      <c r="U811" s="45">
        <v>45469</v>
      </c>
      <c r="V811" s="33"/>
    </row>
    <row r="812" spans="1:22" ht="28.8">
      <c r="A812" s="61" t="str">
        <f t="shared" si="12"/>
        <v>1123214290GUTIERREZ OSORNO DAYMER DAVID</v>
      </c>
      <c r="B812" s="23">
        <v>4309</v>
      </c>
      <c r="C812" s="23" t="s">
        <v>42</v>
      </c>
      <c r="D812" s="23">
        <v>1123214290</v>
      </c>
      <c r="E812" s="23" t="s">
        <v>1522</v>
      </c>
      <c r="F812" s="23">
        <v>3</v>
      </c>
      <c r="G812" s="23">
        <v>1</v>
      </c>
      <c r="H812" s="24">
        <v>45352</v>
      </c>
      <c r="I812" s="23" t="s">
        <v>28</v>
      </c>
      <c r="J812" s="57" t="s">
        <v>26</v>
      </c>
      <c r="K812" s="25" t="s">
        <v>25</v>
      </c>
      <c r="L812" s="6" t="s">
        <v>776</v>
      </c>
      <c r="M812" s="23">
        <v>1</v>
      </c>
      <c r="N812" s="23">
        <v>3009975209</v>
      </c>
      <c r="O812" s="24">
        <v>45400</v>
      </c>
      <c r="P812" s="23">
        <v>604436</v>
      </c>
      <c r="Q812" s="36">
        <v>27000</v>
      </c>
      <c r="R812" s="30">
        <v>40040</v>
      </c>
      <c r="S812" s="31">
        <v>80080</v>
      </c>
      <c r="T812" s="29" t="s">
        <v>2320</v>
      </c>
      <c r="U812" s="45">
        <v>45469</v>
      </c>
      <c r="V812" s="33"/>
    </row>
    <row r="813" spans="1:22" ht="28.8">
      <c r="A813" s="61" t="str">
        <f t="shared" si="12"/>
        <v xml:space="preserve">18157057GUTIERREZ SAGAIMA EUCLIDEZ </v>
      </c>
      <c r="B813" s="23">
        <v>4456</v>
      </c>
      <c r="C813" s="23" t="s">
        <v>2</v>
      </c>
      <c r="D813" s="23">
        <v>18157057</v>
      </c>
      <c r="E813" s="23" t="s">
        <v>1523</v>
      </c>
      <c r="F813" s="23">
        <v>41</v>
      </c>
      <c r="G813" s="23">
        <v>1</v>
      </c>
      <c r="H813" s="24">
        <v>30260</v>
      </c>
      <c r="I813" s="23" t="s">
        <v>28</v>
      </c>
      <c r="J813" s="57" t="s">
        <v>762</v>
      </c>
      <c r="K813" s="25" t="s">
        <v>27</v>
      </c>
      <c r="L813" s="26" t="s">
        <v>911</v>
      </c>
      <c r="M813" s="23">
        <v>1</v>
      </c>
      <c r="N813" s="23" t="s">
        <v>1524</v>
      </c>
      <c r="O813" s="27">
        <v>45403</v>
      </c>
      <c r="P813" s="28">
        <v>607777</v>
      </c>
      <c r="Q813" s="29">
        <v>120000</v>
      </c>
      <c r="R813" s="30">
        <v>135200</v>
      </c>
      <c r="S813" s="31"/>
      <c r="T813" s="29" t="s">
        <v>2321</v>
      </c>
      <c r="U813" s="45">
        <v>45469</v>
      </c>
      <c r="V813" s="33"/>
    </row>
    <row r="814" spans="1:22" ht="28.8">
      <c r="A814" s="61" t="str">
        <f t="shared" si="12"/>
        <v xml:space="preserve">18157057GUTIERREZ SAGAIMA EUCLIDEZ </v>
      </c>
      <c r="B814" s="23">
        <v>4457</v>
      </c>
      <c r="C814" s="23" t="s">
        <v>2</v>
      </c>
      <c r="D814" s="23">
        <v>18157057</v>
      </c>
      <c r="E814" s="23" t="s">
        <v>1523</v>
      </c>
      <c r="F814" s="23">
        <v>41</v>
      </c>
      <c r="G814" s="23">
        <v>1</v>
      </c>
      <c r="H814" s="24">
        <v>30260</v>
      </c>
      <c r="I814" s="23" t="s">
        <v>28</v>
      </c>
      <c r="J814" s="57" t="s">
        <v>762</v>
      </c>
      <c r="K814" s="25" t="s">
        <v>27</v>
      </c>
      <c r="L814" s="26" t="s">
        <v>1446</v>
      </c>
      <c r="M814" s="23">
        <v>1</v>
      </c>
      <c r="N814" s="23" t="s">
        <v>1524</v>
      </c>
      <c r="O814" s="27">
        <v>45405</v>
      </c>
      <c r="P814" s="33">
        <v>614613</v>
      </c>
      <c r="Q814" s="29">
        <v>115000</v>
      </c>
      <c r="R814" s="30">
        <v>135200</v>
      </c>
      <c r="S814" s="31">
        <v>270400</v>
      </c>
      <c r="T814" s="29" t="s">
        <v>2321</v>
      </c>
      <c r="U814" s="45">
        <v>45469</v>
      </c>
      <c r="V814" s="33"/>
    </row>
    <row r="815" spans="1:22" ht="28.8">
      <c r="A815" s="61" t="str">
        <f t="shared" si="12"/>
        <v>69010093HUACA PESILLO DEYANIRA</v>
      </c>
      <c r="B815" s="23">
        <v>4506</v>
      </c>
      <c r="C815" s="23" t="s">
        <v>2</v>
      </c>
      <c r="D815" s="23">
        <v>69010093</v>
      </c>
      <c r="E815" s="23" t="s">
        <v>1525</v>
      </c>
      <c r="F815" s="23">
        <v>61</v>
      </c>
      <c r="G815" s="23">
        <v>1</v>
      </c>
      <c r="H815" s="24">
        <v>22988</v>
      </c>
      <c r="I815" s="23" t="s">
        <v>5</v>
      </c>
      <c r="J815" s="57" t="s">
        <v>92</v>
      </c>
      <c r="K815" s="25" t="s">
        <v>25</v>
      </c>
      <c r="L815" s="26" t="s">
        <v>810</v>
      </c>
      <c r="M815" s="23">
        <v>1</v>
      </c>
      <c r="N815" s="23">
        <v>3103051147</v>
      </c>
      <c r="O815" s="27">
        <v>45405</v>
      </c>
      <c r="P815" s="35">
        <v>611832</v>
      </c>
      <c r="Q815" s="36">
        <v>18000</v>
      </c>
      <c r="R815" s="30">
        <v>29640</v>
      </c>
      <c r="S815" s="31">
        <v>29640</v>
      </c>
      <c r="T815" s="29" t="s">
        <v>2322</v>
      </c>
      <c r="U815" s="45">
        <v>45469</v>
      </c>
      <c r="V815" s="33"/>
    </row>
    <row r="816" spans="1:22" ht="28.8">
      <c r="A816" s="61" t="str">
        <f t="shared" si="12"/>
        <v>15570666IBARRA IBARRA JOSE ONIRIO</v>
      </c>
      <c r="B816" s="23">
        <v>4747</v>
      </c>
      <c r="C816" s="23" t="s">
        <v>2</v>
      </c>
      <c r="D816" s="23">
        <v>15570666</v>
      </c>
      <c r="E816" s="23" t="s">
        <v>1526</v>
      </c>
      <c r="F816" s="23">
        <v>68</v>
      </c>
      <c r="G816" s="23">
        <v>1</v>
      </c>
      <c r="H816" s="24">
        <v>20398</v>
      </c>
      <c r="I816" s="23" t="s">
        <v>28</v>
      </c>
      <c r="J816" s="57" t="s">
        <v>763</v>
      </c>
      <c r="K816" s="25" t="s">
        <v>25</v>
      </c>
      <c r="L816" s="23" t="s">
        <v>869</v>
      </c>
      <c r="M816" s="23">
        <v>1</v>
      </c>
      <c r="N816" s="23" t="s">
        <v>1527</v>
      </c>
      <c r="O816" s="27">
        <v>45408</v>
      </c>
      <c r="P816" s="28">
        <v>618136</v>
      </c>
      <c r="Q816" s="29">
        <v>22000</v>
      </c>
      <c r="R816" s="30">
        <v>31720</v>
      </c>
      <c r="S816" s="31"/>
      <c r="T816" s="29" t="s">
        <v>2323</v>
      </c>
      <c r="U816" s="45">
        <v>45469</v>
      </c>
      <c r="V816" s="33"/>
    </row>
    <row r="817" spans="1:22" ht="28.8">
      <c r="A817" s="61" t="str">
        <f t="shared" si="12"/>
        <v>15570666IBARRA IBARRA JOSE ONIRIO</v>
      </c>
      <c r="B817" s="23">
        <v>4748</v>
      </c>
      <c r="C817" s="23" t="s">
        <v>2</v>
      </c>
      <c r="D817" s="23">
        <v>15570666</v>
      </c>
      <c r="E817" s="23" t="s">
        <v>1526</v>
      </c>
      <c r="F817" s="23">
        <v>68</v>
      </c>
      <c r="G817" s="23">
        <v>1</v>
      </c>
      <c r="H817" s="24">
        <v>20398</v>
      </c>
      <c r="I817" s="23" t="s">
        <v>28</v>
      </c>
      <c r="J817" s="57" t="s">
        <v>763</v>
      </c>
      <c r="K817" s="25" t="s">
        <v>25</v>
      </c>
      <c r="L817" s="23" t="s">
        <v>953</v>
      </c>
      <c r="M817" s="23">
        <v>1</v>
      </c>
      <c r="N817" s="23" t="s">
        <v>1527</v>
      </c>
      <c r="O817" s="27">
        <v>45408</v>
      </c>
      <c r="P817" s="33">
        <v>621213</v>
      </c>
      <c r="Q817" s="29">
        <v>22000</v>
      </c>
      <c r="R817" s="30">
        <v>31720</v>
      </c>
      <c r="S817" s="31">
        <v>63440</v>
      </c>
      <c r="T817" s="29" t="s">
        <v>2323</v>
      </c>
      <c r="U817" s="45">
        <v>45469</v>
      </c>
      <c r="V817" s="33"/>
    </row>
    <row r="818" spans="1:22">
      <c r="A818" s="61" t="str">
        <f t="shared" si="12"/>
        <v>25678544ILES DE CHINDOY VIRGINIA</v>
      </c>
      <c r="B818" s="23">
        <v>4500</v>
      </c>
      <c r="C818" s="23" t="s">
        <v>2</v>
      </c>
      <c r="D818" s="23">
        <v>25678544</v>
      </c>
      <c r="E818" s="23" t="s">
        <v>1528</v>
      </c>
      <c r="F818" s="23">
        <v>86</v>
      </c>
      <c r="G818" s="23">
        <v>1</v>
      </c>
      <c r="H818" s="24" t="s">
        <v>1529</v>
      </c>
      <c r="I818" s="23" t="s">
        <v>5</v>
      </c>
      <c r="J818" s="57" t="s">
        <v>36</v>
      </c>
      <c r="K818" s="25" t="s">
        <v>27</v>
      </c>
      <c r="L818" s="6" t="s">
        <v>799</v>
      </c>
      <c r="M818" s="23">
        <v>1</v>
      </c>
      <c r="N818" s="23">
        <v>3114532782</v>
      </c>
      <c r="O818" s="27">
        <v>45405</v>
      </c>
      <c r="P818" s="35">
        <v>612039</v>
      </c>
      <c r="Q818" s="36">
        <v>50000</v>
      </c>
      <c r="R818" s="30">
        <v>67600</v>
      </c>
      <c r="S818" s="31">
        <v>67600</v>
      </c>
      <c r="T818" s="29" t="s">
        <v>2324</v>
      </c>
      <c r="U818" s="45">
        <v>45469</v>
      </c>
      <c r="V818" s="33"/>
    </row>
    <row r="819" spans="1:22">
      <c r="A819" s="61" t="str">
        <f t="shared" si="12"/>
        <v>1124312132INSUASTY LUNA JAVIER ESTEVEN</v>
      </c>
      <c r="B819" s="23">
        <v>4114</v>
      </c>
      <c r="C819" s="23" t="s">
        <v>2</v>
      </c>
      <c r="D819" s="23">
        <v>1124312132</v>
      </c>
      <c r="E819" s="23" t="s">
        <v>111</v>
      </c>
      <c r="F819" s="23">
        <v>19</v>
      </c>
      <c r="G819" s="23">
        <v>1</v>
      </c>
      <c r="H819" s="24" t="s">
        <v>112</v>
      </c>
      <c r="I819" s="23" t="s">
        <v>28</v>
      </c>
      <c r="J819" s="58" t="s">
        <v>34</v>
      </c>
      <c r="K819" s="25" t="s">
        <v>27</v>
      </c>
      <c r="L819" s="6" t="s">
        <v>797</v>
      </c>
      <c r="M819" s="23">
        <v>1</v>
      </c>
      <c r="N819" s="23">
        <v>3234693799</v>
      </c>
      <c r="O819" s="27">
        <v>45398</v>
      </c>
      <c r="P819" s="28">
        <v>598871</v>
      </c>
      <c r="Q819" s="29">
        <v>20000</v>
      </c>
      <c r="R819" s="30">
        <v>26000</v>
      </c>
      <c r="S819" s="31"/>
      <c r="T819" s="29" t="s">
        <v>2325</v>
      </c>
      <c r="U819" s="45">
        <v>45469</v>
      </c>
      <c r="V819" s="33"/>
    </row>
    <row r="820" spans="1:22">
      <c r="A820" s="61" t="str">
        <f t="shared" si="12"/>
        <v>1124312132INSUASTY LUNA JAVIER ESTEVEN</v>
      </c>
      <c r="B820" s="23">
        <v>4592</v>
      </c>
      <c r="C820" s="23" t="s">
        <v>2</v>
      </c>
      <c r="D820" s="23">
        <v>1124312132</v>
      </c>
      <c r="E820" s="23" t="s">
        <v>111</v>
      </c>
      <c r="F820" s="23">
        <v>19</v>
      </c>
      <c r="G820" s="23">
        <v>1</v>
      </c>
      <c r="H820" s="24" t="s">
        <v>32</v>
      </c>
      <c r="I820" s="23" t="s">
        <v>28</v>
      </c>
      <c r="J820" s="58" t="s">
        <v>34</v>
      </c>
      <c r="K820" s="25" t="s">
        <v>27</v>
      </c>
      <c r="L820" s="6" t="s">
        <v>797</v>
      </c>
      <c r="M820" s="23">
        <v>1</v>
      </c>
      <c r="N820" s="23">
        <v>3234693799</v>
      </c>
      <c r="O820" s="27">
        <v>45406</v>
      </c>
      <c r="P820" s="28">
        <v>613448</v>
      </c>
      <c r="Q820" s="29">
        <v>20000</v>
      </c>
      <c r="R820" s="30">
        <v>26000</v>
      </c>
      <c r="S820" s="31"/>
      <c r="T820" s="29" t="s">
        <v>2325</v>
      </c>
      <c r="U820" s="45">
        <v>45469</v>
      </c>
      <c r="V820" s="33"/>
    </row>
    <row r="821" spans="1:22">
      <c r="A821" s="61" t="str">
        <f t="shared" si="12"/>
        <v>1124312132INSUASTY LUNA JAVIER ESTEVEN</v>
      </c>
      <c r="B821" s="23">
        <v>4115</v>
      </c>
      <c r="C821" s="23" t="s">
        <v>2</v>
      </c>
      <c r="D821" s="23">
        <v>1124312132</v>
      </c>
      <c r="E821" s="23" t="s">
        <v>111</v>
      </c>
      <c r="F821" s="23">
        <v>19</v>
      </c>
      <c r="G821" s="23">
        <v>1</v>
      </c>
      <c r="H821" s="24" t="s">
        <v>112</v>
      </c>
      <c r="I821" s="23" t="s">
        <v>28</v>
      </c>
      <c r="J821" s="58" t="s">
        <v>34</v>
      </c>
      <c r="K821" s="25" t="s">
        <v>27</v>
      </c>
      <c r="L821" s="25" t="s">
        <v>785</v>
      </c>
      <c r="M821" s="23">
        <v>1</v>
      </c>
      <c r="N821" s="23">
        <v>3234693799</v>
      </c>
      <c r="O821" s="27">
        <v>45398</v>
      </c>
      <c r="P821" s="33">
        <v>600527</v>
      </c>
      <c r="Q821" s="29">
        <v>20000</v>
      </c>
      <c r="R821" s="30">
        <v>26000</v>
      </c>
      <c r="S821" s="31"/>
      <c r="T821" s="29" t="s">
        <v>2325</v>
      </c>
      <c r="U821" s="45">
        <v>45469</v>
      </c>
      <c r="V821" s="33"/>
    </row>
    <row r="822" spans="1:22">
      <c r="A822" s="61" t="str">
        <f t="shared" si="12"/>
        <v>1124312132INSUASTY LUNA JAVIER ESTEVEN</v>
      </c>
      <c r="B822" s="23">
        <v>4593</v>
      </c>
      <c r="C822" s="23" t="s">
        <v>2</v>
      </c>
      <c r="D822" s="23">
        <v>1124312132</v>
      </c>
      <c r="E822" s="23" t="s">
        <v>111</v>
      </c>
      <c r="F822" s="23">
        <v>19</v>
      </c>
      <c r="G822" s="23">
        <v>1</v>
      </c>
      <c r="H822" s="24" t="s">
        <v>32</v>
      </c>
      <c r="I822" s="23" t="s">
        <v>28</v>
      </c>
      <c r="J822" s="58" t="s">
        <v>34</v>
      </c>
      <c r="K822" s="25" t="s">
        <v>27</v>
      </c>
      <c r="L822" s="25" t="s">
        <v>785</v>
      </c>
      <c r="M822" s="23">
        <v>1</v>
      </c>
      <c r="N822" s="23">
        <v>3234693799</v>
      </c>
      <c r="O822" s="27">
        <v>45407</v>
      </c>
      <c r="P822" s="33">
        <v>618552</v>
      </c>
      <c r="Q822" s="29">
        <v>20000</v>
      </c>
      <c r="R822" s="30">
        <v>26000</v>
      </c>
      <c r="S822" s="31">
        <v>104000</v>
      </c>
      <c r="T822" s="29" t="s">
        <v>2325</v>
      </c>
      <c r="U822" s="45">
        <v>45469</v>
      </c>
      <c r="V822" s="33"/>
    </row>
    <row r="823" spans="1:22" ht="28.8">
      <c r="A823" s="61" t="str">
        <f t="shared" si="12"/>
        <v xml:space="preserve">18106624IPIA BALTAZAR ABELARDO </v>
      </c>
      <c r="B823" s="23">
        <v>4769</v>
      </c>
      <c r="C823" s="23" t="s">
        <v>2</v>
      </c>
      <c r="D823" s="23">
        <v>18106624</v>
      </c>
      <c r="E823" s="23" t="s">
        <v>1530</v>
      </c>
      <c r="F823" s="23">
        <v>78</v>
      </c>
      <c r="G823" s="23">
        <v>1</v>
      </c>
      <c r="H823" s="24">
        <v>16814</v>
      </c>
      <c r="I823" s="23" t="s">
        <v>28</v>
      </c>
      <c r="J823" s="57" t="s">
        <v>26</v>
      </c>
      <c r="K823" s="25" t="s">
        <v>25</v>
      </c>
      <c r="L823" s="26" t="s">
        <v>775</v>
      </c>
      <c r="M823" s="23">
        <v>1</v>
      </c>
      <c r="N823" s="23">
        <v>3219876492</v>
      </c>
      <c r="O823" s="27">
        <v>45411</v>
      </c>
      <c r="P823" s="33">
        <v>627088</v>
      </c>
      <c r="Q823" s="29">
        <v>27000</v>
      </c>
      <c r="R823" s="30">
        <v>40040</v>
      </c>
      <c r="S823" s="31"/>
      <c r="T823" s="29" t="s">
        <v>2326</v>
      </c>
      <c r="U823" s="45">
        <v>45469</v>
      </c>
      <c r="V823" s="33"/>
    </row>
    <row r="824" spans="1:22" ht="28.8">
      <c r="A824" s="61" t="str">
        <f t="shared" si="12"/>
        <v xml:space="preserve">18106624IPIA BALTAZAR ABELARDO </v>
      </c>
      <c r="B824" s="23">
        <v>4770</v>
      </c>
      <c r="C824" s="23" t="s">
        <v>2</v>
      </c>
      <c r="D824" s="23">
        <v>18106624</v>
      </c>
      <c r="E824" s="23" t="s">
        <v>1530</v>
      </c>
      <c r="F824" s="23">
        <v>78</v>
      </c>
      <c r="G824" s="23">
        <v>1</v>
      </c>
      <c r="H824" s="24">
        <v>16814</v>
      </c>
      <c r="I824" s="23" t="s">
        <v>28</v>
      </c>
      <c r="J824" s="57" t="s">
        <v>26</v>
      </c>
      <c r="K824" s="25" t="s">
        <v>25</v>
      </c>
      <c r="L824" s="6" t="s">
        <v>776</v>
      </c>
      <c r="M824" s="23">
        <v>1</v>
      </c>
      <c r="N824" s="23">
        <v>3219876492</v>
      </c>
      <c r="O824" s="27">
        <v>45411</v>
      </c>
      <c r="P824" s="33">
        <v>627089</v>
      </c>
      <c r="Q824" s="29">
        <v>27000</v>
      </c>
      <c r="R824" s="30">
        <v>40040</v>
      </c>
      <c r="S824" s="31">
        <v>80080</v>
      </c>
      <c r="T824" s="29" t="s">
        <v>2326</v>
      </c>
      <c r="U824" s="45">
        <v>45469</v>
      </c>
      <c r="V824" s="33"/>
    </row>
    <row r="825" spans="1:22" ht="28.8">
      <c r="A825" s="61" t="str">
        <f t="shared" si="12"/>
        <v>69022391IPIA LUZ EIDY</v>
      </c>
      <c r="B825" s="23">
        <v>4200</v>
      </c>
      <c r="C825" s="23" t="s">
        <v>2</v>
      </c>
      <c r="D825" s="23">
        <v>69022391</v>
      </c>
      <c r="E825" s="23" t="s">
        <v>1531</v>
      </c>
      <c r="F825" s="23">
        <v>39</v>
      </c>
      <c r="G825" s="23">
        <v>1</v>
      </c>
      <c r="H825" s="24" t="s">
        <v>1532</v>
      </c>
      <c r="I825" s="23" t="s">
        <v>5</v>
      </c>
      <c r="J825" s="57" t="s">
        <v>26</v>
      </c>
      <c r="K825" s="25" t="s">
        <v>25</v>
      </c>
      <c r="L825" s="26" t="s">
        <v>775</v>
      </c>
      <c r="M825" s="23">
        <v>1</v>
      </c>
      <c r="N825" s="23">
        <v>3223782414</v>
      </c>
      <c r="O825" s="27">
        <v>45399</v>
      </c>
      <c r="P825" s="28">
        <v>599985</v>
      </c>
      <c r="Q825" s="29">
        <v>27000</v>
      </c>
      <c r="R825" s="30">
        <v>40040</v>
      </c>
      <c r="S825" s="31"/>
      <c r="T825" s="29" t="s">
        <v>2327</v>
      </c>
      <c r="U825" s="45">
        <v>45469</v>
      </c>
      <c r="V825" s="33"/>
    </row>
    <row r="826" spans="1:22" ht="28.8">
      <c r="A826" s="61" t="str">
        <f t="shared" si="12"/>
        <v>69022391IPIA LUZ EIDY</v>
      </c>
      <c r="B826" s="23">
        <v>4201</v>
      </c>
      <c r="C826" s="23" t="s">
        <v>2</v>
      </c>
      <c r="D826" s="23">
        <v>69022391</v>
      </c>
      <c r="E826" s="23" t="s">
        <v>1531</v>
      </c>
      <c r="F826" s="23">
        <v>39</v>
      </c>
      <c r="G826" s="23">
        <v>1</v>
      </c>
      <c r="H826" s="24" t="s">
        <v>1532</v>
      </c>
      <c r="I826" s="23" t="s">
        <v>5</v>
      </c>
      <c r="J826" s="57" t="s">
        <v>26</v>
      </c>
      <c r="K826" s="25" t="s">
        <v>25</v>
      </c>
      <c r="L826" s="6" t="s">
        <v>776</v>
      </c>
      <c r="M826" s="23">
        <v>1</v>
      </c>
      <c r="N826" s="23">
        <v>3223782414</v>
      </c>
      <c r="O826" s="27">
        <v>45399</v>
      </c>
      <c r="P826" s="33">
        <v>602917</v>
      </c>
      <c r="Q826" s="29">
        <v>27000</v>
      </c>
      <c r="R826" s="30">
        <v>40040</v>
      </c>
      <c r="S826" s="31">
        <v>80080</v>
      </c>
      <c r="T826" s="29" t="s">
        <v>2327</v>
      </c>
      <c r="U826" s="45">
        <v>45469</v>
      </c>
      <c r="V826" s="33"/>
    </row>
    <row r="827" spans="1:22">
      <c r="A827" s="61" t="str">
        <f t="shared" si="12"/>
        <v xml:space="preserve">27472780JACANAMEJOY BUSTOS CARMEN </v>
      </c>
      <c r="B827" s="23">
        <v>4709</v>
      </c>
      <c r="C827" s="23" t="s">
        <v>2</v>
      </c>
      <c r="D827" s="23">
        <v>27472780</v>
      </c>
      <c r="E827" s="23" t="s">
        <v>1533</v>
      </c>
      <c r="F827" s="23">
        <v>51</v>
      </c>
      <c r="G827" s="23">
        <v>1</v>
      </c>
      <c r="H827" s="24">
        <v>26727</v>
      </c>
      <c r="I827" s="23" t="s">
        <v>5</v>
      </c>
      <c r="J827" s="57" t="s">
        <v>58</v>
      </c>
      <c r="K827" s="25" t="s">
        <v>27</v>
      </c>
      <c r="L827" s="26" t="s">
        <v>838</v>
      </c>
      <c r="M827" s="23">
        <v>1</v>
      </c>
      <c r="N827" s="23">
        <v>3205835679</v>
      </c>
      <c r="O827" s="27">
        <v>45408</v>
      </c>
      <c r="P827" s="28">
        <v>618121</v>
      </c>
      <c r="Q827" s="29">
        <v>20000</v>
      </c>
      <c r="R827" s="30">
        <v>33800</v>
      </c>
      <c r="S827" s="31"/>
      <c r="T827" s="29" t="s">
        <v>2328</v>
      </c>
      <c r="U827" s="45">
        <v>45469</v>
      </c>
      <c r="V827" s="33"/>
    </row>
    <row r="828" spans="1:22">
      <c r="A828" s="61" t="str">
        <f t="shared" si="12"/>
        <v xml:space="preserve">27472780JACANAMEJOY BUSTOS CARMEN </v>
      </c>
      <c r="B828" s="23">
        <v>4710</v>
      </c>
      <c r="C828" s="23" t="s">
        <v>2</v>
      </c>
      <c r="D828" s="23">
        <v>27472780</v>
      </c>
      <c r="E828" s="23" t="s">
        <v>1533</v>
      </c>
      <c r="F828" s="23">
        <v>51</v>
      </c>
      <c r="G828" s="23">
        <v>1</v>
      </c>
      <c r="H828" s="24">
        <v>26727</v>
      </c>
      <c r="I828" s="23" t="s">
        <v>5</v>
      </c>
      <c r="J828" s="57" t="s">
        <v>58</v>
      </c>
      <c r="K828" s="25" t="s">
        <v>27</v>
      </c>
      <c r="L828" s="26" t="s">
        <v>839</v>
      </c>
      <c r="M828" s="23">
        <v>1</v>
      </c>
      <c r="N828" s="23">
        <v>3205835679</v>
      </c>
      <c r="O828" s="27">
        <v>45408</v>
      </c>
      <c r="P828" s="33">
        <v>620730</v>
      </c>
      <c r="Q828" s="29">
        <v>20000</v>
      </c>
      <c r="R828" s="30">
        <v>33800</v>
      </c>
      <c r="S828" s="31">
        <v>67600</v>
      </c>
      <c r="T828" s="29" t="s">
        <v>2328</v>
      </c>
      <c r="U828" s="45">
        <v>45469</v>
      </c>
      <c r="V828" s="33"/>
    </row>
    <row r="829" spans="1:22">
      <c r="A829" s="61" t="str">
        <f t="shared" si="12"/>
        <v>1122786342JACANAMEJOY DIAZ EMILY LUCIANA</v>
      </c>
      <c r="B829" s="23">
        <v>4594</v>
      </c>
      <c r="C829" s="23" t="s">
        <v>31</v>
      </c>
      <c r="D829" s="23">
        <v>1122786342</v>
      </c>
      <c r="E829" s="23" t="s">
        <v>1534</v>
      </c>
      <c r="F829" s="23">
        <v>7</v>
      </c>
      <c r="G829" s="23">
        <v>1</v>
      </c>
      <c r="H829" s="24">
        <v>42589</v>
      </c>
      <c r="I829" s="23" t="s">
        <v>5</v>
      </c>
      <c r="J829" s="58" t="s">
        <v>34</v>
      </c>
      <c r="K829" s="25" t="s">
        <v>27</v>
      </c>
      <c r="L829" s="6" t="s">
        <v>797</v>
      </c>
      <c r="M829" s="23">
        <v>1</v>
      </c>
      <c r="N829" s="23">
        <v>3212457290</v>
      </c>
      <c r="O829" s="27">
        <v>45406</v>
      </c>
      <c r="P829" s="28">
        <v>614051</v>
      </c>
      <c r="Q829" s="29">
        <v>20000</v>
      </c>
      <c r="R829" s="30">
        <v>26000</v>
      </c>
      <c r="S829" s="31"/>
      <c r="T829" s="29" t="s">
        <v>2329</v>
      </c>
      <c r="U829" s="45">
        <v>45469</v>
      </c>
      <c r="V829" s="33"/>
    </row>
    <row r="830" spans="1:22">
      <c r="A830" s="61" t="str">
        <f t="shared" si="12"/>
        <v>1122786342JACANAMEJOY DIAZ EMILY LUCIANA</v>
      </c>
      <c r="B830" s="23">
        <v>4595</v>
      </c>
      <c r="C830" s="23" t="s">
        <v>31</v>
      </c>
      <c r="D830" s="23">
        <v>1122786342</v>
      </c>
      <c r="E830" s="23" t="s">
        <v>1534</v>
      </c>
      <c r="F830" s="23">
        <v>7</v>
      </c>
      <c r="G830" s="23">
        <v>1</v>
      </c>
      <c r="H830" s="24">
        <v>42589</v>
      </c>
      <c r="I830" s="23" t="s">
        <v>5</v>
      </c>
      <c r="J830" s="58" t="s">
        <v>34</v>
      </c>
      <c r="K830" s="25" t="s">
        <v>27</v>
      </c>
      <c r="L830" s="25" t="s">
        <v>785</v>
      </c>
      <c r="M830" s="23">
        <v>1</v>
      </c>
      <c r="N830" s="23">
        <v>3212457290</v>
      </c>
      <c r="O830" s="27">
        <v>45407</v>
      </c>
      <c r="P830" s="33">
        <v>618547</v>
      </c>
      <c r="Q830" s="29">
        <v>20000</v>
      </c>
      <c r="R830" s="30">
        <v>26000</v>
      </c>
      <c r="S830" s="31">
        <v>52000</v>
      </c>
      <c r="T830" s="29" t="s">
        <v>2329</v>
      </c>
      <c r="U830" s="45">
        <v>45469</v>
      </c>
      <c r="V830" s="33"/>
    </row>
    <row r="831" spans="1:22">
      <c r="A831" s="61" t="str">
        <f t="shared" si="12"/>
        <v>1122787369JACANAMEJOY DIAZ MATHIAS SANTIAGO</v>
      </c>
      <c r="B831" s="23">
        <v>4603</v>
      </c>
      <c r="C831" s="23" t="s">
        <v>42</v>
      </c>
      <c r="D831" s="23">
        <v>1122787369</v>
      </c>
      <c r="E831" s="23" t="s">
        <v>1535</v>
      </c>
      <c r="F831" s="23">
        <v>3</v>
      </c>
      <c r="G831" s="23">
        <v>1</v>
      </c>
      <c r="H831" s="24">
        <v>43901</v>
      </c>
      <c r="I831" s="23" t="s">
        <v>28</v>
      </c>
      <c r="J831" s="58" t="s">
        <v>34</v>
      </c>
      <c r="K831" s="25" t="s">
        <v>27</v>
      </c>
      <c r="L831" s="6" t="s">
        <v>797</v>
      </c>
      <c r="M831" s="23">
        <v>1</v>
      </c>
      <c r="N831" s="23">
        <v>3212457290</v>
      </c>
      <c r="O831" s="27">
        <v>45407</v>
      </c>
      <c r="P831" s="28">
        <v>616790</v>
      </c>
      <c r="Q831" s="29">
        <v>20000</v>
      </c>
      <c r="R831" s="30">
        <v>26000</v>
      </c>
      <c r="S831" s="31"/>
      <c r="T831" s="29" t="s">
        <v>2330</v>
      </c>
      <c r="U831" s="45">
        <v>45469</v>
      </c>
      <c r="V831" s="33"/>
    </row>
    <row r="832" spans="1:22">
      <c r="A832" s="61" t="str">
        <f t="shared" si="12"/>
        <v>1122787369JACANAMEJOY DIAZ MATHIAS SANTIAGO</v>
      </c>
      <c r="B832" s="23">
        <v>4604</v>
      </c>
      <c r="C832" s="23" t="s">
        <v>42</v>
      </c>
      <c r="D832" s="23">
        <v>1122787369</v>
      </c>
      <c r="E832" s="23" t="s">
        <v>1535</v>
      </c>
      <c r="F832" s="23">
        <v>3</v>
      </c>
      <c r="G832" s="23">
        <v>1</v>
      </c>
      <c r="H832" s="24">
        <v>43901</v>
      </c>
      <c r="I832" s="23" t="s">
        <v>28</v>
      </c>
      <c r="J832" s="58" t="s">
        <v>34</v>
      </c>
      <c r="K832" s="25" t="s">
        <v>27</v>
      </c>
      <c r="L832" s="25" t="s">
        <v>785</v>
      </c>
      <c r="M832" s="23">
        <v>1</v>
      </c>
      <c r="N832" s="23">
        <v>3212457290</v>
      </c>
      <c r="O832" s="27">
        <v>45407</v>
      </c>
      <c r="P832" s="33">
        <v>618549</v>
      </c>
      <c r="Q832" s="29">
        <v>20000</v>
      </c>
      <c r="R832" s="30">
        <v>26000</v>
      </c>
      <c r="S832" s="31">
        <v>52000</v>
      </c>
      <c r="T832" s="29" t="s">
        <v>2330</v>
      </c>
      <c r="U832" s="45">
        <v>45469</v>
      </c>
      <c r="V832" s="33"/>
    </row>
    <row r="833" spans="1:22">
      <c r="A833" s="61" t="str">
        <f t="shared" si="12"/>
        <v>1121506928JACANAMIJOY JACANAMIJOY YULI ALEJANDRA</v>
      </c>
      <c r="B833" s="23">
        <v>5480</v>
      </c>
      <c r="C833" s="23" t="s">
        <v>2</v>
      </c>
      <c r="D833" s="23">
        <v>1121506928</v>
      </c>
      <c r="E833" s="23" t="s">
        <v>1536</v>
      </c>
      <c r="F833" s="23">
        <v>34</v>
      </c>
      <c r="G833" s="23">
        <v>1</v>
      </c>
      <c r="H833" s="24">
        <v>32725</v>
      </c>
      <c r="I833" s="23" t="s">
        <v>5</v>
      </c>
      <c r="J833" s="57" t="s">
        <v>46</v>
      </c>
      <c r="K833" s="25" t="s">
        <v>27</v>
      </c>
      <c r="L833" s="6" t="s">
        <v>803</v>
      </c>
      <c r="M833" s="23">
        <v>1</v>
      </c>
      <c r="N833" s="23">
        <v>3022790879</v>
      </c>
      <c r="O833" s="27">
        <v>45406</v>
      </c>
      <c r="P833" s="28">
        <v>613788</v>
      </c>
      <c r="Q833" s="29">
        <v>20000</v>
      </c>
      <c r="R833" s="30">
        <v>22880</v>
      </c>
      <c r="S833" s="31">
        <v>22880</v>
      </c>
      <c r="T833" s="29" t="s">
        <v>2331</v>
      </c>
      <c r="U833" s="45">
        <v>45469</v>
      </c>
      <c r="V833" s="33"/>
    </row>
    <row r="834" spans="1:22">
      <c r="A834" s="61" t="str">
        <f t="shared" si="12"/>
        <v>5350142JACANAMIJOY JUAJIBIOY FROILAN</v>
      </c>
      <c r="B834" s="23">
        <v>4885</v>
      </c>
      <c r="C834" s="23" t="s">
        <v>2</v>
      </c>
      <c r="D834" s="23">
        <v>5350142</v>
      </c>
      <c r="E834" s="23" t="s">
        <v>1537</v>
      </c>
      <c r="F834" s="23">
        <v>72</v>
      </c>
      <c r="G834" s="23">
        <v>1</v>
      </c>
      <c r="H834" s="24">
        <v>18817</v>
      </c>
      <c r="I834" s="23" t="s">
        <v>28</v>
      </c>
      <c r="J834" s="58" t="s">
        <v>34</v>
      </c>
      <c r="K834" s="25" t="s">
        <v>27</v>
      </c>
      <c r="L834" s="6" t="s">
        <v>797</v>
      </c>
      <c r="M834" s="23">
        <v>1</v>
      </c>
      <c r="N834" s="23">
        <v>3138727421</v>
      </c>
      <c r="O834" s="24">
        <v>45412</v>
      </c>
      <c r="P834" s="28">
        <v>626185</v>
      </c>
      <c r="Q834" s="29">
        <v>20000</v>
      </c>
      <c r="R834" s="30">
        <v>26000</v>
      </c>
      <c r="S834" s="31"/>
      <c r="T834" s="29" t="s">
        <v>2332</v>
      </c>
      <c r="U834" s="45">
        <v>45469</v>
      </c>
      <c r="V834" s="33"/>
    </row>
    <row r="835" spans="1:22">
      <c r="A835" s="61" t="str">
        <f t="shared" si="12"/>
        <v>5350142JACANAMIJOY JUAJIBIOY FROILAN</v>
      </c>
      <c r="B835" s="23">
        <v>4886</v>
      </c>
      <c r="C835" s="23" t="s">
        <v>2</v>
      </c>
      <c r="D835" s="23">
        <v>5350142</v>
      </c>
      <c r="E835" s="23" t="s">
        <v>1537</v>
      </c>
      <c r="F835" s="23">
        <v>72</v>
      </c>
      <c r="G835" s="23">
        <v>1</v>
      </c>
      <c r="H835" s="24">
        <v>18817</v>
      </c>
      <c r="I835" s="23" t="s">
        <v>28</v>
      </c>
      <c r="J835" s="58" t="s">
        <v>34</v>
      </c>
      <c r="K835" s="25" t="s">
        <v>27</v>
      </c>
      <c r="L835" s="25" t="s">
        <v>785</v>
      </c>
      <c r="M835" s="23">
        <v>1</v>
      </c>
      <c r="N835" s="23">
        <v>3138727421</v>
      </c>
      <c r="O835" s="27">
        <v>45412</v>
      </c>
      <c r="P835" s="33">
        <v>628176</v>
      </c>
      <c r="Q835" s="29">
        <v>20000</v>
      </c>
      <c r="R835" s="30">
        <v>26000</v>
      </c>
      <c r="S835" s="31">
        <v>52000</v>
      </c>
      <c r="T835" s="29" t="s">
        <v>2332</v>
      </c>
      <c r="U835" s="45">
        <v>45469</v>
      </c>
      <c r="V835" s="33"/>
    </row>
    <row r="836" spans="1:22">
      <c r="A836" s="61" t="str">
        <f t="shared" ref="A836:A899" si="13">D836&amp;E836</f>
        <v>1124314613JAJOY NAVARRO ESTEBAN FERNEY</v>
      </c>
      <c r="B836" s="23">
        <v>3738</v>
      </c>
      <c r="C836" s="23" t="s">
        <v>31</v>
      </c>
      <c r="D836" s="23">
        <v>1124314613</v>
      </c>
      <c r="E836" s="23" t="s">
        <v>1538</v>
      </c>
      <c r="F836" s="23">
        <v>14</v>
      </c>
      <c r="G836" s="23">
        <v>1</v>
      </c>
      <c r="H836" s="24">
        <v>39975</v>
      </c>
      <c r="I836" s="23" t="s">
        <v>28</v>
      </c>
      <c r="J836" s="57" t="s">
        <v>58</v>
      </c>
      <c r="K836" s="25" t="s">
        <v>27</v>
      </c>
      <c r="L836" s="26" t="s">
        <v>838</v>
      </c>
      <c r="M836" s="23">
        <v>1</v>
      </c>
      <c r="N836" s="23" t="s">
        <v>1539</v>
      </c>
      <c r="O836" s="27">
        <v>45391</v>
      </c>
      <c r="P836" s="28">
        <v>581048</v>
      </c>
      <c r="Q836" s="29">
        <v>20000</v>
      </c>
      <c r="R836" s="30">
        <v>33800</v>
      </c>
      <c r="S836" s="31"/>
      <c r="T836" s="29" t="s">
        <v>2333</v>
      </c>
      <c r="U836" s="45">
        <v>45469</v>
      </c>
      <c r="V836" s="33"/>
    </row>
    <row r="837" spans="1:22">
      <c r="A837" s="61" t="str">
        <f t="shared" si="13"/>
        <v>1124314613JAJOY NAVARRO ESTEBAN FERNEY</v>
      </c>
      <c r="B837" s="23">
        <v>3739</v>
      </c>
      <c r="C837" s="23" t="s">
        <v>31</v>
      </c>
      <c r="D837" s="23">
        <v>1124314613</v>
      </c>
      <c r="E837" s="23" t="s">
        <v>1538</v>
      </c>
      <c r="F837" s="23">
        <v>14</v>
      </c>
      <c r="G837" s="23">
        <v>1</v>
      </c>
      <c r="H837" s="24">
        <v>39975</v>
      </c>
      <c r="I837" s="23" t="s">
        <v>28</v>
      </c>
      <c r="J837" s="57" t="s">
        <v>58</v>
      </c>
      <c r="K837" s="25" t="s">
        <v>27</v>
      </c>
      <c r="L837" s="26" t="s">
        <v>839</v>
      </c>
      <c r="M837" s="23">
        <v>1</v>
      </c>
      <c r="N837" s="23" t="s">
        <v>1539</v>
      </c>
      <c r="O837" s="27">
        <v>45392</v>
      </c>
      <c r="P837" s="28">
        <v>587356</v>
      </c>
      <c r="Q837" s="29">
        <v>20000</v>
      </c>
      <c r="R837" s="30">
        <v>33800</v>
      </c>
      <c r="S837" s="31">
        <v>67600</v>
      </c>
      <c r="T837" s="29" t="s">
        <v>2333</v>
      </c>
      <c r="U837" s="45">
        <v>45469</v>
      </c>
      <c r="V837" s="33"/>
    </row>
    <row r="838" spans="1:22">
      <c r="A838" s="61" t="str">
        <f t="shared" si="13"/>
        <v xml:space="preserve">5350434JAMIOY AGREDA LUIS ANTONIO </v>
      </c>
      <c r="B838" s="23">
        <v>4242</v>
      </c>
      <c r="C838" s="23" t="s">
        <v>2</v>
      </c>
      <c r="D838" s="23">
        <v>5350434</v>
      </c>
      <c r="E838" s="23" t="s">
        <v>1540</v>
      </c>
      <c r="F838" s="23">
        <v>68</v>
      </c>
      <c r="G838" s="23">
        <v>1</v>
      </c>
      <c r="H838" s="24" t="s">
        <v>1541</v>
      </c>
      <c r="I838" s="23" t="s">
        <v>28</v>
      </c>
      <c r="J838" s="57" t="s">
        <v>36</v>
      </c>
      <c r="K838" s="25" t="s">
        <v>27</v>
      </c>
      <c r="L838" s="6" t="s">
        <v>799</v>
      </c>
      <c r="M838" s="23">
        <v>1</v>
      </c>
      <c r="N838" s="23">
        <v>3114612533</v>
      </c>
      <c r="O838" s="27">
        <v>45399</v>
      </c>
      <c r="P838" s="28">
        <v>599864</v>
      </c>
      <c r="Q838" s="29">
        <v>50000</v>
      </c>
      <c r="R838" s="30">
        <v>67600</v>
      </c>
      <c r="S838" s="31">
        <v>67600</v>
      </c>
      <c r="T838" s="29" t="s">
        <v>2334</v>
      </c>
      <c r="U838" s="45">
        <v>45469</v>
      </c>
      <c r="V838" s="33"/>
    </row>
    <row r="839" spans="1:22">
      <c r="A839" s="61" t="str">
        <f t="shared" si="13"/>
        <v>1124313386JAMIOY CHINDOY LUIS DANIEL JAMIOY</v>
      </c>
      <c r="B839" s="23">
        <v>4102</v>
      </c>
      <c r="C839" s="33" t="s">
        <v>31</v>
      </c>
      <c r="D839" s="33">
        <v>1124313386</v>
      </c>
      <c r="E839" s="33" t="s">
        <v>1542</v>
      </c>
      <c r="F839" s="33">
        <v>17</v>
      </c>
      <c r="G839" s="33">
        <v>1</v>
      </c>
      <c r="H839" s="27" t="s">
        <v>1543</v>
      </c>
      <c r="I839" s="33" t="s">
        <v>28</v>
      </c>
      <c r="J839" s="58" t="s">
        <v>34</v>
      </c>
      <c r="K839" s="25" t="s">
        <v>27</v>
      </c>
      <c r="L839" s="6" t="s">
        <v>797</v>
      </c>
      <c r="M839" s="33">
        <v>1</v>
      </c>
      <c r="N839" s="33">
        <v>3128540819</v>
      </c>
      <c r="O839" s="27">
        <v>45397</v>
      </c>
      <c r="P839" s="28">
        <v>594496</v>
      </c>
      <c r="Q839" s="29">
        <v>20000</v>
      </c>
      <c r="R839" s="30">
        <v>26000</v>
      </c>
      <c r="S839" s="31">
        <v>26000</v>
      </c>
      <c r="T839" s="29" t="s">
        <v>2335</v>
      </c>
      <c r="U839" s="45">
        <v>45469</v>
      </c>
      <c r="V839" s="33"/>
    </row>
    <row r="840" spans="1:22">
      <c r="A840" s="61" t="str">
        <f t="shared" si="13"/>
        <v>41182512JAMIOY CHINDOY MARIA CLARA</v>
      </c>
      <c r="B840" s="23">
        <v>4104</v>
      </c>
      <c r="C840" s="33" t="s">
        <v>2</v>
      </c>
      <c r="D840" s="33">
        <v>41182512</v>
      </c>
      <c r="E840" s="33" t="s">
        <v>1544</v>
      </c>
      <c r="F840" s="33">
        <v>46</v>
      </c>
      <c r="G840" s="33">
        <v>1</v>
      </c>
      <c r="H840" s="27">
        <v>28345</v>
      </c>
      <c r="I840" s="33" t="s">
        <v>5</v>
      </c>
      <c r="J840" s="58" t="s">
        <v>34</v>
      </c>
      <c r="K840" s="25" t="s">
        <v>27</v>
      </c>
      <c r="L840" s="6" t="s">
        <v>797</v>
      </c>
      <c r="M840" s="33">
        <v>1</v>
      </c>
      <c r="N840" s="33">
        <v>3147050242</v>
      </c>
      <c r="O840" s="27">
        <v>45397</v>
      </c>
      <c r="P840" s="28">
        <v>594500</v>
      </c>
      <c r="Q840" s="29">
        <v>20000</v>
      </c>
      <c r="R840" s="30">
        <v>26000</v>
      </c>
      <c r="S840" s="31">
        <v>26000</v>
      </c>
      <c r="T840" s="29" t="s">
        <v>2336</v>
      </c>
      <c r="U840" s="45">
        <v>45469</v>
      </c>
      <c r="V840" s="33"/>
    </row>
    <row r="841" spans="1:22">
      <c r="A841" s="61" t="str">
        <f t="shared" si="13"/>
        <v>41181321JAMIOY CHINDOY MARIA TRANSITO</v>
      </c>
      <c r="B841" s="23">
        <v>4877</v>
      </c>
      <c r="C841" s="23" t="s">
        <v>2</v>
      </c>
      <c r="D841" s="23">
        <v>41181321</v>
      </c>
      <c r="E841" s="23" t="s">
        <v>1545</v>
      </c>
      <c r="F841" s="23">
        <v>55</v>
      </c>
      <c r="G841" s="23">
        <v>1</v>
      </c>
      <c r="H841" s="24" t="s">
        <v>1546</v>
      </c>
      <c r="I841" s="23" t="s">
        <v>5</v>
      </c>
      <c r="J841" s="58" t="s">
        <v>34</v>
      </c>
      <c r="K841" s="25" t="s">
        <v>27</v>
      </c>
      <c r="L841" s="6" t="s">
        <v>797</v>
      </c>
      <c r="M841" s="23">
        <v>1</v>
      </c>
      <c r="N841" s="23">
        <v>3016906771</v>
      </c>
      <c r="O841" s="24">
        <v>45412</v>
      </c>
      <c r="P841" s="28">
        <v>626165</v>
      </c>
      <c r="Q841" s="29">
        <v>20000</v>
      </c>
      <c r="R841" s="30">
        <v>26000</v>
      </c>
      <c r="S841" s="31"/>
      <c r="T841" s="29" t="s">
        <v>2337</v>
      </c>
      <c r="U841" s="45">
        <v>45469</v>
      </c>
      <c r="V841" s="33"/>
    </row>
    <row r="842" spans="1:22">
      <c r="A842" s="61" t="str">
        <f t="shared" si="13"/>
        <v>41181321JAMIOY CHINDOY MARIA TRANSITO</v>
      </c>
      <c r="B842" s="23">
        <v>4878</v>
      </c>
      <c r="C842" s="23" t="s">
        <v>2</v>
      </c>
      <c r="D842" s="23">
        <v>41181321</v>
      </c>
      <c r="E842" s="23" t="s">
        <v>1545</v>
      </c>
      <c r="F842" s="23">
        <v>55</v>
      </c>
      <c r="G842" s="23">
        <v>1</v>
      </c>
      <c r="H842" s="24" t="s">
        <v>1546</v>
      </c>
      <c r="I842" s="23" t="s">
        <v>5</v>
      </c>
      <c r="J842" s="58" t="s">
        <v>34</v>
      </c>
      <c r="K842" s="25" t="s">
        <v>27</v>
      </c>
      <c r="L842" s="25" t="s">
        <v>785</v>
      </c>
      <c r="M842" s="23">
        <v>1</v>
      </c>
      <c r="N842" s="23">
        <v>3016906771</v>
      </c>
      <c r="O842" s="27">
        <v>45412</v>
      </c>
      <c r="P842" s="33">
        <v>628295</v>
      </c>
      <c r="Q842" s="29">
        <v>20000</v>
      </c>
      <c r="R842" s="30">
        <v>26000</v>
      </c>
      <c r="S842" s="31">
        <v>52000</v>
      </c>
      <c r="T842" s="29" t="s">
        <v>2337</v>
      </c>
      <c r="U842" s="45">
        <v>45469</v>
      </c>
      <c r="V842" s="33"/>
    </row>
    <row r="843" spans="1:22">
      <c r="A843" s="61" t="str">
        <f t="shared" si="13"/>
        <v>1122784712JAMIOY MUTUMBAJOY KEYLIN ALEJANDRA</v>
      </c>
      <c r="B843" s="23">
        <v>3842</v>
      </c>
      <c r="C843" s="23" t="s">
        <v>31</v>
      </c>
      <c r="D843" s="23">
        <v>1122784712</v>
      </c>
      <c r="E843" s="23" t="s">
        <v>1547</v>
      </c>
      <c r="F843" s="23">
        <v>11</v>
      </c>
      <c r="G843" s="23">
        <v>1</v>
      </c>
      <c r="H843" s="24" t="s">
        <v>1548</v>
      </c>
      <c r="I843" s="23" t="s">
        <v>5</v>
      </c>
      <c r="J843" s="58" t="s">
        <v>34</v>
      </c>
      <c r="K843" s="25" t="s">
        <v>27</v>
      </c>
      <c r="L843" s="6" t="s">
        <v>797</v>
      </c>
      <c r="M843" s="23">
        <v>1</v>
      </c>
      <c r="N843" s="23">
        <v>3228270325</v>
      </c>
      <c r="O843" s="27">
        <v>45392</v>
      </c>
      <c r="P843" s="28">
        <v>586361</v>
      </c>
      <c r="Q843" s="29">
        <v>20000</v>
      </c>
      <c r="R843" s="30">
        <v>26000</v>
      </c>
      <c r="S843" s="31"/>
      <c r="T843" s="29" t="s">
        <v>2338</v>
      </c>
      <c r="U843" s="45">
        <v>45469</v>
      </c>
      <c r="V843" s="33"/>
    </row>
    <row r="844" spans="1:22">
      <c r="A844" s="61" t="str">
        <f t="shared" si="13"/>
        <v>1122784712JAMIOY MUTUMBAJOY KEYLIN ALEJANDRA</v>
      </c>
      <c r="B844" s="23">
        <v>3843</v>
      </c>
      <c r="C844" s="23" t="s">
        <v>31</v>
      </c>
      <c r="D844" s="23">
        <v>1122784712</v>
      </c>
      <c r="E844" s="23" t="s">
        <v>1547</v>
      </c>
      <c r="F844" s="23">
        <v>11</v>
      </c>
      <c r="G844" s="23">
        <v>1</v>
      </c>
      <c r="H844" s="24" t="s">
        <v>1548</v>
      </c>
      <c r="I844" s="23" t="s">
        <v>5</v>
      </c>
      <c r="J844" s="58" t="s">
        <v>34</v>
      </c>
      <c r="K844" s="25" t="s">
        <v>27</v>
      </c>
      <c r="L844" s="25" t="s">
        <v>785</v>
      </c>
      <c r="M844" s="23">
        <v>1</v>
      </c>
      <c r="N844" s="23">
        <v>3228270325</v>
      </c>
      <c r="O844" s="27">
        <v>45392</v>
      </c>
      <c r="P844" s="33">
        <v>588720</v>
      </c>
      <c r="Q844" s="29">
        <v>20000</v>
      </c>
      <c r="R844" s="30">
        <v>26000</v>
      </c>
      <c r="S844" s="31">
        <v>52000</v>
      </c>
      <c r="T844" s="29" t="s">
        <v>2338</v>
      </c>
      <c r="U844" s="45">
        <v>45469</v>
      </c>
      <c r="V844" s="33"/>
    </row>
    <row r="845" spans="1:22">
      <c r="A845" s="61" t="str">
        <f t="shared" si="13"/>
        <v>1122783778JAMIOY MUTUMBAJOY YAMID ANDERSON</v>
      </c>
      <c r="B845" s="23">
        <v>3840</v>
      </c>
      <c r="C845" s="23" t="s">
        <v>31</v>
      </c>
      <c r="D845" s="23">
        <v>1122783778</v>
      </c>
      <c r="E845" s="23" t="s">
        <v>1549</v>
      </c>
      <c r="F845" s="23">
        <v>14</v>
      </c>
      <c r="G845" s="23">
        <v>1</v>
      </c>
      <c r="H845" s="24" t="s">
        <v>1550</v>
      </c>
      <c r="I845" s="23" t="s">
        <v>28</v>
      </c>
      <c r="J845" s="58" t="s">
        <v>34</v>
      </c>
      <c r="K845" s="25" t="s">
        <v>27</v>
      </c>
      <c r="L845" s="6" t="s">
        <v>797</v>
      </c>
      <c r="M845" s="23">
        <v>1</v>
      </c>
      <c r="N845" s="23">
        <v>3228270325</v>
      </c>
      <c r="O845" s="27">
        <v>45392</v>
      </c>
      <c r="P845" s="28">
        <v>586358</v>
      </c>
      <c r="Q845" s="29">
        <v>20000</v>
      </c>
      <c r="R845" s="30">
        <v>26000</v>
      </c>
      <c r="S845" s="31"/>
      <c r="T845" s="29" t="s">
        <v>2339</v>
      </c>
      <c r="U845" s="45">
        <v>45469</v>
      </c>
      <c r="V845" s="33"/>
    </row>
    <row r="846" spans="1:22">
      <c r="A846" s="61" t="str">
        <f t="shared" si="13"/>
        <v>1122783778JAMIOY MUTUMBAJOY YAMID ANDERSON</v>
      </c>
      <c r="B846" s="23">
        <v>3841</v>
      </c>
      <c r="C846" s="23" t="s">
        <v>31</v>
      </c>
      <c r="D846" s="23">
        <v>1122783778</v>
      </c>
      <c r="E846" s="23" t="s">
        <v>1549</v>
      </c>
      <c r="F846" s="23">
        <v>14</v>
      </c>
      <c r="G846" s="23">
        <v>1</v>
      </c>
      <c r="H846" s="24" t="s">
        <v>1550</v>
      </c>
      <c r="I846" s="23" t="s">
        <v>28</v>
      </c>
      <c r="J846" s="58" t="s">
        <v>34</v>
      </c>
      <c r="K846" s="25" t="s">
        <v>27</v>
      </c>
      <c r="L846" s="25" t="s">
        <v>785</v>
      </c>
      <c r="M846" s="23">
        <v>1</v>
      </c>
      <c r="N846" s="23">
        <v>3228270325</v>
      </c>
      <c r="O846" s="27">
        <v>45392</v>
      </c>
      <c r="P846" s="33">
        <v>588719</v>
      </c>
      <c r="Q846" s="29">
        <v>20000</v>
      </c>
      <c r="R846" s="30">
        <v>26000</v>
      </c>
      <c r="S846" s="31">
        <v>52000</v>
      </c>
      <c r="T846" s="29" t="s">
        <v>2339</v>
      </c>
      <c r="U846" s="45">
        <v>45469</v>
      </c>
      <c r="V846" s="33"/>
    </row>
    <row r="847" spans="1:22">
      <c r="A847" s="61" t="str">
        <f t="shared" si="13"/>
        <v>1124315477JAMIOY MUTUMBAJOY YEIMY SOFIA</v>
      </c>
      <c r="B847" s="23">
        <v>3838</v>
      </c>
      <c r="C847" s="23" t="s">
        <v>31</v>
      </c>
      <c r="D847" s="23">
        <v>1124315477</v>
      </c>
      <c r="E847" s="23" t="s">
        <v>1551</v>
      </c>
      <c r="F847" s="23">
        <v>11</v>
      </c>
      <c r="G847" s="23">
        <v>1</v>
      </c>
      <c r="H847" s="24" t="s">
        <v>1548</v>
      </c>
      <c r="I847" s="23" t="s">
        <v>5</v>
      </c>
      <c r="J847" s="58" t="s">
        <v>34</v>
      </c>
      <c r="K847" s="25" t="s">
        <v>27</v>
      </c>
      <c r="L847" s="6" t="s">
        <v>797</v>
      </c>
      <c r="M847" s="23">
        <v>1</v>
      </c>
      <c r="N847" s="23">
        <v>3228270325</v>
      </c>
      <c r="O847" s="27">
        <v>45392</v>
      </c>
      <c r="P847" s="28">
        <v>586350</v>
      </c>
      <c r="Q847" s="29">
        <v>20000</v>
      </c>
      <c r="R847" s="30">
        <v>26000</v>
      </c>
      <c r="S847" s="31"/>
      <c r="T847" s="29" t="s">
        <v>2340</v>
      </c>
      <c r="U847" s="45">
        <v>45469</v>
      </c>
      <c r="V847" s="33"/>
    </row>
    <row r="848" spans="1:22">
      <c r="A848" s="61" t="str">
        <f t="shared" si="13"/>
        <v>1124315477JAMIOY MUTUMBAJOY YEIMY SOFIA</v>
      </c>
      <c r="B848" s="23">
        <v>3839</v>
      </c>
      <c r="C848" s="23" t="s">
        <v>31</v>
      </c>
      <c r="D848" s="23">
        <v>1124315477</v>
      </c>
      <c r="E848" s="23" t="s">
        <v>1551</v>
      </c>
      <c r="F848" s="23">
        <v>11</v>
      </c>
      <c r="G848" s="23">
        <v>1</v>
      </c>
      <c r="H848" s="24" t="s">
        <v>1548</v>
      </c>
      <c r="I848" s="23" t="s">
        <v>5</v>
      </c>
      <c r="J848" s="58" t="s">
        <v>34</v>
      </c>
      <c r="K848" s="25" t="s">
        <v>27</v>
      </c>
      <c r="L848" s="25" t="s">
        <v>785</v>
      </c>
      <c r="M848" s="23">
        <v>1</v>
      </c>
      <c r="N848" s="23">
        <v>3228270325</v>
      </c>
      <c r="O848" s="27">
        <v>45392</v>
      </c>
      <c r="P848" s="33">
        <v>588718</v>
      </c>
      <c r="Q848" s="29">
        <v>20000</v>
      </c>
      <c r="R848" s="30">
        <v>26000</v>
      </c>
      <c r="S848" s="31">
        <v>52000</v>
      </c>
      <c r="T848" s="29" t="s">
        <v>2340</v>
      </c>
      <c r="U848" s="45">
        <v>45469</v>
      </c>
      <c r="V848" s="33"/>
    </row>
    <row r="849" spans="1:22">
      <c r="A849" s="61" t="str">
        <f t="shared" si="13"/>
        <v>1124313532JAMIOY MUTUMBAJOY YURANI CARMENZA</v>
      </c>
      <c r="B849" s="23">
        <v>3844</v>
      </c>
      <c r="C849" s="23" t="s">
        <v>31</v>
      </c>
      <c r="D849" s="23">
        <v>1124313532</v>
      </c>
      <c r="E849" s="23" t="s">
        <v>1552</v>
      </c>
      <c r="F849" s="23">
        <v>16</v>
      </c>
      <c r="G849" s="23">
        <v>1</v>
      </c>
      <c r="H849" s="24">
        <v>39147</v>
      </c>
      <c r="I849" s="23" t="s">
        <v>5</v>
      </c>
      <c r="J849" s="58" t="s">
        <v>34</v>
      </c>
      <c r="K849" s="25" t="s">
        <v>27</v>
      </c>
      <c r="L849" s="6" t="s">
        <v>797</v>
      </c>
      <c r="M849" s="23">
        <v>1</v>
      </c>
      <c r="N849" s="23">
        <v>3228270325</v>
      </c>
      <c r="O849" s="27">
        <v>45392</v>
      </c>
      <c r="P849" s="28">
        <v>586363</v>
      </c>
      <c r="Q849" s="29">
        <v>20000</v>
      </c>
      <c r="R849" s="30">
        <v>26000</v>
      </c>
      <c r="S849" s="31"/>
      <c r="T849" s="29" t="s">
        <v>2341</v>
      </c>
      <c r="U849" s="45">
        <v>45469</v>
      </c>
      <c r="V849" s="33"/>
    </row>
    <row r="850" spans="1:22">
      <c r="A850" s="61" t="str">
        <f t="shared" si="13"/>
        <v>1124313532JAMIOY MUTUMBAJOY YURANI CARMENZA</v>
      </c>
      <c r="B850" s="23">
        <v>4110</v>
      </c>
      <c r="C850" s="23" t="s">
        <v>31</v>
      </c>
      <c r="D850" s="23">
        <v>1124313532</v>
      </c>
      <c r="E850" s="23" t="s">
        <v>1552</v>
      </c>
      <c r="F850" s="23">
        <v>16</v>
      </c>
      <c r="G850" s="23">
        <v>1</v>
      </c>
      <c r="H850" s="24">
        <v>39147</v>
      </c>
      <c r="I850" s="23" t="s">
        <v>5</v>
      </c>
      <c r="J850" s="58" t="s">
        <v>34</v>
      </c>
      <c r="K850" s="25" t="s">
        <v>27</v>
      </c>
      <c r="L850" s="6" t="s">
        <v>797</v>
      </c>
      <c r="M850" s="23">
        <v>1</v>
      </c>
      <c r="N850" s="23">
        <v>3228270325</v>
      </c>
      <c r="O850" s="27">
        <v>45398</v>
      </c>
      <c r="P850" s="28">
        <v>598671</v>
      </c>
      <c r="Q850" s="29">
        <v>20000</v>
      </c>
      <c r="R850" s="30">
        <v>26000</v>
      </c>
      <c r="S850" s="31"/>
      <c r="T850" s="29" t="s">
        <v>2341</v>
      </c>
      <c r="U850" s="45">
        <v>45469</v>
      </c>
      <c r="V850" s="33"/>
    </row>
    <row r="851" spans="1:22">
      <c r="A851" s="61" t="str">
        <f t="shared" si="13"/>
        <v>1124313532JAMIOY MUTUMBAJOY YURANI CARMENZA</v>
      </c>
      <c r="B851" s="23">
        <v>3845</v>
      </c>
      <c r="C851" s="23" t="s">
        <v>31</v>
      </c>
      <c r="D851" s="23">
        <v>1124313532</v>
      </c>
      <c r="E851" s="23" t="s">
        <v>1552</v>
      </c>
      <c r="F851" s="23">
        <v>16</v>
      </c>
      <c r="G851" s="23">
        <v>1</v>
      </c>
      <c r="H851" s="24">
        <v>39147</v>
      </c>
      <c r="I851" s="23" t="s">
        <v>5</v>
      </c>
      <c r="J851" s="58" t="s">
        <v>34</v>
      </c>
      <c r="K851" s="25" t="s">
        <v>27</v>
      </c>
      <c r="L851" s="25" t="s">
        <v>785</v>
      </c>
      <c r="M851" s="23">
        <v>1</v>
      </c>
      <c r="N851" s="23">
        <v>3228270325</v>
      </c>
      <c r="O851" s="27">
        <v>45392</v>
      </c>
      <c r="P851" s="33">
        <v>588656</v>
      </c>
      <c r="Q851" s="29">
        <v>20000</v>
      </c>
      <c r="R851" s="30">
        <v>26000</v>
      </c>
      <c r="S851" s="31">
        <v>78000</v>
      </c>
      <c r="T851" s="29" t="s">
        <v>2341</v>
      </c>
      <c r="U851" s="45">
        <v>45469</v>
      </c>
      <c r="V851" s="33"/>
    </row>
    <row r="852" spans="1:22">
      <c r="A852" s="61" t="str">
        <f t="shared" si="13"/>
        <v>1124315134JAMIOY QUINCHOA JESID ALEJANDRO</v>
      </c>
      <c r="B852" s="23">
        <v>3760</v>
      </c>
      <c r="C852" s="23" t="s">
        <v>31</v>
      </c>
      <c r="D852" s="23">
        <v>1124315134</v>
      </c>
      <c r="E852" s="23" t="s">
        <v>1553</v>
      </c>
      <c r="F852" s="23">
        <v>12</v>
      </c>
      <c r="G852" s="23">
        <v>1</v>
      </c>
      <c r="H852" s="24" t="s">
        <v>1554</v>
      </c>
      <c r="I852" s="23" t="s">
        <v>28</v>
      </c>
      <c r="J852" s="58" t="s">
        <v>34</v>
      </c>
      <c r="K852" s="25" t="s">
        <v>27</v>
      </c>
      <c r="L852" s="6" t="s">
        <v>797</v>
      </c>
      <c r="M852" s="23">
        <v>1</v>
      </c>
      <c r="N852" s="23">
        <v>3133763498</v>
      </c>
      <c r="O852" s="27">
        <v>45389</v>
      </c>
      <c r="P852" s="28">
        <v>578688</v>
      </c>
      <c r="Q852" s="29">
        <v>20000</v>
      </c>
      <c r="R852" s="30">
        <v>26000</v>
      </c>
      <c r="S852" s="31"/>
      <c r="T852" s="29" t="s">
        <v>2342</v>
      </c>
      <c r="U852" s="45">
        <v>45469</v>
      </c>
      <c r="V852" s="33"/>
    </row>
    <row r="853" spans="1:22">
      <c r="A853" s="61" t="str">
        <f t="shared" si="13"/>
        <v>1124315134JAMIOY QUINCHOA JESID ALEJANDRO</v>
      </c>
      <c r="B853" s="23">
        <v>3761</v>
      </c>
      <c r="C853" s="23" t="s">
        <v>31</v>
      </c>
      <c r="D853" s="23">
        <v>1124315134</v>
      </c>
      <c r="E853" s="23" t="s">
        <v>1553</v>
      </c>
      <c r="F853" s="23">
        <v>12</v>
      </c>
      <c r="G853" s="23">
        <v>1</v>
      </c>
      <c r="H853" s="24" t="s">
        <v>1554</v>
      </c>
      <c r="I853" s="23" t="s">
        <v>28</v>
      </c>
      <c r="J853" s="58" t="s">
        <v>34</v>
      </c>
      <c r="K853" s="25" t="s">
        <v>27</v>
      </c>
      <c r="L853" s="25" t="s">
        <v>785</v>
      </c>
      <c r="M853" s="23">
        <v>1</v>
      </c>
      <c r="N853" s="23">
        <v>3133763498</v>
      </c>
      <c r="O853" s="27">
        <v>45391</v>
      </c>
      <c r="P853" s="28">
        <v>586810</v>
      </c>
      <c r="Q853" s="29">
        <v>20000</v>
      </c>
      <c r="R853" s="30">
        <v>26000</v>
      </c>
      <c r="S853" s="31">
        <v>52000</v>
      </c>
      <c r="T853" s="29" t="s">
        <v>2342</v>
      </c>
      <c r="U853" s="45">
        <v>45469</v>
      </c>
      <c r="V853" s="33"/>
    </row>
    <row r="854" spans="1:22">
      <c r="A854" s="61" t="str">
        <f t="shared" si="13"/>
        <v>1122787741JANSASOY AGREDA ERICK SEBASTIAN</v>
      </c>
      <c r="B854" s="23">
        <v>3846</v>
      </c>
      <c r="C854" s="23" t="s">
        <v>42</v>
      </c>
      <c r="D854" s="23">
        <v>1122787741</v>
      </c>
      <c r="E854" s="23" t="s">
        <v>1555</v>
      </c>
      <c r="F854" s="23">
        <v>6</v>
      </c>
      <c r="G854" s="23">
        <v>2</v>
      </c>
      <c r="H854" s="24" t="s">
        <v>1556</v>
      </c>
      <c r="I854" s="23" t="s">
        <v>28</v>
      </c>
      <c r="J854" s="58" t="s">
        <v>34</v>
      </c>
      <c r="K854" s="25" t="s">
        <v>27</v>
      </c>
      <c r="L854" s="6" t="s">
        <v>797</v>
      </c>
      <c r="M854" s="23">
        <v>1</v>
      </c>
      <c r="N854" s="23">
        <v>3154837966</v>
      </c>
      <c r="O854" s="27">
        <v>45392</v>
      </c>
      <c r="P854" s="28">
        <v>586518</v>
      </c>
      <c r="Q854" s="29">
        <v>20000</v>
      </c>
      <c r="R854" s="30">
        <v>26000</v>
      </c>
      <c r="S854" s="31"/>
      <c r="T854" s="29" t="s">
        <v>2343</v>
      </c>
      <c r="U854" s="45">
        <v>45469</v>
      </c>
      <c r="V854" s="33"/>
    </row>
    <row r="855" spans="1:22">
      <c r="A855" s="61" t="str">
        <f t="shared" si="13"/>
        <v>1122787741JANSASOY AGREDA ERICK SEBASTIAN</v>
      </c>
      <c r="B855" s="23">
        <v>3847</v>
      </c>
      <c r="C855" s="23" t="s">
        <v>42</v>
      </c>
      <c r="D855" s="23">
        <v>1122787741</v>
      </c>
      <c r="E855" s="23" t="s">
        <v>1555</v>
      </c>
      <c r="F855" s="23">
        <v>6</v>
      </c>
      <c r="G855" s="23">
        <v>2</v>
      </c>
      <c r="H855" s="24" t="s">
        <v>1556</v>
      </c>
      <c r="I855" s="23" t="s">
        <v>28</v>
      </c>
      <c r="J855" s="58" t="s">
        <v>34</v>
      </c>
      <c r="K855" s="25" t="s">
        <v>27</v>
      </c>
      <c r="L855" s="25" t="s">
        <v>785</v>
      </c>
      <c r="M855" s="23">
        <v>1</v>
      </c>
      <c r="N855" s="23">
        <v>3154837966</v>
      </c>
      <c r="O855" s="27">
        <v>45392</v>
      </c>
      <c r="P855" s="33">
        <v>588490</v>
      </c>
      <c r="Q855" s="29">
        <v>20000</v>
      </c>
      <c r="R855" s="30">
        <v>26000</v>
      </c>
      <c r="S855" s="31">
        <v>52000</v>
      </c>
      <c r="T855" s="29" t="s">
        <v>2343</v>
      </c>
      <c r="U855" s="45">
        <v>45469</v>
      </c>
      <c r="V855" s="33"/>
    </row>
    <row r="856" spans="1:22">
      <c r="A856" s="61" t="str">
        <f t="shared" si="13"/>
        <v>1121509504JANSASOY CUASALUZAN GABRIEL</v>
      </c>
      <c r="B856" s="23">
        <v>4480</v>
      </c>
      <c r="C856" s="23" t="s">
        <v>42</v>
      </c>
      <c r="D856" s="23">
        <v>1121509504</v>
      </c>
      <c r="E856" s="23" t="s">
        <v>1557</v>
      </c>
      <c r="F856" s="23">
        <v>3</v>
      </c>
      <c r="G856" s="23">
        <v>1</v>
      </c>
      <c r="H856" s="24" t="s">
        <v>1558</v>
      </c>
      <c r="I856" s="23" t="s">
        <v>28</v>
      </c>
      <c r="J856" s="57" t="s">
        <v>46</v>
      </c>
      <c r="K856" s="25" t="s">
        <v>27</v>
      </c>
      <c r="L856" s="6" t="s">
        <v>803</v>
      </c>
      <c r="M856" s="23">
        <v>1</v>
      </c>
      <c r="N856" s="23">
        <v>3265655707</v>
      </c>
      <c r="O856" s="27">
        <v>45402</v>
      </c>
      <c r="P856" s="35">
        <v>609167</v>
      </c>
      <c r="Q856" s="36">
        <v>20000</v>
      </c>
      <c r="R856" s="30">
        <v>22880</v>
      </c>
      <c r="S856" s="31"/>
      <c r="T856" s="29" t="s">
        <v>2344</v>
      </c>
      <c r="U856" s="45">
        <v>45469</v>
      </c>
      <c r="V856" s="33"/>
    </row>
    <row r="857" spans="1:22">
      <c r="A857" s="61" t="str">
        <f t="shared" si="13"/>
        <v>1121509504JANSASOY CUASALUZAN GABRIEL</v>
      </c>
      <c r="B857" s="23">
        <v>4481</v>
      </c>
      <c r="C857" s="23" t="s">
        <v>42</v>
      </c>
      <c r="D857" s="23">
        <v>1121509504</v>
      </c>
      <c r="E857" s="23" t="s">
        <v>1557</v>
      </c>
      <c r="F857" s="23">
        <v>3</v>
      </c>
      <c r="G857" s="23">
        <v>1</v>
      </c>
      <c r="H857" s="24" t="s">
        <v>1558</v>
      </c>
      <c r="I857" s="23" t="s">
        <v>28</v>
      </c>
      <c r="J857" s="57" t="s">
        <v>46</v>
      </c>
      <c r="K857" s="25" t="s">
        <v>27</v>
      </c>
      <c r="L857" s="26" t="s">
        <v>788</v>
      </c>
      <c r="M857" s="23">
        <v>1</v>
      </c>
      <c r="N857" s="23">
        <v>3265655707</v>
      </c>
      <c r="O857" s="24">
        <v>45405</v>
      </c>
      <c r="P857" s="23">
        <v>614847</v>
      </c>
      <c r="Q857" s="36">
        <v>20000</v>
      </c>
      <c r="R857" s="30">
        <v>22880</v>
      </c>
      <c r="S857" s="31">
        <v>45760</v>
      </c>
      <c r="T857" s="29" t="s">
        <v>2344</v>
      </c>
      <c r="U857" s="45">
        <v>45469</v>
      </c>
      <c r="V857" s="33"/>
    </row>
    <row r="858" spans="1:22">
      <c r="A858" s="61" t="str">
        <f t="shared" si="13"/>
        <v>1121509741JANSASOY MUJAJENSOY DEICY MARTINA</v>
      </c>
      <c r="B858" s="23">
        <v>4482</v>
      </c>
      <c r="C858" s="23" t="s">
        <v>42</v>
      </c>
      <c r="D858" s="23">
        <v>1121509741</v>
      </c>
      <c r="E858" s="23" t="s">
        <v>1559</v>
      </c>
      <c r="F858" s="23">
        <v>1</v>
      </c>
      <c r="G858" s="23">
        <v>1</v>
      </c>
      <c r="H858" s="24">
        <v>45047</v>
      </c>
      <c r="I858" s="23" t="s">
        <v>5</v>
      </c>
      <c r="J858" s="57" t="s">
        <v>46</v>
      </c>
      <c r="K858" s="25" t="s">
        <v>27</v>
      </c>
      <c r="L858" s="6" t="s">
        <v>803</v>
      </c>
      <c r="M858" s="23">
        <v>1</v>
      </c>
      <c r="N858" s="23">
        <v>3161042937</v>
      </c>
      <c r="O858" s="27">
        <v>45403</v>
      </c>
      <c r="P858" s="35">
        <v>609150</v>
      </c>
      <c r="Q858" s="36">
        <v>20000</v>
      </c>
      <c r="R858" s="30">
        <v>22880</v>
      </c>
      <c r="S858" s="31">
        <v>22880</v>
      </c>
      <c r="T858" s="29" t="s">
        <v>2345</v>
      </c>
      <c r="U858" s="45">
        <v>45469</v>
      </c>
      <c r="V858" s="33"/>
    </row>
    <row r="859" spans="1:22">
      <c r="A859" s="61" t="str">
        <f t="shared" si="13"/>
        <v xml:space="preserve">27470339JANSASOY QUINCHOA ROSA MARIA </v>
      </c>
      <c r="B859" s="23">
        <v>4474</v>
      </c>
      <c r="C859" s="23" t="s">
        <v>2</v>
      </c>
      <c r="D859" s="23">
        <v>27470339</v>
      </c>
      <c r="E859" s="23" t="s">
        <v>1560</v>
      </c>
      <c r="F859" s="23">
        <v>48</v>
      </c>
      <c r="G859" s="23">
        <v>1</v>
      </c>
      <c r="H859" s="24" t="s">
        <v>1331</v>
      </c>
      <c r="I859" s="23" t="s">
        <v>5</v>
      </c>
      <c r="J859" s="57" t="s">
        <v>46</v>
      </c>
      <c r="K859" s="25" t="s">
        <v>27</v>
      </c>
      <c r="L859" s="6" t="s">
        <v>803</v>
      </c>
      <c r="M859" s="23">
        <v>1</v>
      </c>
      <c r="N859" s="23">
        <v>3144662451</v>
      </c>
      <c r="O859" s="27">
        <v>45405</v>
      </c>
      <c r="P859" s="35">
        <v>612129</v>
      </c>
      <c r="Q859" s="36">
        <v>20000</v>
      </c>
      <c r="R859" s="30">
        <v>22880</v>
      </c>
      <c r="S859" s="31"/>
      <c r="T859" s="29" t="s">
        <v>2346</v>
      </c>
      <c r="U859" s="45">
        <v>45469</v>
      </c>
      <c r="V859" s="33"/>
    </row>
    <row r="860" spans="1:22">
      <c r="A860" s="61" t="str">
        <f t="shared" si="13"/>
        <v xml:space="preserve">27470339JANSASOY QUINCHOA ROSA MARIA </v>
      </c>
      <c r="B860" s="23">
        <v>4475</v>
      </c>
      <c r="C860" s="23" t="s">
        <v>2</v>
      </c>
      <c r="D860" s="23">
        <v>27470339</v>
      </c>
      <c r="E860" s="23" t="s">
        <v>1560</v>
      </c>
      <c r="F860" s="23">
        <v>48</v>
      </c>
      <c r="G860" s="23">
        <v>1</v>
      </c>
      <c r="H860" s="24" t="s">
        <v>1331</v>
      </c>
      <c r="I860" s="23" t="s">
        <v>5</v>
      </c>
      <c r="J860" s="57" t="s">
        <v>46</v>
      </c>
      <c r="K860" s="25" t="s">
        <v>27</v>
      </c>
      <c r="L860" s="26" t="s">
        <v>788</v>
      </c>
      <c r="M860" s="23">
        <v>1</v>
      </c>
      <c r="N860" s="23">
        <v>3144662451</v>
      </c>
      <c r="O860" s="27">
        <v>45407</v>
      </c>
      <c r="P860" s="23">
        <v>616981</v>
      </c>
      <c r="Q860" s="36">
        <v>20000</v>
      </c>
      <c r="R860" s="30">
        <v>22880</v>
      </c>
      <c r="S860" s="31"/>
      <c r="T860" s="29" t="s">
        <v>2346</v>
      </c>
      <c r="U860" s="45">
        <v>45469</v>
      </c>
      <c r="V860" s="33"/>
    </row>
    <row r="861" spans="1:22">
      <c r="A861" s="61" t="str">
        <f t="shared" si="13"/>
        <v xml:space="preserve">27470339JANSASOY QUINCHOA ROSA MARIA </v>
      </c>
      <c r="B861" s="23">
        <v>4476</v>
      </c>
      <c r="C861" s="23" t="s">
        <v>2</v>
      </c>
      <c r="D861" s="23">
        <v>27470339</v>
      </c>
      <c r="E861" s="23" t="s">
        <v>1560</v>
      </c>
      <c r="F861" s="23">
        <v>48</v>
      </c>
      <c r="G861" s="23">
        <v>1</v>
      </c>
      <c r="H861" s="24" t="s">
        <v>1331</v>
      </c>
      <c r="I861" s="23" t="s">
        <v>5</v>
      </c>
      <c r="J861" s="57" t="s">
        <v>46</v>
      </c>
      <c r="K861" s="25" t="s">
        <v>27</v>
      </c>
      <c r="L861" s="26" t="s">
        <v>1396</v>
      </c>
      <c r="M861" s="23">
        <v>1</v>
      </c>
      <c r="N861" s="23">
        <v>3144662451</v>
      </c>
      <c r="O861" s="27">
        <v>45405</v>
      </c>
      <c r="P861" s="35">
        <v>124096</v>
      </c>
      <c r="Q861" s="36">
        <v>50000</v>
      </c>
      <c r="R861" s="30">
        <v>93600</v>
      </c>
      <c r="S861" s="31"/>
      <c r="T861" s="29" t="s">
        <v>2346</v>
      </c>
      <c r="U861" s="45">
        <v>45469</v>
      </c>
      <c r="V861" s="33"/>
    </row>
    <row r="862" spans="1:22">
      <c r="A862" s="61" t="str">
        <f t="shared" si="13"/>
        <v xml:space="preserve">27470339JANSASOY QUINCHOA ROSA MARIA </v>
      </c>
      <c r="B862" s="23">
        <v>4477</v>
      </c>
      <c r="C862" s="23" t="s">
        <v>2</v>
      </c>
      <c r="D862" s="23">
        <v>27470339</v>
      </c>
      <c r="E862" s="23" t="s">
        <v>1560</v>
      </c>
      <c r="F862" s="23">
        <v>48</v>
      </c>
      <c r="G862" s="23">
        <v>1</v>
      </c>
      <c r="H862" s="24" t="s">
        <v>1331</v>
      </c>
      <c r="I862" s="23" t="s">
        <v>5</v>
      </c>
      <c r="J862" s="57" t="s">
        <v>46</v>
      </c>
      <c r="K862" s="25" t="s">
        <v>27</v>
      </c>
      <c r="L862" s="26" t="s">
        <v>1401</v>
      </c>
      <c r="M862" s="23">
        <v>1</v>
      </c>
      <c r="N862" s="23">
        <v>3144662451</v>
      </c>
      <c r="O862" s="24">
        <v>45406</v>
      </c>
      <c r="P862" s="23">
        <v>124161</v>
      </c>
      <c r="Q862" s="36">
        <v>50000</v>
      </c>
      <c r="R862" s="30">
        <v>93600</v>
      </c>
      <c r="S862" s="31">
        <v>232960</v>
      </c>
      <c r="T862" s="29" t="s">
        <v>2346</v>
      </c>
      <c r="U862" s="45">
        <v>45469</v>
      </c>
      <c r="V862" s="33"/>
    </row>
    <row r="863" spans="1:22">
      <c r="A863" s="61" t="str">
        <f t="shared" si="13"/>
        <v xml:space="preserve">1124312036JANSASOY ROSERO JHOANA CATERINE </v>
      </c>
      <c r="B863" s="23">
        <v>4484</v>
      </c>
      <c r="C863" s="23" t="s">
        <v>2</v>
      </c>
      <c r="D863" s="23">
        <v>1124312036</v>
      </c>
      <c r="E863" s="23" t="s">
        <v>1561</v>
      </c>
      <c r="F863" s="23">
        <v>19</v>
      </c>
      <c r="G863" s="23">
        <v>1</v>
      </c>
      <c r="H863" s="24" t="s">
        <v>903</v>
      </c>
      <c r="I863" s="23" t="s">
        <v>5</v>
      </c>
      <c r="J863" s="57" t="s">
        <v>58</v>
      </c>
      <c r="K863" s="25" t="s">
        <v>27</v>
      </c>
      <c r="L863" s="26" t="s">
        <v>838</v>
      </c>
      <c r="M863" s="23">
        <v>1</v>
      </c>
      <c r="N863" s="23">
        <v>3177700782</v>
      </c>
      <c r="O863" s="27">
        <v>45405</v>
      </c>
      <c r="P863" s="35">
        <v>611895</v>
      </c>
      <c r="Q863" s="36">
        <v>20000</v>
      </c>
      <c r="R863" s="30">
        <v>33800</v>
      </c>
      <c r="S863" s="31"/>
      <c r="T863" s="29" t="s">
        <v>2347</v>
      </c>
      <c r="U863" s="45">
        <v>45469</v>
      </c>
      <c r="V863" s="33"/>
    </row>
    <row r="864" spans="1:22">
      <c r="A864" s="61" t="str">
        <f t="shared" si="13"/>
        <v xml:space="preserve">1124312036JANSASOY ROSERO JHOANA CATERINE </v>
      </c>
      <c r="B864" s="23">
        <v>4485</v>
      </c>
      <c r="C864" s="23" t="s">
        <v>2</v>
      </c>
      <c r="D864" s="23">
        <v>1124312036</v>
      </c>
      <c r="E864" s="23" t="s">
        <v>1561</v>
      </c>
      <c r="F864" s="23">
        <v>19</v>
      </c>
      <c r="G864" s="23">
        <v>1</v>
      </c>
      <c r="H864" s="24" t="s">
        <v>903</v>
      </c>
      <c r="I864" s="23" t="s">
        <v>5</v>
      </c>
      <c r="J864" s="57" t="s">
        <v>58</v>
      </c>
      <c r="K864" s="25" t="s">
        <v>27</v>
      </c>
      <c r="L864" s="26" t="s">
        <v>839</v>
      </c>
      <c r="M864" s="23">
        <v>1</v>
      </c>
      <c r="N864" s="23">
        <v>3177700782</v>
      </c>
      <c r="O864" s="24">
        <v>45405</v>
      </c>
      <c r="P864" s="23">
        <v>613839</v>
      </c>
      <c r="Q864" s="36">
        <v>20000</v>
      </c>
      <c r="R864" s="30">
        <v>33800</v>
      </c>
      <c r="S864" s="31">
        <v>67600</v>
      </c>
      <c r="T864" s="29" t="s">
        <v>2347</v>
      </c>
      <c r="U864" s="45">
        <v>45469</v>
      </c>
      <c r="V864" s="33"/>
    </row>
    <row r="865" spans="1:22">
      <c r="A865" s="61" t="str">
        <f t="shared" si="13"/>
        <v>1123336728JESUS MAIGARA TIBERIO</v>
      </c>
      <c r="B865" s="23">
        <v>4286</v>
      </c>
      <c r="C865" s="23" t="s">
        <v>42</v>
      </c>
      <c r="D865" s="23">
        <v>1123336728</v>
      </c>
      <c r="E865" s="23" t="s">
        <v>1562</v>
      </c>
      <c r="F865" s="23">
        <v>3</v>
      </c>
      <c r="G865" s="23">
        <v>1</v>
      </c>
      <c r="H865" s="24">
        <v>44141</v>
      </c>
      <c r="I865" s="23" t="s">
        <v>28</v>
      </c>
      <c r="J865" s="58" t="s">
        <v>29</v>
      </c>
      <c r="K865" s="25" t="s">
        <v>27</v>
      </c>
      <c r="L865" s="26" t="s">
        <v>891</v>
      </c>
      <c r="M865" s="23">
        <v>1</v>
      </c>
      <c r="N865" s="23" t="s">
        <v>1563</v>
      </c>
      <c r="O865" s="27">
        <v>45400</v>
      </c>
      <c r="P865" s="28">
        <v>601751</v>
      </c>
      <c r="Q865" s="29">
        <v>80000</v>
      </c>
      <c r="R865" s="30">
        <v>102544</v>
      </c>
      <c r="S865" s="31"/>
      <c r="T865" s="29" t="s">
        <v>2348</v>
      </c>
      <c r="U865" s="45">
        <v>45469</v>
      </c>
      <c r="V865" s="33"/>
    </row>
    <row r="866" spans="1:22">
      <c r="A866" s="61" t="str">
        <f t="shared" si="13"/>
        <v>1123336728JESUS MAIGARA TIBERIO</v>
      </c>
      <c r="B866" s="23">
        <v>4287</v>
      </c>
      <c r="C866" s="23" t="s">
        <v>42</v>
      </c>
      <c r="D866" s="23">
        <v>1123336728</v>
      </c>
      <c r="E866" s="23" t="s">
        <v>1562</v>
      </c>
      <c r="F866" s="23">
        <v>3</v>
      </c>
      <c r="G866" s="23">
        <v>1</v>
      </c>
      <c r="H866" s="24">
        <v>44141</v>
      </c>
      <c r="I866" s="23" t="s">
        <v>28</v>
      </c>
      <c r="J866" s="58" t="s">
        <v>29</v>
      </c>
      <c r="K866" s="25" t="s">
        <v>27</v>
      </c>
      <c r="L866" s="26" t="s">
        <v>936</v>
      </c>
      <c r="M866" s="23">
        <v>1</v>
      </c>
      <c r="N866" s="23" t="s">
        <v>1563</v>
      </c>
      <c r="O866" s="27">
        <v>45403</v>
      </c>
      <c r="P866" s="33">
        <v>608691</v>
      </c>
      <c r="Q866" s="29">
        <v>80000</v>
      </c>
      <c r="R866" s="30">
        <v>102544</v>
      </c>
      <c r="S866" s="31">
        <v>205088</v>
      </c>
      <c r="T866" s="29" t="s">
        <v>2348</v>
      </c>
      <c r="U866" s="45">
        <v>45469</v>
      </c>
      <c r="V866" s="33"/>
    </row>
    <row r="867" spans="1:22">
      <c r="A867" s="61" t="str">
        <f t="shared" si="13"/>
        <v>1122787724JIMENEZ ESPAÑA MARIA VALENTINA</v>
      </c>
      <c r="B867" s="23">
        <v>4368</v>
      </c>
      <c r="C867" s="23" t="s">
        <v>42</v>
      </c>
      <c r="D867" s="23">
        <v>1122787724</v>
      </c>
      <c r="E867" s="23" t="s">
        <v>1564</v>
      </c>
      <c r="F867" s="23">
        <v>8</v>
      </c>
      <c r="G867" s="23">
        <v>2</v>
      </c>
      <c r="H867" s="24" t="s">
        <v>1565</v>
      </c>
      <c r="I867" s="23" t="s">
        <v>5</v>
      </c>
      <c r="J867" s="58" t="s">
        <v>34</v>
      </c>
      <c r="K867" s="25" t="s">
        <v>27</v>
      </c>
      <c r="L867" s="6" t="s">
        <v>797</v>
      </c>
      <c r="M867" s="23">
        <v>1</v>
      </c>
      <c r="N867" s="23">
        <v>3229050231</v>
      </c>
      <c r="O867" s="27">
        <v>45401</v>
      </c>
      <c r="P867" s="28">
        <v>604413</v>
      </c>
      <c r="Q867" s="29">
        <v>20000</v>
      </c>
      <c r="R867" s="30">
        <v>26000</v>
      </c>
      <c r="S867" s="31"/>
      <c r="T867" s="29" t="s">
        <v>2349</v>
      </c>
      <c r="U867" s="45">
        <v>45469</v>
      </c>
      <c r="V867" s="33"/>
    </row>
    <row r="868" spans="1:22">
      <c r="A868" s="61" t="str">
        <f t="shared" si="13"/>
        <v>1122787724JIMENEZ ESPAÑA MARIA VALENTINA</v>
      </c>
      <c r="B868" s="23">
        <v>4369</v>
      </c>
      <c r="C868" s="23" t="s">
        <v>42</v>
      </c>
      <c r="D868" s="23">
        <v>1122787724</v>
      </c>
      <c r="E868" s="23" t="s">
        <v>1564</v>
      </c>
      <c r="F868" s="23">
        <v>8</v>
      </c>
      <c r="G868" s="23">
        <v>2</v>
      </c>
      <c r="H868" s="24" t="s">
        <v>1565</v>
      </c>
      <c r="I868" s="23" t="s">
        <v>5</v>
      </c>
      <c r="J868" s="58" t="s">
        <v>34</v>
      </c>
      <c r="K868" s="25" t="s">
        <v>27</v>
      </c>
      <c r="L868" s="25" t="s">
        <v>785</v>
      </c>
      <c r="M868" s="23">
        <v>1</v>
      </c>
      <c r="N868" s="23">
        <v>3229050231</v>
      </c>
      <c r="O868" s="27">
        <v>45401</v>
      </c>
      <c r="P868" s="33">
        <v>607262</v>
      </c>
      <c r="Q868" s="29">
        <v>20000</v>
      </c>
      <c r="R868" s="30">
        <v>26000</v>
      </c>
      <c r="S868" s="31">
        <v>52000</v>
      </c>
      <c r="T868" s="29" t="s">
        <v>2349</v>
      </c>
      <c r="U868" s="45">
        <v>45469</v>
      </c>
      <c r="V868" s="33"/>
    </row>
    <row r="869" spans="1:22" ht="28.8">
      <c r="A869" s="61" t="str">
        <f t="shared" si="13"/>
        <v>6606227JIMENEZ GONZALES JOSE ALEXANDER</v>
      </c>
      <c r="B869" s="23">
        <v>4180</v>
      </c>
      <c r="C869" s="23" t="s">
        <v>64</v>
      </c>
      <c r="D869" s="23">
        <v>6606227</v>
      </c>
      <c r="E869" s="23" t="s">
        <v>1566</v>
      </c>
      <c r="F869" s="23">
        <v>37</v>
      </c>
      <c r="G869" s="23">
        <v>1</v>
      </c>
      <c r="H869" s="24">
        <v>31594</v>
      </c>
      <c r="I869" s="23" t="s">
        <v>28</v>
      </c>
      <c r="J869" s="57" t="s">
        <v>26</v>
      </c>
      <c r="K869" s="25" t="s">
        <v>25</v>
      </c>
      <c r="L869" s="6" t="s">
        <v>776</v>
      </c>
      <c r="M869" s="23">
        <v>1</v>
      </c>
      <c r="N869" s="23">
        <v>3124078925</v>
      </c>
      <c r="O869" s="27">
        <v>45399</v>
      </c>
      <c r="P869" s="28">
        <v>600396</v>
      </c>
      <c r="Q869" s="29">
        <v>27000</v>
      </c>
      <c r="R869" s="30">
        <v>40040</v>
      </c>
      <c r="S869" s="31">
        <v>40040</v>
      </c>
      <c r="T869" s="29" t="s">
        <v>2350</v>
      </c>
      <c r="U869" s="45">
        <v>45469</v>
      </c>
      <c r="V869" s="33"/>
    </row>
    <row r="870" spans="1:22">
      <c r="A870" s="61" t="str">
        <f t="shared" si="13"/>
        <v>1124848290JOJOA DELGADO JHON JAIRO</v>
      </c>
      <c r="B870" s="23">
        <v>4352</v>
      </c>
      <c r="C870" s="23" t="s">
        <v>2</v>
      </c>
      <c r="D870" s="23">
        <v>1124848290</v>
      </c>
      <c r="E870" s="23" t="s">
        <v>1567</v>
      </c>
      <c r="F870" s="23">
        <v>39</v>
      </c>
      <c r="G870" s="23">
        <v>1</v>
      </c>
      <c r="H870" s="24" t="s">
        <v>1568</v>
      </c>
      <c r="I870" s="23" t="s">
        <v>28</v>
      </c>
      <c r="J870" s="57" t="s">
        <v>36</v>
      </c>
      <c r="K870" s="25" t="s">
        <v>25</v>
      </c>
      <c r="L870" s="6" t="s">
        <v>776</v>
      </c>
      <c r="M870" s="23">
        <v>1</v>
      </c>
      <c r="N870" s="23">
        <v>3112171707</v>
      </c>
      <c r="O870" s="27">
        <v>45401</v>
      </c>
      <c r="P870" s="35">
        <v>603965</v>
      </c>
      <c r="Q870" s="36">
        <v>27000</v>
      </c>
      <c r="R870" s="30">
        <v>40040</v>
      </c>
      <c r="S870" s="31"/>
      <c r="T870" s="29" t="s">
        <v>2351</v>
      </c>
      <c r="U870" s="45">
        <v>45469</v>
      </c>
      <c r="V870" s="33"/>
    </row>
    <row r="871" spans="1:22">
      <c r="A871" s="61" t="str">
        <f t="shared" si="13"/>
        <v>1124848290JOJOA DELGADO JHON JAIRO</v>
      </c>
      <c r="B871" s="23">
        <v>4353</v>
      </c>
      <c r="C871" s="23" t="s">
        <v>2</v>
      </c>
      <c r="D871" s="23">
        <v>1124848290</v>
      </c>
      <c r="E871" s="23" t="s">
        <v>1567</v>
      </c>
      <c r="F871" s="23">
        <v>39</v>
      </c>
      <c r="G871" s="23">
        <v>1</v>
      </c>
      <c r="H871" s="24" t="s">
        <v>1568</v>
      </c>
      <c r="I871" s="23" t="s">
        <v>28</v>
      </c>
      <c r="J871" s="57" t="s">
        <v>36</v>
      </c>
      <c r="K871" s="25" t="s">
        <v>25</v>
      </c>
      <c r="L871" s="26" t="s">
        <v>775</v>
      </c>
      <c r="M871" s="23">
        <v>1</v>
      </c>
      <c r="N871" s="23">
        <v>3112171707</v>
      </c>
      <c r="O871" s="24">
        <v>45401</v>
      </c>
      <c r="P871" s="23">
        <v>606598</v>
      </c>
      <c r="Q871" s="36">
        <v>30000</v>
      </c>
      <c r="R871" s="30">
        <v>40040</v>
      </c>
      <c r="S871" s="31">
        <v>80080</v>
      </c>
      <c r="T871" s="29" t="s">
        <v>2351</v>
      </c>
      <c r="U871" s="45">
        <v>45469</v>
      </c>
      <c r="V871" s="33"/>
    </row>
    <row r="872" spans="1:22" ht="28.8">
      <c r="A872" s="61" t="str">
        <f t="shared" si="13"/>
        <v>5348422JOJOA MENESES JOSE SAUL</v>
      </c>
      <c r="B872" s="23">
        <v>4801</v>
      </c>
      <c r="C872" s="23" t="s">
        <v>2</v>
      </c>
      <c r="D872" s="23">
        <v>5348422</v>
      </c>
      <c r="E872" s="23" t="s">
        <v>1569</v>
      </c>
      <c r="F872" s="23">
        <v>62</v>
      </c>
      <c r="G872" s="23">
        <v>1</v>
      </c>
      <c r="H872" s="24" t="s">
        <v>1570</v>
      </c>
      <c r="I872" s="23" t="s">
        <v>28</v>
      </c>
      <c r="J872" s="57" t="s">
        <v>761</v>
      </c>
      <c r="K872" s="25" t="s">
        <v>27</v>
      </c>
      <c r="L872" s="26" t="s">
        <v>801</v>
      </c>
      <c r="M872" s="23">
        <v>1</v>
      </c>
      <c r="N872" s="23">
        <v>3103766727</v>
      </c>
      <c r="O872" s="27">
        <v>45411</v>
      </c>
      <c r="P872" s="28">
        <v>620245</v>
      </c>
      <c r="Q872" s="29">
        <v>20000</v>
      </c>
      <c r="R872" s="36">
        <v>29120</v>
      </c>
      <c r="S872" s="31"/>
      <c r="T872" s="29" t="s">
        <v>2352</v>
      </c>
      <c r="U872" s="45">
        <v>45469</v>
      </c>
      <c r="V872" s="33"/>
    </row>
    <row r="873" spans="1:22" ht="28.8">
      <c r="A873" s="61" t="str">
        <f t="shared" si="13"/>
        <v>5348422JOJOA MENESES JOSE SAUL</v>
      </c>
      <c r="B873" s="23">
        <v>4802</v>
      </c>
      <c r="C873" s="23" t="s">
        <v>2</v>
      </c>
      <c r="D873" s="23">
        <v>5348422</v>
      </c>
      <c r="E873" s="23" t="s">
        <v>1569</v>
      </c>
      <c r="F873" s="23">
        <v>62</v>
      </c>
      <c r="G873" s="23">
        <v>1</v>
      </c>
      <c r="H873" s="24" t="s">
        <v>1570</v>
      </c>
      <c r="I873" s="23" t="s">
        <v>28</v>
      </c>
      <c r="J873" s="57" t="s">
        <v>761</v>
      </c>
      <c r="K873" s="25" t="s">
        <v>27</v>
      </c>
      <c r="L873" s="6" t="s">
        <v>806</v>
      </c>
      <c r="M873" s="23">
        <v>1</v>
      </c>
      <c r="N873" s="23">
        <v>3103766727</v>
      </c>
      <c r="O873" s="27">
        <v>45411</v>
      </c>
      <c r="P873" s="33">
        <v>626312</v>
      </c>
      <c r="Q873" s="29">
        <v>21000</v>
      </c>
      <c r="R873" s="36">
        <v>29120</v>
      </c>
      <c r="S873" s="31">
        <v>58240</v>
      </c>
      <c r="T873" s="29" t="s">
        <v>2352</v>
      </c>
      <c r="U873" s="45">
        <v>45469</v>
      </c>
      <c r="V873" s="33"/>
    </row>
    <row r="874" spans="1:22">
      <c r="A874" s="61" t="str">
        <f t="shared" si="13"/>
        <v>2725036JORGE ALBERTO CHAVEZ</v>
      </c>
      <c r="B874" s="23">
        <v>4420</v>
      </c>
      <c r="C874" s="23" t="s">
        <v>2</v>
      </c>
      <c r="D874" s="23">
        <v>2725036</v>
      </c>
      <c r="E874" s="23" t="s">
        <v>1571</v>
      </c>
      <c r="F874" s="23">
        <v>79</v>
      </c>
      <c r="G874" s="23">
        <v>1</v>
      </c>
      <c r="H874" s="24" t="s">
        <v>1572</v>
      </c>
      <c r="I874" s="23" t="s">
        <v>28</v>
      </c>
      <c r="J874" s="58" t="s">
        <v>29</v>
      </c>
      <c r="K874" s="25" t="s">
        <v>27</v>
      </c>
      <c r="L874" s="26" t="s">
        <v>891</v>
      </c>
      <c r="M874" s="23">
        <v>1</v>
      </c>
      <c r="N874" s="23" t="s">
        <v>1573</v>
      </c>
      <c r="O874" s="27">
        <v>45404</v>
      </c>
      <c r="P874" s="28">
        <v>606564</v>
      </c>
      <c r="Q874" s="29">
        <v>80000</v>
      </c>
      <c r="R874" s="30">
        <v>102544</v>
      </c>
      <c r="S874" s="31"/>
      <c r="T874" s="29" t="s">
        <v>2353</v>
      </c>
      <c r="U874" s="45">
        <v>45469</v>
      </c>
      <c r="V874" s="33"/>
    </row>
    <row r="875" spans="1:22">
      <c r="A875" s="61" t="str">
        <f t="shared" si="13"/>
        <v>2725036JORGE ALBERTO CHAVEZ</v>
      </c>
      <c r="B875" s="23">
        <v>4421</v>
      </c>
      <c r="C875" s="23" t="s">
        <v>2</v>
      </c>
      <c r="D875" s="23">
        <v>2725036</v>
      </c>
      <c r="E875" s="23" t="s">
        <v>1571</v>
      </c>
      <c r="F875" s="23">
        <v>79</v>
      </c>
      <c r="G875" s="23">
        <v>1</v>
      </c>
      <c r="H875" s="24" t="s">
        <v>1572</v>
      </c>
      <c r="I875" s="23" t="s">
        <v>28</v>
      </c>
      <c r="J875" s="58" t="s">
        <v>29</v>
      </c>
      <c r="K875" s="25" t="s">
        <v>27</v>
      </c>
      <c r="L875" s="26" t="s">
        <v>936</v>
      </c>
      <c r="M875" s="23">
        <v>1</v>
      </c>
      <c r="N875" s="23" t="s">
        <v>1573</v>
      </c>
      <c r="O875" s="27">
        <v>45407</v>
      </c>
      <c r="P875" s="33">
        <v>617963</v>
      </c>
      <c r="Q875" s="29">
        <v>80000</v>
      </c>
      <c r="R875" s="30">
        <v>102544</v>
      </c>
      <c r="S875" s="31">
        <v>205088</v>
      </c>
      <c r="T875" s="29" t="s">
        <v>2353</v>
      </c>
      <c r="U875" s="45">
        <v>45469</v>
      </c>
      <c r="V875" s="33"/>
    </row>
    <row r="876" spans="1:22">
      <c r="A876" s="61" t="str">
        <f t="shared" si="13"/>
        <v xml:space="preserve">16352425JOSE CRISTOBAL NAVARRO </v>
      </c>
      <c r="B876" s="23">
        <v>4715</v>
      </c>
      <c r="C876" s="23" t="s">
        <v>2</v>
      </c>
      <c r="D876" s="23">
        <v>16352425</v>
      </c>
      <c r="E876" s="23" t="s">
        <v>1574</v>
      </c>
      <c r="F876" s="23">
        <v>64</v>
      </c>
      <c r="G876" s="23">
        <v>1</v>
      </c>
      <c r="H876" s="24" t="s">
        <v>1575</v>
      </c>
      <c r="I876" s="23" t="s">
        <v>28</v>
      </c>
      <c r="J876" s="58" t="s">
        <v>29</v>
      </c>
      <c r="K876" s="25" t="s">
        <v>25</v>
      </c>
      <c r="L876" s="23" t="s">
        <v>781</v>
      </c>
      <c r="M876" s="23">
        <v>1</v>
      </c>
      <c r="N876" s="23" t="s">
        <v>1576</v>
      </c>
      <c r="O876" s="27">
        <v>45409</v>
      </c>
      <c r="P876" s="28">
        <v>618364</v>
      </c>
      <c r="Q876" s="29">
        <v>33000</v>
      </c>
      <c r="R876" s="30">
        <v>45240</v>
      </c>
      <c r="S876" s="31"/>
      <c r="T876" s="29" t="s">
        <v>2354</v>
      </c>
      <c r="U876" s="45">
        <v>45469</v>
      </c>
      <c r="V876" s="33"/>
    </row>
    <row r="877" spans="1:22">
      <c r="A877" s="61" t="str">
        <f t="shared" si="13"/>
        <v xml:space="preserve">16352425JOSE CRISTOBAL NAVARRO </v>
      </c>
      <c r="B877" s="23">
        <v>4716</v>
      </c>
      <c r="C877" s="23" t="s">
        <v>2</v>
      </c>
      <c r="D877" s="23">
        <v>16352425</v>
      </c>
      <c r="E877" s="23" t="s">
        <v>1574</v>
      </c>
      <c r="F877" s="23">
        <v>64</v>
      </c>
      <c r="G877" s="23">
        <v>1</v>
      </c>
      <c r="H877" s="24" t="s">
        <v>1575</v>
      </c>
      <c r="I877" s="23" t="s">
        <v>28</v>
      </c>
      <c r="J877" s="58" t="s">
        <v>29</v>
      </c>
      <c r="K877" s="25" t="s">
        <v>25</v>
      </c>
      <c r="L877" s="26" t="s">
        <v>783</v>
      </c>
      <c r="M877" s="23">
        <v>1</v>
      </c>
      <c r="N877" s="23" t="s">
        <v>1576</v>
      </c>
      <c r="O877" s="27">
        <v>45409</v>
      </c>
      <c r="P877" s="33">
        <v>622725</v>
      </c>
      <c r="Q877" s="29">
        <v>33000</v>
      </c>
      <c r="R877" s="30">
        <v>45240</v>
      </c>
      <c r="S877" s="31">
        <v>90480</v>
      </c>
      <c r="T877" s="29" t="s">
        <v>2354</v>
      </c>
      <c r="U877" s="45">
        <v>45469</v>
      </c>
      <c r="V877" s="33"/>
    </row>
    <row r="878" spans="1:22">
      <c r="A878" s="61" t="str">
        <f t="shared" si="13"/>
        <v>1006956710JUAGIBIOY AGREDA JESUS ANTONIO</v>
      </c>
      <c r="B878" s="23">
        <v>4118</v>
      </c>
      <c r="C878" s="23" t="s">
        <v>2</v>
      </c>
      <c r="D878" s="23">
        <v>1006956710</v>
      </c>
      <c r="E878" s="23" t="s">
        <v>1577</v>
      </c>
      <c r="F878" s="23">
        <v>36</v>
      </c>
      <c r="G878" s="23">
        <v>1</v>
      </c>
      <c r="H878" s="24">
        <v>32091</v>
      </c>
      <c r="I878" s="23" t="s">
        <v>28</v>
      </c>
      <c r="J878" s="58" t="s">
        <v>34</v>
      </c>
      <c r="K878" s="25" t="s">
        <v>27</v>
      </c>
      <c r="L878" s="6" t="s">
        <v>797</v>
      </c>
      <c r="M878" s="23">
        <v>1</v>
      </c>
      <c r="N878" s="23">
        <v>3135514419</v>
      </c>
      <c r="O878" s="27">
        <v>45398</v>
      </c>
      <c r="P878" s="28">
        <v>598794</v>
      </c>
      <c r="Q878" s="29">
        <v>20000</v>
      </c>
      <c r="R878" s="30">
        <v>26000</v>
      </c>
      <c r="S878" s="31"/>
      <c r="T878" s="29" t="s">
        <v>2355</v>
      </c>
      <c r="U878" s="45">
        <v>45469</v>
      </c>
      <c r="V878" s="33"/>
    </row>
    <row r="879" spans="1:22">
      <c r="A879" s="61" t="str">
        <f t="shared" si="13"/>
        <v>1006956710JUAGIBIOY AGREDA JESUS ANTONIO</v>
      </c>
      <c r="B879" s="23">
        <v>4119</v>
      </c>
      <c r="C879" s="23" t="s">
        <v>2</v>
      </c>
      <c r="D879" s="23">
        <v>1006956710</v>
      </c>
      <c r="E879" s="23" t="s">
        <v>1577</v>
      </c>
      <c r="F879" s="23">
        <v>36</v>
      </c>
      <c r="G879" s="23">
        <v>1</v>
      </c>
      <c r="H879" s="24">
        <v>32091</v>
      </c>
      <c r="I879" s="23" t="s">
        <v>28</v>
      </c>
      <c r="J879" s="58" t="s">
        <v>34</v>
      </c>
      <c r="K879" s="25" t="s">
        <v>27</v>
      </c>
      <c r="L879" s="25" t="s">
        <v>785</v>
      </c>
      <c r="M879" s="23">
        <v>1</v>
      </c>
      <c r="N879" s="23">
        <v>3135514419</v>
      </c>
      <c r="O879" s="27">
        <v>45398</v>
      </c>
      <c r="P879" s="33">
        <v>599792</v>
      </c>
      <c r="Q879" s="29">
        <v>20000</v>
      </c>
      <c r="R879" s="30">
        <v>26000</v>
      </c>
      <c r="S879" s="31">
        <v>52000</v>
      </c>
      <c r="T879" s="29" t="s">
        <v>2355</v>
      </c>
      <c r="U879" s="45">
        <v>45469</v>
      </c>
      <c r="V879" s="33"/>
    </row>
    <row r="880" spans="1:22" ht="28.8">
      <c r="A880" s="61" t="str">
        <f t="shared" si="13"/>
        <v xml:space="preserve">41182174JUAGIBIOY CHASOY MARIA CLEMENTINA </v>
      </c>
      <c r="B880" s="23">
        <v>4868</v>
      </c>
      <c r="C880" s="23" t="s">
        <v>2</v>
      </c>
      <c r="D880" s="23">
        <v>41182174</v>
      </c>
      <c r="E880" s="23" t="s">
        <v>1578</v>
      </c>
      <c r="F880" s="23">
        <v>48</v>
      </c>
      <c r="G880" s="23">
        <v>1</v>
      </c>
      <c r="H880" s="24" t="s">
        <v>1579</v>
      </c>
      <c r="I880" s="23" t="s">
        <v>5</v>
      </c>
      <c r="J880" s="57" t="s">
        <v>761</v>
      </c>
      <c r="K880" s="25" t="s">
        <v>27</v>
      </c>
      <c r="L880" s="6" t="s">
        <v>806</v>
      </c>
      <c r="M880" s="23">
        <v>1</v>
      </c>
      <c r="N880" s="23">
        <v>3145673323</v>
      </c>
      <c r="O880" s="27">
        <v>45412</v>
      </c>
      <c r="P880" s="33">
        <v>628614</v>
      </c>
      <c r="Q880" s="29">
        <v>21000</v>
      </c>
      <c r="R880" s="36">
        <v>29120</v>
      </c>
      <c r="S880" s="31">
        <v>29120</v>
      </c>
      <c r="T880" s="29" t="s">
        <v>2356</v>
      </c>
      <c r="U880" s="45">
        <v>45469</v>
      </c>
      <c r="V880" s="33"/>
    </row>
    <row r="881" spans="1:22">
      <c r="A881" s="61" t="str">
        <f t="shared" si="13"/>
        <v>1122782359JUAGIBIOY DEJOY MARIA CONCEPCION</v>
      </c>
      <c r="B881" s="23">
        <v>4428</v>
      </c>
      <c r="C881" s="23" t="s">
        <v>2</v>
      </c>
      <c r="D881" s="23">
        <v>1122782359</v>
      </c>
      <c r="E881" s="23" t="s">
        <v>1580</v>
      </c>
      <c r="F881" s="23">
        <v>37</v>
      </c>
      <c r="G881" s="23">
        <v>1</v>
      </c>
      <c r="H881" s="24" t="s">
        <v>1581</v>
      </c>
      <c r="I881" s="23" t="s">
        <v>5</v>
      </c>
      <c r="J881" s="58" t="s">
        <v>34</v>
      </c>
      <c r="K881" s="25" t="s">
        <v>27</v>
      </c>
      <c r="L881" s="6" t="s">
        <v>797</v>
      </c>
      <c r="M881" s="23">
        <v>1</v>
      </c>
      <c r="N881" s="23">
        <v>3138634066</v>
      </c>
      <c r="O881" s="27">
        <v>45404</v>
      </c>
      <c r="P881" s="28">
        <v>608457</v>
      </c>
      <c r="Q881" s="29">
        <v>20000</v>
      </c>
      <c r="R881" s="30">
        <v>26000</v>
      </c>
      <c r="S881" s="31"/>
      <c r="T881" s="29" t="s">
        <v>2357</v>
      </c>
      <c r="U881" s="45">
        <v>45469</v>
      </c>
      <c r="V881" s="33"/>
    </row>
    <row r="882" spans="1:22">
      <c r="A882" s="61" t="str">
        <f t="shared" si="13"/>
        <v>1122782359JUAGIBIOY DEJOY MARIA CONCEPCION</v>
      </c>
      <c r="B882" s="23">
        <v>4429</v>
      </c>
      <c r="C882" s="23" t="s">
        <v>2</v>
      </c>
      <c r="D882" s="23">
        <v>1122782359</v>
      </c>
      <c r="E882" s="23" t="s">
        <v>1580</v>
      </c>
      <c r="F882" s="23">
        <v>37</v>
      </c>
      <c r="G882" s="23">
        <v>1</v>
      </c>
      <c r="H882" s="24" t="s">
        <v>1581</v>
      </c>
      <c r="I882" s="23" t="s">
        <v>5</v>
      </c>
      <c r="J882" s="58" t="s">
        <v>34</v>
      </c>
      <c r="K882" s="25" t="s">
        <v>27</v>
      </c>
      <c r="L882" s="25" t="s">
        <v>785</v>
      </c>
      <c r="M882" s="23">
        <v>1</v>
      </c>
      <c r="N882" s="23">
        <v>3138634066</v>
      </c>
      <c r="O882" s="27">
        <v>45404</v>
      </c>
      <c r="P882" s="33">
        <v>612672</v>
      </c>
      <c r="Q882" s="29">
        <v>20000</v>
      </c>
      <c r="R882" s="30">
        <v>26000</v>
      </c>
      <c r="S882" s="31">
        <v>52000</v>
      </c>
      <c r="T882" s="29" t="s">
        <v>2357</v>
      </c>
      <c r="U882" s="45">
        <v>45469</v>
      </c>
      <c r="V882" s="33"/>
    </row>
    <row r="883" spans="1:22">
      <c r="A883" s="61" t="str">
        <f t="shared" si="13"/>
        <v>1121508048JUAGIVIOY GOMAJOA WAIRA KILLA</v>
      </c>
      <c r="B883" s="23">
        <v>4733</v>
      </c>
      <c r="C883" s="23" t="s">
        <v>31</v>
      </c>
      <c r="D883" s="23">
        <v>1121508048</v>
      </c>
      <c r="E883" s="23" t="s">
        <v>1582</v>
      </c>
      <c r="F883" s="23">
        <v>10</v>
      </c>
      <c r="G883" s="23">
        <v>1</v>
      </c>
      <c r="H883" s="24">
        <v>41524</v>
      </c>
      <c r="I883" s="23" t="s">
        <v>5</v>
      </c>
      <c r="J883" s="57" t="s">
        <v>46</v>
      </c>
      <c r="K883" s="25" t="s">
        <v>27</v>
      </c>
      <c r="L883" s="6" t="s">
        <v>803</v>
      </c>
      <c r="M883" s="23">
        <v>1</v>
      </c>
      <c r="N883" s="23">
        <v>3205276227</v>
      </c>
      <c r="O883" s="27">
        <v>45407</v>
      </c>
      <c r="P883" s="28">
        <v>615804</v>
      </c>
      <c r="Q883" s="29">
        <v>20000</v>
      </c>
      <c r="R883" s="30">
        <v>22880</v>
      </c>
      <c r="S883" s="31"/>
      <c r="T883" s="25" t="s">
        <v>2358</v>
      </c>
      <c r="U883" s="45">
        <v>45469</v>
      </c>
      <c r="V883" s="33"/>
    </row>
    <row r="884" spans="1:22">
      <c r="A884" s="61" t="str">
        <f t="shared" si="13"/>
        <v>1121508048JUAGIVIOY GOMAJOA WAIRA KILLA</v>
      </c>
      <c r="B884" s="23">
        <v>4734</v>
      </c>
      <c r="C884" s="23" t="s">
        <v>31</v>
      </c>
      <c r="D884" s="23">
        <v>1121508048</v>
      </c>
      <c r="E884" s="23" t="s">
        <v>1582</v>
      </c>
      <c r="F884" s="23">
        <v>10</v>
      </c>
      <c r="G884" s="23">
        <v>1</v>
      </c>
      <c r="H884" s="24">
        <v>41525</v>
      </c>
      <c r="I884" s="23" t="s">
        <v>5</v>
      </c>
      <c r="J884" s="57" t="s">
        <v>46</v>
      </c>
      <c r="K884" s="25" t="s">
        <v>27</v>
      </c>
      <c r="L884" s="26" t="s">
        <v>788</v>
      </c>
      <c r="M884" s="23">
        <v>1</v>
      </c>
      <c r="N884" s="23">
        <v>3205276227</v>
      </c>
      <c r="O884" s="27">
        <v>45407</v>
      </c>
      <c r="P884" s="33">
        <v>618540</v>
      </c>
      <c r="Q884" s="29">
        <v>20000</v>
      </c>
      <c r="R884" s="30">
        <v>22880</v>
      </c>
      <c r="S884" s="31">
        <v>45760</v>
      </c>
      <c r="T884" s="25" t="s">
        <v>2358</v>
      </c>
      <c r="U884" s="45">
        <v>45469</v>
      </c>
      <c r="V884" s="33"/>
    </row>
    <row r="885" spans="1:22">
      <c r="A885" s="61" t="str">
        <f t="shared" si="13"/>
        <v xml:space="preserve">59861061JURADO BLANCA DEL CARMEN </v>
      </c>
      <c r="B885" s="23">
        <v>4542</v>
      </c>
      <c r="C885" s="23" t="s">
        <v>2</v>
      </c>
      <c r="D885" s="23">
        <v>59861061</v>
      </c>
      <c r="E885" s="23" t="s">
        <v>1583</v>
      </c>
      <c r="F885" s="23">
        <v>46</v>
      </c>
      <c r="G885" s="23">
        <v>1</v>
      </c>
      <c r="H885" s="24">
        <v>28218</v>
      </c>
      <c r="I885" s="23" t="s">
        <v>5</v>
      </c>
      <c r="J885" s="58" t="s">
        <v>29</v>
      </c>
      <c r="K885" s="25" t="s">
        <v>25</v>
      </c>
      <c r="L885" s="23" t="s">
        <v>781</v>
      </c>
      <c r="M885" s="23">
        <v>1</v>
      </c>
      <c r="N885" s="23" t="s">
        <v>1584</v>
      </c>
      <c r="O885" s="27">
        <v>45405</v>
      </c>
      <c r="P885" s="35">
        <v>612643</v>
      </c>
      <c r="Q885" s="36">
        <v>33000</v>
      </c>
      <c r="R885" s="30">
        <v>45240</v>
      </c>
      <c r="S885" s="31"/>
      <c r="T885" s="29" t="s">
        <v>2359</v>
      </c>
      <c r="U885" s="45">
        <v>45469</v>
      </c>
      <c r="V885" s="33"/>
    </row>
    <row r="886" spans="1:22">
      <c r="A886" s="61" t="str">
        <f t="shared" si="13"/>
        <v xml:space="preserve">59861061JURADO BLANCA DEL CARMEN </v>
      </c>
      <c r="B886" s="23">
        <v>4543</v>
      </c>
      <c r="C886" s="23" t="s">
        <v>2</v>
      </c>
      <c r="D886" s="23">
        <v>59861061</v>
      </c>
      <c r="E886" s="23" t="s">
        <v>1583</v>
      </c>
      <c r="F886" s="23">
        <v>46</v>
      </c>
      <c r="G886" s="23">
        <v>1</v>
      </c>
      <c r="H886" s="24">
        <v>28218</v>
      </c>
      <c r="I886" s="23" t="s">
        <v>5</v>
      </c>
      <c r="J886" s="58" t="s">
        <v>29</v>
      </c>
      <c r="K886" s="25" t="s">
        <v>25</v>
      </c>
      <c r="L886" s="26" t="s">
        <v>783</v>
      </c>
      <c r="M886" s="23">
        <v>1</v>
      </c>
      <c r="N886" s="23" t="s">
        <v>1584</v>
      </c>
      <c r="O886" s="24">
        <v>45406</v>
      </c>
      <c r="P886" s="23">
        <v>616263</v>
      </c>
      <c r="Q886" s="36">
        <v>33000</v>
      </c>
      <c r="R886" s="30">
        <v>45240</v>
      </c>
      <c r="S886" s="31">
        <v>90480</v>
      </c>
      <c r="T886" s="29" t="s">
        <v>2359</v>
      </c>
      <c r="U886" s="45">
        <v>45469</v>
      </c>
      <c r="V886" s="33"/>
    </row>
    <row r="887" spans="1:22" ht="28.8">
      <c r="A887" s="61" t="str">
        <f t="shared" si="13"/>
        <v>1123304540JURADO MADROÑERO YERLI BRIGNEY TATIANA</v>
      </c>
      <c r="B887" s="23">
        <v>4424</v>
      </c>
      <c r="C887" s="23" t="s">
        <v>31</v>
      </c>
      <c r="D887" s="23">
        <v>1123304540</v>
      </c>
      <c r="E887" s="23" t="s">
        <v>1585</v>
      </c>
      <c r="F887" s="23">
        <v>14</v>
      </c>
      <c r="G887" s="23">
        <v>1</v>
      </c>
      <c r="H887" s="24" t="s">
        <v>1586</v>
      </c>
      <c r="I887" s="23" t="s">
        <v>5</v>
      </c>
      <c r="J887" s="57" t="s">
        <v>26</v>
      </c>
      <c r="K887" s="25" t="s">
        <v>25</v>
      </c>
      <c r="L887" s="26" t="s">
        <v>775</v>
      </c>
      <c r="M887" s="23">
        <v>1</v>
      </c>
      <c r="N887" s="23">
        <v>3212545438</v>
      </c>
      <c r="O887" s="27">
        <v>45404</v>
      </c>
      <c r="P887" s="28">
        <v>608533</v>
      </c>
      <c r="Q887" s="29">
        <v>30000</v>
      </c>
      <c r="R887" s="30">
        <v>40040</v>
      </c>
      <c r="S887" s="31"/>
      <c r="T887" s="29" t="s">
        <v>2360</v>
      </c>
      <c r="U887" s="45">
        <v>45469</v>
      </c>
      <c r="V887" s="33"/>
    </row>
    <row r="888" spans="1:22" ht="28.8">
      <c r="A888" s="61" t="str">
        <f t="shared" si="13"/>
        <v>1123304540JURADO MADROÑERO YERLI BRIGNEY TATIANA</v>
      </c>
      <c r="B888" s="23">
        <v>4425</v>
      </c>
      <c r="C888" s="23" t="s">
        <v>31</v>
      </c>
      <c r="D888" s="23">
        <v>1123304540</v>
      </c>
      <c r="E888" s="23" t="s">
        <v>1585</v>
      </c>
      <c r="F888" s="23">
        <v>14</v>
      </c>
      <c r="G888" s="23">
        <v>1</v>
      </c>
      <c r="H888" s="24" t="s">
        <v>1586</v>
      </c>
      <c r="I888" s="23" t="s">
        <v>5</v>
      </c>
      <c r="J888" s="57" t="s">
        <v>26</v>
      </c>
      <c r="K888" s="25" t="s">
        <v>25</v>
      </c>
      <c r="L888" s="6" t="s">
        <v>776</v>
      </c>
      <c r="M888" s="23">
        <v>1</v>
      </c>
      <c r="N888" s="23">
        <v>3212545438</v>
      </c>
      <c r="O888" s="27">
        <v>45405</v>
      </c>
      <c r="P888" s="33">
        <v>614124</v>
      </c>
      <c r="Q888" s="29">
        <v>27000</v>
      </c>
      <c r="R888" s="30">
        <v>40040</v>
      </c>
      <c r="S888" s="31">
        <v>90480</v>
      </c>
      <c r="T888" s="29" t="s">
        <v>2360</v>
      </c>
      <c r="U888" s="45">
        <v>45469</v>
      </c>
      <c r="V888" s="33"/>
    </row>
    <row r="889" spans="1:22">
      <c r="A889" s="61" t="str">
        <f t="shared" si="13"/>
        <v xml:space="preserve">1123333885KEILLER ALEXIS PAI </v>
      </c>
      <c r="B889" s="23">
        <v>4817</v>
      </c>
      <c r="C889" s="23" t="s">
        <v>31</v>
      </c>
      <c r="D889" s="23">
        <v>1123333885</v>
      </c>
      <c r="E889" s="23" t="s">
        <v>1587</v>
      </c>
      <c r="F889" s="23">
        <v>8</v>
      </c>
      <c r="G889" s="23">
        <v>1</v>
      </c>
      <c r="H889" s="24" t="s">
        <v>1588</v>
      </c>
      <c r="I889" s="23" t="s">
        <v>28</v>
      </c>
      <c r="J889" s="58" t="s">
        <v>29</v>
      </c>
      <c r="K889" s="25" t="s">
        <v>25</v>
      </c>
      <c r="L889" s="23" t="s">
        <v>781</v>
      </c>
      <c r="M889" s="23">
        <v>1</v>
      </c>
      <c r="N889" s="23" t="s">
        <v>1589</v>
      </c>
      <c r="O889" s="27">
        <v>45411</v>
      </c>
      <c r="P889" s="28">
        <v>622491</v>
      </c>
      <c r="Q889" s="29">
        <v>33000</v>
      </c>
      <c r="R889" s="30">
        <v>45240</v>
      </c>
      <c r="S889" s="31">
        <v>45240</v>
      </c>
      <c r="T889" s="38" t="s">
        <v>2361</v>
      </c>
      <c r="U889" s="45">
        <v>45469</v>
      </c>
      <c r="V889" s="33"/>
    </row>
    <row r="890" spans="1:22" ht="28.8">
      <c r="A890" s="61" t="str">
        <f t="shared" si="13"/>
        <v>1125182330LANDAZURY ANGULO SALLY DEL CARMEN</v>
      </c>
      <c r="B890" s="23">
        <v>4376</v>
      </c>
      <c r="C890" s="23" t="s">
        <v>2</v>
      </c>
      <c r="D890" s="23">
        <v>1125182330</v>
      </c>
      <c r="E890" s="23" t="s">
        <v>1590</v>
      </c>
      <c r="F890" s="23">
        <v>34</v>
      </c>
      <c r="G890" s="23">
        <v>1</v>
      </c>
      <c r="H890" s="24" t="s">
        <v>1591</v>
      </c>
      <c r="I890" s="23" t="s">
        <v>5</v>
      </c>
      <c r="J890" s="57" t="s">
        <v>92</v>
      </c>
      <c r="K890" s="25" t="s">
        <v>25</v>
      </c>
      <c r="L890" s="26" t="s">
        <v>810</v>
      </c>
      <c r="M890" s="23">
        <v>1</v>
      </c>
      <c r="N890" s="23" t="s">
        <v>1592</v>
      </c>
      <c r="O890" s="27">
        <v>45402</v>
      </c>
      <c r="P890" s="28">
        <v>608360</v>
      </c>
      <c r="Q890" s="29">
        <v>18000</v>
      </c>
      <c r="R890" s="30">
        <v>29640</v>
      </c>
      <c r="S890" s="31">
        <v>29640</v>
      </c>
      <c r="T890" s="29" t="s">
        <v>2362</v>
      </c>
      <c r="U890" s="45">
        <v>45469</v>
      </c>
      <c r="V890" s="33"/>
    </row>
    <row r="891" spans="1:22">
      <c r="A891" s="61" t="str">
        <f t="shared" si="13"/>
        <v xml:space="preserve">1127079980LANDAZURY MABEL KATHERINE </v>
      </c>
      <c r="B891" s="23">
        <v>4538</v>
      </c>
      <c r="C891" s="23" t="s">
        <v>2</v>
      </c>
      <c r="D891" s="23">
        <v>1127079980</v>
      </c>
      <c r="E891" s="23" t="s">
        <v>1593</v>
      </c>
      <c r="F891" s="23">
        <v>26</v>
      </c>
      <c r="G891" s="23">
        <v>1</v>
      </c>
      <c r="H891" s="24" t="s">
        <v>1594</v>
      </c>
      <c r="I891" s="23" t="s">
        <v>5</v>
      </c>
      <c r="J891" s="57" t="s">
        <v>36</v>
      </c>
      <c r="K891" s="25" t="s">
        <v>27</v>
      </c>
      <c r="L891" s="6" t="s">
        <v>799</v>
      </c>
      <c r="M891" s="23">
        <v>1</v>
      </c>
      <c r="N891" s="23">
        <v>3138430177</v>
      </c>
      <c r="O891" s="27">
        <v>45405</v>
      </c>
      <c r="P891" s="35">
        <v>612111</v>
      </c>
      <c r="Q891" s="36">
        <v>50000</v>
      </c>
      <c r="R891" s="30">
        <v>67600</v>
      </c>
      <c r="S891" s="31"/>
      <c r="T891" s="29" t="s">
        <v>2363</v>
      </c>
      <c r="U891" s="45">
        <v>45469</v>
      </c>
      <c r="V891" s="33"/>
    </row>
    <row r="892" spans="1:22">
      <c r="A892" s="61" t="str">
        <f t="shared" si="13"/>
        <v xml:space="preserve">1127079980LANDAZURY MABEL KATHERINE </v>
      </c>
      <c r="B892" s="23">
        <v>4539</v>
      </c>
      <c r="C892" s="23" t="s">
        <v>2</v>
      </c>
      <c r="D892" s="23">
        <v>1127079980</v>
      </c>
      <c r="E892" s="23" t="s">
        <v>1593</v>
      </c>
      <c r="F892" s="23">
        <v>26</v>
      </c>
      <c r="G892" s="23">
        <v>1</v>
      </c>
      <c r="H892" s="24" t="s">
        <v>1594</v>
      </c>
      <c r="I892" s="23" t="s">
        <v>5</v>
      </c>
      <c r="J892" s="57" t="s">
        <v>36</v>
      </c>
      <c r="K892" s="25" t="s">
        <v>27</v>
      </c>
      <c r="L892" s="26" t="s">
        <v>768</v>
      </c>
      <c r="M892" s="23">
        <v>1</v>
      </c>
      <c r="N892" s="23">
        <v>3138430177</v>
      </c>
      <c r="O892" s="24">
        <v>45406</v>
      </c>
      <c r="P892" s="23">
        <v>616031</v>
      </c>
      <c r="Q892" s="36">
        <v>50000</v>
      </c>
      <c r="R892" s="30">
        <v>67600</v>
      </c>
      <c r="S892" s="31">
        <v>135200</v>
      </c>
      <c r="T892" s="29" t="s">
        <v>2363</v>
      </c>
      <c r="U892" s="45">
        <v>45469</v>
      </c>
      <c r="V892" s="33"/>
    </row>
    <row r="893" spans="1:22" ht="28.8">
      <c r="A893" s="61" t="str">
        <f t="shared" si="13"/>
        <v>1125408428LATIN CAMAYO OBEIMAR</v>
      </c>
      <c r="B893" s="23">
        <v>4124</v>
      </c>
      <c r="C893" s="23" t="s">
        <v>2</v>
      </c>
      <c r="D893" s="23">
        <v>1125408428</v>
      </c>
      <c r="E893" s="23" t="s">
        <v>118</v>
      </c>
      <c r="F893" s="23">
        <v>21</v>
      </c>
      <c r="G893" s="23">
        <v>1</v>
      </c>
      <c r="H893" s="24" t="s">
        <v>119</v>
      </c>
      <c r="I893" s="23" t="s">
        <v>28</v>
      </c>
      <c r="J893" s="57" t="s">
        <v>763</v>
      </c>
      <c r="K893" s="25" t="s">
        <v>27</v>
      </c>
      <c r="L893" s="23" t="s">
        <v>65</v>
      </c>
      <c r="M893" s="23">
        <v>1</v>
      </c>
      <c r="N893" s="23" t="s">
        <v>1595</v>
      </c>
      <c r="O893" s="27">
        <v>45398</v>
      </c>
      <c r="P893" s="28">
        <v>597789</v>
      </c>
      <c r="Q893" s="29">
        <v>70000</v>
      </c>
      <c r="R893" s="30">
        <v>92040</v>
      </c>
      <c r="S893" s="31"/>
      <c r="T893" s="29" t="s">
        <v>2364</v>
      </c>
      <c r="U893" s="45">
        <v>45469</v>
      </c>
      <c r="V893" s="33"/>
    </row>
    <row r="894" spans="1:22" ht="28.8">
      <c r="A894" s="61" t="str">
        <f t="shared" si="13"/>
        <v>1125408428LATIN CAMAYO OBEIMAR</v>
      </c>
      <c r="B894" s="23">
        <v>4125</v>
      </c>
      <c r="C894" s="23" t="s">
        <v>2</v>
      </c>
      <c r="D894" s="23">
        <v>1125408428</v>
      </c>
      <c r="E894" s="23" t="s">
        <v>118</v>
      </c>
      <c r="F894" s="23">
        <v>21</v>
      </c>
      <c r="G894" s="23">
        <v>1</v>
      </c>
      <c r="H894" s="24" t="s">
        <v>119</v>
      </c>
      <c r="I894" s="23" t="s">
        <v>28</v>
      </c>
      <c r="J894" s="57" t="s">
        <v>763</v>
      </c>
      <c r="K894" s="25" t="s">
        <v>27</v>
      </c>
      <c r="L894" s="23" t="s">
        <v>66</v>
      </c>
      <c r="M894" s="23">
        <v>1</v>
      </c>
      <c r="N894" s="23" t="s">
        <v>1595</v>
      </c>
      <c r="O894" s="27">
        <v>45399</v>
      </c>
      <c r="P894" s="33">
        <v>602984</v>
      </c>
      <c r="Q894" s="29">
        <v>70000</v>
      </c>
      <c r="R894" s="30">
        <v>83200</v>
      </c>
      <c r="S894" s="31">
        <v>175240</v>
      </c>
      <c r="T894" s="29" t="s">
        <v>2364</v>
      </c>
      <c r="U894" s="45">
        <v>45469</v>
      </c>
      <c r="V894" s="33"/>
    </row>
    <row r="895" spans="1:22" ht="28.8">
      <c r="A895" s="61" t="str">
        <f t="shared" si="13"/>
        <v>69027357LEGARDA EULENIS CENERI</v>
      </c>
      <c r="B895" s="23">
        <v>4174</v>
      </c>
      <c r="C895" s="23" t="s">
        <v>2</v>
      </c>
      <c r="D895" s="23">
        <v>69027357</v>
      </c>
      <c r="E895" s="23" t="s">
        <v>1596</v>
      </c>
      <c r="F895" s="23">
        <v>48</v>
      </c>
      <c r="G895" s="23">
        <v>1</v>
      </c>
      <c r="H895" s="24" t="s">
        <v>1597</v>
      </c>
      <c r="I895" s="23" t="s">
        <v>5</v>
      </c>
      <c r="J895" s="57" t="s">
        <v>763</v>
      </c>
      <c r="K895" s="25" t="s">
        <v>25</v>
      </c>
      <c r="L895" s="23" t="s">
        <v>869</v>
      </c>
      <c r="M895" s="23">
        <v>1</v>
      </c>
      <c r="N895" s="23" t="s">
        <v>1598</v>
      </c>
      <c r="O895" s="27">
        <v>45402</v>
      </c>
      <c r="P895" s="28">
        <v>605887</v>
      </c>
      <c r="Q895" s="29">
        <v>22000</v>
      </c>
      <c r="R895" s="30">
        <v>31720</v>
      </c>
      <c r="S895" s="31"/>
      <c r="T895" s="25" t="s">
        <v>2365</v>
      </c>
      <c r="U895" s="45">
        <v>45469</v>
      </c>
      <c r="V895" s="33"/>
    </row>
    <row r="896" spans="1:22" ht="28.8">
      <c r="A896" s="61" t="str">
        <f t="shared" si="13"/>
        <v>69027357LEGARDA EULENIS CENERI</v>
      </c>
      <c r="B896" s="23">
        <v>4175</v>
      </c>
      <c r="C896" s="23" t="s">
        <v>2</v>
      </c>
      <c r="D896" s="23">
        <v>69027357</v>
      </c>
      <c r="E896" s="23" t="s">
        <v>1596</v>
      </c>
      <c r="F896" s="23">
        <v>48</v>
      </c>
      <c r="G896" s="23">
        <v>1</v>
      </c>
      <c r="H896" s="24" t="s">
        <v>1597</v>
      </c>
      <c r="I896" s="23" t="s">
        <v>5</v>
      </c>
      <c r="J896" s="57" t="s">
        <v>763</v>
      </c>
      <c r="K896" s="25" t="s">
        <v>25</v>
      </c>
      <c r="L896" s="23" t="s">
        <v>953</v>
      </c>
      <c r="M896" s="23">
        <v>1</v>
      </c>
      <c r="N896" s="23" t="s">
        <v>1598</v>
      </c>
      <c r="O896" s="27">
        <v>45402</v>
      </c>
      <c r="P896" s="33">
        <v>606324</v>
      </c>
      <c r="Q896" s="29">
        <v>22000</v>
      </c>
      <c r="R896" s="30">
        <v>31720</v>
      </c>
      <c r="S896" s="31">
        <v>63440</v>
      </c>
      <c r="T896" s="25" t="s">
        <v>2365</v>
      </c>
      <c r="U896" s="45">
        <v>45469</v>
      </c>
      <c r="V896" s="33"/>
    </row>
    <row r="897" spans="1:22">
      <c r="A897" s="61" t="str">
        <f t="shared" si="13"/>
        <v xml:space="preserve">1124855776LEGARDA LOPEZ KLINSMANN STIVEN </v>
      </c>
      <c r="B897" s="23">
        <v>4627</v>
      </c>
      <c r="C897" s="23" t="s">
        <v>2</v>
      </c>
      <c r="D897" s="23">
        <v>1124855776</v>
      </c>
      <c r="E897" s="23" t="s">
        <v>1599</v>
      </c>
      <c r="F897" s="23">
        <v>33</v>
      </c>
      <c r="G897" s="23">
        <v>1</v>
      </c>
      <c r="H897" s="24" t="s">
        <v>1600</v>
      </c>
      <c r="I897" s="23" t="s">
        <v>28</v>
      </c>
      <c r="J897" s="57" t="s">
        <v>36</v>
      </c>
      <c r="K897" s="25" t="s">
        <v>27</v>
      </c>
      <c r="L897" s="26" t="s">
        <v>1021</v>
      </c>
      <c r="M897" s="23">
        <v>2</v>
      </c>
      <c r="N897" s="23">
        <v>3115169619</v>
      </c>
      <c r="O897" s="27">
        <v>45407</v>
      </c>
      <c r="P897" s="28" t="s">
        <v>1601</v>
      </c>
      <c r="Q897" s="29">
        <v>126000</v>
      </c>
      <c r="R897" s="30">
        <v>81120</v>
      </c>
      <c r="S897" s="31"/>
      <c r="T897" s="29" t="s">
        <v>2366</v>
      </c>
      <c r="U897" s="45">
        <v>45469</v>
      </c>
      <c r="V897" s="33"/>
    </row>
    <row r="898" spans="1:22">
      <c r="A898" s="61" t="str">
        <f t="shared" si="13"/>
        <v xml:space="preserve">1124855776LEGARDA LOPEZ KLINSMANN STIVEN </v>
      </c>
      <c r="B898" s="23">
        <v>4628</v>
      </c>
      <c r="C898" s="23" t="s">
        <v>2</v>
      </c>
      <c r="D898" s="23">
        <v>1124855776</v>
      </c>
      <c r="E898" s="23" t="s">
        <v>1599</v>
      </c>
      <c r="F898" s="23">
        <v>33</v>
      </c>
      <c r="G898" s="23">
        <v>1</v>
      </c>
      <c r="H898" s="24" t="s">
        <v>1600</v>
      </c>
      <c r="I898" s="23" t="s">
        <v>28</v>
      </c>
      <c r="J898" s="57" t="s">
        <v>36</v>
      </c>
      <c r="K898" s="25" t="s">
        <v>27</v>
      </c>
      <c r="L898" s="26" t="s">
        <v>1022</v>
      </c>
      <c r="M898" s="23">
        <v>1</v>
      </c>
      <c r="N898" s="23">
        <v>3115169619</v>
      </c>
      <c r="O898" s="27">
        <v>45408</v>
      </c>
      <c r="P898" s="33">
        <v>620819</v>
      </c>
      <c r="Q898" s="29">
        <v>63000</v>
      </c>
      <c r="R898" s="30">
        <v>81120</v>
      </c>
      <c r="S898" s="31">
        <v>243360</v>
      </c>
      <c r="T898" s="29" t="s">
        <v>2366</v>
      </c>
      <c r="U898" s="45">
        <v>45469</v>
      </c>
      <c r="V898" s="33"/>
    </row>
    <row r="899" spans="1:22">
      <c r="A899" s="61" t="str">
        <f t="shared" si="13"/>
        <v>1123336158LIA VICTORIA JAJOY</v>
      </c>
      <c r="B899" s="23">
        <v>4819</v>
      </c>
      <c r="C899" s="23" t="s">
        <v>42</v>
      </c>
      <c r="D899" s="23">
        <v>1123336158</v>
      </c>
      <c r="E899" s="23" t="s">
        <v>1602</v>
      </c>
      <c r="F899" s="23">
        <v>5</v>
      </c>
      <c r="G899" s="23">
        <v>1</v>
      </c>
      <c r="H899" s="24" t="s">
        <v>1603</v>
      </c>
      <c r="I899" s="23" t="s">
        <v>5</v>
      </c>
      <c r="J899" s="58" t="s">
        <v>29</v>
      </c>
      <c r="K899" s="25" t="s">
        <v>27</v>
      </c>
      <c r="L899" s="26" t="s">
        <v>891</v>
      </c>
      <c r="M899" s="23">
        <v>1</v>
      </c>
      <c r="N899" s="23" t="s">
        <v>1604</v>
      </c>
      <c r="O899" s="27">
        <v>45411</v>
      </c>
      <c r="P899" s="28">
        <v>622497</v>
      </c>
      <c r="Q899" s="29">
        <v>80000</v>
      </c>
      <c r="R899" s="30">
        <v>102544</v>
      </c>
      <c r="S899" s="31"/>
      <c r="T899" s="25" t="s">
        <v>2367</v>
      </c>
      <c r="U899" s="45">
        <v>45469</v>
      </c>
      <c r="V899" s="33"/>
    </row>
    <row r="900" spans="1:22">
      <c r="A900" s="61" t="str">
        <f t="shared" ref="A900:A963" si="14">D900&amp;E900</f>
        <v>1123336158LIA VICTORIA JAJOY</v>
      </c>
      <c r="B900" s="23">
        <v>4820</v>
      </c>
      <c r="C900" s="23" t="s">
        <v>42</v>
      </c>
      <c r="D900" s="23">
        <v>1123336158</v>
      </c>
      <c r="E900" s="23" t="s">
        <v>1602</v>
      </c>
      <c r="F900" s="23">
        <v>5</v>
      </c>
      <c r="G900" s="23">
        <v>1</v>
      </c>
      <c r="H900" s="24" t="s">
        <v>1603</v>
      </c>
      <c r="I900" s="23" t="s">
        <v>5</v>
      </c>
      <c r="J900" s="58" t="s">
        <v>29</v>
      </c>
      <c r="K900" s="25" t="s">
        <v>27</v>
      </c>
      <c r="L900" s="26" t="s">
        <v>936</v>
      </c>
      <c r="M900" s="23">
        <v>1</v>
      </c>
      <c r="N900" s="23" t="s">
        <v>1604</v>
      </c>
      <c r="O900" s="27">
        <v>45412</v>
      </c>
      <c r="P900" s="33">
        <v>628258</v>
      </c>
      <c r="Q900" s="29">
        <v>80000</v>
      </c>
      <c r="R900" s="30">
        <v>102544</v>
      </c>
      <c r="S900" s="31">
        <v>205088</v>
      </c>
      <c r="T900" s="25" t="s">
        <v>2367</v>
      </c>
      <c r="U900" s="45">
        <v>45469</v>
      </c>
      <c r="V900" s="33"/>
    </row>
    <row r="901" spans="1:22">
      <c r="A901" s="61" t="str">
        <f t="shared" si="14"/>
        <v xml:space="preserve">5279319LINARES ROJAS OLMEDO LIBARDO </v>
      </c>
      <c r="B901" s="23">
        <v>4683</v>
      </c>
      <c r="C901" s="23" t="s">
        <v>2</v>
      </c>
      <c r="D901" s="23">
        <v>5279319</v>
      </c>
      <c r="E901" s="23" t="s">
        <v>1605</v>
      </c>
      <c r="F901" s="23">
        <v>63</v>
      </c>
      <c r="G901" s="23">
        <v>1</v>
      </c>
      <c r="H901" s="24">
        <v>21858</v>
      </c>
      <c r="I901" s="23" t="s">
        <v>28</v>
      </c>
      <c r="J901" s="57" t="s">
        <v>58</v>
      </c>
      <c r="K901" s="25" t="s">
        <v>27</v>
      </c>
      <c r="L901" s="26" t="s">
        <v>838</v>
      </c>
      <c r="M901" s="23">
        <v>1</v>
      </c>
      <c r="N901" s="23">
        <v>3125522499</v>
      </c>
      <c r="O901" s="27">
        <v>45407</v>
      </c>
      <c r="P901" s="28">
        <v>616227</v>
      </c>
      <c r="Q901" s="29">
        <v>20000</v>
      </c>
      <c r="R901" s="30">
        <v>33800</v>
      </c>
      <c r="S901" s="31"/>
      <c r="T901" s="25" t="s">
        <v>2368</v>
      </c>
      <c r="U901" s="45">
        <v>45469</v>
      </c>
      <c r="V901" s="33"/>
    </row>
    <row r="902" spans="1:22">
      <c r="A902" s="61" t="str">
        <f t="shared" si="14"/>
        <v xml:space="preserve">5279319LINARES ROJAS OLMEDO LIBARDO </v>
      </c>
      <c r="B902" s="23">
        <v>4684</v>
      </c>
      <c r="C902" s="23" t="s">
        <v>2</v>
      </c>
      <c r="D902" s="23">
        <v>5279319</v>
      </c>
      <c r="E902" s="23" t="s">
        <v>1605</v>
      </c>
      <c r="F902" s="23">
        <v>63</v>
      </c>
      <c r="G902" s="23">
        <v>1</v>
      </c>
      <c r="H902" s="24">
        <v>21858</v>
      </c>
      <c r="I902" s="23" t="s">
        <v>28</v>
      </c>
      <c r="J902" s="57" t="s">
        <v>58</v>
      </c>
      <c r="K902" s="25" t="s">
        <v>27</v>
      </c>
      <c r="L902" s="26" t="s">
        <v>839</v>
      </c>
      <c r="M902" s="23">
        <v>1</v>
      </c>
      <c r="N902" s="23">
        <v>3125522499</v>
      </c>
      <c r="O902" s="27">
        <v>45408</v>
      </c>
      <c r="P902" s="33">
        <v>620744</v>
      </c>
      <c r="Q902" s="29">
        <v>20000</v>
      </c>
      <c r="R902" s="30">
        <v>33800</v>
      </c>
      <c r="S902" s="31">
        <v>67600</v>
      </c>
      <c r="T902" s="25" t="s">
        <v>2368</v>
      </c>
      <c r="U902" s="45">
        <v>45469</v>
      </c>
      <c r="V902" s="33"/>
    </row>
    <row r="903" spans="1:22" ht="28.8">
      <c r="A903" s="61" t="str">
        <f t="shared" si="14"/>
        <v>1126452259LOPEZ CADENA KELLY DAYANA</v>
      </c>
      <c r="B903" s="23">
        <v>3994</v>
      </c>
      <c r="C903" s="23" t="s">
        <v>31</v>
      </c>
      <c r="D903" s="23">
        <v>1126452259</v>
      </c>
      <c r="E903" s="23" t="s">
        <v>121</v>
      </c>
      <c r="F903" s="23">
        <v>14</v>
      </c>
      <c r="G903" s="23">
        <v>1</v>
      </c>
      <c r="H903" s="24">
        <v>40061</v>
      </c>
      <c r="I903" s="23" t="s">
        <v>5</v>
      </c>
      <c r="J903" s="57" t="s">
        <v>762</v>
      </c>
      <c r="K903" s="25" t="s">
        <v>25</v>
      </c>
      <c r="L903" s="26" t="s">
        <v>772</v>
      </c>
      <c r="M903" s="23">
        <v>2</v>
      </c>
      <c r="N903" s="23" t="s">
        <v>1606</v>
      </c>
      <c r="O903" s="27">
        <v>45394</v>
      </c>
      <c r="P903" s="28">
        <v>34719</v>
      </c>
      <c r="Q903" s="29">
        <v>90000</v>
      </c>
      <c r="R903" s="30">
        <v>50336</v>
      </c>
      <c r="S903" s="31"/>
      <c r="T903" s="29" t="s">
        <v>2369</v>
      </c>
      <c r="U903" s="45">
        <v>45469</v>
      </c>
      <c r="V903" s="33"/>
    </row>
    <row r="904" spans="1:22" ht="28.8">
      <c r="A904" s="61" t="str">
        <f t="shared" si="14"/>
        <v>1126452259LOPEZ CADENA KELLY DAYANA</v>
      </c>
      <c r="B904" s="23">
        <v>3995</v>
      </c>
      <c r="C904" s="23" t="s">
        <v>31</v>
      </c>
      <c r="D904" s="23">
        <v>1126452259</v>
      </c>
      <c r="E904" s="23" t="s">
        <v>121</v>
      </c>
      <c r="F904" s="23">
        <v>14</v>
      </c>
      <c r="G904" s="23">
        <v>1</v>
      </c>
      <c r="H904" s="24">
        <v>40061</v>
      </c>
      <c r="I904" s="23" t="s">
        <v>5</v>
      </c>
      <c r="J904" s="57" t="s">
        <v>762</v>
      </c>
      <c r="K904" s="25" t="s">
        <v>25</v>
      </c>
      <c r="L904" s="26" t="s">
        <v>816</v>
      </c>
      <c r="M904" s="23">
        <v>2</v>
      </c>
      <c r="N904" s="23" t="s">
        <v>1606</v>
      </c>
      <c r="O904" s="27">
        <v>45394</v>
      </c>
      <c r="P904" s="33">
        <v>230322</v>
      </c>
      <c r="Q904" s="29">
        <v>90000</v>
      </c>
      <c r="R904" s="30">
        <v>50336</v>
      </c>
      <c r="S904" s="31">
        <v>201344</v>
      </c>
      <c r="T904" s="29" t="s">
        <v>2369</v>
      </c>
      <c r="U904" s="45">
        <v>45469</v>
      </c>
      <c r="V904" s="33"/>
    </row>
    <row r="905" spans="1:22" ht="28.8">
      <c r="A905" s="61" t="str">
        <f t="shared" si="14"/>
        <v>1029566736LOPEZ COMETA EDIER</v>
      </c>
      <c r="B905" s="23">
        <v>4875</v>
      </c>
      <c r="C905" s="23" t="s">
        <v>37</v>
      </c>
      <c r="D905" s="23">
        <v>1029566736</v>
      </c>
      <c r="E905" s="23" t="s">
        <v>1607</v>
      </c>
      <c r="F905" s="23">
        <v>10</v>
      </c>
      <c r="G905" s="23">
        <v>1</v>
      </c>
      <c r="H905" s="24" t="s">
        <v>1608</v>
      </c>
      <c r="I905" s="23" t="s">
        <v>28</v>
      </c>
      <c r="J905" s="57" t="s">
        <v>92</v>
      </c>
      <c r="K905" s="25" t="s">
        <v>25</v>
      </c>
      <c r="L905" s="6" t="s">
        <v>53</v>
      </c>
      <c r="M905" s="23">
        <v>1</v>
      </c>
      <c r="N905" s="23">
        <v>3203955689</v>
      </c>
      <c r="O905" s="27">
        <v>45412</v>
      </c>
      <c r="P905" s="28">
        <v>626141</v>
      </c>
      <c r="Q905" s="29">
        <v>20000</v>
      </c>
      <c r="R905" s="36">
        <v>30680</v>
      </c>
      <c r="S905" s="31">
        <v>30680</v>
      </c>
      <c r="T905" s="29" t="s">
        <v>2370</v>
      </c>
      <c r="U905" s="45">
        <v>45469</v>
      </c>
      <c r="V905" s="33"/>
    </row>
    <row r="906" spans="1:22" ht="28.8">
      <c r="A906" s="61" t="str">
        <f t="shared" si="14"/>
        <v>41103738LOPEZ GELPUD GLADIS DEL CARMEN</v>
      </c>
      <c r="B906" s="23">
        <v>4190</v>
      </c>
      <c r="C906" s="23" t="s">
        <v>2</v>
      </c>
      <c r="D906" s="23">
        <v>41103738</v>
      </c>
      <c r="E906" s="23" t="s">
        <v>123</v>
      </c>
      <c r="F906" s="23">
        <v>55</v>
      </c>
      <c r="G906" s="23">
        <v>1</v>
      </c>
      <c r="H906" s="24" t="s">
        <v>1015</v>
      </c>
      <c r="I906" s="23" t="s">
        <v>5</v>
      </c>
      <c r="J906" s="57" t="s">
        <v>26</v>
      </c>
      <c r="K906" s="25" t="s">
        <v>27</v>
      </c>
      <c r="L906" s="26" t="s">
        <v>1609</v>
      </c>
      <c r="M906" s="23">
        <v>1</v>
      </c>
      <c r="N906" s="23">
        <v>3204942857</v>
      </c>
      <c r="O906" s="27">
        <v>45398</v>
      </c>
      <c r="P906" s="28">
        <v>598868</v>
      </c>
      <c r="Q906" s="29">
        <v>90000</v>
      </c>
      <c r="R906" s="30">
        <v>124800</v>
      </c>
      <c r="S906" s="31"/>
      <c r="T906" s="29" t="s">
        <v>2371</v>
      </c>
      <c r="U906" s="45">
        <v>45469</v>
      </c>
      <c r="V906" s="33"/>
    </row>
    <row r="907" spans="1:22" ht="28.8">
      <c r="A907" s="61" t="str">
        <f t="shared" si="14"/>
        <v>41103738LOPEZ GELPUD GLADIS DEL CARMEN</v>
      </c>
      <c r="B907" s="23">
        <v>4191</v>
      </c>
      <c r="C907" s="23" t="s">
        <v>2</v>
      </c>
      <c r="D907" s="23">
        <v>41103738</v>
      </c>
      <c r="E907" s="23" t="s">
        <v>123</v>
      </c>
      <c r="F907" s="23">
        <v>55</v>
      </c>
      <c r="G907" s="23">
        <v>1</v>
      </c>
      <c r="H907" s="24" t="s">
        <v>1015</v>
      </c>
      <c r="I907" s="23" t="s">
        <v>5</v>
      </c>
      <c r="J907" s="57" t="s">
        <v>26</v>
      </c>
      <c r="K907" s="25" t="s">
        <v>27</v>
      </c>
      <c r="L907" s="26" t="s">
        <v>769</v>
      </c>
      <c r="M907" s="23">
        <v>1</v>
      </c>
      <c r="N907" s="23">
        <v>3204942857</v>
      </c>
      <c r="O907" s="27">
        <v>45399</v>
      </c>
      <c r="P907" s="33">
        <v>602434</v>
      </c>
      <c r="Q907" s="29">
        <v>90000</v>
      </c>
      <c r="R907" s="30">
        <v>124800</v>
      </c>
      <c r="S907" s="31">
        <v>249600</v>
      </c>
      <c r="T907" s="29" t="s">
        <v>2371</v>
      </c>
      <c r="U907" s="45">
        <v>45469</v>
      </c>
      <c r="V907" s="33"/>
    </row>
    <row r="908" spans="1:22" ht="28.8">
      <c r="A908" s="61" t="str">
        <f t="shared" si="14"/>
        <v xml:space="preserve">25588357LOPEZ MONTILLA MARIA LEONILA </v>
      </c>
      <c r="B908" s="23">
        <v>4657</v>
      </c>
      <c r="C908" s="23" t="s">
        <v>2</v>
      </c>
      <c r="D908" s="23">
        <v>25588357</v>
      </c>
      <c r="E908" s="23" t="s">
        <v>1610</v>
      </c>
      <c r="F908" s="23">
        <v>63</v>
      </c>
      <c r="G908" s="23">
        <v>1</v>
      </c>
      <c r="H908" s="24">
        <v>21953</v>
      </c>
      <c r="I908" s="23" t="s">
        <v>5</v>
      </c>
      <c r="J908" s="57" t="s">
        <v>763</v>
      </c>
      <c r="K908" s="25" t="s">
        <v>25</v>
      </c>
      <c r="L908" s="23" t="s">
        <v>1365</v>
      </c>
      <c r="M908" s="23">
        <v>1</v>
      </c>
      <c r="N908" s="23" t="s">
        <v>1611</v>
      </c>
      <c r="O908" s="27">
        <v>45408</v>
      </c>
      <c r="P908" s="28">
        <v>617913</v>
      </c>
      <c r="Q908" s="29">
        <v>22000</v>
      </c>
      <c r="R908" s="30">
        <v>31720</v>
      </c>
      <c r="S908" s="31"/>
      <c r="T908" s="29" t="s">
        <v>2372</v>
      </c>
      <c r="U908" s="45">
        <v>45469</v>
      </c>
      <c r="V908" s="33"/>
    </row>
    <row r="909" spans="1:22" ht="28.8">
      <c r="A909" s="61" t="str">
        <f t="shared" si="14"/>
        <v xml:space="preserve">25588357LOPEZ MONTILLA MARIA LEONILA </v>
      </c>
      <c r="B909" s="23">
        <v>4658</v>
      </c>
      <c r="C909" s="23" t="s">
        <v>2</v>
      </c>
      <c r="D909" s="23">
        <v>25588357</v>
      </c>
      <c r="E909" s="23" t="s">
        <v>1610</v>
      </c>
      <c r="F909" s="23">
        <v>63</v>
      </c>
      <c r="G909" s="23">
        <v>1</v>
      </c>
      <c r="H909" s="24">
        <v>21953</v>
      </c>
      <c r="I909" s="23" t="s">
        <v>5</v>
      </c>
      <c r="J909" s="57" t="s">
        <v>763</v>
      </c>
      <c r="K909" s="25" t="s">
        <v>25</v>
      </c>
      <c r="L909" s="23" t="s">
        <v>953</v>
      </c>
      <c r="M909" s="23">
        <v>1</v>
      </c>
      <c r="N909" s="23" t="s">
        <v>1611</v>
      </c>
      <c r="O909" s="27">
        <v>45408</v>
      </c>
      <c r="P909" s="33">
        <v>621296</v>
      </c>
      <c r="Q909" s="29">
        <v>22000</v>
      </c>
      <c r="R909" s="30">
        <v>31720</v>
      </c>
      <c r="S909" s="31">
        <v>63440</v>
      </c>
      <c r="T909" s="29" t="s">
        <v>2372</v>
      </c>
      <c r="U909" s="45">
        <v>45469</v>
      </c>
      <c r="V909" s="33"/>
    </row>
    <row r="910" spans="1:22" ht="28.8">
      <c r="A910" s="61" t="str">
        <f t="shared" si="14"/>
        <v xml:space="preserve">1126461915LOPEZ TELLO JHOJAN JOSUE </v>
      </c>
      <c r="B910" s="23">
        <v>4532</v>
      </c>
      <c r="C910" s="23" t="s">
        <v>42</v>
      </c>
      <c r="D910" s="23">
        <v>1126461915</v>
      </c>
      <c r="E910" s="23" t="s">
        <v>1612</v>
      </c>
      <c r="F910" s="23">
        <v>4</v>
      </c>
      <c r="G910" s="23">
        <v>1</v>
      </c>
      <c r="H910" s="24">
        <v>45271</v>
      </c>
      <c r="I910" s="23" t="s">
        <v>28</v>
      </c>
      <c r="J910" s="57" t="s">
        <v>762</v>
      </c>
      <c r="K910" s="25" t="s">
        <v>25</v>
      </c>
      <c r="L910" s="26" t="s">
        <v>772</v>
      </c>
      <c r="M910" s="23">
        <v>1</v>
      </c>
      <c r="N910" s="23" t="s">
        <v>1613</v>
      </c>
      <c r="O910" s="27">
        <v>45405</v>
      </c>
      <c r="P910" s="35">
        <v>37567</v>
      </c>
      <c r="Q910" s="36">
        <v>45000</v>
      </c>
      <c r="R910" s="30">
        <v>50336</v>
      </c>
      <c r="S910" s="31"/>
      <c r="T910" s="29" t="s">
        <v>2373</v>
      </c>
      <c r="U910" s="45">
        <v>45469</v>
      </c>
      <c r="V910" s="33"/>
    </row>
    <row r="911" spans="1:22" ht="28.8">
      <c r="A911" s="61" t="str">
        <f t="shared" si="14"/>
        <v xml:space="preserve">1126461915LOPEZ TELLO JHOJAN JOSUE </v>
      </c>
      <c r="B911" s="23">
        <v>4533</v>
      </c>
      <c r="C911" s="23" t="s">
        <v>79</v>
      </c>
      <c r="D911" s="23">
        <v>1126461915</v>
      </c>
      <c r="E911" s="23" t="s">
        <v>1612</v>
      </c>
      <c r="F911" s="23">
        <v>4</v>
      </c>
      <c r="G911" s="23">
        <v>1</v>
      </c>
      <c r="H911" s="24">
        <v>45271</v>
      </c>
      <c r="I911" s="23" t="s">
        <v>28</v>
      </c>
      <c r="J911" s="57" t="s">
        <v>762</v>
      </c>
      <c r="K911" s="25" t="s">
        <v>25</v>
      </c>
      <c r="L911" s="26" t="s">
        <v>816</v>
      </c>
      <c r="M911" s="23">
        <v>1</v>
      </c>
      <c r="N911" s="23" t="s">
        <v>1613</v>
      </c>
      <c r="O911" s="24">
        <v>45405</v>
      </c>
      <c r="P911" s="23">
        <v>38481</v>
      </c>
      <c r="Q911" s="36">
        <v>45000</v>
      </c>
      <c r="R911" s="30">
        <v>50336</v>
      </c>
      <c r="S911" s="31">
        <v>100672</v>
      </c>
      <c r="T911" s="29" t="s">
        <v>2373</v>
      </c>
      <c r="U911" s="45">
        <v>45469</v>
      </c>
      <c r="V911" s="33"/>
    </row>
    <row r="912" spans="1:22" ht="28.8">
      <c r="A912" s="61" t="str">
        <f t="shared" si="14"/>
        <v xml:space="preserve">39840524LOZA GARCIA BLANCA NOELIA </v>
      </c>
      <c r="B912" s="23">
        <v>4458</v>
      </c>
      <c r="C912" s="23" t="s">
        <v>2</v>
      </c>
      <c r="D912" s="23">
        <v>39840524</v>
      </c>
      <c r="E912" s="23" t="s">
        <v>1614</v>
      </c>
      <c r="F912" s="23">
        <v>70</v>
      </c>
      <c r="G912" s="23">
        <v>1</v>
      </c>
      <c r="H912" s="24" t="s">
        <v>199</v>
      </c>
      <c r="I912" s="23" t="s">
        <v>5</v>
      </c>
      <c r="J912" s="57" t="s">
        <v>763</v>
      </c>
      <c r="K912" s="25" t="s">
        <v>25</v>
      </c>
      <c r="L912" s="23" t="s">
        <v>1365</v>
      </c>
      <c r="M912" s="23">
        <v>1</v>
      </c>
      <c r="N912" s="23" t="s">
        <v>200</v>
      </c>
      <c r="O912" s="27">
        <v>45401</v>
      </c>
      <c r="P912" s="28">
        <v>605884</v>
      </c>
      <c r="Q912" s="29">
        <v>22000</v>
      </c>
      <c r="R912" s="30">
        <v>31720</v>
      </c>
      <c r="S912" s="31"/>
      <c r="T912" s="29" t="s">
        <v>2374</v>
      </c>
      <c r="U912" s="45">
        <v>45469</v>
      </c>
      <c r="V912" s="33"/>
    </row>
    <row r="913" spans="1:22" ht="28.8">
      <c r="A913" s="61" t="str">
        <f t="shared" si="14"/>
        <v>39840524LOZA GARCIA BLANCA NOHELIA</v>
      </c>
      <c r="B913" s="23">
        <v>4196</v>
      </c>
      <c r="C913" s="23" t="s">
        <v>2</v>
      </c>
      <c r="D913" s="23">
        <v>39840524</v>
      </c>
      <c r="E913" s="23" t="s">
        <v>1615</v>
      </c>
      <c r="F913" s="23">
        <v>70</v>
      </c>
      <c r="G913" s="23">
        <v>1</v>
      </c>
      <c r="H913" s="24" t="s">
        <v>199</v>
      </c>
      <c r="I913" s="23" t="s">
        <v>5</v>
      </c>
      <c r="J913" s="57" t="s">
        <v>763</v>
      </c>
      <c r="K913" s="25" t="s">
        <v>25</v>
      </c>
      <c r="L913" s="23" t="s">
        <v>869</v>
      </c>
      <c r="M913" s="23">
        <v>1</v>
      </c>
      <c r="N913" s="23" t="s">
        <v>200</v>
      </c>
      <c r="O913" s="27">
        <v>45400</v>
      </c>
      <c r="P913" s="28">
        <v>599956</v>
      </c>
      <c r="Q913" s="29">
        <v>22000</v>
      </c>
      <c r="R913" s="30">
        <v>31720</v>
      </c>
      <c r="S913" s="31"/>
      <c r="T913" s="29" t="s">
        <v>2374</v>
      </c>
      <c r="U913" s="45">
        <v>45469</v>
      </c>
      <c r="V913" s="33"/>
    </row>
    <row r="914" spans="1:22" ht="28.8">
      <c r="A914" s="61" t="str">
        <f t="shared" si="14"/>
        <v xml:space="preserve">39840524LOZA GARCIA BLANCA NOELIA </v>
      </c>
      <c r="B914" s="23">
        <v>4459</v>
      </c>
      <c r="C914" s="23" t="s">
        <v>2</v>
      </c>
      <c r="D914" s="23">
        <v>39840524</v>
      </c>
      <c r="E914" s="23" t="s">
        <v>1614</v>
      </c>
      <c r="F914" s="23">
        <v>70</v>
      </c>
      <c r="G914" s="23">
        <v>1</v>
      </c>
      <c r="H914" s="24" t="s">
        <v>199</v>
      </c>
      <c r="I914" s="23" t="s">
        <v>5</v>
      </c>
      <c r="J914" s="57" t="s">
        <v>763</v>
      </c>
      <c r="K914" s="25" t="s">
        <v>25</v>
      </c>
      <c r="L914" s="23" t="s">
        <v>953</v>
      </c>
      <c r="M914" s="23">
        <v>1</v>
      </c>
      <c r="N914" s="23" t="s">
        <v>200</v>
      </c>
      <c r="O914" s="27">
        <v>45401</v>
      </c>
      <c r="P914" s="33">
        <v>607463</v>
      </c>
      <c r="Q914" s="29">
        <v>22000</v>
      </c>
      <c r="R914" s="30">
        <v>31720</v>
      </c>
      <c r="S914" s="31"/>
      <c r="T914" s="29" t="s">
        <v>2374</v>
      </c>
      <c r="U914" s="45">
        <v>45469</v>
      </c>
      <c r="V914" s="33"/>
    </row>
    <row r="915" spans="1:22" ht="13.5" customHeight="1">
      <c r="A915" s="61" t="str">
        <f t="shared" si="14"/>
        <v>39840524LOZA GARCIA BLANCA NOHELIA</v>
      </c>
      <c r="B915" s="23">
        <v>4197</v>
      </c>
      <c r="C915" s="23" t="s">
        <v>2</v>
      </c>
      <c r="D915" s="23">
        <v>39840524</v>
      </c>
      <c r="E915" s="23" t="s">
        <v>1615</v>
      </c>
      <c r="F915" s="23">
        <v>70</v>
      </c>
      <c r="G915" s="23">
        <v>1</v>
      </c>
      <c r="H915" s="24" t="s">
        <v>199</v>
      </c>
      <c r="I915" s="23" t="s">
        <v>5</v>
      </c>
      <c r="J915" s="57" t="s">
        <v>763</v>
      </c>
      <c r="K915" s="25" t="s">
        <v>25</v>
      </c>
      <c r="L915" s="23" t="s">
        <v>953</v>
      </c>
      <c r="M915" s="23">
        <v>1</v>
      </c>
      <c r="N915" s="23" t="s">
        <v>200</v>
      </c>
      <c r="O915" s="27">
        <v>45400</v>
      </c>
      <c r="P915" s="33">
        <v>604181</v>
      </c>
      <c r="Q915" s="29">
        <v>22000</v>
      </c>
      <c r="R915" s="30">
        <v>31720</v>
      </c>
      <c r="S915" s="31">
        <v>126880</v>
      </c>
      <c r="T915" s="29" t="s">
        <v>2374</v>
      </c>
      <c r="U915" s="45">
        <v>45469</v>
      </c>
      <c r="V915" s="33"/>
    </row>
    <row r="916" spans="1:22" ht="13.5" customHeight="1">
      <c r="A916" s="61" t="str">
        <f t="shared" si="14"/>
        <v xml:space="preserve">4961091LUIS ADAN SAMBONI </v>
      </c>
      <c r="B916" s="23">
        <v>4418</v>
      </c>
      <c r="C916" s="23" t="s">
        <v>2</v>
      </c>
      <c r="D916" s="23">
        <v>4961091</v>
      </c>
      <c r="E916" s="23" t="s">
        <v>1616</v>
      </c>
      <c r="F916" s="23">
        <v>74</v>
      </c>
      <c r="G916" s="23">
        <v>1</v>
      </c>
      <c r="H916" s="24">
        <v>18296</v>
      </c>
      <c r="I916" s="23" t="s">
        <v>28</v>
      </c>
      <c r="J916" s="58" t="s">
        <v>29</v>
      </c>
      <c r="K916" s="25" t="s">
        <v>25</v>
      </c>
      <c r="L916" s="23" t="s">
        <v>781</v>
      </c>
      <c r="M916" s="23">
        <v>1</v>
      </c>
      <c r="N916" s="23" t="s">
        <v>1617</v>
      </c>
      <c r="O916" s="27">
        <v>45404</v>
      </c>
      <c r="P916" s="28">
        <v>611853</v>
      </c>
      <c r="Q916" s="29">
        <v>33000</v>
      </c>
      <c r="R916" s="30">
        <v>45240</v>
      </c>
      <c r="S916" s="31"/>
      <c r="T916" s="29" t="s">
        <v>2375</v>
      </c>
      <c r="U916" s="45">
        <v>45469</v>
      </c>
      <c r="V916" s="33"/>
    </row>
    <row r="917" spans="1:22" ht="13.5" customHeight="1">
      <c r="A917" s="61" t="str">
        <f t="shared" si="14"/>
        <v xml:space="preserve">4961091LUIS ADAN SAMBONI </v>
      </c>
      <c r="B917" s="23">
        <v>4419</v>
      </c>
      <c r="C917" s="23" t="s">
        <v>2</v>
      </c>
      <c r="D917" s="23">
        <v>4961091</v>
      </c>
      <c r="E917" s="23" t="s">
        <v>1616</v>
      </c>
      <c r="F917" s="23">
        <v>74</v>
      </c>
      <c r="G917" s="23">
        <v>1</v>
      </c>
      <c r="H917" s="24">
        <v>18296</v>
      </c>
      <c r="I917" s="23" t="s">
        <v>28</v>
      </c>
      <c r="J917" s="58" t="s">
        <v>29</v>
      </c>
      <c r="K917" s="25" t="s">
        <v>25</v>
      </c>
      <c r="L917" s="26" t="s">
        <v>783</v>
      </c>
      <c r="M917" s="23">
        <v>1</v>
      </c>
      <c r="N917" s="23" t="s">
        <v>1617</v>
      </c>
      <c r="O917" s="27">
        <v>45405</v>
      </c>
      <c r="P917" s="33">
        <v>613980</v>
      </c>
      <c r="Q917" s="29">
        <v>33000</v>
      </c>
      <c r="R917" s="30">
        <v>45240</v>
      </c>
      <c r="S917" s="31">
        <v>90480</v>
      </c>
      <c r="T917" s="29" t="s">
        <v>2375</v>
      </c>
      <c r="U917" s="45">
        <v>45469</v>
      </c>
      <c r="V917" s="33"/>
    </row>
    <row r="918" spans="1:22" ht="13.5" customHeight="1">
      <c r="A918" s="61" t="str">
        <f t="shared" si="14"/>
        <v>1124850294MACIAS JUAJIBIOY YANETH</v>
      </c>
      <c r="B918" s="23">
        <v>4310</v>
      </c>
      <c r="C918" s="23" t="s">
        <v>2</v>
      </c>
      <c r="D918" s="23">
        <v>1124850294</v>
      </c>
      <c r="E918" s="23" t="s">
        <v>1618</v>
      </c>
      <c r="F918" s="23">
        <v>37</v>
      </c>
      <c r="G918" s="23">
        <v>1</v>
      </c>
      <c r="H918" s="24" t="s">
        <v>1619</v>
      </c>
      <c r="I918" s="23" t="s">
        <v>5</v>
      </c>
      <c r="J918" s="57" t="s">
        <v>36</v>
      </c>
      <c r="K918" s="25" t="s">
        <v>27</v>
      </c>
      <c r="L918" s="6" t="s">
        <v>799</v>
      </c>
      <c r="M918" s="23">
        <v>1</v>
      </c>
      <c r="N918" s="23">
        <v>3124133231</v>
      </c>
      <c r="O918" s="27">
        <v>45400</v>
      </c>
      <c r="P918" s="35">
        <v>601947</v>
      </c>
      <c r="Q918" s="36">
        <v>50000</v>
      </c>
      <c r="R918" s="30">
        <v>67600</v>
      </c>
      <c r="S918" s="31"/>
      <c r="T918" s="29" t="s">
        <v>2376</v>
      </c>
      <c r="U918" s="45">
        <v>45469</v>
      </c>
      <c r="V918" s="33"/>
    </row>
    <row r="919" spans="1:22" ht="13.5" customHeight="1">
      <c r="A919" s="61" t="str">
        <f t="shared" si="14"/>
        <v>1124850294MACIAS JUAJIBIOY YANETH</v>
      </c>
      <c r="B919" s="23">
        <v>4311</v>
      </c>
      <c r="C919" s="23" t="s">
        <v>2</v>
      </c>
      <c r="D919" s="23">
        <v>1124850294</v>
      </c>
      <c r="E919" s="23" t="s">
        <v>1618</v>
      </c>
      <c r="F919" s="23">
        <v>37</v>
      </c>
      <c r="G919" s="23">
        <v>1</v>
      </c>
      <c r="H919" s="24" t="s">
        <v>1619</v>
      </c>
      <c r="I919" s="23" t="s">
        <v>5</v>
      </c>
      <c r="J919" s="57" t="s">
        <v>36</v>
      </c>
      <c r="K919" s="25" t="s">
        <v>27</v>
      </c>
      <c r="L919" s="26" t="s">
        <v>768</v>
      </c>
      <c r="M919" s="23">
        <v>1</v>
      </c>
      <c r="N919" s="23">
        <v>3124133231</v>
      </c>
      <c r="O919" s="24">
        <v>45401</v>
      </c>
      <c r="P919" s="23">
        <v>606323</v>
      </c>
      <c r="Q919" s="36">
        <v>50000</v>
      </c>
      <c r="R919" s="30">
        <v>67600</v>
      </c>
      <c r="S919" s="31">
        <v>135200</v>
      </c>
      <c r="T919" s="29" t="s">
        <v>2376</v>
      </c>
      <c r="U919" s="45">
        <v>45469</v>
      </c>
      <c r="V919" s="33"/>
    </row>
    <row r="920" spans="1:22" ht="13.5" customHeight="1">
      <c r="A920" s="61" t="str">
        <f t="shared" si="14"/>
        <v>1513637MACIAS LOPEZ JOSE TITO</v>
      </c>
      <c r="B920" s="23">
        <v>4302</v>
      </c>
      <c r="C920" s="23" t="s">
        <v>2</v>
      </c>
      <c r="D920" s="23">
        <v>1513637</v>
      </c>
      <c r="E920" s="23" t="s">
        <v>124</v>
      </c>
      <c r="F920" s="23">
        <v>31</v>
      </c>
      <c r="G920" s="23">
        <v>1</v>
      </c>
      <c r="H920" s="24" t="s">
        <v>125</v>
      </c>
      <c r="I920" s="23" t="s">
        <v>28</v>
      </c>
      <c r="J920" s="57" t="s">
        <v>36</v>
      </c>
      <c r="K920" s="25" t="s">
        <v>27</v>
      </c>
      <c r="L920" s="26" t="s">
        <v>919</v>
      </c>
      <c r="M920" s="23">
        <v>2</v>
      </c>
      <c r="N920" s="23">
        <v>3154682764</v>
      </c>
      <c r="O920" s="27">
        <v>45400</v>
      </c>
      <c r="P920" s="35" t="s">
        <v>1620</v>
      </c>
      <c r="Q920" s="36">
        <v>150000</v>
      </c>
      <c r="R920" s="30">
        <v>93600</v>
      </c>
      <c r="S920" s="31"/>
      <c r="T920" s="29" t="s">
        <v>2377</v>
      </c>
      <c r="U920" s="45">
        <v>45469</v>
      </c>
      <c r="V920" s="33"/>
    </row>
    <row r="921" spans="1:22" ht="13.5" customHeight="1">
      <c r="A921" s="61" t="str">
        <f t="shared" si="14"/>
        <v>1513637MACIAS LOPEZ JOSE TITO</v>
      </c>
      <c r="B921" s="23">
        <v>4303</v>
      </c>
      <c r="C921" s="23" t="s">
        <v>2</v>
      </c>
      <c r="D921" s="23">
        <v>1513637</v>
      </c>
      <c r="E921" s="23" t="s">
        <v>124</v>
      </c>
      <c r="F921" s="23">
        <v>31</v>
      </c>
      <c r="G921" s="23">
        <v>1</v>
      </c>
      <c r="H921" s="24" t="s">
        <v>125</v>
      </c>
      <c r="I921" s="23" t="s">
        <v>28</v>
      </c>
      <c r="J921" s="57" t="s">
        <v>36</v>
      </c>
      <c r="K921" s="25" t="s">
        <v>27</v>
      </c>
      <c r="L921" s="23" t="s">
        <v>770</v>
      </c>
      <c r="M921" s="23">
        <v>1</v>
      </c>
      <c r="N921" s="23">
        <v>3154682764</v>
      </c>
      <c r="O921" s="24">
        <v>45401</v>
      </c>
      <c r="P921" s="23">
        <v>606396</v>
      </c>
      <c r="Q921" s="36">
        <v>75000</v>
      </c>
      <c r="R921" s="30">
        <v>93600</v>
      </c>
      <c r="S921" s="31">
        <v>280800</v>
      </c>
      <c r="T921" s="29" t="s">
        <v>2377</v>
      </c>
      <c r="U921" s="45">
        <v>45469</v>
      </c>
      <c r="V921" s="33"/>
    </row>
    <row r="922" spans="1:22" ht="13.5" customHeight="1">
      <c r="A922" s="61" t="str">
        <f t="shared" si="14"/>
        <v>1125179816MACUACE PENAGOS YENNI VIVIANA</v>
      </c>
      <c r="B922" s="23">
        <v>4655</v>
      </c>
      <c r="C922" s="23" t="s">
        <v>2</v>
      </c>
      <c r="D922" s="23">
        <v>1125179816</v>
      </c>
      <c r="E922" s="23" t="s">
        <v>1621</v>
      </c>
      <c r="F922" s="23">
        <v>19</v>
      </c>
      <c r="G922" s="23">
        <v>1</v>
      </c>
      <c r="H922" s="24" t="s">
        <v>1622</v>
      </c>
      <c r="I922" s="23" t="s">
        <v>5</v>
      </c>
      <c r="J922" s="57" t="s">
        <v>40</v>
      </c>
      <c r="K922" s="25" t="s">
        <v>25</v>
      </c>
      <c r="L922" s="26" t="s">
        <v>771</v>
      </c>
      <c r="M922" s="23">
        <v>1</v>
      </c>
      <c r="N922" s="23">
        <v>3118695830</v>
      </c>
      <c r="O922" s="27">
        <v>45408</v>
      </c>
      <c r="P922" s="33">
        <v>621233</v>
      </c>
      <c r="Q922" s="29">
        <v>18000</v>
      </c>
      <c r="R922" s="30">
        <v>29640</v>
      </c>
      <c r="S922" s="31"/>
      <c r="T922" s="29" t="s">
        <v>2378</v>
      </c>
      <c r="U922" s="45">
        <v>45469</v>
      </c>
      <c r="V922" s="33"/>
    </row>
    <row r="923" spans="1:22" ht="13.5" customHeight="1">
      <c r="A923" s="61" t="str">
        <f t="shared" si="14"/>
        <v>1125179816MACUACE PENAGOS YENNI VIVIANA</v>
      </c>
      <c r="B923" s="23">
        <v>4656</v>
      </c>
      <c r="C923" s="23" t="s">
        <v>2</v>
      </c>
      <c r="D923" s="23">
        <v>1125179816</v>
      </c>
      <c r="E923" s="23" t="s">
        <v>1621</v>
      </c>
      <c r="F923" s="23">
        <v>19</v>
      </c>
      <c r="G923" s="23">
        <v>1</v>
      </c>
      <c r="H923" s="24" t="s">
        <v>1622</v>
      </c>
      <c r="I923" s="23" t="s">
        <v>5</v>
      </c>
      <c r="J923" s="57" t="s">
        <v>40</v>
      </c>
      <c r="K923" s="25" t="s">
        <v>25</v>
      </c>
      <c r="L923" s="26" t="s">
        <v>810</v>
      </c>
      <c r="M923" s="23">
        <v>1</v>
      </c>
      <c r="N923" s="23">
        <v>3118695830</v>
      </c>
      <c r="O923" s="27">
        <v>45408</v>
      </c>
      <c r="P923" s="28">
        <v>617948</v>
      </c>
      <c r="Q923" s="29">
        <v>15000</v>
      </c>
      <c r="R923" s="30">
        <v>29640</v>
      </c>
      <c r="S923" s="31">
        <v>59280</v>
      </c>
      <c r="T923" s="29" t="s">
        <v>2378</v>
      </c>
      <c r="U923" s="45">
        <v>45469</v>
      </c>
      <c r="V923" s="33"/>
    </row>
    <row r="924" spans="1:22" ht="13.5" customHeight="1">
      <c r="A924" s="61" t="str">
        <f t="shared" si="14"/>
        <v xml:space="preserve">27472914MAIGUAL QUENAN TRINIDAD </v>
      </c>
      <c r="B924" s="23">
        <v>4705</v>
      </c>
      <c r="C924" s="23" t="s">
        <v>2</v>
      </c>
      <c r="D924" s="23">
        <v>27472914</v>
      </c>
      <c r="E924" s="23" t="s">
        <v>1623</v>
      </c>
      <c r="F924" s="23">
        <v>48</v>
      </c>
      <c r="G924" s="23">
        <v>1</v>
      </c>
      <c r="H924" s="24" t="s">
        <v>1624</v>
      </c>
      <c r="I924" s="23" t="s">
        <v>5</v>
      </c>
      <c r="J924" s="57" t="s">
        <v>58</v>
      </c>
      <c r="K924" s="25" t="s">
        <v>27</v>
      </c>
      <c r="L924" s="26" t="s">
        <v>838</v>
      </c>
      <c r="M924" s="23">
        <v>1</v>
      </c>
      <c r="N924" s="23">
        <v>3222333616</v>
      </c>
      <c r="O924" s="27">
        <v>45408</v>
      </c>
      <c r="P924" s="28">
        <v>618064</v>
      </c>
      <c r="Q924" s="29">
        <v>20000</v>
      </c>
      <c r="R924" s="30">
        <v>33800</v>
      </c>
      <c r="S924" s="31"/>
      <c r="T924" s="29" t="s">
        <v>2379</v>
      </c>
      <c r="U924" s="45">
        <v>45469</v>
      </c>
      <c r="V924" s="33"/>
    </row>
    <row r="925" spans="1:22" ht="13.5" customHeight="1">
      <c r="A925" s="61" t="str">
        <f t="shared" si="14"/>
        <v xml:space="preserve">27472914MAIGUAL QUENAN TRINIDAD </v>
      </c>
      <c r="B925" s="23">
        <v>4706</v>
      </c>
      <c r="C925" s="23" t="s">
        <v>2</v>
      </c>
      <c r="D925" s="23">
        <v>27472914</v>
      </c>
      <c r="E925" s="23" t="s">
        <v>1623</v>
      </c>
      <c r="F925" s="23">
        <v>48</v>
      </c>
      <c r="G925" s="23">
        <v>1</v>
      </c>
      <c r="H925" s="24" t="s">
        <v>1624</v>
      </c>
      <c r="I925" s="23" t="s">
        <v>5</v>
      </c>
      <c r="J925" s="57" t="s">
        <v>58</v>
      </c>
      <c r="K925" s="25" t="s">
        <v>27</v>
      </c>
      <c r="L925" s="26" t="s">
        <v>839</v>
      </c>
      <c r="M925" s="23">
        <v>1</v>
      </c>
      <c r="N925" s="23">
        <v>3222333616</v>
      </c>
      <c r="O925" s="27">
        <v>45408</v>
      </c>
      <c r="P925" s="33">
        <v>620778</v>
      </c>
      <c r="Q925" s="29">
        <v>20000</v>
      </c>
      <c r="R925" s="30">
        <v>33800</v>
      </c>
      <c r="S925" s="31">
        <v>67600</v>
      </c>
      <c r="T925" s="29" t="s">
        <v>2379</v>
      </c>
      <c r="U925" s="45">
        <v>45469</v>
      </c>
      <c r="V925" s="33"/>
    </row>
    <row r="926" spans="1:22">
      <c r="A926" s="61" t="str">
        <f t="shared" si="14"/>
        <v xml:space="preserve">41107417MAJE PUJIMUY DEYANIRA </v>
      </c>
      <c r="B926" s="23">
        <v>4292</v>
      </c>
      <c r="C926" s="23" t="s">
        <v>2</v>
      </c>
      <c r="D926" s="23">
        <v>41107417</v>
      </c>
      <c r="E926" s="23" t="s">
        <v>1625</v>
      </c>
      <c r="F926" s="23">
        <v>50</v>
      </c>
      <c r="G926" s="23">
        <v>1</v>
      </c>
      <c r="H926" s="24" t="s">
        <v>1626</v>
      </c>
      <c r="I926" s="23" t="s">
        <v>5</v>
      </c>
      <c r="J926" s="58" t="s">
        <v>29</v>
      </c>
      <c r="K926" s="25" t="s">
        <v>25</v>
      </c>
      <c r="L926" s="23" t="s">
        <v>30</v>
      </c>
      <c r="M926" s="23">
        <v>1</v>
      </c>
      <c r="N926" s="23" t="s">
        <v>1627</v>
      </c>
      <c r="O926" s="27">
        <v>45401</v>
      </c>
      <c r="P926" s="28">
        <v>605143</v>
      </c>
      <c r="Q926" s="29">
        <v>17000</v>
      </c>
      <c r="R926" s="30">
        <v>26520</v>
      </c>
      <c r="S926" s="31"/>
      <c r="T926" s="29" t="s">
        <v>2380</v>
      </c>
      <c r="U926" s="45">
        <v>45469</v>
      </c>
      <c r="V926" s="33"/>
    </row>
    <row r="927" spans="1:22">
      <c r="A927" s="61" t="str">
        <f t="shared" si="14"/>
        <v xml:space="preserve">41107417MAJE PUJIMUY DEYANIRA </v>
      </c>
      <c r="B927" s="23">
        <v>4293</v>
      </c>
      <c r="C927" s="23" t="s">
        <v>2</v>
      </c>
      <c r="D927" s="23">
        <v>41107417</v>
      </c>
      <c r="E927" s="23" t="s">
        <v>1625</v>
      </c>
      <c r="F927" s="23">
        <v>50</v>
      </c>
      <c r="G927" s="23">
        <v>1</v>
      </c>
      <c r="H927" s="24" t="s">
        <v>1626</v>
      </c>
      <c r="I927" s="23" t="s">
        <v>5</v>
      </c>
      <c r="J927" s="58" t="s">
        <v>29</v>
      </c>
      <c r="K927" s="25" t="s">
        <v>25</v>
      </c>
      <c r="L927" s="26" t="s">
        <v>1076</v>
      </c>
      <c r="M927" s="23">
        <v>1</v>
      </c>
      <c r="N927" s="23" t="s">
        <v>1627</v>
      </c>
      <c r="O927" s="27">
        <v>45401</v>
      </c>
      <c r="P927" s="33">
        <v>606479</v>
      </c>
      <c r="Q927" s="29">
        <v>17000</v>
      </c>
      <c r="R927" s="30">
        <v>26520</v>
      </c>
      <c r="S927" s="31">
        <v>53040</v>
      </c>
      <c r="T927" s="29" t="s">
        <v>2380</v>
      </c>
      <c r="U927" s="45">
        <v>45469</v>
      </c>
      <c r="V927" s="33"/>
    </row>
    <row r="928" spans="1:22" ht="28.8">
      <c r="A928" s="61" t="str">
        <f t="shared" si="14"/>
        <v>1006956163MAMAYATE SUAREZ LUIS ALEJANDRO</v>
      </c>
      <c r="B928" s="23">
        <v>4617</v>
      </c>
      <c r="C928" s="23" t="s">
        <v>2</v>
      </c>
      <c r="D928" s="23">
        <v>1006956163</v>
      </c>
      <c r="E928" s="23" t="s">
        <v>126</v>
      </c>
      <c r="F928" s="23">
        <v>24</v>
      </c>
      <c r="G928" s="23">
        <v>1</v>
      </c>
      <c r="H928" s="24" t="s">
        <v>127</v>
      </c>
      <c r="I928" s="23" t="s">
        <v>28</v>
      </c>
      <c r="J928" s="57" t="s">
        <v>40</v>
      </c>
      <c r="K928" s="25" t="s">
        <v>27</v>
      </c>
      <c r="L928" s="23" t="s">
        <v>811</v>
      </c>
      <c r="M928" s="23">
        <v>1</v>
      </c>
      <c r="N928" s="23" t="s">
        <v>1628</v>
      </c>
      <c r="O928" s="27">
        <v>45406</v>
      </c>
      <c r="P928" s="28">
        <v>616818</v>
      </c>
      <c r="Q928" s="29">
        <v>55000</v>
      </c>
      <c r="R928" s="30">
        <v>72384</v>
      </c>
      <c r="S928" s="31"/>
      <c r="T928" s="29" t="s">
        <v>2381</v>
      </c>
      <c r="U928" s="45">
        <v>45469</v>
      </c>
      <c r="V928" s="33"/>
    </row>
    <row r="929" spans="1:22" ht="28.8">
      <c r="A929" s="61" t="str">
        <f t="shared" si="14"/>
        <v>1006956163MAMAYATE SUAREZ LUIS ALEJANDRO</v>
      </c>
      <c r="B929" s="23">
        <v>4618</v>
      </c>
      <c r="C929" s="23" t="s">
        <v>2</v>
      </c>
      <c r="D929" s="23">
        <v>1006956163</v>
      </c>
      <c r="E929" s="23" t="s">
        <v>126</v>
      </c>
      <c r="F929" s="23">
        <v>24</v>
      </c>
      <c r="G929" s="23">
        <v>1</v>
      </c>
      <c r="H929" s="24" t="s">
        <v>127</v>
      </c>
      <c r="I929" s="23" t="s">
        <v>28</v>
      </c>
      <c r="J929" s="57" t="s">
        <v>40</v>
      </c>
      <c r="K929" s="25" t="s">
        <v>27</v>
      </c>
      <c r="L929" s="23" t="s">
        <v>812</v>
      </c>
      <c r="M929" s="23">
        <v>1</v>
      </c>
      <c r="N929" s="23" t="s">
        <v>1628</v>
      </c>
      <c r="O929" s="27">
        <v>45407</v>
      </c>
      <c r="P929" s="33">
        <v>618240</v>
      </c>
      <c r="Q929" s="29">
        <v>55000</v>
      </c>
      <c r="R929" s="30">
        <v>72800</v>
      </c>
      <c r="S929" s="31">
        <v>145184</v>
      </c>
      <c r="T929" s="29" t="s">
        <v>2381</v>
      </c>
      <c r="U929" s="45">
        <v>45469</v>
      </c>
      <c r="V929" s="33"/>
    </row>
    <row r="930" spans="1:22" ht="28.8">
      <c r="A930" s="61" t="str">
        <f t="shared" si="14"/>
        <v xml:space="preserve">1120217476MARIA TERESA CHINDOY </v>
      </c>
      <c r="B930" s="23">
        <v>4414</v>
      </c>
      <c r="C930" s="23" t="s">
        <v>2</v>
      </c>
      <c r="D930" s="23">
        <v>1120217476</v>
      </c>
      <c r="E930" s="23" t="s">
        <v>1629</v>
      </c>
      <c r="F930" s="23">
        <v>32</v>
      </c>
      <c r="G930" s="23">
        <v>1</v>
      </c>
      <c r="H930" s="24" t="s">
        <v>35</v>
      </c>
      <c r="I930" s="23" t="s">
        <v>5</v>
      </c>
      <c r="J930" s="57" t="s">
        <v>762</v>
      </c>
      <c r="K930" s="25" t="s">
        <v>25</v>
      </c>
      <c r="L930" s="26" t="s">
        <v>888</v>
      </c>
      <c r="M930" s="23">
        <v>1</v>
      </c>
      <c r="N930" s="23" t="s">
        <v>1630</v>
      </c>
      <c r="O930" s="27">
        <v>45404</v>
      </c>
      <c r="P930" s="28">
        <v>272663</v>
      </c>
      <c r="Q930" s="29">
        <v>17000</v>
      </c>
      <c r="R930" s="30">
        <v>26000</v>
      </c>
      <c r="S930" s="31">
        <v>26000</v>
      </c>
      <c r="T930" s="29" t="s">
        <v>2382</v>
      </c>
      <c r="U930" s="45">
        <v>45469</v>
      </c>
      <c r="V930" s="33"/>
    </row>
    <row r="931" spans="1:22">
      <c r="A931" s="61" t="str">
        <f t="shared" si="14"/>
        <v xml:space="preserve">6427232MARIN LEONARDO </v>
      </c>
      <c r="B931" s="23">
        <v>4831</v>
      </c>
      <c r="C931" s="23" t="s">
        <v>2</v>
      </c>
      <c r="D931" s="23">
        <v>6427232</v>
      </c>
      <c r="E931" s="23" t="s">
        <v>1631</v>
      </c>
      <c r="F931" s="23">
        <v>72</v>
      </c>
      <c r="G931" s="23">
        <v>1</v>
      </c>
      <c r="H931" s="24" t="s">
        <v>1632</v>
      </c>
      <c r="I931" s="23" t="s">
        <v>28</v>
      </c>
      <c r="J931" s="57" t="s">
        <v>36</v>
      </c>
      <c r="K931" s="25" t="s">
        <v>27</v>
      </c>
      <c r="L931" s="6" t="s">
        <v>799</v>
      </c>
      <c r="M931" s="23">
        <v>1</v>
      </c>
      <c r="N931" s="23">
        <v>3134698029</v>
      </c>
      <c r="O931" s="27">
        <v>45411</v>
      </c>
      <c r="P931" s="28">
        <v>620412</v>
      </c>
      <c r="Q931" s="29">
        <v>50000</v>
      </c>
      <c r="R931" s="30">
        <v>67600</v>
      </c>
      <c r="S931" s="31"/>
      <c r="T931" s="29" t="s">
        <v>2383</v>
      </c>
      <c r="U931" s="45">
        <v>45469</v>
      </c>
      <c r="V931" s="33"/>
    </row>
    <row r="932" spans="1:22">
      <c r="A932" s="61" t="str">
        <f t="shared" si="14"/>
        <v xml:space="preserve">6427232MARIN LEONARDO </v>
      </c>
      <c r="B932" s="23">
        <v>4832</v>
      </c>
      <c r="C932" s="23" t="s">
        <v>2</v>
      </c>
      <c r="D932" s="23">
        <v>6427232</v>
      </c>
      <c r="E932" s="23" t="s">
        <v>1631</v>
      </c>
      <c r="F932" s="23">
        <v>72</v>
      </c>
      <c r="G932" s="23">
        <v>1</v>
      </c>
      <c r="H932" s="24" t="s">
        <v>1632</v>
      </c>
      <c r="I932" s="23" t="s">
        <v>28</v>
      </c>
      <c r="J932" s="57" t="s">
        <v>36</v>
      </c>
      <c r="K932" s="25" t="s">
        <v>27</v>
      </c>
      <c r="L932" s="26" t="s">
        <v>768</v>
      </c>
      <c r="M932" s="23">
        <v>1</v>
      </c>
      <c r="N932" s="23">
        <v>3134698029</v>
      </c>
      <c r="O932" s="27">
        <v>45412</v>
      </c>
      <c r="P932" s="33">
        <v>629294</v>
      </c>
      <c r="Q932" s="29">
        <v>50000</v>
      </c>
      <c r="R932" s="30">
        <v>67600</v>
      </c>
      <c r="S932" s="31">
        <v>135200</v>
      </c>
      <c r="T932" s="29" t="s">
        <v>2383</v>
      </c>
      <c r="U932" s="45">
        <v>45469</v>
      </c>
      <c r="V932" s="33"/>
    </row>
    <row r="933" spans="1:22">
      <c r="A933" s="61" t="str">
        <f t="shared" si="14"/>
        <v>41105628MARINA PEREZ</v>
      </c>
      <c r="B933" s="23">
        <v>4396</v>
      </c>
      <c r="C933" s="23" t="s">
        <v>2</v>
      </c>
      <c r="D933" s="23">
        <v>41105628</v>
      </c>
      <c r="E933" s="23" t="s">
        <v>1633</v>
      </c>
      <c r="F933" s="23">
        <v>72</v>
      </c>
      <c r="G933" s="23">
        <v>1</v>
      </c>
      <c r="H933" s="24" t="s">
        <v>1634</v>
      </c>
      <c r="I933" s="23" t="s">
        <v>5</v>
      </c>
      <c r="J933" s="57" t="s">
        <v>36</v>
      </c>
      <c r="K933" s="25" t="s">
        <v>27</v>
      </c>
      <c r="L933" s="26" t="s">
        <v>1021</v>
      </c>
      <c r="M933" s="23">
        <v>2</v>
      </c>
      <c r="N933" s="23">
        <v>3144365664</v>
      </c>
      <c r="O933" s="27">
        <v>45403</v>
      </c>
      <c r="P933" s="28" t="s">
        <v>1635</v>
      </c>
      <c r="Q933" s="29">
        <v>130000</v>
      </c>
      <c r="R933" s="30">
        <v>81120</v>
      </c>
      <c r="S933" s="31"/>
      <c r="T933" s="29" t="s">
        <v>2384</v>
      </c>
      <c r="U933" s="45">
        <v>45469</v>
      </c>
      <c r="V933" s="33"/>
    </row>
    <row r="934" spans="1:22">
      <c r="A934" s="61" t="str">
        <f t="shared" si="14"/>
        <v>41105628MARINA PEREZ</v>
      </c>
      <c r="B934" s="23">
        <v>4397</v>
      </c>
      <c r="C934" s="23" t="s">
        <v>2</v>
      </c>
      <c r="D934" s="23">
        <v>41105628</v>
      </c>
      <c r="E934" s="23" t="s">
        <v>1633</v>
      </c>
      <c r="F934" s="23">
        <v>72</v>
      </c>
      <c r="G934" s="23">
        <v>1</v>
      </c>
      <c r="H934" s="24" t="s">
        <v>1634</v>
      </c>
      <c r="I934" s="23" t="s">
        <v>5</v>
      </c>
      <c r="J934" s="57" t="s">
        <v>36</v>
      </c>
      <c r="K934" s="25" t="s">
        <v>27</v>
      </c>
      <c r="L934" s="26" t="s">
        <v>1022</v>
      </c>
      <c r="M934" s="23">
        <v>1</v>
      </c>
      <c r="N934" s="23">
        <v>3144365664</v>
      </c>
      <c r="O934" s="27">
        <v>45404</v>
      </c>
      <c r="P934" s="33">
        <v>612750</v>
      </c>
      <c r="Q934" s="29">
        <v>63000</v>
      </c>
      <c r="R934" s="30">
        <v>81120</v>
      </c>
      <c r="S934" s="31">
        <v>243360</v>
      </c>
      <c r="T934" s="29" t="s">
        <v>2384</v>
      </c>
      <c r="U934" s="45">
        <v>45469</v>
      </c>
      <c r="V934" s="33"/>
    </row>
    <row r="935" spans="1:22" ht="28.8">
      <c r="A935" s="61" t="str">
        <f t="shared" si="14"/>
        <v>83183599MARTINEZ URBANO FABIO NELSON</v>
      </c>
      <c r="B935" s="23">
        <v>4176</v>
      </c>
      <c r="C935" s="23" t="s">
        <v>2</v>
      </c>
      <c r="D935" s="23">
        <v>83183599</v>
      </c>
      <c r="E935" s="23" t="s">
        <v>1636</v>
      </c>
      <c r="F935" s="23">
        <v>39</v>
      </c>
      <c r="G935" s="23">
        <v>1</v>
      </c>
      <c r="H935" s="24" t="s">
        <v>1637</v>
      </c>
      <c r="I935" s="23" t="s">
        <v>28</v>
      </c>
      <c r="J935" s="57" t="s">
        <v>26</v>
      </c>
      <c r="K935" s="25" t="s">
        <v>27</v>
      </c>
      <c r="L935" s="26" t="s">
        <v>949</v>
      </c>
      <c r="M935" s="23">
        <v>2</v>
      </c>
      <c r="N935" s="23">
        <v>3113568675</v>
      </c>
      <c r="O935" s="27">
        <v>45398</v>
      </c>
      <c r="P935" s="28" t="s">
        <v>1638</v>
      </c>
      <c r="Q935" s="29">
        <v>150000</v>
      </c>
      <c r="R935" s="30">
        <v>96512</v>
      </c>
      <c r="S935" s="31"/>
      <c r="T935" s="29" t="s">
        <v>2385</v>
      </c>
      <c r="U935" s="45">
        <v>45469</v>
      </c>
      <c r="V935" s="33"/>
    </row>
    <row r="936" spans="1:22" ht="28.8">
      <c r="A936" s="61" t="str">
        <f t="shared" si="14"/>
        <v>83183599MARTINEZ URBANO FABIO NELSON</v>
      </c>
      <c r="B936" s="23">
        <v>4177</v>
      </c>
      <c r="C936" s="23" t="s">
        <v>2</v>
      </c>
      <c r="D936" s="23">
        <v>83183599</v>
      </c>
      <c r="E936" s="23" t="s">
        <v>1636</v>
      </c>
      <c r="F936" s="23">
        <v>39</v>
      </c>
      <c r="G936" s="23">
        <v>1</v>
      </c>
      <c r="H936" s="24" t="s">
        <v>1637</v>
      </c>
      <c r="I936" s="23" t="s">
        <v>28</v>
      </c>
      <c r="J936" s="57" t="s">
        <v>26</v>
      </c>
      <c r="K936" s="25" t="s">
        <v>27</v>
      </c>
      <c r="L936" s="26" t="s">
        <v>950</v>
      </c>
      <c r="M936" s="23">
        <v>1</v>
      </c>
      <c r="N936" s="23">
        <v>3113568675</v>
      </c>
      <c r="O936" s="27">
        <v>45399</v>
      </c>
      <c r="P936" s="33">
        <v>601772</v>
      </c>
      <c r="Q936" s="29">
        <v>75000</v>
      </c>
      <c r="R936" s="30">
        <v>96512</v>
      </c>
      <c r="S936" s="31">
        <v>289536</v>
      </c>
      <c r="T936" s="29" t="s">
        <v>2385</v>
      </c>
      <c r="U936" s="45">
        <v>45469</v>
      </c>
      <c r="V936" s="33"/>
    </row>
    <row r="937" spans="1:22" ht="28.8">
      <c r="A937" s="61" t="str">
        <f t="shared" si="14"/>
        <v>1124316907MASMUTA JAMIOY DIANA VALENTINA</v>
      </c>
      <c r="B937" s="23">
        <v>4158</v>
      </c>
      <c r="C937" s="23" t="s">
        <v>42</v>
      </c>
      <c r="D937" s="23">
        <v>1124316907</v>
      </c>
      <c r="E937" s="23" t="s">
        <v>1639</v>
      </c>
      <c r="F937" s="23">
        <v>3</v>
      </c>
      <c r="G937" s="23">
        <v>1</v>
      </c>
      <c r="H937" s="24" t="s">
        <v>1640</v>
      </c>
      <c r="I937" s="23" t="s">
        <v>5</v>
      </c>
      <c r="J937" s="57" t="s">
        <v>761</v>
      </c>
      <c r="K937" s="25" t="s">
        <v>27</v>
      </c>
      <c r="L937" s="6" t="s">
        <v>806</v>
      </c>
      <c r="M937" s="23">
        <v>1</v>
      </c>
      <c r="N937" s="23" t="s">
        <v>1641</v>
      </c>
      <c r="O937" s="27">
        <v>45398</v>
      </c>
      <c r="P937" s="33">
        <v>600407</v>
      </c>
      <c r="Q937" s="29">
        <v>21000</v>
      </c>
      <c r="R937" s="36">
        <v>29120</v>
      </c>
      <c r="S937" s="31"/>
      <c r="T937" s="29" t="s">
        <v>2386</v>
      </c>
      <c r="U937" s="45">
        <v>45469</v>
      </c>
      <c r="V937" s="33"/>
    </row>
    <row r="938" spans="1:22" ht="28.8">
      <c r="A938" s="61" t="str">
        <f t="shared" si="14"/>
        <v>1124316907MASMUTA JAMIOY DIANA VALENTINA</v>
      </c>
      <c r="B938" s="23">
        <v>4159</v>
      </c>
      <c r="C938" s="23" t="s">
        <v>79</v>
      </c>
      <c r="D938" s="23">
        <v>1124316907</v>
      </c>
      <c r="E938" s="23" t="s">
        <v>1639</v>
      </c>
      <c r="F938" s="23">
        <v>3</v>
      </c>
      <c r="G938" s="23">
        <v>1</v>
      </c>
      <c r="H938" s="24" t="s">
        <v>1642</v>
      </c>
      <c r="I938" s="23" t="s">
        <v>5</v>
      </c>
      <c r="J938" s="57" t="s">
        <v>761</v>
      </c>
      <c r="K938" s="25" t="s">
        <v>27</v>
      </c>
      <c r="L938" s="26" t="s">
        <v>801</v>
      </c>
      <c r="M938" s="23">
        <v>1</v>
      </c>
      <c r="N938" s="23" t="s">
        <v>1643</v>
      </c>
      <c r="O938" s="27">
        <v>45398</v>
      </c>
      <c r="P938" s="28">
        <v>598061</v>
      </c>
      <c r="Q938" s="29">
        <v>20000</v>
      </c>
      <c r="R938" s="36">
        <v>29120</v>
      </c>
      <c r="S938" s="31">
        <v>58240</v>
      </c>
      <c r="T938" s="29" t="s">
        <v>2386</v>
      </c>
      <c r="U938" s="45">
        <v>45469</v>
      </c>
      <c r="V938" s="33"/>
    </row>
    <row r="939" spans="1:22" ht="28.8">
      <c r="A939" s="61" t="str">
        <f t="shared" si="14"/>
        <v>1126461252MATABAJOY GOMEZ THIAGO FERNANDO</v>
      </c>
      <c r="B939" s="23">
        <v>3962</v>
      </c>
      <c r="C939" s="23" t="s">
        <v>42</v>
      </c>
      <c r="D939" s="23">
        <v>1126461252</v>
      </c>
      <c r="E939" s="23" t="s">
        <v>1644</v>
      </c>
      <c r="F939" s="23">
        <v>1</v>
      </c>
      <c r="G939" s="23">
        <v>1</v>
      </c>
      <c r="H939" s="24" t="s">
        <v>1645</v>
      </c>
      <c r="I939" s="23" t="s">
        <v>28</v>
      </c>
      <c r="J939" s="57" t="s">
        <v>762</v>
      </c>
      <c r="K939" s="25" t="s">
        <v>25</v>
      </c>
      <c r="L939" s="26" t="s">
        <v>876</v>
      </c>
      <c r="M939" s="23">
        <v>1</v>
      </c>
      <c r="N939" s="23">
        <v>3204291707</v>
      </c>
      <c r="O939" s="27">
        <v>45394</v>
      </c>
      <c r="P939" s="28">
        <v>28329</v>
      </c>
      <c r="Q939" s="29">
        <v>33000</v>
      </c>
      <c r="R939" s="30">
        <v>40040</v>
      </c>
      <c r="S939" s="31"/>
      <c r="T939" s="29" t="s">
        <v>2387</v>
      </c>
      <c r="U939" s="45">
        <v>45469</v>
      </c>
      <c r="V939" s="33"/>
    </row>
    <row r="940" spans="1:22" ht="28.8">
      <c r="A940" s="61" t="str">
        <f t="shared" si="14"/>
        <v>1126461252MATABAJOY GOMEZ THIAGO FERNANDO</v>
      </c>
      <c r="B940" s="23">
        <v>3963</v>
      </c>
      <c r="C940" s="23" t="s">
        <v>42</v>
      </c>
      <c r="D940" s="23">
        <v>1126461252</v>
      </c>
      <c r="E940" s="23" t="s">
        <v>1644</v>
      </c>
      <c r="F940" s="23">
        <v>1</v>
      </c>
      <c r="G940" s="23">
        <v>1</v>
      </c>
      <c r="H940" s="24" t="s">
        <v>1645</v>
      </c>
      <c r="I940" s="23" t="s">
        <v>28</v>
      </c>
      <c r="J940" s="57" t="s">
        <v>762</v>
      </c>
      <c r="K940" s="25" t="s">
        <v>25</v>
      </c>
      <c r="L940" s="26" t="s">
        <v>878</v>
      </c>
      <c r="M940" s="23">
        <v>1</v>
      </c>
      <c r="N940" s="23">
        <v>3204291707</v>
      </c>
      <c r="O940" s="27">
        <v>45394</v>
      </c>
      <c r="P940" s="33">
        <v>273557</v>
      </c>
      <c r="Q940" s="29">
        <v>33000</v>
      </c>
      <c r="R940" s="30">
        <v>40040</v>
      </c>
      <c r="S940" s="31">
        <v>80080</v>
      </c>
      <c r="T940" s="29" t="s">
        <v>2387</v>
      </c>
      <c r="U940" s="45">
        <v>45469</v>
      </c>
      <c r="V940" s="33"/>
    </row>
    <row r="941" spans="1:22" ht="28.8">
      <c r="A941" s="61" t="str">
        <f t="shared" si="14"/>
        <v xml:space="preserve">1125186494MEJIA LANDAZURY DARLINSON </v>
      </c>
      <c r="B941" s="23">
        <v>4378</v>
      </c>
      <c r="C941" s="23" t="s">
        <v>79</v>
      </c>
      <c r="D941" s="23">
        <v>1125186494</v>
      </c>
      <c r="E941" s="23" t="s">
        <v>1646</v>
      </c>
      <c r="F941" s="23">
        <v>8</v>
      </c>
      <c r="G941" s="23">
        <v>2</v>
      </c>
      <c r="H941" s="24" t="s">
        <v>1647</v>
      </c>
      <c r="I941" s="23" t="s">
        <v>28</v>
      </c>
      <c r="J941" s="57" t="s">
        <v>92</v>
      </c>
      <c r="K941" s="25" t="s">
        <v>25</v>
      </c>
      <c r="L941" s="26" t="s">
        <v>810</v>
      </c>
      <c r="M941" s="23">
        <v>1</v>
      </c>
      <c r="N941" s="23" t="s">
        <v>1648</v>
      </c>
      <c r="O941" s="27">
        <v>45402</v>
      </c>
      <c r="P941" s="28">
        <v>608406</v>
      </c>
      <c r="Q941" s="29">
        <v>18000</v>
      </c>
      <c r="R941" s="30">
        <v>29640</v>
      </c>
      <c r="S941" s="31">
        <v>29640</v>
      </c>
      <c r="T941" s="29" t="s">
        <v>2388</v>
      </c>
      <c r="U941" s="45">
        <v>45469</v>
      </c>
      <c r="V941" s="33"/>
    </row>
    <row r="942" spans="1:22" ht="28.8">
      <c r="A942" s="61" t="str">
        <f t="shared" si="14"/>
        <v xml:space="preserve">1125184168MELO YULE MAIRA ALEXANDRA </v>
      </c>
      <c r="B942" s="23">
        <v>4601</v>
      </c>
      <c r="C942" s="23" t="s">
        <v>37</v>
      </c>
      <c r="D942" s="23">
        <v>1125184168</v>
      </c>
      <c r="E942" s="23" t="s">
        <v>1649</v>
      </c>
      <c r="F942" s="23">
        <v>10</v>
      </c>
      <c r="G942" s="23">
        <v>1</v>
      </c>
      <c r="H942" s="24">
        <v>41671</v>
      </c>
      <c r="I942" s="23" t="s">
        <v>5</v>
      </c>
      <c r="J942" s="57" t="s">
        <v>40</v>
      </c>
      <c r="K942" s="25" t="s">
        <v>27</v>
      </c>
      <c r="L942" s="26" t="s">
        <v>823</v>
      </c>
      <c r="M942" s="23">
        <v>1</v>
      </c>
      <c r="N942" s="23">
        <v>3108019218</v>
      </c>
      <c r="O942" s="27">
        <v>45405</v>
      </c>
      <c r="P942" s="28">
        <v>614250</v>
      </c>
      <c r="Q942" s="29">
        <v>78000</v>
      </c>
      <c r="R942" s="30">
        <v>102544</v>
      </c>
      <c r="S942" s="31"/>
      <c r="T942" s="29" t="s">
        <v>2389</v>
      </c>
      <c r="U942" s="45">
        <v>45469</v>
      </c>
      <c r="V942" s="33"/>
    </row>
    <row r="943" spans="1:22" ht="28.8">
      <c r="A943" s="61" t="str">
        <f t="shared" si="14"/>
        <v xml:space="preserve">1125184168MELO YULE MAIRA ALEXANDRA </v>
      </c>
      <c r="B943" s="23">
        <v>4602</v>
      </c>
      <c r="C943" s="23" t="s">
        <v>37</v>
      </c>
      <c r="D943" s="23">
        <v>1125184168</v>
      </c>
      <c r="E943" s="23" t="s">
        <v>1649</v>
      </c>
      <c r="F943" s="23">
        <v>10</v>
      </c>
      <c r="G943" s="23">
        <v>1</v>
      </c>
      <c r="H943" s="24">
        <v>41671</v>
      </c>
      <c r="I943" s="23" t="s">
        <v>5</v>
      </c>
      <c r="J943" s="57" t="s">
        <v>40</v>
      </c>
      <c r="K943" s="25" t="s">
        <v>27</v>
      </c>
      <c r="L943" s="26" t="s">
        <v>824</v>
      </c>
      <c r="M943" s="23">
        <v>1</v>
      </c>
      <c r="N943" s="23">
        <v>3108019218</v>
      </c>
      <c r="O943" s="27">
        <v>45406</v>
      </c>
      <c r="P943" s="33">
        <v>616011</v>
      </c>
      <c r="Q943" s="29">
        <v>78000</v>
      </c>
      <c r="R943" s="30">
        <v>102544</v>
      </c>
      <c r="S943" s="31">
        <v>205088</v>
      </c>
      <c r="T943" s="29" t="s">
        <v>2389</v>
      </c>
      <c r="U943" s="45">
        <v>45469</v>
      </c>
      <c r="V943" s="33"/>
    </row>
    <row r="944" spans="1:22">
      <c r="A944" s="61" t="str">
        <f t="shared" si="14"/>
        <v>39840456MENA JURADO AURA ELISA</v>
      </c>
      <c r="B944" s="23">
        <v>4661</v>
      </c>
      <c r="C944" s="23" t="s">
        <v>2</v>
      </c>
      <c r="D944" s="23">
        <v>39840456</v>
      </c>
      <c r="E944" s="23" t="s">
        <v>129</v>
      </c>
      <c r="F944" s="23">
        <v>69</v>
      </c>
      <c r="G944" s="23">
        <v>1</v>
      </c>
      <c r="H944" s="24">
        <v>19913</v>
      </c>
      <c r="I944" s="23" t="s">
        <v>5</v>
      </c>
      <c r="J944" s="58" t="s">
        <v>34</v>
      </c>
      <c r="K944" s="25" t="s">
        <v>27</v>
      </c>
      <c r="L944" s="6" t="s">
        <v>797</v>
      </c>
      <c r="M944" s="23">
        <v>1</v>
      </c>
      <c r="N944" s="23">
        <v>3225275850</v>
      </c>
      <c r="O944" s="27">
        <v>45408</v>
      </c>
      <c r="P944" s="28">
        <v>617920</v>
      </c>
      <c r="Q944" s="29">
        <v>20000</v>
      </c>
      <c r="R944" s="30">
        <v>26000</v>
      </c>
      <c r="S944" s="31"/>
      <c r="T944" s="29" t="s">
        <v>2390</v>
      </c>
      <c r="U944" s="45">
        <v>45469</v>
      </c>
      <c r="V944" s="33"/>
    </row>
    <row r="945" spans="1:22">
      <c r="A945" s="61" t="str">
        <f t="shared" si="14"/>
        <v>39840456MENA JURADO AURA ELISA</v>
      </c>
      <c r="B945" s="23">
        <v>4662</v>
      </c>
      <c r="C945" s="23" t="s">
        <v>2</v>
      </c>
      <c r="D945" s="23">
        <v>39840456</v>
      </c>
      <c r="E945" s="23" t="s">
        <v>129</v>
      </c>
      <c r="F945" s="23">
        <v>69</v>
      </c>
      <c r="G945" s="23">
        <v>1</v>
      </c>
      <c r="H945" s="24">
        <v>19913</v>
      </c>
      <c r="I945" s="23" t="s">
        <v>5</v>
      </c>
      <c r="J945" s="58" t="s">
        <v>34</v>
      </c>
      <c r="K945" s="25" t="s">
        <v>27</v>
      </c>
      <c r="L945" s="25" t="s">
        <v>785</v>
      </c>
      <c r="M945" s="23">
        <v>1</v>
      </c>
      <c r="N945" s="23">
        <v>3225275850</v>
      </c>
      <c r="O945" s="27">
        <v>45408</v>
      </c>
      <c r="P945" s="33">
        <v>620661</v>
      </c>
      <c r="Q945" s="29">
        <v>20000</v>
      </c>
      <c r="R945" s="30">
        <v>26000</v>
      </c>
      <c r="S945" s="31">
        <v>52000</v>
      </c>
      <c r="T945" s="29" t="s">
        <v>2390</v>
      </c>
      <c r="U945" s="45">
        <v>45469</v>
      </c>
      <c r="V945" s="33"/>
    </row>
    <row r="946" spans="1:22">
      <c r="A946" s="61" t="str">
        <f t="shared" si="14"/>
        <v xml:space="preserve">27472908MERA QUINCHOA EDILMA </v>
      </c>
      <c r="B946" s="23">
        <v>4639</v>
      </c>
      <c r="C946" s="23" t="s">
        <v>2</v>
      </c>
      <c r="D946" s="23">
        <v>27472908</v>
      </c>
      <c r="E946" s="23" t="s">
        <v>1650</v>
      </c>
      <c r="F946" s="23">
        <v>48</v>
      </c>
      <c r="G946" s="23">
        <v>1</v>
      </c>
      <c r="H946" s="24" t="s">
        <v>1651</v>
      </c>
      <c r="I946" s="23" t="s">
        <v>5</v>
      </c>
      <c r="J946" s="57" t="s">
        <v>58</v>
      </c>
      <c r="K946" s="25" t="s">
        <v>27</v>
      </c>
      <c r="L946" s="26" t="s">
        <v>838</v>
      </c>
      <c r="M946" s="23">
        <v>1</v>
      </c>
      <c r="N946" s="23">
        <v>3146575486</v>
      </c>
      <c r="O946" s="27">
        <v>45407</v>
      </c>
      <c r="P946" s="28">
        <v>615941</v>
      </c>
      <c r="Q946" s="29">
        <v>20000</v>
      </c>
      <c r="R946" s="30">
        <v>33800</v>
      </c>
      <c r="S946" s="31"/>
      <c r="T946" s="29" t="s">
        <v>2391</v>
      </c>
      <c r="U946" s="45">
        <v>45469</v>
      </c>
      <c r="V946" s="33"/>
    </row>
    <row r="947" spans="1:22">
      <c r="A947" s="61" t="str">
        <f t="shared" si="14"/>
        <v xml:space="preserve">27472908MERA QUINCHOA EDILMA </v>
      </c>
      <c r="B947" s="23">
        <v>4640</v>
      </c>
      <c r="C947" s="23" t="s">
        <v>2</v>
      </c>
      <c r="D947" s="23">
        <v>27472908</v>
      </c>
      <c r="E947" s="23" t="s">
        <v>1650</v>
      </c>
      <c r="F947" s="23">
        <v>48</v>
      </c>
      <c r="G947" s="23">
        <v>1</v>
      </c>
      <c r="H947" s="24" t="s">
        <v>1651</v>
      </c>
      <c r="I947" s="23" t="s">
        <v>5</v>
      </c>
      <c r="J947" s="57" t="s">
        <v>58</v>
      </c>
      <c r="K947" s="25" t="s">
        <v>27</v>
      </c>
      <c r="L947" s="26" t="s">
        <v>839</v>
      </c>
      <c r="M947" s="23">
        <v>1</v>
      </c>
      <c r="N947" s="23">
        <v>3146575486</v>
      </c>
      <c r="O947" s="27">
        <v>45407</v>
      </c>
      <c r="P947" s="33">
        <v>619024</v>
      </c>
      <c r="Q947" s="29">
        <v>20000</v>
      </c>
      <c r="R947" s="30">
        <v>33800</v>
      </c>
      <c r="S947" s="31">
        <v>67600</v>
      </c>
      <c r="T947" s="29" t="s">
        <v>2391</v>
      </c>
      <c r="U947" s="45">
        <v>45469</v>
      </c>
      <c r="V947" s="33"/>
    </row>
    <row r="948" spans="1:22">
      <c r="A948" s="61" t="str">
        <f t="shared" si="14"/>
        <v xml:space="preserve">5350222MILLER ANGEL MARIA </v>
      </c>
      <c r="B948" s="23">
        <v>4374</v>
      </c>
      <c r="C948" s="23" t="s">
        <v>2</v>
      </c>
      <c r="D948" s="23">
        <v>5350222</v>
      </c>
      <c r="E948" s="23" t="s">
        <v>1652</v>
      </c>
      <c r="F948" s="23">
        <v>73</v>
      </c>
      <c r="G948" s="23">
        <v>1</v>
      </c>
      <c r="H948" s="24" t="s">
        <v>1653</v>
      </c>
      <c r="I948" s="23" t="s">
        <v>28</v>
      </c>
      <c r="J948" s="58" t="s">
        <v>29</v>
      </c>
      <c r="K948" s="25" t="s">
        <v>25</v>
      </c>
      <c r="L948" s="23" t="s">
        <v>781</v>
      </c>
      <c r="M948" s="23">
        <v>1</v>
      </c>
      <c r="N948" s="23">
        <v>3188462325</v>
      </c>
      <c r="O948" s="27">
        <v>45402</v>
      </c>
      <c r="P948" s="28">
        <v>605910</v>
      </c>
      <c r="Q948" s="29">
        <v>33000</v>
      </c>
      <c r="R948" s="30">
        <v>45240</v>
      </c>
      <c r="S948" s="31"/>
      <c r="T948" s="29" t="s">
        <v>2392</v>
      </c>
      <c r="U948" s="45">
        <v>45469</v>
      </c>
      <c r="V948" s="33"/>
    </row>
    <row r="949" spans="1:22">
      <c r="A949" s="61" t="str">
        <f t="shared" si="14"/>
        <v xml:space="preserve">5350222MILLER ANGEL MARIA </v>
      </c>
      <c r="B949" s="23">
        <v>4375</v>
      </c>
      <c r="C949" s="23" t="s">
        <v>2</v>
      </c>
      <c r="D949" s="23">
        <v>5350222</v>
      </c>
      <c r="E949" s="23" t="s">
        <v>1652</v>
      </c>
      <c r="F949" s="23">
        <v>73</v>
      </c>
      <c r="G949" s="23">
        <v>1</v>
      </c>
      <c r="H949" s="24" t="s">
        <v>1653</v>
      </c>
      <c r="I949" s="23" t="s">
        <v>28</v>
      </c>
      <c r="J949" s="58" t="s">
        <v>29</v>
      </c>
      <c r="K949" s="25" t="s">
        <v>25</v>
      </c>
      <c r="L949" s="26" t="s">
        <v>783</v>
      </c>
      <c r="M949" s="23">
        <v>1</v>
      </c>
      <c r="N949" s="23">
        <v>3188462325</v>
      </c>
      <c r="O949" s="27">
        <v>45402</v>
      </c>
      <c r="P949" s="33">
        <v>608584</v>
      </c>
      <c r="Q949" s="29">
        <v>35000</v>
      </c>
      <c r="R949" s="30">
        <v>45240</v>
      </c>
      <c r="S949" s="31">
        <v>90480</v>
      </c>
      <c r="T949" s="29" t="s">
        <v>2392</v>
      </c>
      <c r="U949" s="45">
        <v>45469</v>
      </c>
      <c r="V949" s="33"/>
    </row>
    <row r="950" spans="1:22" ht="28.8">
      <c r="A950" s="61" t="str">
        <f t="shared" si="14"/>
        <v>1125185842MOLINA BERMUDEZ JUAN JOSE</v>
      </c>
      <c r="B950" s="23">
        <v>4324</v>
      </c>
      <c r="C950" s="26" t="s">
        <v>79</v>
      </c>
      <c r="D950" s="23">
        <v>1125185842</v>
      </c>
      <c r="E950" s="23" t="s">
        <v>1654</v>
      </c>
      <c r="F950" s="23">
        <v>3</v>
      </c>
      <c r="G950" s="23">
        <v>1</v>
      </c>
      <c r="H950" s="24" t="s">
        <v>1655</v>
      </c>
      <c r="I950" s="23" t="s">
        <v>28</v>
      </c>
      <c r="J950" s="57" t="s">
        <v>92</v>
      </c>
      <c r="K950" s="25" t="s">
        <v>25</v>
      </c>
      <c r="L950" s="6" t="s">
        <v>53</v>
      </c>
      <c r="M950" s="23">
        <v>1</v>
      </c>
      <c r="N950" s="23">
        <v>3102243061</v>
      </c>
      <c r="O950" s="27">
        <v>45400</v>
      </c>
      <c r="P950" s="35">
        <v>602153</v>
      </c>
      <c r="Q950" s="36">
        <v>20000</v>
      </c>
      <c r="R950" s="36">
        <v>30680</v>
      </c>
      <c r="S950" s="31"/>
      <c r="T950" s="29" t="s">
        <v>2393</v>
      </c>
      <c r="U950" s="45">
        <v>45470</v>
      </c>
      <c r="V950" s="33"/>
    </row>
    <row r="951" spans="1:22" ht="28.8">
      <c r="A951" s="61" t="str">
        <f t="shared" si="14"/>
        <v>1125185842MOLINA BERMUDEZ JUAN JOSE</v>
      </c>
      <c r="B951" s="23">
        <v>4325</v>
      </c>
      <c r="C951" s="23" t="s">
        <v>79</v>
      </c>
      <c r="D951" s="23">
        <v>1125185842</v>
      </c>
      <c r="E951" s="23" t="s">
        <v>1654</v>
      </c>
      <c r="F951" s="23">
        <v>3</v>
      </c>
      <c r="G951" s="23">
        <v>1</v>
      </c>
      <c r="H951" s="24" t="s">
        <v>1655</v>
      </c>
      <c r="I951" s="23" t="s">
        <v>28</v>
      </c>
      <c r="J951" s="57" t="s">
        <v>92</v>
      </c>
      <c r="K951" s="25" t="s">
        <v>25</v>
      </c>
      <c r="L951" s="23" t="s">
        <v>808</v>
      </c>
      <c r="M951" s="23">
        <v>1</v>
      </c>
      <c r="N951" s="23">
        <v>3102243061</v>
      </c>
      <c r="O951" s="24">
        <v>45400</v>
      </c>
      <c r="P951" s="23">
        <v>604481</v>
      </c>
      <c r="Q951" s="36">
        <v>20000</v>
      </c>
      <c r="R951" s="36">
        <v>30680</v>
      </c>
      <c r="S951" s="31">
        <v>61360</v>
      </c>
      <c r="T951" s="29" t="s">
        <v>2393</v>
      </c>
      <c r="U951" s="45">
        <v>45470</v>
      </c>
      <c r="V951" s="33"/>
    </row>
    <row r="952" spans="1:22" ht="28.8">
      <c r="A952" s="61" t="str">
        <f t="shared" si="14"/>
        <v>1125180559MONTAÑO DAGUA MABEL LORENA</v>
      </c>
      <c r="B952" s="23">
        <v>4757</v>
      </c>
      <c r="C952" s="23" t="s">
        <v>37</v>
      </c>
      <c r="D952" s="23">
        <v>1125180559</v>
      </c>
      <c r="E952" s="23" t="s">
        <v>1656</v>
      </c>
      <c r="F952" s="23">
        <v>17</v>
      </c>
      <c r="G952" s="23">
        <v>1</v>
      </c>
      <c r="H952" s="24" t="s">
        <v>1657</v>
      </c>
      <c r="I952" s="23" t="s">
        <v>5</v>
      </c>
      <c r="J952" s="57" t="s">
        <v>92</v>
      </c>
      <c r="K952" s="25" t="s">
        <v>25</v>
      </c>
      <c r="L952" s="6" t="s">
        <v>53</v>
      </c>
      <c r="M952" s="23">
        <v>1</v>
      </c>
      <c r="N952" s="23">
        <v>3212123471</v>
      </c>
      <c r="O952" s="27">
        <v>45408</v>
      </c>
      <c r="P952" s="28">
        <v>618917</v>
      </c>
      <c r="Q952" s="29">
        <v>20000</v>
      </c>
      <c r="R952" s="36">
        <v>30680</v>
      </c>
      <c r="S952" s="31"/>
      <c r="T952" s="29" t="s">
        <v>2394</v>
      </c>
      <c r="U952" s="45">
        <v>45470</v>
      </c>
      <c r="V952" s="33"/>
    </row>
    <row r="953" spans="1:22" ht="28.8">
      <c r="A953" s="61" t="str">
        <f t="shared" si="14"/>
        <v>1125180559MONTAÑO DAGUA MABEL LORENA</v>
      </c>
      <c r="B953" s="23">
        <v>4758</v>
      </c>
      <c r="C953" s="23" t="s">
        <v>37</v>
      </c>
      <c r="D953" s="23">
        <v>1125180559</v>
      </c>
      <c r="E953" s="23" t="s">
        <v>1656</v>
      </c>
      <c r="F953" s="23">
        <v>17</v>
      </c>
      <c r="G953" s="23">
        <v>1</v>
      </c>
      <c r="H953" s="24" t="s">
        <v>1657</v>
      </c>
      <c r="I953" s="23" t="s">
        <v>5</v>
      </c>
      <c r="J953" s="57" t="s">
        <v>92</v>
      </c>
      <c r="K953" s="25" t="s">
        <v>25</v>
      </c>
      <c r="L953" s="23" t="s">
        <v>808</v>
      </c>
      <c r="M953" s="23">
        <v>1</v>
      </c>
      <c r="N953" s="23">
        <v>3212123471</v>
      </c>
      <c r="O953" s="27">
        <v>45408</v>
      </c>
      <c r="P953" s="33">
        <v>620571</v>
      </c>
      <c r="Q953" s="29">
        <v>20000</v>
      </c>
      <c r="R953" s="36">
        <v>30680</v>
      </c>
      <c r="S953" s="31">
        <v>61360</v>
      </c>
      <c r="T953" s="29" t="s">
        <v>2394</v>
      </c>
      <c r="U953" s="45">
        <v>45470</v>
      </c>
      <c r="V953" s="33"/>
    </row>
    <row r="954" spans="1:22" ht="28.8">
      <c r="A954" s="61" t="str">
        <f t="shared" si="14"/>
        <v>25530553MONTERO ANDRADE ZORAIDA</v>
      </c>
      <c r="B954" s="23">
        <v>4178</v>
      </c>
      <c r="C954" s="23" t="s">
        <v>2</v>
      </c>
      <c r="D954" s="23">
        <v>25530553</v>
      </c>
      <c r="E954" s="23" t="s">
        <v>130</v>
      </c>
      <c r="F954" s="23">
        <v>45</v>
      </c>
      <c r="G954" s="23">
        <v>1</v>
      </c>
      <c r="H954" s="24">
        <v>29130</v>
      </c>
      <c r="I954" s="23" t="s">
        <v>5</v>
      </c>
      <c r="J954" s="57" t="s">
        <v>26</v>
      </c>
      <c r="K954" s="25" t="s">
        <v>27</v>
      </c>
      <c r="L954" s="26" t="s">
        <v>949</v>
      </c>
      <c r="M954" s="23">
        <v>1</v>
      </c>
      <c r="N954" s="23">
        <v>3147862739</v>
      </c>
      <c r="O954" s="27">
        <v>45397</v>
      </c>
      <c r="P954" s="28">
        <v>598910</v>
      </c>
      <c r="Q954" s="29">
        <v>75000</v>
      </c>
      <c r="R954" s="30">
        <v>96512</v>
      </c>
      <c r="S954" s="31"/>
      <c r="T954" s="29" t="s">
        <v>2395</v>
      </c>
      <c r="U954" s="45">
        <v>45470</v>
      </c>
      <c r="V954" s="33"/>
    </row>
    <row r="955" spans="1:22" ht="28.8">
      <c r="A955" s="61" t="str">
        <f t="shared" si="14"/>
        <v>25530553MONTERO ANDRADE ZORAIDA</v>
      </c>
      <c r="B955" s="23">
        <v>4179</v>
      </c>
      <c r="C955" s="23" t="s">
        <v>2</v>
      </c>
      <c r="D955" s="23">
        <v>25530553</v>
      </c>
      <c r="E955" s="23" t="s">
        <v>130</v>
      </c>
      <c r="F955" s="23">
        <v>45</v>
      </c>
      <c r="G955" s="23">
        <v>1</v>
      </c>
      <c r="H955" s="24">
        <v>29130</v>
      </c>
      <c r="I955" s="23" t="s">
        <v>5</v>
      </c>
      <c r="J955" s="57" t="s">
        <v>26</v>
      </c>
      <c r="K955" s="25" t="s">
        <v>27</v>
      </c>
      <c r="L955" s="26" t="s">
        <v>950</v>
      </c>
      <c r="M955" s="23">
        <v>2</v>
      </c>
      <c r="N955" s="23">
        <v>3147862739</v>
      </c>
      <c r="O955" s="27">
        <v>45398</v>
      </c>
      <c r="P955" s="33">
        <v>600199</v>
      </c>
      <c r="Q955" s="29">
        <v>75000</v>
      </c>
      <c r="R955" s="30">
        <v>96512</v>
      </c>
      <c r="S955" s="31">
        <v>289536</v>
      </c>
      <c r="T955" s="29" t="s">
        <v>2395</v>
      </c>
      <c r="U955" s="45">
        <v>45470</v>
      </c>
      <c r="V955" s="33"/>
    </row>
    <row r="956" spans="1:22" ht="28.8">
      <c r="A956" s="61" t="str">
        <f t="shared" si="14"/>
        <v>40756185MORALES CARVAJAL VIRGINIA</v>
      </c>
      <c r="B956" s="23">
        <v>4558</v>
      </c>
      <c r="C956" s="23" t="s">
        <v>2</v>
      </c>
      <c r="D956" s="23">
        <v>40756185</v>
      </c>
      <c r="E956" s="23" t="s">
        <v>136</v>
      </c>
      <c r="F956" s="23">
        <v>68</v>
      </c>
      <c r="G956" s="23">
        <v>1</v>
      </c>
      <c r="H956" s="24">
        <v>20188</v>
      </c>
      <c r="I956" s="23" t="s">
        <v>5</v>
      </c>
      <c r="J956" s="57" t="s">
        <v>92</v>
      </c>
      <c r="K956" s="25" t="s">
        <v>25</v>
      </c>
      <c r="L956" s="26" t="s">
        <v>810</v>
      </c>
      <c r="M956" s="23">
        <v>1</v>
      </c>
      <c r="N956" s="23">
        <v>3124968721</v>
      </c>
      <c r="O956" s="27">
        <v>45406</v>
      </c>
      <c r="P956" s="28">
        <v>613623</v>
      </c>
      <c r="Q956" s="29">
        <v>18000</v>
      </c>
      <c r="R956" s="30">
        <v>29640</v>
      </c>
      <c r="S956" s="31"/>
      <c r="T956" s="29" t="s">
        <v>2396</v>
      </c>
      <c r="U956" s="45">
        <v>45470</v>
      </c>
      <c r="V956" s="33"/>
    </row>
    <row r="957" spans="1:22" ht="28.8">
      <c r="A957" s="61" t="str">
        <f t="shared" si="14"/>
        <v>40756185MORALES CARVAJAL VIRGINIA</v>
      </c>
      <c r="B957" s="23">
        <v>4849</v>
      </c>
      <c r="C957" s="23" t="s">
        <v>2</v>
      </c>
      <c r="D957" s="23">
        <v>40756185</v>
      </c>
      <c r="E957" s="23" t="s">
        <v>136</v>
      </c>
      <c r="F957" s="23">
        <v>68</v>
      </c>
      <c r="G957" s="23">
        <v>1</v>
      </c>
      <c r="H957" s="24">
        <v>20336</v>
      </c>
      <c r="I957" s="23" t="s">
        <v>5</v>
      </c>
      <c r="J957" s="57" t="s">
        <v>92</v>
      </c>
      <c r="K957" s="25" t="s">
        <v>25</v>
      </c>
      <c r="L957" s="26" t="s">
        <v>810</v>
      </c>
      <c r="M957" s="23">
        <v>1</v>
      </c>
      <c r="N957" s="23">
        <v>3124968721</v>
      </c>
      <c r="O957" s="27">
        <v>45412</v>
      </c>
      <c r="P957" s="28">
        <v>626037</v>
      </c>
      <c r="Q957" s="29">
        <v>18000</v>
      </c>
      <c r="R957" s="30">
        <v>29640</v>
      </c>
      <c r="S957" s="31"/>
      <c r="T957" s="29" t="s">
        <v>2396</v>
      </c>
      <c r="U957" s="45">
        <v>45470</v>
      </c>
      <c r="V957" s="33"/>
    </row>
    <row r="958" spans="1:22" ht="28.8">
      <c r="A958" s="61" t="str">
        <f t="shared" si="14"/>
        <v>40756185MORALES CARVAJAL VIRGINIA</v>
      </c>
      <c r="B958" s="23">
        <v>4559</v>
      </c>
      <c r="C958" s="23" t="s">
        <v>2</v>
      </c>
      <c r="D958" s="23">
        <v>40756185</v>
      </c>
      <c r="E958" s="23" t="s">
        <v>136</v>
      </c>
      <c r="F958" s="23">
        <v>68</v>
      </c>
      <c r="G958" s="23">
        <v>1</v>
      </c>
      <c r="H958" s="24">
        <v>20188</v>
      </c>
      <c r="I958" s="23" t="s">
        <v>5</v>
      </c>
      <c r="J958" s="57" t="s">
        <v>92</v>
      </c>
      <c r="K958" s="25" t="s">
        <v>25</v>
      </c>
      <c r="L958" s="26" t="s">
        <v>771</v>
      </c>
      <c r="M958" s="23">
        <v>1</v>
      </c>
      <c r="N958" s="23">
        <v>3124968721</v>
      </c>
      <c r="O958" s="27">
        <v>45406</v>
      </c>
      <c r="P958" s="33">
        <v>616268</v>
      </c>
      <c r="Q958" s="29">
        <v>18000</v>
      </c>
      <c r="R958" s="30">
        <v>29640</v>
      </c>
      <c r="S958" s="31"/>
      <c r="T958" s="29" t="s">
        <v>2396</v>
      </c>
      <c r="U958" s="45">
        <v>45470</v>
      </c>
      <c r="V958" s="33"/>
    </row>
    <row r="959" spans="1:22" ht="28.8">
      <c r="A959" s="61" t="str">
        <f t="shared" si="14"/>
        <v>40756185MORALES CARVAJAL VIRGINIA</v>
      </c>
      <c r="B959" s="23">
        <v>4850</v>
      </c>
      <c r="C959" s="23" t="s">
        <v>2</v>
      </c>
      <c r="D959" s="23">
        <v>40756185</v>
      </c>
      <c r="E959" s="23" t="s">
        <v>136</v>
      </c>
      <c r="F959" s="23">
        <v>68</v>
      </c>
      <c r="G959" s="23">
        <v>1</v>
      </c>
      <c r="H959" s="24">
        <v>20336</v>
      </c>
      <c r="I959" s="23" t="s">
        <v>5</v>
      </c>
      <c r="J959" s="57" t="s">
        <v>92</v>
      </c>
      <c r="K959" s="25" t="s">
        <v>25</v>
      </c>
      <c r="L959" s="26" t="s">
        <v>771</v>
      </c>
      <c r="M959" s="23">
        <v>1</v>
      </c>
      <c r="N959" s="23">
        <v>3124968721</v>
      </c>
      <c r="O959" s="27">
        <v>45412</v>
      </c>
      <c r="P959" s="33">
        <v>628550</v>
      </c>
      <c r="Q959" s="29">
        <v>18000</v>
      </c>
      <c r="R959" s="30">
        <v>29640</v>
      </c>
      <c r="S959" s="31">
        <v>118560</v>
      </c>
      <c r="T959" s="29" t="s">
        <v>2396</v>
      </c>
      <c r="U959" s="45">
        <v>45470</v>
      </c>
      <c r="V959" s="33"/>
    </row>
    <row r="960" spans="1:22">
      <c r="A960" s="61" t="str">
        <f t="shared" si="14"/>
        <v>69008833MORALES ROSAS NANCY MILENA</v>
      </c>
      <c r="B960" s="23">
        <v>4246</v>
      </c>
      <c r="C960" s="23" t="s">
        <v>2</v>
      </c>
      <c r="D960" s="23">
        <v>69008833</v>
      </c>
      <c r="E960" s="23" t="s">
        <v>1658</v>
      </c>
      <c r="F960" s="23">
        <v>43</v>
      </c>
      <c r="G960" s="23">
        <v>1</v>
      </c>
      <c r="H960" s="24" t="s">
        <v>1659</v>
      </c>
      <c r="I960" s="23" t="s">
        <v>5</v>
      </c>
      <c r="J960" s="57" t="s">
        <v>36</v>
      </c>
      <c r="K960" s="25" t="s">
        <v>27</v>
      </c>
      <c r="L960" s="26" t="s">
        <v>919</v>
      </c>
      <c r="M960" s="23">
        <v>1</v>
      </c>
      <c r="N960" s="23">
        <v>3203137817</v>
      </c>
      <c r="O960" s="27">
        <v>45399</v>
      </c>
      <c r="P960" s="28">
        <v>600516</v>
      </c>
      <c r="Q960" s="29">
        <v>75000</v>
      </c>
      <c r="R960" s="30">
        <v>93600</v>
      </c>
      <c r="S960" s="31"/>
      <c r="T960" s="29" t="s">
        <v>2397</v>
      </c>
      <c r="U960" s="45">
        <v>45470</v>
      </c>
      <c r="V960" s="33"/>
    </row>
    <row r="961" spans="1:22">
      <c r="A961" s="61" t="str">
        <f t="shared" si="14"/>
        <v>69008833MORALES ROSAS NANCY MILENA</v>
      </c>
      <c r="B961" s="23">
        <v>4247</v>
      </c>
      <c r="C961" s="23" t="s">
        <v>2</v>
      </c>
      <c r="D961" s="23">
        <v>69008833</v>
      </c>
      <c r="E961" s="23" t="s">
        <v>1658</v>
      </c>
      <c r="F961" s="23">
        <v>43</v>
      </c>
      <c r="G961" s="23">
        <v>1</v>
      </c>
      <c r="H961" s="24" t="s">
        <v>1659</v>
      </c>
      <c r="I961" s="23" t="s">
        <v>5</v>
      </c>
      <c r="J961" s="57" t="s">
        <v>36</v>
      </c>
      <c r="K961" s="25" t="s">
        <v>27</v>
      </c>
      <c r="L961" s="23" t="s">
        <v>770</v>
      </c>
      <c r="M961" s="23">
        <v>1</v>
      </c>
      <c r="N961" s="23">
        <v>3203137817</v>
      </c>
      <c r="O961" s="27">
        <v>45400</v>
      </c>
      <c r="P961" s="33">
        <v>604288</v>
      </c>
      <c r="Q961" s="29">
        <v>75000</v>
      </c>
      <c r="R961" s="30">
        <v>93600</v>
      </c>
      <c r="S961" s="31">
        <v>187200</v>
      </c>
      <c r="T961" s="29" t="s">
        <v>2397</v>
      </c>
      <c r="U961" s="45">
        <v>45470</v>
      </c>
      <c r="V961" s="33"/>
    </row>
    <row r="962" spans="1:22" ht="28.8">
      <c r="A962" s="61" t="str">
        <f t="shared" si="14"/>
        <v>1127075313MORA ADARMEN LOLA EFIGENIA</v>
      </c>
      <c r="B962" s="23">
        <v>4775</v>
      </c>
      <c r="C962" s="23" t="s">
        <v>2</v>
      </c>
      <c r="D962" s="23">
        <v>1127075313</v>
      </c>
      <c r="E962" s="23" t="s">
        <v>131</v>
      </c>
      <c r="F962" s="23">
        <v>30</v>
      </c>
      <c r="G962" s="23">
        <v>1</v>
      </c>
      <c r="H962" s="24">
        <v>34151</v>
      </c>
      <c r="I962" s="23" t="s">
        <v>5</v>
      </c>
      <c r="J962" s="57" t="s">
        <v>40</v>
      </c>
      <c r="K962" s="25" t="s">
        <v>27</v>
      </c>
      <c r="L962" s="26" t="s">
        <v>1066</v>
      </c>
      <c r="M962" s="23">
        <v>1</v>
      </c>
      <c r="N962" s="23">
        <v>3206166519</v>
      </c>
      <c r="O962" s="27">
        <v>45410</v>
      </c>
      <c r="P962" s="28">
        <v>610102</v>
      </c>
      <c r="Q962" s="29">
        <v>68000</v>
      </c>
      <c r="R962" s="30">
        <v>84448</v>
      </c>
      <c r="S962" s="31"/>
      <c r="T962" s="29" t="s">
        <v>2398</v>
      </c>
      <c r="U962" s="45">
        <v>45470</v>
      </c>
      <c r="V962" s="33"/>
    </row>
    <row r="963" spans="1:22" ht="28.8">
      <c r="A963" s="61" t="str">
        <f t="shared" si="14"/>
        <v>1127075313MORA ADARMEN LOLA EFIGENIA</v>
      </c>
      <c r="B963" s="23">
        <v>4776</v>
      </c>
      <c r="C963" s="23" t="s">
        <v>2</v>
      </c>
      <c r="D963" s="23">
        <v>1127075313</v>
      </c>
      <c r="E963" s="23" t="s">
        <v>131</v>
      </c>
      <c r="F963" s="23">
        <v>30</v>
      </c>
      <c r="G963" s="23">
        <v>1</v>
      </c>
      <c r="H963" s="24">
        <v>34151</v>
      </c>
      <c r="I963" s="23" t="s">
        <v>5</v>
      </c>
      <c r="J963" s="57" t="s">
        <v>40</v>
      </c>
      <c r="K963" s="25" t="s">
        <v>27</v>
      </c>
      <c r="L963" s="26" t="s">
        <v>1067</v>
      </c>
      <c r="M963" s="23">
        <v>1</v>
      </c>
      <c r="N963" s="23">
        <v>3206166519</v>
      </c>
      <c r="O963" s="27">
        <v>45412</v>
      </c>
      <c r="P963" s="33">
        <v>628076</v>
      </c>
      <c r="Q963" s="29">
        <v>68000</v>
      </c>
      <c r="R963" s="30">
        <v>84448</v>
      </c>
      <c r="S963" s="31">
        <v>168896</v>
      </c>
      <c r="T963" s="29" t="s">
        <v>2398</v>
      </c>
      <c r="U963" s="45">
        <v>45470</v>
      </c>
      <c r="V963" s="33"/>
    </row>
    <row r="964" spans="1:22" ht="28.8">
      <c r="A964" s="61" t="str">
        <f t="shared" ref="A964:A1027" si="15">D964&amp;E964</f>
        <v>6265482MOSQUERA NIEVA WADER</v>
      </c>
      <c r="B964" s="23">
        <v>4845</v>
      </c>
      <c r="C964" s="23" t="s">
        <v>2</v>
      </c>
      <c r="D964" s="23">
        <v>6265482</v>
      </c>
      <c r="E964" s="23" t="s">
        <v>139</v>
      </c>
      <c r="F964" s="23">
        <v>61</v>
      </c>
      <c r="G964" s="23">
        <v>1</v>
      </c>
      <c r="H964" s="24" t="s">
        <v>140</v>
      </c>
      <c r="I964" s="23" t="s">
        <v>28</v>
      </c>
      <c r="J964" s="57" t="s">
        <v>761</v>
      </c>
      <c r="K964" s="25" t="s">
        <v>27</v>
      </c>
      <c r="L964" s="26" t="s">
        <v>801</v>
      </c>
      <c r="M964" s="23">
        <v>1</v>
      </c>
      <c r="N964" s="23" t="s">
        <v>1660</v>
      </c>
      <c r="O964" s="27">
        <v>45411</v>
      </c>
      <c r="P964" s="28">
        <v>620545</v>
      </c>
      <c r="Q964" s="29">
        <v>20000</v>
      </c>
      <c r="R964" s="36">
        <v>29120</v>
      </c>
      <c r="S964" s="31"/>
      <c r="T964" s="29" t="s">
        <v>2399</v>
      </c>
      <c r="U964" s="45">
        <v>45470</v>
      </c>
      <c r="V964" s="33"/>
    </row>
    <row r="965" spans="1:22" ht="28.8">
      <c r="A965" s="61" t="str">
        <f t="shared" si="15"/>
        <v>6265482MOSQUERA NIEVA WADER</v>
      </c>
      <c r="B965" s="23">
        <v>4846</v>
      </c>
      <c r="C965" s="23" t="s">
        <v>2</v>
      </c>
      <c r="D965" s="23">
        <v>6265482</v>
      </c>
      <c r="E965" s="23" t="s">
        <v>139</v>
      </c>
      <c r="F965" s="23">
        <v>61</v>
      </c>
      <c r="G965" s="23">
        <v>1</v>
      </c>
      <c r="H965" s="24" t="s">
        <v>140</v>
      </c>
      <c r="I965" s="23" t="s">
        <v>28</v>
      </c>
      <c r="J965" s="57" t="s">
        <v>761</v>
      </c>
      <c r="K965" s="25" t="s">
        <v>27</v>
      </c>
      <c r="L965" s="6" t="s">
        <v>806</v>
      </c>
      <c r="M965" s="23">
        <v>1</v>
      </c>
      <c r="N965" s="23" t="s">
        <v>1660</v>
      </c>
      <c r="O965" s="27">
        <v>45411</v>
      </c>
      <c r="P965" s="33">
        <v>626621</v>
      </c>
      <c r="Q965" s="29">
        <v>21000</v>
      </c>
      <c r="R965" s="36">
        <v>29120</v>
      </c>
      <c r="S965" s="31">
        <v>58240</v>
      </c>
      <c r="T965" s="29" t="s">
        <v>2399</v>
      </c>
      <c r="U965" s="45">
        <v>45470</v>
      </c>
      <c r="V965" s="33"/>
    </row>
    <row r="966" spans="1:22">
      <c r="A966" s="61" t="str">
        <f t="shared" si="15"/>
        <v>41180112MUCHAVISOY DE MATABANCHOY LUZ MARINA</v>
      </c>
      <c r="B966" s="23">
        <v>4667</v>
      </c>
      <c r="C966" s="23" t="s">
        <v>2</v>
      </c>
      <c r="D966" s="23">
        <v>41180112</v>
      </c>
      <c r="E966" s="23" t="s">
        <v>1661</v>
      </c>
      <c r="F966" s="23">
        <v>69</v>
      </c>
      <c r="G966" s="23">
        <v>1</v>
      </c>
      <c r="H966" s="24" t="s">
        <v>1662</v>
      </c>
      <c r="I966" s="23" t="s">
        <v>5</v>
      </c>
      <c r="J966" s="58" t="s">
        <v>34</v>
      </c>
      <c r="K966" s="25" t="s">
        <v>27</v>
      </c>
      <c r="L966" s="6" t="s">
        <v>797</v>
      </c>
      <c r="M966" s="23">
        <v>1</v>
      </c>
      <c r="N966" s="23">
        <v>3209491232</v>
      </c>
      <c r="O966" s="24">
        <v>45406</v>
      </c>
      <c r="P966" s="28">
        <v>614269</v>
      </c>
      <c r="Q966" s="29">
        <v>20000</v>
      </c>
      <c r="R966" s="30">
        <v>26000</v>
      </c>
      <c r="S966" s="31"/>
      <c r="T966" s="29" t="s">
        <v>2400</v>
      </c>
      <c r="U966" s="45">
        <v>45470</v>
      </c>
      <c r="V966" s="33"/>
    </row>
    <row r="967" spans="1:22">
      <c r="A967" s="61" t="str">
        <f t="shared" si="15"/>
        <v>41180112MUCHAVISOY DE MATABANCHOY LUZ MARINA</v>
      </c>
      <c r="B967" s="23">
        <v>4668</v>
      </c>
      <c r="C967" s="23" t="s">
        <v>2</v>
      </c>
      <c r="D967" s="23">
        <v>41180112</v>
      </c>
      <c r="E967" s="23" t="s">
        <v>1661</v>
      </c>
      <c r="F967" s="23">
        <v>69</v>
      </c>
      <c r="G967" s="23">
        <v>1</v>
      </c>
      <c r="H967" s="24" t="s">
        <v>1662</v>
      </c>
      <c r="I967" s="23" t="s">
        <v>5</v>
      </c>
      <c r="J967" s="58" t="s">
        <v>34</v>
      </c>
      <c r="K967" s="25" t="s">
        <v>27</v>
      </c>
      <c r="L967" s="25" t="s">
        <v>785</v>
      </c>
      <c r="M967" s="23">
        <v>1</v>
      </c>
      <c r="N967" s="23">
        <v>3209491232</v>
      </c>
      <c r="O967" s="27">
        <v>45406</v>
      </c>
      <c r="P967" s="33">
        <v>616250</v>
      </c>
      <c r="Q967" s="29">
        <v>20000</v>
      </c>
      <c r="R967" s="30">
        <v>26000</v>
      </c>
      <c r="S967" s="31">
        <v>52000</v>
      </c>
      <c r="T967" s="29" t="s">
        <v>2400</v>
      </c>
      <c r="U967" s="45">
        <v>45470</v>
      </c>
      <c r="V967" s="33"/>
    </row>
    <row r="968" spans="1:22" ht="28.8">
      <c r="A968" s="61" t="str">
        <f t="shared" si="15"/>
        <v>27352144MUCHAVISY DE QUINCHOA MONICA</v>
      </c>
      <c r="B968" s="23">
        <v>4284</v>
      </c>
      <c r="C968" s="23" t="s">
        <v>2</v>
      </c>
      <c r="D968" s="23">
        <v>27352144</v>
      </c>
      <c r="E968" s="23" t="s">
        <v>1663</v>
      </c>
      <c r="F968" s="23">
        <v>88</v>
      </c>
      <c r="G968" s="23">
        <v>1</v>
      </c>
      <c r="H968" s="24">
        <v>13245</v>
      </c>
      <c r="I968" s="23" t="s">
        <v>5</v>
      </c>
      <c r="J968" s="57" t="s">
        <v>26</v>
      </c>
      <c r="K968" s="25" t="s">
        <v>25</v>
      </c>
      <c r="L968" s="6" t="s">
        <v>776</v>
      </c>
      <c r="M968" s="23">
        <v>2</v>
      </c>
      <c r="N968" s="23">
        <v>3206233757</v>
      </c>
      <c r="O968" s="27">
        <v>45400</v>
      </c>
      <c r="P968" s="28" t="s">
        <v>1664</v>
      </c>
      <c r="Q968" s="29">
        <v>54000</v>
      </c>
      <c r="R968" s="30">
        <v>40040</v>
      </c>
      <c r="S968" s="31">
        <v>80080</v>
      </c>
      <c r="T968" s="29" t="s">
        <v>2401</v>
      </c>
      <c r="U968" s="45">
        <v>45470</v>
      </c>
      <c r="V968" s="33"/>
    </row>
    <row r="969" spans="1:22">
      <c r="A969" s="61" t="str">
        <f t="shared" si="15"/>
        <v>1121506156MUJANAJINSOY TISOY SORAIMA</v>
      </c>
      <c r="B969" s="23">
        <v>4735</v>
      </c>
      <c r="C969" s="23" t="s">
        <v>2</v>
      </c>
      <c r="D969" s="23">
        <v>1121506156</v>
      </c>
      <c r="E969" s="23" t="s">
        <v>1665</v>
      </c>
      <c r="F969" s="23">
        <v>19</v>
      </c>
      <c r="G969" s="23">
        <v>1</v>
      </c>
      <c r="H969" s="24" t="s">
        <v>1666</v>
      </c>
      <c r="I969" s="23" t="s">
        <v>5</v>
      </c>
      <c r="J969" s="57" t="s">
        <v>46</v>
      </c>
      <c r="K969" s="25" t="s">
        <v>27</v>
      </c>
      <c r="L969" s="6" t="s">
        <v>803</v>
      </c>
      <c r="M969" s="23">
        <v>1</v>
      </c>
      <c r="N969" s="23">
        <v>3122296220</v>
      </c>
      <c r="O969" s="27">
        <v>45407</v>
      </c>
      <c r="P969" s="28">
        <v>616370</v>
      </c>
      <c r="Q969" s="29">
        <v>20000</v>
      </c>
      <c r="R969" s="30">
        <v>22880</v>
      </c>
      <c r="S969" s="31"/>
      <c r="T969" s="25" t="s">
        <v>2402</v>
      </c>
      <c r="U969" s="45">
        <v>45470</v>
      </c>
      <c r="V969" s="33"/>
    </row>
    <row r="970" spans="1:22">
      <c r="A970" s="61" t="str">
        <f t="shared" si="15"/>
        <v>1121506156MUJANAJINSOY TISOY SORAIMA</v>
      </c>
      <c r="B970" s="23">
        <v>4736</v>
      </c>
      <c r="C970" s="23" t="s">
        <v>2</v>
      </c>
      <c r="D970" s="23">
        <v>1121506156</v>
      </c>
      <c r="E970" s="23" t="s">
        <v>1665</v>
      </c>
      <c r="F970" s="23">
        <v>19</v>
      </c>
      <c r="G970" s="23">
        <v>1</v>
      </c>
      <c r="H970" s="24" t="s">
        <v>1667</v>
      </c>
      <c r="I970" s="23" t="s">
        <v>5</v>
      </c>
      <c r="J970" s="57" t="s">
        <v>46</v>
      </c>
      <c r="K970" s="25" t="s">
        <v>27</v>
      </c>
      <c r="L970" s="26" t="s">
        <v>788</v>
      </c>
      <c r="M970" s="23">
        <v>1</v>
      </c>
      <c r="N970" s="23">
        <v>3122296220</v>
      </c>
      <c r="O970" s="27">
        <v>45407</v>
      </c>
      <c r="P970" s="33">
        <v>618880</v>
      </c>
      <c r="Q970" s="29">
        <v>20000</v>
      </c>
      <c r="R970" s="30">
        <v>22880</v>
      </c>
      <c r="S970" s="31">
        <v>45760</v>
      </c>
      <c r="T970" s="25" t="s">
        <v>2402</v>
      </c>
      <c r="U970" s="45">
        <v>45470</v>
      </c>
      <c r="V970" s="33"/>
    </row>
    <row r="971" spans="1:22">
      <c r="A971" s="61" t="str">
        <f t="shared" si="15"/>
        <v>1124312060MUÑOZ BECERRA MONICA YANETH</v>
      </c>
      <c r="B971" s="23">
        <v>4228</v>
      </c>
      <c r="C971" s="23" t="s">
        <v>2</v>
      </c>
      <c r="D971" s="23">
        <v>1124312060</v>
      </c>
      <c r="E971" s="23" t="s">
        <v>1668</v>
      </c>
      <c r="F971" s="23">
        <v>38</v>
      </c>
      <c r="G971" s="23">
        <v>1</v>
      </c>
      <c r="H971" s="24" t="s">
        <v>1669</v>
      </c>
      <c r="I971" s="23" t="s">
        <v>5</v>
      </c>
      <c r="J971" s="57" t="s">
        <v>58</v>
      </c>
      <c r="K971" s="25" t="s">
        <v>27</v>
      </c>
      <c r="L971" s="26" t="s">
        <v>838</v>
      </c>
      <c r="M971" s="23">
        <v>1</v>
      </c>
      <c r="N971" s="23">
        <v>3206400704</v>
      </c>
      <c r="O971" s="27">
        <v>45399</v>
      </c>
      <c r="P971" s="28">
        <v>600653</v>
      </c>
      <c r="Q971" s="29">
        <v>20000</v>
      </c>
      <c r="R971" s="30">
        <v>33800</v>
      </c>
      <c r="S971" s="31"/>
      <c r="T971" s="29" t="s">
        <v>2403</v>
      </c>
      <c r="U971" s="45">
        <v>45470</v>
      </c>
      <c r="V971" s="33"/>
    </row>
    <row r="972" spans="1:22">
      <c r="A972" s="61" t="str">
        <f t="shared" si="15"/>
        <v>1124312060MUÑOZ BECERRA MONICA YANETH</v>
      </c>
      <c r="B972" s="23">
        <v>4229</v>
      </c>
      <c r="C972" s="23" t="s">
        <v>2</v>
      </c>
      <c r="D972" s="23">
        <v>1124312060</v>
      </c>
      <c r="E972" s="23" t="s">
        <v>1668</v>
      </c>
      <c r="F972" s="23">
        <v>38</v>
      </c>
      <c r="G972" s="23">
        <v>1</v>
      </c>
      <c r="H972" s="24" t="s">
        <v>1669</v>
      </c>
      <c r="I972" s="23" t="s">
        <v>5</v>
      </c>
      <c r="J972" s="57" t="s">
        <v>58</v>
      </c>
      <c r="K972" s="25" t="s">
        <v>27</v>
      </c>
      <c r="L972" s="26" t="s">
        <v>839</v>
      </c>
      <c r="M972" s="23">
        <v>1</v>
      </c>
      <c r="N972" s="23">
        <v>3206400704</v>
      </c>
      <c r="O972" s="27">
        <v>45399</v>
      </c>
      <c r="P972" s="33">
        <v>602999</v>
      </c>
      <c r="Q972" s="29">
        <v>20000</v>
      </c>
      <c r="R972" s="30">
        <v>33800</v>
      </c>
      <c r="S972" s="31">
        <v>67600</v>
      </c>
      <c r="T972" s="29" t="s">
        <v>2403</v>
      </c>
      <c r="U972" s="45">
        <v>45470</v>
      </c>
      <c r="V972" s="33"/>
    </row>
    <row r="973" spans="1:22">
      <c r="A973" s="61" t="str">
        <f t="shared" si="15"/>
        <v xml:space="preserve">41182540MUÑOZ CERON CARMEN ALICIA </v>
      </c>
      <c r="B973" s="23">
        <v>4641</v>
      </c>
      <c r="C973" s="23" t="s">
        <v>2</v>
      </c>
      <c r="D973" s="23">
        <v>41182540</v>
      </c>
      <c r="E973" s="23" t="s">
        <v>1670</v>
      </c>
      <c r="F973" s="23">
        <v>44</v>
      </c>
      <c r="G973" s="23">
        <v>1</v>
      </c>
      <c r="H973" s="24" t="s">
        <v>1671</v>
      </c>
      <c r="I973" s="23" t="s">
        <v>5</v>
      </c>
      <c r="J973" s="57" t="s">
        <v>58</v>
      </c>
      <c r="K973" s="25" t="s">
        <v>27</v>
      </c>
      <c r="L973" s="26" t="s">
        <v>838</v>
      </c>
      <c r="M973" s="23">
        <v>1</v>
      </c>
      <c r="N973" s="23">
        <v>3137618506</v>
      </c>
      <c r="O973" s="27">
        <v>45407</v>
      </c>
      <c r="P973" s="28">
        <v>615987</v>
      </c>
      <c r="Q973" s="29">
        <v>20000</v>
      </c>
      <c r="R973" s="30">
        <v>33800</v>
      </c>
      <c r="S973" s="31">
        <v>33800</v>
      </c>
      <c r="T973" s="29" t="s">
        <v>2404</v>
      </c>
      <c r="U973" s="45">
        <v>45470</v>
      </c>
      <c r="V973" s="33"/>
    </row>
    <row r="974" spans="1:22" ht="28.8">
      <c r="A974" s="61" t="str">
        <f t="shared" si="15"/>
        <v>27185375MUÑOZ DE ARAUJO VERONICA</v>
      </c>
      <c r="B974" s="23">
        <v>4446</v>
      </c>
      <c r="C974" s="23" t="s">
        <v>2</v>
      </c>
      <c r="D974" s="23">
        <v>27185375</v>
      </c>
      <c r="E974" s="23" t="s">
        <v>1672</v>
      </c>
      <c r="F974" s="23">
        <v>85</v>
      </c>
      <c r="G974" s="23">
        <v>1</v>
      </c>
      <c r="H974" s="24">
        <v>14062</v>
      </c>
      <c r="I974" s="23" t="s">
        <v>5</v>
      </c>
      <c r="J974" s="57" t="s">
        <v>92</v>
      </c>
      <c r="K974" s="25" t="s">
        <v>25</v>
      </c>
      <c r="L974" s="26" t="s">
        <v>810</v>
      </c>
      <c r="M974" s="23">
        <v>2</v>
      </c>
      <c r="N974" s="23">
        <v>3118227492</v>
      </c>
      <c r="O974" s="27">
        <v>45403</v>
      </c>
      <c r="P974" s="28" t="s">
        <v>1673</v>
      </c>
      <c r="Q974" s="29">
        <v>36000</v>
      </c>
      <c r="R974" s="30">
        <v>29640</v>
      </c>
      <c r="S974" s="31"/>
      <c r="T974" s="29" t="s">
        <v>2405</v>
      </c>
      <c r="U974" s="45">
        <v>45470</v>
      </c>
      <c r="V974" s="33"/>
    </row>
    <row r="975" spans="1:22" ht="28.8">
      <c r="A975" s="61" t="str">
        <f t="shared" si="15"/>
        <v>27185375MUÑOZ DE ARAUJO VERONICA</v>
      </c>
      <c r="B975" s="23">
        <v>4447</v>
      </c>
      <c r="C975" s="23" t="s">
        <v>2</v>
      </c>
      <c r="D975" s="23">
        <v>27185375</v>
      </c>
      <c r="E975" s="23" t="s">
        <v>1672</v>
      </c>
      <c r="F975" s="23">
        <v>85</v>
      </c>
      <c r="G975" s="23">
        <v>1</v>
      </c>
      <c r="H975" s="24">
        <v>14062</v>
      </c>
      <c r="I975" s="23" t="s">
        <v>5</v>
      </c>
      <c r="J975" s="57" t="s">
        <v>92</v>
      </c>
      <c r="K975" s="25" t="s">
        <v>25</v>
      </c>
      <c r="L975" s="26" t="s">
        <v>771</v>
      </c>
      <c r="M975" s="23">
        <v>2</v>
      </c>
      <c r="N975" s="23">
        <v>3118227492</v>
      </c>
      <c r="O975" s="27">
        <v>45404</v>
      </c>
      <c r="P975" s="33" t="s">
        <v>1674</v>
      </c>
      <c r="Q975" s="29">
        <v>36000</v>
      </c>
      <c r="R975" s="30">
        <v>29640</v>
      </c>
      <c r="S975" s="31">
        <v>118560</v>
      </c>
      <c r="T975" s="29" t="s">
        <v>2405</v>
      </c>
      <c r="U975" s="45">
        <v>45470</v>
      </c>
      <c r="V975" s="33"/>
    </row>
    <row r="976" spans="1:22">
      <c r="A976" s="61" t="str">
        <f t="shared" si="15"/>
        <v>1124858903MUÑOZ DIAZ ARIEL BAYARDO</v>
      </c>
      <c r="B976" s="23">
        <v>4647</v>
      </c>
      <c r="C976" s="23" t="s">
        <v>2</v>
      </c>
      <c r="D976" s="23">
        <v>1124858903</v>
      </c>
      <c r="E976" s="23" t="s">
        <v>1675</v>
      </c>
      <c r="F976" s="23">
        <v>31</v>
      </c>
      <c r="G976" s="23">
        <v>1</v>
      </c>
      <c r="H976" s="24" t="s">
        <v>1676</v>
      </c>
      <c r="I976" s="23" t="s">
        <v>28</v>
      </c>
      <c r="J976" s="57" t="s">
        <v>36</v>
      </c>
      <c r="K976" s="25" t="s">
        <v>27</v>
      </c>
      <c r="L976" s="26" t="s">
        <v>1021</v>
      </c>
      <c r="M976" s="23">
        <v>1</v>
      </c>
      <c r="N976" s="23">
        <v>3124815237</v>
      </c>
      <c r="O976" s="27">
        <v>45408</v>
      </c>
      <c r="P976" s="28">
        <v>615995</v>
      </c>
      <c r="Q976" s="29">
        <v>63000</v>
      </c>
      <c r="R976" s="30">
        <v>81120</v>
      </c>
      <c r="S976" s="31">
        <v>81120</v>
      </c>
      <c r="T976" s="29" t="s">
        <v>2406</v>
      </c>
      <c r="U976" s="45">
        <v>45470</v>
      </c>
      <c r="V976" s="33"/>
    </row>
    <row r="977" spans="1:22">
      <c r="A977" s="61" t="str">
        <f t="shared" si="15"/>
        <v>1124313578MUÑOZ ESTACIO ANGIE NATALIA</v>
      </c>
      <c r="B977" s="23">
        <v>4268</v>
      </c>
      <c r="C977" s="23" t="s">
        <v>37</v>
      </c>
      <c r="D977" s="23">
        <v>1124313578</v>
      </c>
      <c r="E977" s="23" t="s">
        <v>1677</v>
      </c>
      <c r="F977" s="23">
        <v>16</v>
      </c>
      <c r="G977" s="23">
        <v>1</v>
      </c>
      <c r="H977" s="24" t="s">
        <v>1678</v>
      </c>
      <c r="I977" s="23" t="s">
        <v>5</v>
      </c>
      <c r="J977" s="57" t="s">
        <v>58</v>
      </c>
      <c r="K977" s="25" t="s">
        <v>27</v>
      </c>
      <c r="L977" s="26" t="s">
        <v>838</v>
      </c>
      <c r="M977" s="23">
        <v>1</v>
      </c>
      <c r="N977" s="23">
        <v>3208727995</v>
      </c>
      <c r="O977" s="27">
        <v>45399</v>
      </c>
      <c r="P977" s="28">
        <v>600523</v>
      </c>
      <c r="Q977" s="29">
        <v>20000</v>
      </c>
      <c r="R977" s="30">
        <v>33800</v>
      </c>
      <c r="S977" s="31">
        <v>33800</v>
      </c>
      <c r="T977" s="29" t="s">
        <v>2407</v>
      </c>
      <c r="U977" s="45">
        <v>45470</v>
      </c>
      <c r="V977" s="33"/>
    </row>
    <row r="978" spans="1:22">
      <c r="A978" s="61" t="str">
        <f t="shared" si="15"/>
        <v xml:space="preserve">27472561MUÑOZ GLORIA DEL CARMEN </v>
      </c>
      <c r="B978" s="23">
        <v>4442</v>
      </c>
      <c r="C978" s="23" t="s">
        <v>2</v>
      </c>
      <c r="D978" s="23">
        <v>27472561</v>
      </c>
      <c r="E978" s="23" t="s">
        <v>1679</v>
      </c>
      <c r="F978" s="23">
        <v>65</v>
      </c>
      <c r="G978" s="23">
        <v>1</v>
      </c>
      <c r="H978" s="24" t="s">
        <v>1680</v>
      </c>
      <c r="I978" s="23" t="s">
        <v>5</v>
      </c>
      <c r="J978" s="57" t="s">
        <v>58</v>
      </c>
      <c r="K978" s="25" t="s">
        <v>27</v>
      </c>
      <c r="L978" s="26" t="s">
        <v>838</v>
      </c>
      <c r="M978" s="23">
        <v>1</v>
      </c>
      <c r="N978" s="23">
        <v>3219959304</v>
      </c>
      <c r="O978" s="27">
        <v>45404</v>
      </c>
      <c r="P978" s="28">
        <v>607733</v>
      </c>
      <c r="Q978" s="29">
        <v>20000</v>
      </c>
      <c r="R978" s="30">
        <v>33800</v>
      </c>
      <c r="S978" s="31"/>
      <c r="T978" s="29" t="s">
        <v>2408</v>
      </c>
      <c r="U978" s="45">
        <v>45470</v>
      </c>
      <c r="V978" s="33"/>
    </row>
    <row r="979" spans="1:22">
      <c r="A979" s="61" t="str">
        <f t="shared" si="15"/>
        <v xml:space="preserve">27472561MUÑOZ GLORIA DEL CARMEN </v>
      </c>
      <c r="B979" s="23">
        <v>4443</v>
      </c>
      <c r="C979" s="23" t="s">
        <v>2</v>
      </c>
      <c r="D979" s="23">
        <v>27472561</v>
      </c>
      <c r="E979" s="23" t="s">
        <v>1679</v>
      </c>
      <c r="F979" s="23">
        <v>65</v>
      </c>
      <c r="G979" s="23">
        <v>1</v>
      </c>
      <c r="H979" s="24" t="s">
        <v>1680</v>
      </c>
      <c r="I979" s="23" t="s">
        <v>5</v>
      </c>
      <c r="J979" s="57" t="s">
        <v>58</v>
      </c>
      <c r="K979" s="25" t="s">
        <v>27</v>
      </c>
      <c r="L979" s="26" t="s">
        <v>839</v>
      </c>
      <c r="M979" s="23">
        <v>1</v>
      </c>
      <c r="N979" s="23">
        <v>3219959304</v>
      </c>
      <c r="O979" s="27">
        <v>45405</v>
      </c>
      <c r="P979" s="33">
        <v>611888</v>
      </c>
      <c r="Q979" s="29">
        <v>20000</v>
      </c>
      <c r="R979" s="30">
        <v>33800</v>
      </c>
      <c r="S979" s="31">
        <v>67600</v>
      </c>
      <c r="T979" s="29" t="s">
        <v>2408</v>
      </c>
      <c r="U979" s="45">
        <v>45470</v>
      </c>
      <c r="V979" s="33"/>
    </row>
    <row r="980" spans="1:22" ht="28.8">
      <c r="A980" s="61" t="str">
        <f t="shared" si="15"/>
        <v>1125183751MUÑOZ GUANGA SHARIT YULEIDY</v>
      </c>
      <c r="B980" s="23">
        <v>3890</v>
      </c>
      <c r="C980" s="23" t="s">
        <v>31</v>
      </c>
      <c r="D980" s="23">
        <v>1125183751</v>
      </c>
      <c r="E980" s="23" t="s">
        <v>1681</v>
      </c>
      <c r="F980" s="23">
        <v>11</v>
      </c>
      <c r="G980" s="23">
        <v>1</v>
      </c>
      <c r="H980" s="24" t="s">
        <v>1682</v>
      </c>
      <c r="I980" s="23" t="s">
        <v>5</v>
      </c>
      <c r="J980" s="57" t="s">
        <v>92</v>
      </c>
      <c r="K980" s="25" t="s">
        <v>25</v>
      </c>
      <c r="L980" s="26" t="s">
        <v>810</v>
      </c>
      <c r="M980" s="23">
        <v>1</v>
      </c>
      <c r="N980" s="23" t="s">
        <v>1683</v>
      </c>
      <c r="O980" s="27">
        <v>45393</v>
      </c>
      <c r="P980" s="28">
        <v>588204</v>
      </c>
      <c r="Q980" s="29">
        <v>18000</v>
      </c>
      <c r="R980" s="30">
        <v>29640</v>
      </c>
      <c r="S980" s="31">
        <v>29640</v>
      </c>
      <c r="T980" s="29" t="s">
        <v>2409</v>
      </c>
      <c r="U980" s="45">
        <v>45470</v>
      </c>
      <c r="V980" s="33"/>
    </row>
    <row r="981" spans="1:22">
      <c r="A981" s="61" t="str">
        <f t="shared" si="15"/>
        <v>27359010MUÑOZ MARIA DOLORES</v>
      </c>
      <c r="B981" s="23">
        <v>4348</v>
      </c>
      <c r="C981" s="23" t="s">
        <v>2</v>
      </c>
      <c r="D981" s="23">
        <v>27359010</v>
      </c>
      <c r="E981" s="23" t="s">
        <v>1684</v>
      </c>
      <c r="F981" s="23">
        <v>68</v>
      </c>
      <c r="G981" s="23">
        <v>1</v>
      </c>
      <c r="H981" s="24" t="s">
        <v>125</v>
      </c>
      <c r="I981" s="23" t="s">
        <v>5</v>
      </c>
      <c r="J981" s="57" t="s">
        <v>36</v>
      </c>
      <c r="K981" s="25" t="s">
        <v>25</v>
      </c>
      <c r="L981" s="6" t="s">
        <v>776</v>
      </c>
      <c r="M981" s="23">
        <v>1</v>
      </c>
      <c r="N981" s="23">
        <v>3103469873</v>
      </c>
      <c r="O981" s="27">
        <v>45401</v>
      </c>
      <c r="P981" s="35">
        <v>604213</v>
      </c>
      <c r="Q981" s="36">
        <v>27000</v>
      </c>
      <c r="R981" s="30">
        <v>40040</v>
      </c>
      <c r="S981" s="31"/>
      <c r="T981" s="29" t="s">
        <v>2410</v>
      </c>
      <c r="U981" s="45">
        <v>45470</v>
      </c>
      <c r="V981" s="33"/>
    </row>
    <row r="982" spans="1:22">
      <c r="A982" s="61" t="str">
        <f t="shared" si="15"/>
        <v>27359010MUÑOZ MARIA DOLORES</v>
      </c>
      <c r="B982" s="23">
        <v>4349</v>
      </c>
      <c r="C982" s="23" t="s">
        <v>2</v>
      </c>
      <c r="D982" s="23">
        <v>27359010</v>
      </c>
      <c r="E982" s="23" t="s">
        <v>1684</v>
      </c>
      <c r="F982" s="23">
        <v>68</v>
      </c>
      <c r="G982" s="23">
        <v>1</v>
      </c>
      <c r="H982" s="24" t="s">
        <v>125</v>
      </c>
      <c r="I982" s="23" t="s">
        <v>5</v>
      </c>
      <c r="J982" s="57" t="s">
        <v>36</v>
      </c>
      <c r="K982" s="25" t="s">
        <v>25</v>
      </c>
      <c r="L982" s="26" t="s">
        <v>775</v>
      </c>
      <c r="M982" s="23">
        <v>1</v>
      </c>
      <c r="N982" s="23">
        <v>3103469873</v>
      </c>
      <c r="O982" s="24">
        <v>45401</v>
      </c>
      <c r="P982" s="23">
        <v>607376</v>
      </c>
      <c r="Q982" s="36">
        <v>30000</v>
      </c>
      <c r="R982" s="30">
        <v>40040</v>
      </c>
      <c r="S982" s="31">
        <v>80080</v>
      </c>
      <c r="T982" s="29" t="s">
        <v>2410</v>
      </c>
      <c r="U982" s="45">
        <v>45470</v>
      </c>
      <c r="V982" s="33"/>
    </row>
    <row r="983" spans="1:22" ht="28.8">
      <c r="A983" s="61" t="str">
        <f t="shared" si="15"/>
        <v>1127081758MUÑOZ ORDOÑEZ ANGEL ISSAC</v>
      </c>
      <c r="B983" s="23">
        <v>4504</v>
      </c>
      <c r="C983" s="23" t="s">
        <v>42</v>
      </c>
      <c r="D983" s="23">
        <v>1127081758</v>
      </c>
      <c r="E983" s="23" t="s">
        <v>1685</v>
      </c>
      <c r="F983" s="23">
        <v>3</v>
      </c>
      <c r="G983" s="23">
        <v>1</v>
      </c>
      <c r="H983" s="24" t="s">
        <v>141</v>
      </c>
      <c r="I983" s="23" t="s">
        <v>28</v>
      </c>
      <c r="J983" s="57" t="s">
        <v>40</v>
      </c>
      <c r="K983" s="25" t="s">
        <v>27</v>
      </c>
      <c r="L983" s="23" t="s">
        <v>847</v>
      </c>
      <c r="M983" s="23">
        <v>1</v>
      </c>
      <c r="N983" s="23" t="s">
        <v>142</v>
      </c>
      <c r="O983" s="24">
        <v>45407</v>
      </c>
      <c r="P983" s="23">
        <v>619007</v>
      </c>
      <c r="Q983" s="36">
        <v>88000</v>
      </c>
      <c r="R983" s="30">
        <v>114400</v>
      </c>
      <c r="S983" s="31"/>
      <c r="T983" s="29" t="s">
        <v>2411</v>
      </c>
      <c r="U983" s="45">
        <v>45470</v>
      </c>
      <c r="V983" s="33"/>
    </row>
    <row r="984" spans="1:22" ht="28.8">
      <c r="A984" s="61" t="str">
        <f t="shared" si="15"/>
        <v>1127081758MUÑOZ ORDOÑEZ ANGEL ISSAC</v>
      </c>
      <c r="B984" s="23">
        <v>4505</v>
      </c>
      <c r="C984" s="23" t="s">
        <v>79</v>
      </c>
      <c r="D984" s="23">
        <v>1127081758</v>
      </c>
      <c r="E984" s="23" t="s">
        <v>1685</v>
      </c>
      <c r="F984" s="23">
        <v>3</v>
      </c>
      <c r="G984" s="23">
        <v>1</v>
      </c>
      <c r="H984" s="24" t="s">
        <v>141</v>
      </c>
      <c r="I984" s="23" t="s">
        <v>28</v>
      </c>
      <c r="J984" s="57" t="s">
        <v>40</v>
      </c>
      <c r="K984" s="25" t="s">
        <v>27</v>
      </c>
      <c r="L984" s="23" t="s">
        <v>845</v>
      </c>
      <c r="M984" s="23">
        <v>1</v>
      </c>
      <c r="N984" s="23" t="s">
        <v>142</v>
      </c>
      <c r="O984" s="27">
        <v>45405</v>
      </c>
      <c r="P984" s="35">
        <v>612080</v>
      </c>
      <c r="Q984" s="36">
        <v>88000</v>
      </c>
      <c r="R984" s="30">
        <v>114400</v>
      </c>
      <c r="S984" s="31">
        <v>228800</v>
      </c>
      <c r="T984" s="29" t="s">
        <v>2411</v>
      </c>
      <c r="U984" s="45">
        <v>45470</v>
      </c>
      <c r="V984" s="33"/>
    </row>
    <row r="985" spans="1:22" ht="28.8">
      <c r="A985" s="61" t="str">
        <f t="shared" si="15"/>
        <v xml:space="preserve">94375994MUÑOZ PAZ ARNOL </v>
      </c>
      <c r="B985" s="23">
        <v>4821</v>
      </c>
      <c r="C985" s="23" t="s">
        <v>2</v>
      </c>
      <c r="D985" s="23">
        <v>94375994</v>
      </c>
      <c r="E985" s="23" t="s">
        <v>1686</v>
      </c>
      <c r="F985" s="23">
        <v>51</v>
      </c>
      <c r="G985" s="23">
        <v>1</v>
      </c>
      <c r="H985" s="24">
        <v>26359</v>
      </c>
      <c r="I985" s="23" t="s">
        <v>28</v>
      </c>
      <c r="J985" s="57" t="s">
        <v>763</v>
      </c>
      <c r="K985" s="25" t="s">
        <v>27</v>
      </c>
      <c r="L985" s="23" t="s">
        <v>65</v>
      </c>
      <c r="M985" s="23">
        <v>1</v>
      </c>
      <c r="N985" s="23" t="s">
        <v>144</v>
      </c>
      <c r="O985" s="27">
        <v>45411</v>
      </c>
      <c r="P985" s="28">
        <v>622500</v>
      </c>
      <c r="Q985" s="29">
        <v>70000</v>
      </c>
      <c r="R985" s="30">
        <v>92040</v>
      </c>
      <c r="S985" s="31">
        <v>92040</v>
      </c>
      <c r="T985" s="29" t="s">
        <v>2412</v>
      </c>
      <c r="U985" s="45">
        <v>45470</v>
      </c>
      <c r="V985" s="33"/>
    </row>
    <row r="986" spans="1:22">
      <c r="A986" s="61" t="str">
        <f t="shared" si="15"/>
        <v xml:space="preserve">1030081454MUÑOZ VARGAS ANDRES FELIPE </v>
      </c>
      <c r="B986" s="23">
        <v>4182</v>
      </c>
      <c r="C986" s="23" t="s">
        <v>31</v>
      </c>
      <c r="D986" s="23">
        <v>1030081454</v>
      </c>
      <c r="E986" s="23" t="s">
        <v>1687</v>
      </c>
      <c r="F986" s="23">
        <v>12</v>
      </c>
      <c r="G986" s="23">
        <v>1</v>
      </c>
      <c r="H986" s="24" t="s">
        <v>1688</v>
      </c>
      <c r="I986" s="23" t="s">
        <v>28</v>
      </c>
      <c r="J986" s="57" t="s">
        <v>36</v>
      </c>
      <c r="K986" s="25" t="s">
        <v>27</v>
      </c>
      <c r="L986" s="6" t="s">
        <v>799</v>
      </c>
      <c r="M986" s="23">
        <v>1</v>
      </c>
      <c r="N986" s="23">
        <v>3123733952</v>
      </c>
      <c r="O986" s="27">
        <v>45398</v>
      </c>
      <c r="P986" s="28">
        <v>598925</v>
      </c>
      <c r="Q986" s="29">
        <v>50000</v>
      </c>
      <c r="R986" s="30">
        <v>67600</v>
      </c>
      <c r="S986" s="31"/>
      <c r="T986" s="29" t="s">
        <v>2413</v>
      </c>
      <c r="U986" s="45">
        <v>45470</v>
      </c>
      <c r="V986" s="33"/>
    </row>
    <row r="987" spans="1:22">
      <c r="A987" s="61" t="str">
        <f t="shared" si="15"/>
        <v xml:space="preserve">1030081454MUÑOZ VARGAS ANDRES FELIPE </v>
      </c>
      <c r="B987" s="23">
        <v>4183</v>
      </c>
      <c r="C987" s="23" t="s">
        <v>31</v>
      </c>
      <c r="D987" s="23">
        <v>1030081454</v>
      </c>
      <c r="E987" s="23" t="s">
        <v>1687</v>
      </c>
      <c r="F987" s="23">
        <v>12</v>
      </c>
      <c r="G987" s="23">
        <v>1</v>
      </c>
      <c r="H987" s="24" t="s">
        <v>1688</v>
      </c>
      <c r="I987" s="23" t="s">
        <v>28</v>
      </c>
      <c r="J987" s="57" t="s">
        <v>36</v>
      </c>
      <c r="K987" s="25" t="s">
        <v>27</v>
      </c>
      <c r="L987" s="26" t="s">
        <v>768</v>
      </c>
      <c r="M987" s="23">
        <v>1</v>
      </c>
      <c r="N987" s="23">
        <v>3123733952</v>
      </c>
      <c r="O987" s="27">
        <v>45399</v>
      </c>
      <c r="P987" s="33">
        <v>602265</v>
      </c>
      <c r="Q987" s="29">
        <v>50000</v>
      </c>
      <c r="R987" s="30">
        <v>67600</v>
      </c>
      <c r="S987" s="31">
        <v>135200</v>
      </c>
      <c r="T987" s="29" t="s">
        <v>2413</v>
      </c>
      <c r="U987" s="45">
        <v>45470</v>
      </c>
      <c r="V987" s="33"/>
    </row>
    <row r="988" spans="1:22" ht="28.8">
      <c r="A988" s="61" t="str">
        <f t="shared" si="15"/>
        <v>1125185890MUTUMBAJOY JACANAMEJOY JAMES ESTEBAN</v>
      </c>
      <c r="B988" s="23">
        <v>3894</v>
      </c>
      <c r="C988" s="23" t="s">
        <v>42</v>
      </c>
      <c r="D988" s="23">
        <v>1125185890</v>
      </c>
      <c r="E988" s="23" t="s">
        <v>1689</v>
      </c>
      <c r="F988" s="23">
        <v>3</v>
      </c>
      <c r="G988" s="23">
        <v>1</v>
      </c>
      <c r="H988" s="24" t="s">
        <v>1690</v>
      </c>
      <c r="I988" s="23" t="s">
        <v>28</v>
      </c>
      <c r="J988" s="57" t="s">
        <v>92</v>
      </c>
      <c r="K988" s="25" t="s">
        <v>25</v>
      </c>
      <c r="L988" s="26" t="s">
        <v>810</v>
      </c>
      <c r="M988" s="23">
        <v>1</v>
      </c>
      <c r="N988" s="23">
        <v>3115631762</v>
      </c>
      <c r="O988" s="27">
        <v>45393</v>
      </c>
      <c r="P988" s="28">
        <v>588209</v>
      </c>
      <c r="Q988" s="29">
        <v>18000</v>
      </c>
      <c r="R988" s="30">
        <v>29640</v>
      </c>
      <c r="S988" s="31">
        <v>29640</v>
      </c>
      <c r="T988" s="29" t="s">
        <v>2414</v>
      </c>
      <c r="U988" s="45">
        <v>45470</v>
      </c>
      <c r="V988" s="33"/>
    </row>
    <row r="989" spans="1:22">
      <c r="A989" s="61" t="str">
        <f t="shared" si="15"/>
        <v>1122787760MUTUMBAJOY JACANAMEJOY SAMUEL ISAAC</v>
      </c>
      <c r="B989" s="23">
        <v>4887</v>
      </c>
      <c r="C989" s="23" t="s">
        <v>42</v>
      </c>
      <c r="D989" s="23">
        <v>1122787760</v>
      </c>
      <c r="E989" s="23" t="s">
        <v>1691</v>
      </c>
      <c r="F989" s="23">
        <v>4</v>
      </c>
      <c r="G989" s="23">
        <v>2</v>
      </c>
      <c r="H989" s="24" t="s">
        <v>1692</v>
      </c>
      <c r="I989" s="23" t="s">
        <v>28</v>
      </c>
      <c r="J989" s="58" t="s">
        <v>34</v>
      </c>
      <c r="K989" s="25" t="s">
        <v>27</v>
      </c>
      <c r="L989" s="6" t="s">
        <v>797</v>
      </c>
      <c r="M989" s="23">
        <v>1</v>
      </c>
      <c r="N989" s="23">
        <v>3222352368</v>
      </c>
      <c r="O989" s="24">
        <v>45412</v>
      </c>
      <c r="P989" s="28">
        <v>626278</v>
      </c>
      <c r="Q989" s="29">
        <v>20000</v>
      </c>
      <c r="R989" s="30">
        <v>26000</v>
      </c>
      <c r="S989" s="31"/>
      <c r="T989" s="29" t="s">
        <v>2415</v>
      </c>
      <c r="U989" s="45">
        <v>45470</v>
      </c>
      <c r="V989" s="33"/>
    </row>
    <row r="990" spans="1:22" s="9" customFormat="1">
      <c r="A990" s="61" t="str">
        <f t="shared" si="15"/>
        <v>1122787760MUTUMBAJOY JACANAMEJOY SAMUEL ISAAC</v>
      </c>
      <c r="B990" s="23">
        <v>4888</v>
      </c>
      <c r="C990" s="23" t="s">
        <v>42</v>
      </c>
      <c r="D990" s="23">
        <v>1122787760</v>
      </c>
      <c r="E990" s="23" t="s">
        <v>1691</v>
      </c>
      <c r="F990" s="23">
        <v>4</v>
      </c>
      <c r="G990" s="23">
        <v>2</v>
      </c>
      <c r="H990" s="24" t="s">
        <v>1692</v>
      </c>
      <c r="I990" s="23" t="s">
        <v>28</v>
      </c>
      <c r="J990" s="58" t="s">
        <v>34</v>
      </c>
      <c r="K990" s="25" t="s">
        <v>27</v>
      </c>
      <c r="L990" s="25" t="s">
        <v>785</v>
      </c>
      <c r="M990" s="23">
        <v>1</v>
      </c>
      <c r="N990" s="23">
        <v>3222352368</v>
      </c>
      <c r="O990" s="27">
        <v>45412</v>
      </c>
      <c r="P990" s="33">
        <v>628755</v>
      </c>
      <c r="Q990" s="29">
        <v>20000</v>
      </c>
      <c r="R990" s="30">
        <v>26000</v>
      </c>
      <c r="S990" s="31">
        <v>52000</v>
      </c>
      <c r="T990" s="29" t="s">
        <v>2415</v>
      </c>
      <c r="U990" s="45">
        <v>45470</v>
      </c>
      <c r="V990" s="33"/>
    </row>
    <row r="991" spans="1:22">
      <c r="A991" s="61" t="str">
        <f t="shared" si="15"/>
        <v>41180107MUTUMBAJOY JUAGIBIOY MARIA CLARA</v>
      </c>
      <c r="B991" s="23">
        <v>4432</v>
      </c>
      <c r="C991" s="23" t="s">
        <v>2</v>
      </c>
      <c r="D991" s="23">
        <v>41180107</v>
      </c>
      <c r="E991" s="23" t="s">
        <v>1693</v>
      </c>
      <c r="F991" s="23">
        <v>70</v>
      </c>
      <c r="G991" s="23">
        <v>1</v>
      </c>
      <c r="H991" s="24" t="s">
        <v>1694</v>
      </c>
      <c r="I991" s="23" t="s">
        <v>5</v>
      </c>
      <c r="J991" s="58" t="s">
        <v>34</v>
      </c>
      <c r="K991" s="25" t="s">
        <v>27</v>
      </c>
      <c r="L991" s="6" t="s">
        <v>797</v>
      </c>
      <c r="M991" s="23">
        <v>1</v>
      </c>
      <c r="N991" s="23">
        <v>3178915481</v>
      </c>
      <c r="O991" s="27">
        <v>45404</v>
      </c>
      <c r="P991" s="28">
        <v>607617</v>
      </c>
      <c r="Q991" s="29">
        <v>20000</v>
      </c>
      <c r="R991" s="30">
        <v>26000</v>
      </c>
      <c r="S991" s="31"/>
      <c r="T991" s="29" t="s">
        <v>2416</v>
      </c>
      <c r="U991" s="45">
        <v>45470</v>
      </c>
      <c r="V991" s="33"/>
    </row>
    <row r="992" spans="1:22">
      <c r="A992" s="61" t="str">
        <f t="shared" si="15"/>
        <v>41180107MUTUMBAJOY JUAGIBIOY MARIA CLARA</v>
      </c>
      <c r="B992" s="23">
        <v>4433</v>
      </c>
      <c r="C992" s="23" t="s">
        <v>2</v>
      </c>
      <c r="D992" s="23">
        <v>41180107</v>
      </c>
      <c r="E992" s="23" t="s">
        <v>1693</v>
      </c>
      <c r="F992" s="23">
        <v>70</v>
      </c>
      <c r="G992" s="23">
        <v>1</v>
      </c>
      <c r="H992" s="24" t="s">
        <v>1694</v>
      </c>
      <c r="I992" s="23" t="s">
        <v>5</v>
      </c>
      <c r="J992" s="58" t="s">
        <v>34</v>
      </c>
      <c r="K992" s="25" t="s">
        <v>27</v>
      </c>
      <c r="L992" s="25" t="s">
        <v>785</v>
      </c>
      <c r="M992" s="23">
        <v>1</v>
      </c>
      <c r="N992" s="23">
        <v>3178915481</v>
      </c>
      <c r="O992" s="27">
        <v>45404</v>
      </c>
      <c r="P992" s="33">
        <v>612246</v>
      </c>
      <c r="Q992" s="29">
        <v>20000</v>
      </c>
      <c r="R992" s="30">
        <v>26000</v>
      </c>
      <c r="S992" s="31">
        <v>52000</v>
      </c>
      <c r="T992" s="29" t="s">
        <v>2416</v>
      </c>
      <c r="U992" s="45">
        <v>45470</v>
      </c>
      <c r="V992" s="33"/>
    </row>
    <row r="993" spans="1:22">
      <c r="A993" s="61" t="str">
        <f t="shared" si="15"/>
        <v>1124313572MUTUMBAJOY MAIGUAL DAVID MARCELO</v>
      </c>
      <c r="B993" s="23">
        <v>4006</v>
      </c>
      <c r="C993" s="23" t="s">
        <v>31</v>
      </c>
      <c r="D993" s="23">
        <v>1124313572</v>
      </c>
      <c r="E993" s="23" t="s">
        <v>1695</v>
      </c>
      <c r="F993" s="23">
        <v>16</v>
      </c>
      <c r="G993" s="23">
        <v>1</v>
      </c>
      <c r="H993" s="24">
        <v>39209</v>
      </c>
      <c r="I993" s="23" t="s">
        <v>28</v>
      </c>
      <c r="J993" s="58" t="s">
        <v>34</v>
      </c>
      <c r="K993" s="25" t="s">
        <v>27</v>
      </c>
      <c r="L993" s="6" t="s">
        <v>797</v>
      </c>
      <c r="M993" s="23">
        <v>1</v>
      </c>
      <c r="N993" s="23">
        <v>3113259436</v>
      </c>
      <c r="O993" s="27">
        <v>45393</v>
      </c>
      <c r="P993" s="28">
        <v>591253</v>
      </c>
      <c r="Q993" s="29">
        <v>20000</v>
      </c>
      <c r="R993" s="30">
        <v>26000</v>
      </c>
      <c r="S993" s="31"/>
      <c r="T993" s="29" t="s">
        <v>2417</v>
      </c>
      <c r="U993" s="45">
        <v>45470</v>
      </c>
      <c r="V993" s="33"/>
    </row>
    <row r="994" spans="1:22">
      <c r="A994" s="61" t="str">
        <f t="shared" si="15"/>
        <v>1124313572MUTUMBAJOY MAIGUAL DAVID MARCELO</v>
      </c>
      <c r="B994" s="23">
        <v>4007</v>
      </c>
      <c r="C994" s="23" t="s">
        <v>31</v>
      </c>
      <c r="D994" s="23">
        <v>1124313572</v>
      </c>
      <c r="E994" s="23" t="s">
        <v>1695</v>
      </c>
      <c r="F994" s="23">
        <v>16</v>
      </c>
      <c r="G994" s="23">
        <v>1</v>
      </c>
      <c r="H994" s="24">
        <v>39209</v>
      </c>
      <c r="I994" s="23" t="s">
        <v>28</v>
      </c>
      <c r="J994" s="58" t="s">
        <v>34</v>
      </c>
      <c r="K994" s="25" t="s">
        <v>27</v>
      </c>
      <c r="L994" s="25" t="s">
        <v>785</v>
      </c>
      <c r="M994" s="23">
        <v>1</v>
      </c>
      <c r="N994" s="23">
        <v>3113259436</v>
      </c>
      <c r="O994" s="27">
        <v>45394</v>
      </c>
      <c r="P994" s="33">
        <v>593156</v>
      </c>
      <c r="Q994" s="29">
        <v>20000</v>
      </c>
      <c r="R994" s="30">
        <v>26000</v>
      </c>
      <c r="S994" s="31"/>
      <c r="T994" s="29" t="s">
        <v>2417</v>
      </c>
      <c r="U994" s="45">
        <v>45470</v>
      </c>
      <c r="V994" s="33"/>
    </row>
    <row r="995" spans="1:22">
      <c r="A995" s="61" t="str">
        <f t="shared" si="15"/>
        <v>1124313572MUTUMBAJOY MAIGUAL DAVID MARCELO</v>
      </c>
      <c r="B995" s="23">
        <v>4008</v>
      </c>
      <c r="C995" s="23" t="s">
        <v>31</v>
      </c>
      <c r="D995" s="23">
        <v>1124313572</v>
      </c>
      <c r="E995" s="23" t="s">
        <v>1695</v>
      </c>
      <c r="F995" s="23">
        <v>16</v>
      </c>
      <c r="G995" s="23">
        <v>1</v>
      </c>
      <c r="H995" s="24">
        <v>39209</v>
      </c>
      <c r="I995" s="23" t="s">
        <v>28</v>
      </c>
      <c r="J995" s="58" t="s">
        <v>34</v>
      </c>
      <c r="K995" s="25" t="s">
        <v>27</v>
      </c>
      <c r="L995" s="26" t="s">
        <v>1396</v>
      </c>
      <c r="M995" s="23">
        <v>1</v>
      </c>
      <c r="N995" s="23">
        <v>3113259436</v>
      </c>
      <c r="O995" s="27">
        <v>45393</v>
      </c>
      <c r="P995" s="28">
        <v>123805</v>
      </c>
      <c r="Q995" s="29">
        <v>60000</v>
      </c>
      <c r="R995" s="30">
        <v>93600</v>
      </c>
      <c r="S995" s="31"/>
      <c r="T995" s="29" t="s">
        <v>2417</v>
      </c>
      <c r="U995" s="45">
        <v>45470</v>
      </c>
      <c r="V995" s="33"/>
    </row>
    <row r="996" spans="1:22">
      <c r="A996" s="61" t="str">
        <f t="shared" si="15"/>
        <v>1124313572MUTUMBAJOY MAIGUAL DAVID MARCELO</v>
      </c>
      <c r="B996" s="23">
        <v>4009</v>
      </c>
      <c r="C996" s="23" t="s">
        <v>31</v>
      </c>
      <c r="D996" s="23">
        <v>1124313572</v>
      </c>
      <c r="E996" s="23" t="s">
        <v>1695</v>
      </c>
      <c r="F996" s="23">
        <v>16</v>
      </c>
      <c r="G996" s="23">
        <v>1</v>
      </c>
      <c r="H996" s="24">
        <v>39209</v>
      </c>
      <c r="I996" s="23" t="s">
        <v>28</v>
      </c>
      <c r="J996" s="58" t="s">
        <v>34</v>
      </c>
      <c r="K996" s="25" t="s">
        <v>27</v>
      </c>
      <c r="L996" s="26" t="s">
        <v>1401</v>
      </c>
      <c r="M996" s="23">
        <v>1</v>
      </c>
      <c r="N996" s="23">
        <v>3113259436</v>
      </c>
      <c r="O996" s="27">
        <v>45394</v>
      </c>
      <c r="P996" s="33">
        <v>123833</v>
      </c>
      <c r="Q996" s="29">
        <v>60000</v>
      </c>
      <c r="R996" s="30">
        <v>93600</v>
      </c>
      <c r="S996" s="31">
        <v>239200</v>
      </c>
      <c r="T996" s="29" t="s">
        <v>2417</v>
      </c>
      <c r="U996" s="45">
        <v>45470</v>
      </c>
      <c r="V996" s="33"/>
    </row>
    <row r="997" spans="1:22">
      <c r="A997" s="61" t="str">
        <f t="shared" si="15"/>
        <v xml:space="preserve">4709718NARVAEZ FERNELI </v>
      </c>
      <c r="B997" s="23">
        <v>4372</v>
      </c>
      <c r="C997" s="23" t="s">
        <v>2</v>
      </c>
      <c r="D997" s="23">
        <v>4709718</v>
      </c>
      <c r="E997" s="23" t="s">
        <v>1696</v>
      </c>
      <c r="F997" s="23">
        <v>63</v>
      </c>
      <c r="G997" s="23">
        <v>1</v>
      </c>
      <c r="H997" s="24" t="s">
        <v>1074</v>
      </c>
      <c r="I997" s="23" t="s">
        <v>28</v>
      </c>
      <c r="J997" s="58" t="s">
        <v>29</v>
      </c>
      <c r="K997" s="25" t="s">
        <v>25</v>
      </c>
      <c r="L997" s="23" t="s">
        <v>781</v>
      </c>
      <c r="M997" s="23">
        <v>1</v>
      </c>
      <c r="N997" s="23" t="s">
        <v>1697</v>
      </c>
      <c r="O997" s="27">
        <v>45402</v>
      </c>
      <c r="P997" s="28">
        <v>606844</v>
      </c>
      <c r="Q997" s="29">
        <v>35000</v>
      </c>
      <c r="R997" s="30">
        <v>45240</v>
      </c>
      <c r="S997" s="31"/>
      <c r="T997" s="29" t="s">
        <v>2418</v>
      </c>
      <c r="U997" s="45">
        <v>45470</v>
      </c>
      <c r="V997" s="33"/>
    </row>
    <row r="998" spans="1:22">
      <c r="A998" s="61" t="str">
        <f t="shared" si="15"/>
        <v xml:space="preserve">4709718NARVAEZ FERNELI </v>
      </c>
      <c r="B998" s="23">
        <v>4373</v>
      </c>
      <c r="C998" s="23" t="s">
        <v>2</v>
      </c>
      <c r="D998" s="23">
        <v>4709718</v>
      </c>
      <c r="E998" s="23" t="s">
        <v>1696</v>
      </c>
      <c r="F998" s="23">
        <v>63</v>
      </c>
      <c r="G998" s="23">
        <v>1</v>
      </c>
      <c r="H998" s="24" t="s">
        <v>1074</v>
      </c>
      <c r="I998" s="23" t="s">
        <v>28</v>
      </c>
      <c r="J998" s="58" t="s">
        <v>29</v>
      </c>
      <c r="K998" s="25" t="s">
        <v>25</v>
      </c>
      <c r="L998" s="26" t="s">
        <v>783</v>
      </c>
      <c r="M998" s="23">
        <v>1</v>
      </c>
      <c r="N998" s="23" t="s">
        <v>1697</v>
      </c>
      <c r="O998" s="27">
        <v>45402</v>
      </c>
      <c r="P998" s="33">
        <v>608924</v>
      </c>
      <c r="Q998" s="29">
        <v>35000</v>
      </c>
      <c r="R998" s="30">
        <v>45240</v>
      </c>
      <c r="S998" s="31"/>
      <c r="T998" s="29" t="s">
        <v>2418</v>
      </c>
      <c r="U998" s="45">
        <v>45470</v>
      </c>
      <c r="V998" s="33"/>
    </row>
    <row r="999" spans="1:22">
      <c r="A999" s="61" t="str">
        <f t="shared" si="15"/>
        <v xml:space="preserve">4709718NARVAEZ FERNELI </v>
      </c>
      <c r="B999" s="23">
        <v>4598</v>
      </c>
      <c r="C999" s="23" t="s">
        <v>2</v>
      </c>
      <c r="D999" s="23">
        <v>4709718</v>
      </c>
      <c r="E999" s="23" t="s">
        <v>1696</v>
      </c>
      <c r="F999" s="23">
        <v>63</v>
      </c>
      <c r="G999" s="23">
        <v>1</v>
      </c>
      <c r="H999" s="24" t="s">
        <v>1074</v>
      </c>
      <c r="I999" s="23" t="s">
        <v>28</v>
      </c>
      <c r="J999" s="58" t="s">
        <v>29</v>
      </c>
      <c r="K999" s="25" t="s">
        <v>25</v>
      </c>
      <c r="L999" s="23" t="s">
        <v>30</v>
      </c>
      <c r="M999" s="23">
        <v>1</v>
      </c>
      <c r="N999" s="23" t="s">
        <v>1697</v>
      </c>
      <c r="O999" s="27">
        <v>45404</v>
      </c>
      <c r="P999" s="28">
        <v>6180</v>
      </c>
      <c r="Q999" s="29">
        <v>17000</v>
      </c>
      <c r="R999" s="30">
        <v>26520</v>
      </c>
      <c r="S999" s="31"/>
      <c r="T999" s="29" t="s">
        <v>2418</v>
      </c>
      <c r="U999" s="45">
        <v>45470</v>
      </c>
      <c r="V999" s="33"/>
    </row>
    <row r="1000" spans="1:22">
      <c r="A1000" s="61" t="str">
        <f t="shared" si="15"/>
        <v xml:space="preserve">4709718NARVAEZ FERNELI </v>
      </c>
      <c r="B1000" s="23">
        <v>4599</v>
      </c>
      <c r="C1000" s="23" t="s">
        <v>2</v>
      </c>
      <c r="D1000" s="23">
        <v>4709718</v>
      </c>
      <c r="E1000" s="23" t="s">
        <v>1696</v>
      </c>
      <c r="F1000" s="23">
        <v>63</v>
      </c>
      <c r="G1000" s="23">
        <v>1</v>
      </c>
      <c r="H1000" s="24" t="s">
        <v>1074</v>
      </c>
      <c r="I1000" s="23" t="s">
        <v>28</v>
      </c>
      <c r="J1000" s="58" t="s">
        <v>29</v>
      </c>
      <c r="K1000" s="25" t="s">
        <v>25</v>
      </c>
      <c r="L1000" s="26" t="s">
        <v>1076</v>
      </c>
      <c r="M1000" s="23">
        <v>1</v>
      </c>
      <c r="N1000" s="23" t="s">
        <v>1697</v>
      </c>
      <c r="O1000" s="27">
        <v>45404</v>
      </c>
      <c r="P1000" s="33">
        <v>6412</v>
      </c>
      <c r="Q1000" s="29">
        <v>17000</v>
      </c>
      <c r="R1000" s="30">
        <v>26520</v>
      </c>
      <c r="S1000" s="31">
        <v>143520</v>
      </c>
      <c r="T1000" s="29" t="s">
        <v>2418</v>
      </c>
      <c r="U1000" s="45">
        <v>45470</v>
      </c>
      <c r="V1000" s="33"/>
    </row>
    <row r="1001" spans="1:22">
      <c r="A1001" s="61" t="str">
        <f t="shared" si="15"/>
        <v>1124852957NARVAEZ YAIGUAJE VICTOR ALFONSO</v>
      </c>
      <c r="B1001" s="23">
        <v>4166</v>
      </c>
      <c r="C1001" s="23" t="s">
        <v>2</v>
      </c>
      <c r="D1001" s="23">
        <v>1124852957</v>
      </c>
      <c r="E1001" s="23" t="s">
        <v>149</v>
      </c>
      <c r="F1001" s="23">
        <v>80</v>
      </c>
      <c r="G1001" s="23">
        <v>1</v>
      </c>
      <c r="H1001" s="24" t="s">
        <v>89</v>
      </c>
      <c r="I1001" s="23" t="s">
        <v>28</v>
      </c>
      <c r="J1001" s="57" t="s">
        <v>36</v>
      </c>
      <c r="K1001" s="25" t="s">
        <v>25</v>
      </c>
      <c r="L1001" s="6" t="s">
        <v>776</v>
      </c>
      <c r="M1001" s="23">
        <v>1</v>
      </c>
      <c r="N1001" s="23">
        <v>3213308348</v>
      </c>
      <c r="O1001" s="27">
        <v>45398</v>
      </c>
      <c r="P1001" s="28">
        <v>598574</v>
      </c>
      <c r="Q1001" s="29">
        <v>27000</v>
      </c>
      <c r="R1001" s="30">
        <v>40040</v>
      </c>
      <c r="S1001" s="31"/>
      <c r="T1001" s="29" t="s">
        <v>2419</v>
      </c>
      <c r="U1001" s="45">
        <v>45470</v>
      </c>
      <c r="V1001" s="33"/>
    </row>
    <row r="1002" spans="1:22">
      <c r="A1002" s="61" t="str">
        <f t="shared" si="15"/>
        <v>1124852957NARVAEZ YAIGUAJE VICTOR ALFONSO</v>
      </c>
      <c r="B1002" s="23">
        <v>4167</v>
      </c>
      <c r="C1002" s="23" t="s">
        <v>2</v>
      </c>
      <c r="D1002" s="23">
        <v>1124852957</v>
      </c>
      <c r="E1002" s="23" t="s">
        <v>149</v>
      </c>
      <c r="F1002" s="23">
        <v>80</v>
      </c>
      <c r="G1002" s="23">
        <v>1</v>
      </c>
      <c r="H1002" s="24" t="s">
        <v>89</v>
      </c>
      <c r="I1002" s="23" t="s">
        <v>28</v>
      </c>
      <c r="J1002" s="57" t="s">
        <v>36</v>
      </c>
      <c r="K1002" s="25" t="s">
        <v>25</v>
      </c>
      <c r="L1002" s="26" t="s">
        <v>775</v>
      </c>
      <c r="M1002" s="23">
        <v>1</v>
      </c>
      <c r="N1002" s="23">
        <v>3213308348</v>
      </c>
      <c r="O1002" s="27">
        <v>45398</v>
      </c>
      <c r="P1002" s="33">
        <v>601146</v>
      </c>
      <c r="Q1002" s="29">
        <v>27000</v>
      </c>
      <c r="R1002" s="30">
        <v>40040</v>
      </c>
      <c r="S1002" s="31">
        <v>80080</v>
      </c>
      <c r="T1002" s="29" t="s">
        <v>2419</v>
      </c>
      <c r="U1002" s="45">
        <v>45470</v>
      </c>
      <c r="V1002" s="33"/>
    </row>
    <row r="1003" spans="1:22">
      <c r="A1003" s="61" t="str">
        <f t="shared" si="15"/>
        <v xml:space="preserve">27432435NAVARRO BUCHELI ELVIA INES </v>
      </c>
      <c r="B1003" s="23">
        <v>4611</v>
      </c>
      <c r="C1003" s="23" t="s">
        <v>2</v>
      </c>
      <c r="D1003" s="23">
        <v>27432435</v>
      </c>
      <c r="E1003" s="23" t="s">
        <v>1698</v>
      </c>
      <c r="F1003" s="23">
        <v>73</v>
      </c>
      <c r="G1003" s="23">
        <v>1</v>
      </c>
      <c r="H1003" s="24">
        <v>18660</v>
      </c>
      <c r="I1003" s="23" t="s">
        <v>5</v>
      </c>
      <c r="J1003" s="57" t="s">
        <v>58</v>
      </c>
      <c r="K1003" s="25" t="s">
        <v>27</v>
      </c>
      <c r="L1003" s="26" t="s">
        <v>838</v>
      </c>
      <c r="M1003" s="23">
        <v>1</v>
      </c>
      <c r="N1003" s="23">
        <v>3204924507</v>
      </c>
      <c r="O1003" s="27">
        <v>45406</v>
      </c>
      <c r="P1003" s="28">
        <v>614221</v>
      </c>
      <c r="Q1003" s="29">
        <v>20000</v>
      </c>
      <c r="R1003" s="30">
        <v>33800</v>
      </c>
      <c r="S1003" s="31"/>
      <c r="T1003" s="29" t="s">
        <v>2420</v>
      </c>
      <c r="U1003" s="45">
        <v>45470</v>
      </c>
      <c r="V1003" s="33"/>
    </row>
    <row r="1004" spans="1:22">
      <c r="A1004" s="61" t="str">
        <f t="shared" si="15"/>
        <v xml:space="preserve">27432435NAVARRO BUCHELI ELVIA INES </v>
      </c>
      <c r="B1004" s="23">
        <v>4612</v>
      </c>
      <c r="C1004" s="23" t="s">
        <v>2</v>
      </c>
      <c r="D1004" s="23">
        <v>27432435</v>
      </c>
      <c r="E1004" s="23" t="s">
        <v>1698</v>
      </c>
      <c r="F1004" s="23">
        <v>73</v>
      </c>
      <c r="G1004" s="23">
        <v>1</v>
      </c>
      <c r="H1004" s="24">
        <v>18660</v>
      </c>
      <c r="I1004" s="23" t="s">
        <v>5</v>
      </c>
      <c r="J1004" s="57" t="s">
        <v>58</v>
      </c>
      <c r="K1004" s="25" t="s">
        <v>27</v>
      </c>
      <c r="L1004" s="26" t="s">
        <v>839</v>
      </c>
      <c r="M1004" s="23">
        <v>1</v>
      </c>
      <c r="N1004" s="23">
        <v>3204924507</v>
      </c>
      <c r="O1004" s="27">
        <v>45406</v>
      </c>
      <c r="P1004" s="33">
        <v>615946</v>
      </c>
      <c r="Q1004" s="29">
        <v>20000</v>
      </c>
      <c r="R1004" s="30">
        <v>33800</v>
      </c>
      <c r="S1004" s="31">
        <v>67600</v>
      </c>
      <c r="T1004" s="29" t="s">
        <v>2420</v>
      </c>
      <c r="U1004" s="45">
        <v>45470</v>
      </c>
      <c r="V1004" s="33"/>
    </row>
    <row r="1005" spans="1:22">
      <c r="A1005" s="61" t="str">
        <f t="shared" si="15"/>
        <v xml:space="preserve">1006948272NAVIA PANTOJA YOLANDA </v>
      </c>
      <c r="B1005" s="23">
        <v>4566</v>
      </c>
      <c r="C1005" s="23" t="s">
        <v>2</v>
      </c>
      <c r="D1005" s="23">
        <v>1006948272</v>
      </c>
      <c r="E1005" s="23" t="s">
        <v>1699</v>
      </c>
      <c r="F1005" s="23">
        <v>30</v>
      </c>
      <c r="G1005" s="23">
        <v>1</v>
      </c>
      <c r="H1005" s="24" t="s">
        <v>1700</v>
      </c>
      <c r="I1005" s="23" t="s">
        <v>5</v>
      </c>
      <c r="J1005" s="57" t="s">
        <v>36</v>
      </c>
      <c r="K1005" s="25" t="s">
        <v>27</v>
      </c>
      <c r="L1005" s="6" t="s">
        <v>799</v>
      </c>
      <c r="M1005" s="23">
        <v>1</v>
      </c>
      <c r="N1005" s="23" t="s">
        <v>1701</v>
      </c>
      <c r="O1005" s="27">
        <v>45406</v>
      </c>
      <c r="P1005" s="28">
        <v>613637</v>
      </c>
      <c r="Q1005" s="29">
        <v>50000</v>
      </c>
      <c r="R1005" s="30">
        <v>67600</v>
      </c>
      <c r="S1005" s="31">
        <v>67600</v>
      </c>
      <c r="T1005" s="29" t="s">
        <v>2421</v>
      </c>
      <c r="U1005" s="45">
        <v>45470</v>
      </c>
      <c r="V1005" s="33"/>
    </row>
    <row r="1006" spans="1:22">
      <c r="A1006" s="61" t="str">
        <f t="shared" si="15"/>
        <v>4176095NUMAEL CASTILLO</v>
      </c>
      <c r="B1006" s="23">
        <v>4448</v>
      </c>
      <c r="C1006" s="23" t="s">
        <v>2</v>
      </c>
      <c r="D1006" s="23">
        <v>4176095</v>
      </c>
      <c r="E1006" s="23" t="s">
        <v>1702</v>
      </c>
      <c r="F1006" s="23">
        <v>83</v>
      </c>
      <c r="G1006" s="23">
        <v>1</v>
      </c>
      <c r="H1006" s="24" t="s">
        <v>1703</v>
      </c>
      <c r="I1006" s="23" t="s">
        <v>28</v>
      </c>
      <c r="J1006" s="58" t="s">
        <v>29</v>
      </c>
      <c r="K1006" s="25" t="s">
        <v>25</v>
      </c>
      <c r="L1006" s="23" t="s">
        <v>781</v>
      </c>
      <c r="M1006" s="23">
        <v>1</v>
      </c>
      <c r="N1006" s="23" t="s">
        <v>1704</v>
      </c>
      <c r="O1006" s="27">
        <v>45404</v>
      </c>
      <c r="P1006" s="28">
        <v>608541</v>
      </c>
      <c r="Q1006" s="29">
        <v>35000</v>
      </c>
      <c r="R1006" s="30">
        <v>45240</v>
      </c>
      <c r="S1006" s="31"/>
      <c r="T1006" s="29" t="s">
        <v>2422</v>
      </c>
      <c r="U1006" s="45">
        <v>45470</v>
      </c>
      <c r="V1006" s="33"/>
    </row>
    <row r="1007" spans="1:22">
      <c r="A1007" s="61" t="str">
        <f t="shared" si="15"/>
        <v>4176095NUMAEL CASTILLO</v>
      </c>
      <c r="B1007" s="23">
        <v>4449</v>
      </c>
      <c r="C1007" s="23" t="s">
        <v>2</v>
      </c>
      <c r="D1007" s="23">
        <v>4176095</v>
      </c>
      <c r="E1007" s="23" t="s">
        <v>1702</v>
      </c>
      <c r="F1007" s="23">
        <v>83</v>
      </c>
      <c r="G1007" s="23">
        <v>1</v>
      </c>
      <c r="H1007" s="24" t="s">
        <v>1703</v>
      </c>
      <c r="I1007" s="23" t="s">
        <v>28</v>
      </c>
      <c r="J1007" s="58" t="s">
        <v>29</v>
      </c>
      <c r="K1007" s="25" t="s">
        <v>25</v>
      </c>
      <c r="L1007" s="26" t="s">
        <v>783</v>
      </c>
      <c r="M1007" s="23">
        <v>1</v>
      </c>
      <c r="N1007" s="23" t="s">
        <v>1704</v>
      </c>
      <c r="O1007" s="27">
        <v>45405</v>
      </c>
      <c r="P1007" s="33">
        <v>613672</v>
      </c>
      <c r="Q1007" s="29">
        <v>33000</v>
      </c>
      <c r="R1007" s="30">
        <v>45240</v>
      </c>
      <c r="S1007" s="31">
        <v>90480</v>
      </c>
      <c r="T1007" s="29" t="s">
        <v>2422</v>
      </c>
      <c r="U1007" s="45">
        <v>45470</v>
      </c>
      <c r="V1007" s="33"/>
    </row>
    <row r="1008" spans="1:22">
      <c r="A1008" s="61" t="str">
        <f t="shared" si="15"/>
        <v xml:space="preserve">1123326253NUPAN OLGA LILIA </v>
      </c>
      <c r="B1008" s="23">
        <v>4665</v>
      </c>
      <c r="C1008" s="23" t="s">
        <v>2</v>
      </c>
      <c r="D1008" s="23">
        <v>1123326253</v>
      </c>
      <c r="E1008" s="23" t="s">
        <v>968</v>
      </c>
      <c r="F1008" s="23">
        <v>32</v>
      </c>
      <c r="G1008" s="23">
        <v>1</v>
      </c>
      <c r="H1008" s="24">
        <v>33331</v>
      </c>
      <c r="I1008" s="23" t="s">
        <v>5</v>
      </c>
      <c r="J1008" s="58" t="s">
        <v>29</v>
      </c>
      <c r="K1008" s="25" t="s">
        <v>25</v>
      </c>
      <c r="L1008" s="23" t="s">
        <v>781</v>
      </c>
      <c r="M1008" s="23">
        <v>1</v>
      </c>
      <c r="N1008" s="23" t="s">
        <v>1705</v>
      </c>
      <c r="O1008" s="27">
        <v>45408</v>
      </c>
      <c r="P1008" s="28">
        <v>618250</v>
      </c>
      <c r="Q1008" s="29">
        <v>33000</v>
      </c>
      <c r="R1008" s="30">
        <v>45240</v>
      </c>
      <c r="S1008" s="31"/>
      <c r="T1008" s="29" t="s">
        <v>2423</v>
      </c>
      <c r="U1008" s="45">
        <v>45470</v>
      </c>
      <c r="V1008" s="33"/>
    </row>
    <row r="1009" spans="1:22">
      <c r="A1009" s="61" t="str">
        <f t="shared" si="15"/>
        <v xml:space="preserve">1123326253NUPAN OLGA LILIA </v>
      </c>
      <c r="B1009" s="23">
        <v>4666</v>
      </c>
      <c r="C1009" s="23" t="s">
        <v>2</v>
      </c>
      <c r="D1009" s="23">
        <v>1123326253</v>
      </c>
      <c r="E1009" s="23" t="s">
        <v>968</v>
      </c>
      <c r="F1009" s="23">
        <v>32</v>
      </c>
      <c r="G1009" s="23">
        <v>1</v>
      </c>
      <c r="H1009" s="24">
        <v>33331</v>
      </c>
      <c r="I1009" s="23" t="s">
        <v>5</v>
      </c>
      <c r="J1009" s="58" t="s">
        <v>29</v>
      </c>
      <c r="K1009" s="25" t="s">
        <v>25</v>
      </c>
      <c r="L1009" s="26" t="s">
        <v>783</v>
      </c>
      <c r="M1009" s="23">
        <v>1</v>
      </c>
      <c r="N1009" s="23" t="s">
        <v>1705</v>
      </c>
      <c r="O1009" s="27">
        <v>45410</v>
      </c>
      <c r="P1009" s="33">
        <v>623184</v>
      </c>
      <c r="Q1009" s="29">
        <v>33000</v>
      </c>
      <c r="R1009" s="30">
        <v>45240</v>
      </c>
      <c r="S1009" s="31">
        <v>90480</v>
      </c>
      <c r="T1009" s="29" t="s">
        <v>2423</v>
      </c>
      <c r="U1009" s="45">
        <v>45470</v>
      </c>
      <c r="V1009" s="33"/>
    </row>
    <row r="1010" spans="1:22" ht="28.8">
      <c r="A1010" s="61" t="str">
        <f t="shared" si="15"/>
        <v>17705941OCAMPO OJEDA DIMAR DULEY</v>
      </c>
      <c r="B1010" s="23">
        <v>4218</v>
      </c>
      <c r="C1010" s="23" t="s">
        <v>2</v>
      </c>
      <c r="D1010" s="23">
        <v>17705941</v>
      </c>
      <c r="E1010" s="23" t="s">
        <v>1706</v>
      </c>
      <c r="F1010" s="23">
        <v>41</v>
      </c>
      <c r="G1010" s="23">
        <v>1</v>
      </c>
      <c r="H1010" s="24" t="s">
        <v>1707</v>
      </c>
      <c r="I1010" s="23" t="s">
        <v>28</v>
      </c>
      <c r="J1010" s="57" t="s">
        <v>92</v>
      </c>
      <c r="K1010" s="25" t="s">
        <v>25</v>
      </c>
      <c r="L1010" s="6" t="s">
        <v>53</v>
      </c>
      <c r="M1010" s="23">
        <v>1</v>
      </c>
      <c r="N1010" s="23">
        <v>3202032494</v>
      </c>
      <c r="O1010" s="27">
        <v>45399</v>
      </c>
      <c r="P1010" s="28">
        <v>600138</v>
      </c>
      <c r="Q1010" s="29">
        <v>20000</v>
      </c>
      <c r="R1010" s="36">
        <v>30680</v>
      </c>
      <c r="S1010" s="31"/>
      <c r="T1010" s="29" t="s">
        <v>2424</v>
      </c>
      <c r="U1010" s="45">
        <v>45470</v>
      </c>
      <c r="V1010" s="33"/>
    </row>
    <row r="1011" spans="1:22" ht="28.8">
      <c r="A1011" s="61" t="str">
        <f t="shared" si="15"/>
        <v>17705941OCAMPO OJEDA DIMAR DULEY</v>
      </c>
      <c r="B1011" s="23">
        <v>4219</v>
      </c>
      <c r="C1011" s="23" t="s">
        <v>2</v>
      </c>
      <c r="D1011" s="23">
        <v>17705941</v>
      </c>
      <c r="E1011" s="23" t="s">
        <v>1706</v>
      </c>
      <c r="F1011" s="23">
        <v>41</v>
      </c>
      <c r="G1011" s="23">
        <v>1</v>
      </c>
      <c r="H1011" s="24" t="s">
        <v>1707</v>
      </c>
      <c r="I1011" s="23" t="s">
        <v>28</v>
      </c>
      <c r="J1011" s="57" t="s">
        <v>92</v>
      </c>
      <c r="K1011" s="25" t="s">
        <v>25</v>
      </c>
      <c r="L1011" s="23" t="s">
        <v>808</v>
      </c>
      <c r="M1011" s="23">
        <v>1</v>
      </c>
      <c r="N1011" s="23">
        <v>3202032494</v>
      </c>
      <c r="O1011" s="27">
        <v>45399</v>
      </c>
      <c r="P1011" s="33">
        <v>603013</v>
      </c>
      <c r="Q1011" s="29">
        <v>20000</v>
      </c>
      <c r="R1011" s="36">
        <v>30680</v>
      </c>
      <c r="S1011" s="31">
        <v>61360</v>
      </c>
      <c r="T1011" s="29" t="s">
        <v>2424</v>
      </c>
      <c r="U1011" s="45">
        <v>45470</v>
      </c>
      <c r="V1011" s="33"/>
    </row>
    <row r="1012" spans="1:22" ht="28.8">
      <c r="A1012" s="61" t="str">
        <f t="shared" si="15"/>
        <v>69011018OMEN GUZMAN ANA MILENA</v>
      </c>
      <c r="B1012" s="23">
        <v>4294</v>
      </c>
      <c r="C1012" s="23" t="s">
        <v>2</v>
      </c>
      <c r="D1012" s="23">
        <v>69011018</v>
      </c>
      <c r="E1012" s="23" t="s">
        <v>1708</v>
      </c>
      <c r="F1012" s="23">
        <v>44</v>
      </c>
      <c r="G1012" s="23">
        <v>1</v>
      </c>
      <c r="H1012" s="24">
        <v>29201</v>
      </c>
      <c r="I1012" s="23" t="s">
        <v>5</v>
      </c>
      <c r="J1012" s="57" t="s">
        <v>92</v>
      </c>
      <c r="K1012" s="25" t="s">
        <v>25</v>
      </c>
      <c r="L1012" s="26" t="s">
        <v>810</v>
      </c>
      <c r="M1012" s="23">
        <v>1</v>
      </c>
      <c r="N1012" s="23">
        <v>3143996751</v>
      </c>
      <c r="O1012" s="27">
        <v>45402</v>
      </c>
      <c r="P1012" s="28">
        <v>605891</v>
      </c>
      <c r="Q1012" s="29">
        <v>18000</v>
      </c>
      <c r="R1012" s="30">
        <v>29640</v>
      </c>
      <c r="S1012" s="31">
        <v>29640</v>
      </c>
      <c r="T1012" s="29" t="s">
        <v>2425</v>
      </c>
      <c r="U1012" s="45">
        <v>45470</v>
      </c>
      <c r="V1012" s="33"/>
    </row>
    <row r="1013" spans="1:22">
      <c r="A1013" s="61" t="str">
        <f t="shared" si="15"/>
        <v xml:space="preserve">41107015ONOGAMA  BERTILDA </v>
      </c>
      <c r="B1013" s="23">
        <v>4330</v>
      </c>
      <c r="C1013" s="23" t="s">
        <v>2</v>
      </c>
      <c r="D1013" s="23">
        <v>41107015</v>
      </c>
      <c r="E1013" s="23" t="s">
        <v>1709</v>
      </c>
      <c r="F1013" s="23">
        <v>60</v>
      </c>
      <c r="G1013" s="23">
        <v>1</v>
      </c>
      <c r="H1013" s="24">
        <v>23325</v>
      </c>
      <c r="I1013" s="23" t="s">
        <v>5</v>
      </c>
      <c r="J1013" s="58" t="s">
        <v>29</v>
      </c>
      <c r="K1013" s="25" t="s">
        <v>25</v>
      </c>
      <c r="L1013" s="23" t="s">
        <v>30</v>
      </c>
      <c r="M1013" s="23">
        <v>1</v>
      </c>
      <c r="N1013" s="23">
        <v>3209202905</v>
      </c>
      <c r="O1013" s="27">
        <v>45400</v>
      </c>
      <c r="P1013" s="35">
        <v>602206</v>
      </c>
      <c r="Q1013" s="36">
        <v>17000</v>
      </c>
      <c r="R1013" s="30">
        <v>26520</v>
      </c>
      <c r="S1013" s="31"/>
      <c r="T1013" s="29" t="s">
        <v>2426</v>
      </c>
      <c r="U1013" s="45">
        <v>45470</v>
      </c>
      <c r="V1013" s="33"/>
    </row>
    <row r="1014" spans="1:22">
      <c r="A1014" s="61" t="str">
        <f t="shared" si="15"/>
        <v xml:space="preserve">41107015ONOGAMA  BERTILDA </v>
      </c>
      <c r="B1014" s="23">
        <v>4331</v>
      </c>
      <c r="C1014" s="23" t="s">
        <v>2</v>
      </c>
      <c r="D1014" s="23">
        <v>41107015</v>
      </c>
      <c r="E1014" s="23" t="s">
        <v>1709</v>
      </c>
      <c r="F1014" s="23">
        <v>60</v>
      </c>
      <c r="G1014" s="23">
        <v>1</v>
      </c>
      <c r="H1014" s="24">
        <v>23325</v>
      </c>
      <c r="I1014" s="23" t="s">
        <v>5</v>
      </c>
      <c r="J1014" s="58" t="s">
        <v>29</v>
      </c>
      <c r="K1014" s="25" t="s">
        <v>25</v>
      </c>
      <c r="L1014" s="26" t="s">
        <v>1076</v>
      </c>
      <c r="M1014" s="23">
        <v>1</v>
      </c>
      <c r="N1014" s="23">
        <v>3209202905</v>
      </c>
      <c r="O1014" s="24">
        <v>45400</v>
      </c>
      <c r="P1014" s="23">
        <v>6402</v>
      </c>
      <c r="Q1014" s="36">
        <v>17000</v>
      </c>
      <c r="R1014" s="30">
        <v>26520</v>
      </c>
      <c r="S1014" s="31">
        <v>53040</v>
      </c>
      <c r="T1014" s="29" t="s">
        <v>2426</v>
      </c>
      <c r="U1014" s="45">
        <v>45470</v>
      </c>
      <c r="V1014" s="33"/>
    </row>
    <row r="1015" spans="1:22">
      <c r="A1015" s="61" t="str">
        <f t="shared" si="15"/>
        <v xml:space="preserve">1123329364ONOGAMA JHONATAN SEBASTIAN </v>
      </c>
      <c r="B1015" s="23">
        <v>4306</v>
      </c>
      <c r="C1015" s="23" t="s">
        <v>31</v>
      </c>
      <c r="D1015" s="23">
        <v>1123329364</v>
      </c>
      <c r="E1015" s="23" t="s">
        <v>1710</v>
      </c>
      <c r="F1015" s="23">
        <v>12</v>
      </c>
      <c r="G1015" s="23">
        <v>1</v>
      </c>
      <c r="H1015" s="24">
        <v>40732</v>
      </c>
      <c r="I1015" s="23" t="s">
        <v>28</v>
      </c>
      <c r="J1015" s="58" t="s">
        <v>29</v>
      </c>
      <c r="K1015" s="25" t="s">
        <v>27</v>
      </c>
      <c r="L1015" s="23" t="s">
        <v>1711</v>
      </c>
      <c r="M1015" s="23">
        <v>1</v>
      </c>
      <c r="N1015" s="23">
        <v>3234230682</v>
      </c>
      <c r="O1015" s="27">
        <v>45400</v>
      </c>
      <c r="P1015" s="35">
        <v>604335</v>
      </c>
      <c r="Q1015" s="36">
        <v>100000</v>
      </c>
      <c r="R1015" s="36">
        <v>132704</v>
      </c>
      <c r="S1015" s="31"/>
      <c r="T1015" s="29" t="s">
        <v>2427</v>
      </c>
      <c r="U1015" s="45">
        <v>45470</v>
      </c>
      <c r="V1015" s="33"/>
    </row>
    <row r="1016" spans="1:22">
      <c r="A1016" s="61" t="str">
        <f t="shared" si="15"/>
        <v xml:space="preserve">1123329364ONOGAMA JHONATAN SEBASTIAN </v>
      </c>
      <c r="B1016" s="23">
        <v>4307</v>
      </c>
      <c r="C1016" s="23" t="s">
        <v>31</v>
      </c>
      <c r="D1016" s="23">
        <v>1123329364</v>
      </c>
      <c r="E1016" s="23" t="s">
        <v>1710</v>
      </c>
      <c r="F1016" s="23">
        <v>12</v>
      </c>
      <c r="G1016" s="23">
        <v>1</v>
      </c>
      <c r="H1016" s="24">
        <v>40732</v>
      </c>
      <c r="I1016" s="23" t="s">
        <v>28</v>
      </c>
      <c r="J1016" s="58" t="s">
        <v>29</v>
      </c>
      <c r="K1016" s="25" t="s">
        <v>27</v>
      </c>
      <c r="L1016" s="26" t="s">
        <v>1712</v>
      </c>
      <c r="M1016" s="23">
        <v>2</v>
      </c>
      <c r="N1016" s="23">
        <v>3234230682</v>
      </c>
      <c r="O1016" s="24">
        <v>45401</v>
      </c>
      <c r="P1016" s="23" t="s">
        <v>1713</v>
      </c>
      <c r="Q1016" s="36">
        <v>210000</v>
      </c>
      <c r="R1016" s="36">
        <v>132704</v>
      </c>
      <c r="S1016" s="31">
        <v>265408</v>
      </c>
      <c r="T1016" s="29" t="s">
        <v>2427</v>
      </c>
      <c r="U1016" s="45">
        <v>45470</v>
      </c>
      <c r="V1016" s="33"/>
    </row>
    <row r="1017" spans="1:22">
      <c r="A1017" s="61" t="str">
        <f t="shared" si="15"/>
        <v xml:space="preserve">27473097OÑATES GRANDA ANA CONSUELO </v>
      </c>
      <c r="B1017" s="23">
        <v>4440</v>
      </c>
      <c r="C1017" s="23" t="s">
        <v>2</v>
      </c>
      <c r="D1017" s="23">
        <v>27473097</v>
      </c>
      <c r="E1017" s="23" t="s">
        <v>1714</v>
      </c>
      <c r="F1017" s="23">
        <v>43</v>
      </c>
      <c r="G1017" s="23">
        <v>1</v>
      </c>
      <c r="H1017" s="24" t="s">
        <v>152</v>
      </c>
      <c r="I1017" s="23" t="s">
        <v>5</v>
      </c>
      <c r="J1017" s="57" t="s">
        <v>58</v>
      </c>
      <c r="K1017" s="25" t="s">
        <v>27</v>
      </c>
      <c r="L1017" s="26" t="s">
        <v>838</v>
      </c>
      <c r="M1017" s="23">
        <v>1</v>
      </c>
      <c r="N1017" s="23">
        <v>3144694846</v>
      </c>
      <c r="O1017" s="27">
        <v>45404</v>
      </c>
      <c r="P1017" s="28">
        <v>608320</v>
      </c>
      <c r="Q1017" s="29">
        <v>20000</v>
      </c>
      <c r="R1017" s="30">
        <v>33800</v>
      </c>
      <c r="S1017" s="31"/>
      <c r="T1017" s="29" t="s">
        <v>2428</v>
      </c>
      <c r="U1017" s="45">
        <v>45470</v>
      </c>
      <c r="V1017" s="33"/>
    </row>
    <row r="1018" spans="1:22">
      <c r="A1018" s="61" t="str">
        <f t="shared" si="15"/>
        <v xml:space="preserve">27473097OÑATES GRANDA ANA CONSUELO </v>
      </c>
      <c r="B1018" s="23">
        <v>4441</v>
      </c>
      <c r="C1018" s="23" t="s">
        <v>2</v>
      </c>
      <c r="D1018" s="23">
        <v>27473097</v>
      </c>
      <c r="E1018" s="23" t="s">
        <v>1714</v>
      </c>
      <c r="F1018" s="23">
        <v>43</v>
      </c>
      <c r="G1018" s="23">
        <v>1</v>
      </c>
      <c r="H1018" s="24" t="s">
        <v>152</v>
      </c>
      <c r="I1018" s="23" t="s">
        <v>5</v>
      </c>
      <c r="J1018" s="57" t="s">
        <v>58</v>
      </c>
      <c r="K1018" s="25" t="s">
        <v>27</v>
      </c>
      <c r="L1018" s="26" t="s">
        <v>839</v>
      </c>
      <c r="M1018" s="23">
        <v>1</v>
      </c>
      <c r="N1018" s="23">
        <v>3144694846</v>
      </c>
      <c r="O1018" s="27">
        <v>45404</v>
      </c>
      <c r="P1018" s="33">
        <v>612203</v>
      </c>
      <c r="Q1018" s="29">
        <v>20000</v>
      </c>
      <c r="R1018" s="30">
        <v>33800</v>
      </c>
      <c r="S1018" s="31">
        <v>67600</v>
      </c>
      <c r="T1018" s="29" t="s">
        <v>2428</v>
      </c>
      <c r="U1018" s="45">
        <v>45470</v>
      </c>
      <c r="V1018" s="33"/>
    </row>
    <row r="1019" spans="1:22">
      <c r="A1019" s="61" t="str">
        <f t="shared" si="15"/>
        <v>1087750385ORDOÑEZ ARBOLEDA DIANI</v>
      </c>
      <c r="B1019" s="23">
        <v>4518</v>
      </c>
      <c r="C1019" s="23" t="s">
        <v>2</v>
      </c>
      <c r="D1019" s="23">
        <v>1087750385</v>
      </c>
      <c r="E1019" s="23" t="s">
        <v>1715</v>
      </c>
      <c r="F1019" s="23">
        <v>26</v>
      </c>
      <c r="G1019" s="23">
        <v>1</v>
      </c>
      <c r="H1019" s="24" t="s">
        <v>1716</v>
      </c>
      <c r="I1019" s="23" t="s">
        <v>5</v>
      </c>
      <c r="J1019" s="58" t="s">
        <v>34</v>
      </c>
      <c r="K1019" s="25" t="s">
        <v>27</v>
      </c>
      <c r="L1019" s="6" t="s">
        <v>797</v>
      </c>
      <c r="M1019" s="23">
        <v>1</v>
      </c>
      <c r="N1019" s="23">
        <v>3245604154</v>
      </c>
      <c r="O1019" s="27">
        <v>45405</v>
      </c>
      <c r="P1019" s="35">
        <v>612224</v>
      </c>
      <c r="Q1019" s="36">
        <v>20000</v>
      </c>
      <c r="R1019" s="30">
        <v>26000</v>
      </c>
      <c r="S1019" s="31"/>
      <c r="T1019" s="29" t="s">
        <v>2429</v>
      </c>
      <c r="U1019" s="45">
        <v>45470</v>
      </c>
      <c r="V1019" s="33"/>
    </row>
    <row r="1020" spans="1:22">
      <c r="A1020" s="61" t="str">
        <f t="shared" si="15"/>
        <v>1087750385ORDOÑEZ ARBOLEDA DIANI</v>
      </c>
      <c r="B1020" s="23">
        <v>4519</v>
      </c>
      <c r="C1020" s="23" t="s">
        <v>2</v>
      </c>
      <c r="D1020" s="23">
        <v>1087750385</v>
      </c>
      <c r="E1020" s="23" t="s">
        <v>1715</v>
      </c>
      <c r="F1020" s="23">
        <v>26</v>
      </c>
      <c r="G1020" s="23">
        <v>1</v>
      </c>
      <c r="H1020" s="24" t="s">
        <v>1716</v>
      </c>
      <c r="I1020" s="23" t="s">
        <v>5</v>
      </c>
      <c r="J1020" s="58" t="s">
        <v>34</v>
      </c>
      <c r="K1020" s="25" t="s">
        <v>27</v>
      </c>
      <c r="L1020" s="25" t="s">
        <v>785</v>
      </c>
      <c r="M1020" s="23">
        <v>1</v>
      </c>
      <c r="N1020" s="23">
        <v>3245604154</v>
      </c>
      <c r="O1020" s="24">
        <v>45405</v>
      </c>
      <c r="P1020" s="23">
        <v>614079</v>
      </c>
      <c r="Q1020" s="36">
        <v>20000</v>
      </c>
      <c r="R1020" s="30">
        <v>26000</v>
      </c>
      <c r="S1020" s="31">
        <v>52000</v>
      </c>
      <c r="T1020" s="29" t="s">
        <v>2429</v>
      </c>
      <c r="U1020" s="45">
        <v>45470</v>
      </c>
      <c r="V1020" s="33"/>
    </row>
    <row r="1021" spans="1:22">
      <c r="A1021" s="61" t="str">
        <f t="shared" si="15"/>
        <v>69009401ORDOÑEZ GARCIA MARISOL</v>
      </c>
      <c r="B1021" s="23">
        <v>4262</v>
      </c>
      <c r="C1021" s="23" t="s">
        <v>2</v>
      </c>
      <c r="D1021" s="23">
        <v>69009401</v>
      </c>
      <c r="E1021" s="23" t="s">
        <v>734</v>
      </c>
      <c r="F1021" s="23">
        <v>42</v>
      </c>
      <c r="G1021" s="23">
        <v>1</v>
      </c>
      <c r="H1021" s="24">
        <v>30075</v>
      </c>
      <c r="I1021" s="23" t="s">
        <v>5</v>
      </c>
      <c r="J1021" s="57" t="s">
        <v>36</v>
      </c>
      <c r="K1021" s="25" t="s">
        <v>27</v>
      </c>
      <c r="L1021" s="6" t="s">
        <v>799</v>
      </c>
      <c r="M1021" s="23">
        <v>1</v>
      </c>
      <c r="N1021" s="23">
        <v>3104186830</v>
      </c>
      <c r="O1021" s="27">
        <v>45403</v>
      </c>
      <c r="P1021" s="28">
        <v>606256</v>
      </c>
      <c r="Q1021" s="29">
        <v>50000</v>
      </c>
      <c r="R1021" s="30">
        <v>67600</v>
      </c>
      <c r="S1021" s="31"/>
      <c r="T1021" s="29" t="s">
        <v>2430</v>
      </c>
      <c r="U1021" s="45">
        <v>45470</v>
      </c>
      <c r="V1021" s="33"/>
    </row>
    <row r="1022" spans="1:22">
      <c r="A1022" s="61" t="str">
        <f t="shared" si="15"/>
        <v>69009401ORDOÑEZ GARCIA MARISOL</v>
      </c>
      <c r="B1022" s="23">
        <v>4263</v>
      </c>
      <c r="C1022" s="23" t="s">
        <v>2</v>
      </c>
      <c r="D1022" s="23">
        <v>69009401</v>
      </c>
      <c r="E1022" s="23" t="s">
        <v>734</v>
      </c>
      <c r="F1022" s="23">
        <v>42</v>
      </c>
      <c r="G1022" s="23">
        <v>1</v>
      </c>
      <c r="H1022" s="24">
        <v>30075</v>
      </c>
      <c r="I1022" s="23" t="s">
        <v>5</v>
      </c>
      <c r="J1022" s="57" t="s">
        <v>36</v>
      </c>
      <c r="K1022" s="25" t="s">
        <v>27</v>
      </c>
      <c r="L1022" s="26" t="s">
        <v>768</v>
      </c>
      <c r="M1022" s="23">
        <v>1</v>
      </c>
      <c r="N1022" s="23">
        <v>3104186830</v>
      </c>
      <c r="O1022" s="27">
        <v>45407</v>
      </c>
      <c r="P1022" s="33">
        <v>616172</v>
      </c>
      <c r="Q1022" s="29">
        <v>50000</v>
      </c>
      <c r="R1022" s="30">
        <v>67600</v>
      </c>
      <c r="S1022" s="31">
        <v>135200</v>
      </c>
      <c r="T1022" s="29" t="s">
        <v>2430</v>
      </c>
      <c r="U1022" s="45">
        <v>45470</v>
      </c>
      <c r="V1022" s="33"/>
    </row>
    <row r="1023" spans="1:22">
      <c r="A1023" s="61" t="str">
        <f t="shared" si="15"/>
        <v>1028894083ORJUELA MEJIA WAYRA MARIANA</v>
      </c>
      <c r="B1023" s="23">
        <v>3726</v>
      </c>
      <c r="C1023" s="23" t="s">
        <v>31</v>
      </c>
      <c r="D1023" s="23">
        <v>1028894083</v>
      </c>
      <c r="E1023" s="23" t="s">
        <v>1717</v>
      </c>
      <c r="F1023" s="23">
        <v>10</v>
      </c>
      <c r="G1023" s="23">
        <v>1</v>
      </c>
      <c r="H1023" s="24" t="s">
        <v>1718</v>
      </c>
      <c r="I1023" s="23" t="s">
        <v>5</v>
      </c>
      <c r="J1023" s="58" t="s">
        <v>34</v>
      </c>
      <c r="K1023" s="25" t="s">
        <v>27</v>
      </c>
      <c r="L1023" s="6" t="s">
        <v>797</v>
      </c>
      <c r="M1023" s="23">
        <v>1</v>
      </c>
      <c r="N1023" s="23">
        <v>3197172023</v>
      </c>
      <c r="O1023" s="27">
        <v>45390</v>
      </c>
      <c r="P1023" s="28">
        <v>580991</v>
      </c>
      <c r="Q1023" s="29">
        <v>20000</v>
      </c>
      <c r="R1023" s="30">
        <v>26000</v>
      </c>
      <c r="S1023" s="31"/>
      <c r="T1023" s="29" t="s">
        <v>2431</v>
      </c>
      <c r="U1023" s="45">
        <v>45470</v>
      </c>
      <c r="V1023" s="33"/>
    </row>
    <row r="1024" spans="1:22">
      <c r="A1024" s="61" t="str">
        <f t="shared" si="15"/>
        <v>1028894083ORJUELA MEJIA WAYRA MARIANA</v>
      </c>
      <c r="B1024" s="23">
        <v>3727</v>
      </c>
      <c r="C1024" s="23" t="s">
        <v>31</v>
      </c>
      <c r="D1024" s="23">
        <v>1028894083</v>
      </c>
      <c r="E1024" s="23" t="s">
        <v>1717</v>
      </c>
      <c r="F1024" s="23">
        <v>10</v>
      </c>
      <c r="G1024" s="23">
        <v>1</v>
      </c>
      <c r="H1024" s="24" t="s">
        <v>1718</v>
      </c>
      <c r="I1024" s="23" t="s">
        <v>5</v>
      </c>
      <c r="J1024" s="58" t="s">
        <v>34</v>
      </c>
      <c r="K1024" s="25" t="s">
        <v>27</v>
      </c>
      <c r="L1024" s="25" t="s">
        <v>785</v>
      </c>
      <c r="M1024" s="23">
        <v>1</v>
      </c>
      <c r="N1024" s="23">
        <v>3197172023</v>
      </c>
      <c r="O1024" s="27">
        <v>45390</v>
      </c>
      <c r="P1024" s="28">
        <v>584275</v>
      </c>
      <c r="Q1024" s="29">
        <v>20000</v>
      </c>
      <c r="R1024" s="30">
        <v>26000</v>
      </c>
      <c r="S1024" s="31">
        <v>52000</v>
      </c>
      <c r="T1024" s="29" t="s">
        <v>2431</v>
      </c>
      <c r="U1024" s="45">
        <v>45470</v>
      </c>
      <c r="V1024" s="33"/>
    </row>
    <row r="1025" spans="1:22" ht="28.8">
      <c r="A1025" s="61" t="str">
        <f t="shared" si="15"/>
        <v>1841578ORTEGA ISAURO HERNAN</v>
      </c>
      <c r="B1025" s="23">
        <v>4554</v>
      </c>
      <c r="C1025" s="23" t="s">
        <v>2</v>
      </c>
      <c r="D1025" s="23">
        <v>1841578</v>
      </c>
      <c r="E1025" s="23" t="s">
        <v>1719</v>
      </c>
      <c r="F1025" s="23">
        <v>65</v>
      </c>
      <c r="G1025" s="23">
        <v>1</v>
      </c>
      <c r="H1025" s="24">
        <v>21405</v>
      </c>
      <c r="I1025" s="23" t="s">
        <v>28</v>
      </c>
      <c r="J1025" s="57" t="s">
        <v>763</v>
      </c>
      <c r="K1025" s="25" t="s">
        <v>25</v>
      </c>
      <c r="L1025" s="23" t="s">
        <v>869</v>
      </c>
      <c r="M1025" s="23">
        <v>1</v>
      </c>
      <c r="N1025" s="23" t="s">
        <v>1720</v>
      </c>
      <c r="O1025" s="27">
        <v>45406</v>
      </c>
      <c r="P1025" s="28">
        <v>613612</v>
      </c>
      <c r="Q1025" s="29">
        <v>22000</v>
      </c>
      <c r="R1025" s="30">
        <v>31720</v>
      </c>
      <c r="S1025" s="31">
        <v>31720</v>
      </c>
      <c r="T1025" s="29" t="s">
        <v>2432</v>
      </c>
      <c r="U1025" s="45">
        <v>45470</v>
      </c>
      <c r="V1025" s="33"/>
    </row>
    <row r="1026" spans="1:22" ht="28.8">
      <c r="A1026" s="61" t="str">
        <f t="shared" si="15"/>
        <v>41115852ORTEGA MELO MARINA ETELVINA</v>
      </c>
      <c r="B1026" s="23">
        <v>4535</v>
      </c>
      <c r="C1026" s="23" t="s">
        <v>2</v>
      </c>
      <c r="D1026" s="23">
        <v>41115852</v>
      </c>
      <c r="E1026" s="23" t="s">
        <v>1721</v>
      </c>
      <c r="F1026" s="23">
        <v>57</v>
      </c>
      <c r="G1026" s="23">
        <v>1</v>
      </c>
      <c r="H1026" s="24" t="s">
        <v>1722</v>
      </c>
      <c r="I1026" s="23" t="s">
        <v>5</v>
      </c>
      <c r="J1026" s="57" t="s">
        <v>26</v>
      </c>
      <c r="K1026" s="25" t="s">
        <v>25</v>
      </c>
      <c r="L1026" s="6" t="s">
        <v>776</v>
      </c>
      <c r="M1026" s="23">
        <v>1</v>
      </c>
      <c r="N1026" s="23">
        <v>31473127753</v>
      </c>
      <c r="O1026" s="24">
        <v>45405</v>
      </c>
      <c r="P1026" s="23">
        <v>614455</v>
      </c>
      <c r="Q1026" s="36">
        <v>27000</v>
      </c>
      <c r="R1026" s="30">
        <v>40040</v>
      </c>
      <c r="S1026" s="31">
        <v>40040</v>
      </c>
      <c r="T1026" s="29" t="s">
        <v>2433</v>
      </c>
      <c r="U1026" s="45">
        <v>45470</v>
      </c>
      <c r="V1026" s="33"/>
    </row>
    <row r="1027" spans="1:22">
      <c r="A1027" s="61" t="str">
        <f t="shared" si="15"/>
        <v>1006908097ORTEGA ORTEGA DIANA NATALY</v>
      </c>
      <c r="B1027" s="23">
        <v>4869</v>
      </c>
      <c r="C1027" s="23" t="s">
        <v>2</v>
      </c>
      <c r="D1027" s="23">
        <v>1006908097</v>
      </c>
      <c r="E1027" s="23" t="s">
        <v>1723</v>
      </c>
      <c r="F1027" s="23">
        <v>21</v>
      </c>
      <c r="G1027" s="23">
        <v>1</v>
      </c>
      <c r="H1027" s="24" t="s">
        <v>1724</v>
      </c>
      <c r="I1027" s="23" t="s">
        <v>5</v>
      </c>
      <c r="J1027" s="57" t="s">
        <v>58</v>
      </c>
      <c r="K1027" s="25" t="s">
        <v>27</v>
      </c>
      <c r="L1027" s="26" t="s">
        <v>838</v>
      </c>
      <c r="M1027" s="23">
        <v>1</v>
      </c>
      <c r="N1027" s="23">
        <v>3133907182</v>
      </c>
      <c r="O1027" s="27">
        <v>45412</v>
      </c>
      <c r="P1027" s="28">
        <v>627267</v>
      </c>
      <c r="Q1027" s="29">
        <v>20000</v>
      </c>
      <c r="R1027" s="30">
        <v>33800</v>
      </c>
      <c r="S1027" s="31"/>
      <c r="T1027" s="29" t="s">
        <v>2434</v>
      </c>
      <c r="U1027" s="45">
        <v>45470</v>
      </c>
      <c r="V1027" s="33"/>
    </row>
    <row r="1028" spans="1:22">
      <c r="A1028" s="61" t="str">
        <f t="shared" ref="A1028:A1091" si="16">D1028&amp;E1028</f>
        <v>1006908097ORTEGA ORTEGA DIANA NATALY</v>
      </c>
      <c r="B1028" s="23">
        <v>4870</v>
      </c>
      <c r="C1028" s="23" t="s">
        <v>2</v>
      </c>
      <c r="D1028" s="23">
        <v>1006908097</v>
      </c>
      <c r="E1028" s="23" t="s">
        <v>1723</v>
      </c>
      <c r="F1028" s="23">
        <v>21</v>
      </c>
      <c r="G1028" s="23">
        <v>1</v>
      </c>
      <c r="H1028" s="24" t="s">
        <v>1724</v>
      </c>
      <c r="I1028" s="23" t="s">
        <v>5</v>
      </c>
      <c r="J1028" s="57" t="s">
        <v>58</v>
      </c>
      <c r="K1028" s="25" t="s">
        <v>27</v>
      </c>
      <c r="L1028" s="26" t="s">
        <v>839</v>
      </c>
      <c r="M1028" s="23">
        <v>1</v>
      </c>
      <c r="N1028" s="23">
        <v>3133907182</v>
      </c>
      <c r="O1028" s="27">
        <v>45412</v>
      </c>
      <c r="P1028" s="33">
        <v>628193</v>
      </c>
      <c r="Q1028" s="29">
        <v>20000</v>
      </c>
      <c r="R1028" s="30">
        <v>33800</v>
      </c>
      <c r="S1028" s="31">
        <v>67600</v>
      </c>
      <c r="T1028" s="29" t="s">
        <v>2434</v>
      </c>
      <c r="U1028" s="45">
        <v>45470</v>
      </c>
      <c r="V1028" s="33"/>
    </row>
    <row r="1029" spans="1:22" customFormat="1" ht="13.5" customHeight="1">
      <c r="A1029" s="61" t="str">
        <f t="shared" si="16"/>
        <v>1006487789ORTEGA PEÑA WILLINTON</v>
      </c>
      <c r="B1029" s="23">
        <v>4094</v>
      </c>
      <c r="C1029" s="23" t="s">
        <v>2</v>
      </c>
      <c r="D1029" s="23">
        <v>1006487789</v>
      </c>
      <c r="E1029" s="23" t="s">
        <v>1725</v>
      </c>
      <c r="F1029" s="23">
        <v>20</v>
      </c>
      <c r="G1029" s="23">
        <v>1</v>
      </c>
      <c r="H1029" s="24">
        <v>37960</v>
      </c>
      <c r="I1029" s="23" t="s">
        <v>28</v>
      </c>
      <c r="J1029" s="57" t="s">
        <v>92</v>
      </c>
      <c r="K1029" s="25" t="s">
        <v>25</v>
      </c>
      <c r="L1029" s="26" t="s">
        <v>810</v>
      </c>
      <c r="M1029" s="23">
        <v>1</v>
      </c>
      <c r="N1029" s="23">
        <v>3204012543</v>
      </c>
      <c r="O1029" s="27">
        <v>45397</v>
      </c>
      <c r="P1029" s="28">
        <v>594277</v>
      </c>
      <c r="Q1029" s="29">
        <v>15000</v>
      </c>
      <c r="R1029" s="30">
        <v>29640</v>
      </c>
      <c r="S1029" s="31"/>
      <c r="T1029" s="29" t="s">
        <v>2435</v>
      </c>
      <c r="U1029" s="45">
        <v>45470</v>
      </c>
      <c r="V1029" s="33"/>
    </row>
    <row r="1030" spans="1:22" customFormat="1" ht="13.5" customHeight="1">
      <c r="A1030" s="61" t="str">
        <f t="shared" si="16"/>
        <v>1006487789ORTEGA PEÑA WILLINTON</v>
      </c>
      <c r="B1030" s="23">
        <v>4095</v>
      </c>
      <c r="C1030" s="23" t="s">
        <v>2</v>
      </c>
      <c r="D1030" s="23">
        <v>1006487789</v>
      </c>
      <c r="E1030" s="23" t="s">
        <v>1725</v>
      </c>
      <c r="F1030" s="23">
        <v>20</v>
      </c>
      <c r="G1030" s="23">
        <v>1</v>
      </c>
      <c r="H1030" s="24">
        <v>37960</v>
      </c>
      <c r="I1030" s="23" t="s">
        <v>28</v>
      </c>
      <c r="J1030" s="57" t="s">
        <v>92</v>
      </c>
      <c r="K1030" s="25" t="s">
        <v>25</v>
      </c>
      <c r="L1030" s="26" t="s">
        <v>771</v>
      </c>
      <c r="M1030" s="23">
        <v>1</v>
      </c>
      <c r="N1030" s="23">
        <v>3204012543</v>
      </c>
      <c r="O1030" s="27">
        <v>45398</v>
      </c>
      <c r="P1030" s="33">
        <v>600501</v>
      </c>
      <c r="Q1030" s="29">
        <v>18000</v>
      </c>
      <c r="R1030" s="30">
        <v>29640</v>
      </c>
      <c r="S1030" s="31"/>
      <c r="T1030" s="29" t="s">
        <v>2435</v>
      </c>
      <c r="U1030" s="45">
        <v>45470</v>
      </c>
      <c r="V1030" s="33"/>
    </row>
    <row r="1031" spans="1:22" ht="28.8">
      <c r="A1031" s="61" t="str">
        <f t="shared" si="16"/>
        <v>1006487789ORTEGA PEÑA WILLINTON</v>
      </c>
      <c r="B1031" s="23">
        <v>4096</v>
      </c>
      <c r="C1031" s="23" t="s">
        <v>2</v>
      </c>
      <c r="D1031" s="23">
        <v>1006487789</v>
      </c>
      <c r="E1031" s="23" t="s">
        <v>1725</v>
      </c>
      <c r="F1031" s="23">
        <v>20</v>
      </c>
      <c r="G1031" s="23">
        <v>1</v>
      </c>
      <c r="H1031" s="24">
        <v>37960</v>
      </c>
      <c r="I1031" s="23" t="s">
        <v>28</v>
      </c>
      <c r="J1031" s="57" t="s">
        <v>92</v>
      </c>
      <c r="K1031" s="25" t="s">
        <v>27</v>
      </c>
      <c r="L1031" s="23" t="s">
        <v>812</v>
      </c>
      <c r="M1031" s="23">
        <v>1</v>
      </c>
      <c r="N1031" s="23">
        <v>3204012543</v>
      </c>
      <c r="O1031" s="27">
        <v>45398</v>
      </c>
      <c r="P1031" s="33">
        <v>600496</v>
      </c>
      <c r="Q1031" s="29">
        <v>55000</v>
      </c>
      <c r="R1031" s="30">
        <v>72800</v>
      </c>
      <c r="S1031" s="31"/>
      <c r="T1031" s="29" t="s">
        <v>2435</v>
      </c>
      <c r="U1031" s="45">
        <v>45470</v>
      </c>
      <c r="V1031" s="33"/>
    </row>
    <row r="1032" spans="1:22" ht="28.8">
      <c r="A1032" s="61" t="str">
        <f t="shared" si="16"/>
        <v>1006487789ORTEGA PEÑA WILLINTON</v>
      </c>
      <c r="B1032" s="23">
        <v>4097</v>
      </c>
      <c r="C1032" s="23" t="s">
        <v>2</v>
      </c>
      <c r="D1032" s="23">
        <v>1006487789</v>
      </c>
      <c r="E1032" s="23" t="s">
        <v>1725</v>
      </c>
      <c r="F1032" s="23">
        <v>20</v>
      </c>
      <c r="G1032" s="23">
        <v>1</v>
      </c>
      <c r="H1032" s="24">
        <v>37960</v>
      </c>
      <c r="I1032" s="23" t="s">
        <v>28</v>
      </c>
      <c r="J1032" s="57" t="s">
        <v>92</v>
      </c>
      <c r="K1032" s="25" t="s">
        <v>27</v>
      </c>
      <c r="L1032" s="23" t="s">
        <v>811</v>
      </c>
      <c r="M1032" s="23">
        <v>1</v>
      </c>
      <c r="N1032" s="23">
        <v>3204012543</v>
      </c>
      <c r="O1032" s="27">
        <v>45397</v>
      </c>
      <c r="P1032" s="28">
        <v>594293</v>
      </c>
      <c r="Q1032" s="29">
        <v>55000</v>
      </c>
      <c r="R1032" s="30">
        <v>72384</v>
      </c>
      <c r="S1032" s="31">
        <v>204464</v>
      </c>
      <c r="T1032" s="29" t="s">
        <v>2435</v>
      </c>
      <c r="U1032" s="45">
        <v>45470</v>
      </c>
      <c r="V1032" s="33"/>
    </row>
    <row r="1033" spans="1:22" ht="28.8">
      <c r="A1033" s="61" t="str">
        <f t="shared" si="16"/>
        <v>1182713088ORTIZ BURBANO JUAN PABLO</v>
      </c>
      <c r="B1033" s="23">
        <v>3924</v>
      </c>
      <c r="C1033" s="23" t="s">
        <v>42</v>
      </c>
      <c r="D1033" s="23">
        <v>1182713088</v>
      </c>
      <c r="E1033" s="23" t="s">
        <v>153</v>
      </c>
      <c r="F1033" s="23">
        <v>6</v>
      </c>
      <c r="G1033" s="23">
        <v>1</v>
      </c>
      <c r="H1033" s="24" t="s">
        <v>1726</v>
      </c>
      <c r="I1033" s="23" t="s">
        <v>28</v>
      </c>
      <c r="J1033" s="57" t="s">
        <v>26</v>
      </c>
      <c r="K1033" s="25" t="s">
        <v>27</v>
      </c>
      <c r="L1033" s="26" t="s">
        <v>1609</v>
      </c>
      <c r="M1033" s="23">
        <v>1</v>
      </c>
      <c r="N1033" s="23">
        <v>3132260627</v>
      </c>
      <c r="O1033" s="27">
        <v>45393</v>
      </c>
      <c r="P1033" s="28">
        <v>588478</v>
      </c>
      <c r="Q1033" s="29">
        <v>90000</v>
      </c>
      <c r="R1033" s="30">
        <v>124800</v>
      </c>
      <c r="S1033" s="31"/>
      <c r="T1033" s="29" t="s">
        <v>2436</v>
      </c>
      <c r="U1033" s="45">
        <v>45470</v>
      </c>
      <c r="V1033" s="33"/>
    </row>
    <row r="1034" spans="1:22" ht="28.8">
      <c r="A1034" s="61" t="str">
        <f t="shared" si="16"/>
        <v>1182713088ORTIZ BURBANO JUAN PABLO</v>
      </c>
      <c r="B1034" s="23">
        <v>3925</v>
      </c>
      <c r="C1034" s="23" t="s">
        <v>42</v>
      </c>
      <c r="D1034" s="23">
        <v>1182713088</v>
      </c>
      <c r="E1034" s="23" t="s">
        <v>153</v>
      </c>
      <c r="F1034" s="23">
        <v>6</v>
      </c>
      <c r="G1034" s="23">
        <v>1</v>
      </c>
      <c r="H1034" s="24" t="s">
        <v>1726</v>
      </c>
      <c r="I1034" s="23" t="s">
        <v>28</v>
      </c>
      <c r="J1034" s="57" t="s">
        <v>26</v>
      </c>
      <c r="K1034" s="25" t="s">
        <v>27</v>
      </c>
      <c r="L1034" s="26" t="s">
        <v>769</v>
      </c>
      <c r="M1034" s="23">
        <v>1</v>
      </c>
      <c r="N1034" s="23">
        <v>3132260627</v>
      </c>
      <c r="O1034" s="27">
        <v>45394</v>
      </c>
      <c r="P1034" s="33">
        <v>592556</v>
      </c>
      <c r="Q1034" s="29">
        <v>90000</v>
      </c>
      <c r="R1034" s="30">
        <v>124800</v>
      </c>
      <c r="S1034" s="31">
        <v>249600</v>
      </c>
      <c r="T1034" s="29" t="s">
        <v>2436</v>
      </c>
      <c r="U1034" s="45">
        <v>45470</v>
      </c>
      <c r="V1034" s="33"/>
    </row>
    <row r="1035" spans="1:22" ht="28.8">
      <c r="A1035" s="61" t="str">
        <f t="shared" si="16"/>
        <v xml:space="preserve">41118708ORTIZ CISNEROS LIGIA </v>
      </c>
      <c r="B1035" s="23">
        <v>4270</v>
      </c>
      <c r="C1035" s="23" t="s">
        <v>2</v>
      </c>
      <c r="D1035" s="23">
        <v>41118708</v>
      </c>
      <c r="E1035" s="23" t="s">
        <v>1727</v>
      </c>
      <c r="F1035" s="23">
        <v>41</v>
      </c>
      <c r="G1035" s="23">
        <v>1</v>
      </c>
      <c r="H1035" s="24">
        <v>26668</v>
      </c>
      <c r="I1035" s="23" t="s">
        <v>5</v>
      </c>
      <c r="J1035" s="57" t="s">
        <v>762</v>
      </c>
      <c r="K1035" s="25" t="s">
        <v>25</v>
      </c>
      <c r="L1035" s="26" t="s">
        <v>876</v>
      </c>
      <c r="M1035" s="23">
        <v>1</v>
      </c>
      <c r="N1035" s="23" t="s">
        <v>1728</v>
      </c>
      <c r="O1035" s="27">
        <v>45399</v>
      </c>
      <c r="P1035" s="28">
        <v>0</v>
      </c>
      <c r="Q1035" s="29">
        <v>17000</v>
      </c>
      <c r="R1035" s="30">
        <v>40040</v>
      </c>
      <c r="S1035" s="31"/>
      <c r="T1035" s="29" t="s">
        <v>2437</v>
      </c>
      <c r="U1035" s="45">
        <v>45470</v>
      </c>
      <c r="V1035" s="33"/>
    </row>
    <row r="1036" spans="1:22" ht="28.8">
      <c r="A1036" s="61" t="str">
        <f t="shared" si="16"/>
        <v xml:space="preserve">41118708ORTIZ CISNEROS LIGIA </v>
      </c>
      <c r="B1036" s="23">
        <v>4271</v>
      </c>
      <c r="C1036" s="23" t="s">
        <v>2</v>
      </c>
      <c r="D1036" s="23">
        <v>41118708</v>
      </c>
      <c r="E1036" s="23" t="s">
        <v>1727</v>
      </c>
      <c r="F1036" s="23">
        <v>41</v>
      </c>
      <c r="G1036" s="23">
        <v>1</v>
      </c>
      <c r="H1036" s="24">
        <v>26668</v>
      </c>
      <c r="I1036" s="23" t="s">
        <v>5</v>
      </c>
      <c r="J1036" s="57" t="s">
        <v>762</v>
      </c>
      <c r="K1036" s="25" t="s">
        <v>25</v>
      </c>
      <c r="L1036" s="26" t="s">
        <v>878</v>
      </c>
      <c r="M1036" s="23">
        <v>1</v>
      </c>
      <c r="N1036" s="23" t="s">
        <v>1728</v>
      </c>
      <c r="O1036" s="27">
        <v>45399</v>
      </c>
      <c r="P1036" s="33">
        <v>32780</v>
      </c>
      <c r="Q1036" s="29">
        <v>17000</v>
      </c>
      <c r="R1036" s="30">
        <v>40040</v>
      </c>
      <c r="S1036" s="31">
        <v>80080</v>
      </c>
      <c r="T1036" s="29" t="s">
        <v>2437</v>
      </c>
      <c r="U1036" s="45">
        <v>45470</v>
      </c>
      <c r="V1036" s="33"/>
    </row>
    <row r="1037" spans="1:22">
      <c r="A1037" s="61" t="str">
        <f t="shared" si="16"/>
        <v>41181852ORTIZ JUAGIBIOY MELBA</v>
      </c>
      <c r="B1037" s="23">
        <v>4172</v>
      </c>
      <c r="C1037" s="23" t="s">
        <v>2</v>
      </c>
      <c r="D1037" s="23">
        <v>41181852</v>
      </c>
      <c r="E1037" s="23" t="s">
        <v>1729</v>
      </c>
      <c r="F1037" s="23">
        <v>49</v>
      </c>
      <c r="G1037" s="23">
        <v>1</v>
      </c>
      <c r="H1037" s="24">
        <v>27367</v>
      </c>
      <c r="I1037" s="23" t="s">
        <v>5</v>
      </c>
      <c r="J1037" s="58" t="s">
        <v>34</v>
      </c>
      <c r="K1037" s="25" t="s">
        <v>27</v>
      </c>
      <c r="L1037" s="6" t="s">
        <v>797</v>
      </c>
      <c r="M1037" s="23">
        <v>1</v>
      </c>
      <c r="N1037" s="23">
        <v>3105861039</v>
      </c>
      <c r="O1037" s="27">
        <v>45397</v>
      </c>
      <c r="P1037" s="28">
        <v>598160</v>
      </c>
      <c r="Q1037" s="29">
        <v>20000</v>
      </c>
      <c r="R1037" s="30">
        <v>26000</v>
      </c>
      <c r="S1037" s="31"/>
      <c r="T1037" s="29" t="s">
        <v>2438</v>
      </c>
      <c r="U1037" s="45">
        <v>45470</v>
      </c>
      <c r="V1037" s="33"/>
    </row>
    <row r="1038" spans="1:22">
      <c r="A1038" s="61" t="str">
        <f t="shared" si="16"/>
        <v>41181852ORTIZ JUAGIBIOY MELBA</v>
      </c>
      <c r="B1038" s="23">
        <v>4173</v>
      </c>
      <c r="C1038" s="23" t="s">
        <v>2</v>
      </c>
      <c r="D1038" s="23">
        <v>41181852</v>
      </c>
      <c r="E1038" s="23" t="s">
        <v>1729</v>
      </c>
      <c r="F1038" s="23">
        <v>49</v>
      </c>
      <c r="G1038" s="23">
        <v>1</v>
      </c>
      <c r="H1038" s="24">
        <v>27367</v>
      </c>
      <c r="I1038" s="23" t="s">
        <v>5</v>
      </c>
      <c r="J1038" s="58" t="s">
        <v>34</v>
      </c>
      <c r="K1038" s="25" t="s">
        <v>27</v>
      </c>
      <c r="L1038" s="25" t="s">
        <v>785</v>
      </c>
      <c r="M1038" s="23">
        <v>1</v>
      </c>
      <c r="N1038" s="23">
        <v>3105861039</v>
      </c>
      <c r="O1038" s="27">
        <v>45398</v>
      </c>
      <c r="P1038" s="33">
        <v>600923</v>
      </c>
      <c r="Q1038" s="29">
        <v>20000</v>
      </c>
      <c r="R1038" s="30">
        <v>26000</v>
      </c>
      <c r="S1038" s="31">
        <v>52000</v>
      </c>
      <c r="T1038" s="29" t="s">
        <v>2438</v>
      </c>
      <c r="U1038" s="45">
        <v>45470</v>
      </c>
      <c r="V1038" s="33"/>
    </row>
    <row r="1039" spans="1:22">
      <c r="A1039" s="61" t="str">
        <f t="shared" si="16"/>
        <v xml:space="preserve">39841342ORTIZ RODRIGUEZ MARLENY </v>
      </c>
      <c r="B1039" s="23">
        <v>4621</v>
      </c>
      <c r="C1039" s="23" t="s">
        <v>2</v>
      </c>
      <c r="D1039" s="23">
        <v>39841342</v>
      </c>
      <c r="E1039" s="23" t="s">
        <v>1730</v>
      </c>
      <c r="F1039" s="23">
        <v>46</v>
      </c>
      <c r="G1039" s="23">
        <v>1</v>
      </c>
      <c r="H1039" s="24" t="s">
        <v>1731</v>
      </c>
      <c r="I1039" s="23" t="s">
        <v>5</v>
      </c>
      <c r="J1039" s="57" t="s">
        <v>36</v>
      </c>
      <c r="K1039" s="25" t="s">
        <v>27</v>
      </c>
      <c r="L1039" s="6" t="s">
        <v>799</v>
      </c>
      <c r="M1039" s="23">
        <v>1</v>
      </c>
      <c r="N1039" s="23">
        <v>3125564257</v>
      </c>
      <c r="O1039" s="27">
        <v>45407</v>
      </c>
      <c r="P1039" s="28">
        <v>615822</v>
      </c>
      <c r="Q1039" s="29">
        <v>50000</v>
      </c>
      <c r="R1039" s="30">
        <v>67600</v>
      </c>
      <c r="S1039" s="31"/>
      <c r="T1039" s="29" t="s">
        <v>2439</v>
      </c>
      <c r="U1039" s="45">
        <v>45470</v>
      </c>
      <c r="V1039" s="33"/>
    </row>
    <row r="1040" spans="1:22">
      <c r="A1040" s="61" t="str">
        <f t="shared" si="16"/>
        <v xml:space="preserve">39841342ORTIZ RODRIGUEZ MARLENY </v>
      </c>
      <c r="B1040" s="23">
        <v>4622</v>
      </c>
      <c r="C1040" s="23" t="s">
        <v>2</v>
      </c>
      <c r="D1040" s="23">
        <v>39841342</v>
      </c>
      <c r="E1040" s="23" t="s">
        <v>1730</v>
      </c>
      <c r="F1040" s="23">
        <v>46</v>
      </c>
      <c r="G1040" s="23">
        <v>1</v>
      </c>
      <c r="H1040" s="24" t="s">
        <v>1731</v>
      </c>
      <c r="I1040" s="23" t="s">
        <v>5</v>
      </c>
      <c r="J1040" s="57" t="s">
        <v>36</v>
      </c>
      <c r="K1040" s="25" t="s">
        <v>27</v>
      </c>
      <c r="L1040" s="26" t="s">
        <v>768</v>
      </c>
      <c r="M1040" s="23">
        <v>1</v>
      </c>
      <c r="N1040" s="23">
        <v>3125564257</v>
      </c>
      <c r="O1040" s="27">
        <v>45408</v>
      </c>
      <c r="P1040" s="33">
        <v>621199</v>
      </c>
      <c r="Q1040" s="29">
        <v>50000</v>
      </c>
      <c r="R1040" s="30">
        <v>67600</v>
      </c>
      <c r="S1040" s="31">
        <v>135200</v>
      </c>
      <c r="T1040" s="29" t="s">
        <v>2439</v>
      </c>
      <c r="U1040" s="45">
        <v>45470</v>
      </c>
      <c r="V1040" s="33"/>
    </row>
    <row r="1041" spans="1:22">
      <c r="A1041" s="61" t="str">
        <f t="shared" si="16"/>
        <v>27306615OVIEDO DE GUERRON MARIA RAQUEL BENEDICTA</v>
      </c>
      <c r="B1041" s="23">
        <v>4544</v>
      </c>
      <c r="C1041" s="23" t="s">
        <v>2</v>
      </c>
      <c r="D1041" s="23">
        <v>27306615</v>
      </c>
      <c r="E1041" s="23" t="s">
        <v>1732</v>
      </c>
      <c r="F1041" s="23">
        <v>88</v>
      </c>
      <c r="G1041" s="23">
        <v>1</v>
      </c>
      <c r="H1041" s="24" t="s">
        <v>1733</v>
      </c>
      <c r="I1041" s="23" t="s">
        <v>5</v>
      </c>
      <c r="J1041" s="57" t="s">
        <v>58</v>
      </c>
      <c r="K1041" s="25" t="s">
        <v>27</v>
      </c>
      <c r="L1041" s="26" t="s">
        <v>838</v>
      </c>
      <c r="M1041" s="23">
        <v>1</v>
      </c>
      <c r="N1041" s="23">
        <v>3209323565</v>
      </c>
      <c r="O1041" s="27">
        <v>45405</v>
      </c>
      <c r="P1041" s="35">
        <v>612664</v>
      </c>
      <c r="Q1041" s="36">
        <v>20000</v>
      </c>
      <c r="R1041" s="30">
        <v>33800</v>
      </c>
      <c r="S1041" s="31"/>
      <c r="T1041" s="29" t="s">
        <v>2440</v>
      </c>
      <c r="U1041" s="45">
        <v>45470</v>
      </c>
      <c r="V1041" s="33"/>
    </row>
    <row r="1042" spans="1:22">
      <c r="A1042" s="61" t="str">
        <f t="shared" si="16"/>
        <v>27306615OVIEDO DE GUERRON MARIA RAQUEL BENEDICTA</v>
      </c>
      <c r="B1042" s="23">
        <v>4545</v>
      </c>
      <c r="C1042" s="23" t="s">
        <v>2</v>
      </c>
      <c r="D1042" s="23">
        <v>27306615</v>
      </c>
      <c r="E1042" s="23" t="s">
        <v>1732</v>
      </c>
      <c r="F1042" s="23">
        <v>88</v>
      </c>
      <c r="G1042" s="23">
        <v>1</v>
      </c>
      <c r="H1042" s="24" t="s">
        <v>1733</v>
      </c>
      <c r="I1042" s="23" t="s">
        <v>5</v>
      </c>
      <c r="J1042" s="57" t="s">
        <v>58</v>
      </c>
      <c r="K1042" s="25" t="s">
        <v>27</v>
      </c>
      <c r="L1042" s="26" t="s">
        <v>839</v>
      </c>
      <c r="M1042" s="23">
        <v>1</v>
      </c>
      <c r="N1042" s="23">
        <v>3209323565</v>
      </c>
      <c r="O1042" s="24">
        <v>45405</v>
      </c>
      <c r="P1042" s="23">
        <v>614150</v>
      </c>
      <c r="Q1042" s="36">
        <v>20000</v>
      </c>
      <c r="R1042" s="30">
        <v>33800</v>
      </c>
      <c r="S1042" s="31">
        <v>67600</v>
      </c>
      <c r="T1042" s="29" t="s">
        <v>2440</v>
      </c>
      <c r="U1042" s="45">
        <v>45470</v>
      </c>
      <c r="V1042" s="33"/>
    </row>
    <row r="1043" spans="1:22" ht="28.8">
      <c r="A1043" s="61" t="str">
        <f t="shared" si="16"/>
        <v>13033161PAI GUANGA ARGELIO</v>
      </c>
      <c r="B1043" s="23">
        <v>4132</v>
      </c>
      <c r="C1043" s="23" t="s">
        <v>2</v>
      </c>
      <c r="D1043" s="23">
        <v>13033161</v>
      </c>
      <c r="E1043" s="23" t="s">
        <v>1734</v>
      </c>
      <c r="F1043" s="23">
        <v>59</v>
      </c>
      <c r="G1043" s="23">
        <v>1</v>
      </c>
      <c r="H1043" s="24" t="s">
        <v>1735</v>
      </c>
      <c r="I1043" s="23" t="s">
        <v>28</v>
      </c>
      <c r="J1043" s="57" t="s">
        <v>26</v>
      </c>
      <c r="K1043" s="25" t="s">
        <v>25</v>
      </c>
      <c r="L1043" s="26" t="s">
        <v>775</v>
      </c>
      <c r="M1043" s="23">
        <v>1</v>
      </c>
      <c r="N1043" s="23">
        <v>3227581626</v>
      </c>
      <c r="O1043" s="27">
        <v>45398</v>
      </c>
      <c r="P1043" s="28">
        <v>597911</v>
      </c>
      <c r="Q1043" s="29">
        <v>27000</v>
      </c>
      <c r="R1043" s="30">
        <v>40040</v>
      </c>
      <c r="S1043" s="31"/>
      <c r="T1043" s="29" t="s">
        <v>2441</v>
      </c>
      <c r="U1043" s="45">
        <v>45470</v>
      </c>
      <c r="V1043" s="33"/>
    </row>
    <row r="1044" spans="1:22" ht="28.8">
      <c r="A1044" s="61" t="str">
        <f t="shared" si="16"/>
        <v>13033161PAI GUANGA ARGELIO</v>
      </c>
      <c r="B1044" s="23">
        <v>4133</v>
      </c>
      <c r="C1044" s="23" t="s">
        <v>2</v>
      </c>
      <c r="D1044" s="23">
        <v>13033161</v>
      </c>
      <c r="E1044" s="23" t="s">
        <v>1734</v>
      </c>
      <c r="F1044" s="23">
        <v>59</v>
      </c>
      <c r="G1044" s="23">
        <v>1</v>
      </c>
      <c r="H1044" s="24" t="s">
        <v>1735</v>
      </c>
      <c r="I1044" s="23" t="s">
        <v>28</v>
      </c>
      <c r="J1044" s="57" t="s">
        <v>26</v>
      </c>
      <c r="K1044" s="25" t="s">
        <v>25</v>
      </c>
      <c r="L1044" s="6" t="s">
        <v>776</v>
      </c>
      <c r="M1044" s="23">
        <v>1</v>
      </c>
      <c r="N1044" s="23">
        <v>3227581626</v>
      </c>
      <c r="O1044" s="27">
        <v>45398</v>
      </c>
      <c r="P1044" s="33">
        <v>601057</v>
      </c>
      <c r="Q1044" s="29">
        <v>27000</v>
      </c>
      <c r="R1044" s="30">
        <v>40040</v>
      </c>
      <c r="S1044" s="31">
        <v>80080</v>
      </c>
      <c r="T1044" s="29" t="s">
        <v>2441</v>
      </c>
      <c r="U1044" s="45">
        <v>45470</v>
      </c>
      <c r="V1044" s="33"/>
    </row>
    <row r="1045" spans="1:22" ht="28.8">
      <c r="A1045" s="61" t="str">
        <f t="shared" si="16"/>
        <v>25653761PALECHOR DE BALCAZAR CLELIA</v>
      </c>
      <c r="B1045" s="23">
        <v>4098</v>
      </c>
      <c r="C1045" s="23" t="s">
        <v>2</v>
      </c>
      <c r="D1045" s="23">
        <v>25653761</v>
      </c>
      <c r="E1045" s="23" t="s">
        <v>1736</v>
      </c>
      <c r="F1045" s="23">
        <v>79</v>
      </c>
      <c r="G1045" s="23">
        <v>1</v>
      </c>
      <c r="H1045" s="24">
        <v>16692</v>
      </c>
      <c r="I1045" s="23" t="s">
        <v>5</v>
      </c>
      <c r="J1045" s="57" t="s">
        <v>26</v>
      </c>
      <c r="K1045" s="25" t="s">
        <v>27</v>
      </c>
      <c r="L1045" s="26" t="s">
        <v>1737</v>
      </c>
      <c r="M1045" s="23">
        <v>2</v>
      </c>
      <c r="N1045" s="23">
        <v>3124926451</v>
      </c>
      <c r="O1045" s="27">
        <v>45397</v>
      </c>
      <c r="P1045" s="28" t="s">
        <v>1738</v>
      </c>
      <c r="Q1045" s="29">
        <v>166000</v>
      </c>
      <c r="R1045" s="30">
        <v>108576</v>
      </c>
      <c r="S1045" s="31"/>
      <c r="T1045" s="29" t="s">
        <v>2442</v>
      </c>
      <c r="U1045" s="45">
        <v>45470</v>
      </c>
      <c r="V1045" s="33"/>
    </row>
    <row r="1046" spans="1:22" ht="28.8">
      <c r="A1046" s="61" t="str">
        <f t="shared" si="16"/>
        <v>25653761PALECHOR DE BALCAZAR CLELIA</v>
      </c>
      <c r="B1046" s="23">
        <v>4099</v>
      </c>
      <c r="C1046" s="23" t="s">
        <v>2</v>
      </c>
      <c r="D1046" s="23">
        <v>25653761</v>
      </c>
      <c r="E1046" s="23" t="s">
        <v>1736</v>
      </c>
      <c r="F1046" s="23">
        <v>79</v>
      </c>
      <c r="G1046" s="23">
        <v>1</v>
      </c>
      <c r="H1046" s="24">
        <v>16692</v>
      </c>
      <c r="I1046" s="23" t="s">
        <v>5</v>
      </c>
      <c r="J1046" s="57" t="s">
        <v>26</v>
      </c>
      <c r="K1046" s="25" t="s">
        <v>27</v>
      </c>
      <c r="L1046" s="26" t="s">
        <v>1739</v>
      </c>
      <c r="M1046" s="23">
        <v>1</v>
      </c>
      <c r="N1046" s="23">
        <v>3124926451</v>
      </c>
      <c r="O1046" s="27">
        <v>45399</v>
      </c>
      <c r="P1046" s="33">
        <v>602212</v>
      </c>
      <c r="Q1046" s="29">
        <v>83000</v>
      </c>
      <c r="R1046" s="30">
        <v>108576</v>
      </c>
      <c r="S1046" s="31">
        <v>325728</v>
      </c>
      <c r="T1046" s="29" t="s">
        <v>2442</v>
      </c>
      <c r="U1046" s="45">
        <v>45470</v>
      </c>
      <c r="V1046" s="33"/>
    </row>
    <row r="1047" spans="1:22">
      <c r="A1047" s="61" t="str">
        <f t="shared" si="16"/>
        <v>39840788PANTOJA CORDOBA LEONOR</v>
      </c>
      <c r="B1047" s="23">
        <v>4128</v>
      </c>
      <c r="C1047" s="23" t="s">
        <v>2</v>
      </c>
      <c r="D1047" s="23">
        <v>39840788</v>
      </c>
      <c r="E1047" s="23" t="s">
        <v>1740</v>
      </c>
      <c r="F1047" s="23">
        <v>59</v>
      </c>
      <c r="G1047" s="23">
        <v>1</v>
      </c>
      <c r="H1047" s="24" t="s">
        <v>1741</v>
      </c>
      <c r="I1047" s="23" t="s">
        <v>5</v>
      </c>
      <c r="J1047" s="57" t="s">
        <v>36</v>
      </c>
      <c r="K1047" s="25" t="s">
        <v>27</v>
      </c>
      <c r="L1047" s="6" t="s">
        <v>799</v>
      </c>
      <c r="M1047" s="23">
        <v>1</v>
      </c>
      <c r="N1047" s="23">
        <v>3103160349</v>
      </c>
      <c r="O1047" s="27">
        <v>45397</v>
      </c>
      <c r="P1047" s="28">
        <v>597596</v>
      </c>
      <c r="Q1047" s="29">
        <v>50000</v>
      </c>
      <c r="R1047" s="30">
        <v>67600</v>
      </c>
      <c r="S1047" s="31"/>
      <c r="T1047" s="29" t="s">
        <v>2443</v>
      </c>
      <c r="U1047" s="45">
        <v>45470</v>
      </c>
      <c r="V1047" s="33"/>
    </row>
    <row r="1048" spans="1:22">
      <c r="A1048" s="61" t="str">
        <f t="shared" si="16"/>
        <v>39840788PANTOJA CORDOBA LEONOR</v>
      </c>
      <c r="B1048" s="23">
        <v>4129</v>
      </c>
      <c r="C1048" s="23" t="s">
        <v>2</v>
      </c>
      <c r="D1048" s="23">
        <v>39840788</v>
      </c>
      <c r="E1048" s="23" t="s">
        <v>1740</v>
      </c>
      <c r="F1048" s="23">
        <v>59</v>
      </c>
      <c r="G1048" s="23">
        <v>1</v>
      </c>
      <c r="H1048" s="24" t="s">
        <v>1741</v>
      </c>
      <c r="I1048" s="23" t="s">
        <v>5</v>
      </c>
      <c r="J1048" s="57" t="s">
        <v>36</v>
      </c>
      <c r="K1048" s="25" t="s">
        <v>27</v>
      </c>
      <c r="L1048" s="6" t="s">
        <v>799</v>
      </c>
      <c r="M1048" s="23">
        <v>1</v>
      </c>
      <c r="N1048" s="23">
        <v>3103160349</v>
      </c>
      <c r="O1048" s="27">
        <v>45398</v>
      </c>
      <c r="P1048" s="33">
        <v>601064</v>
      </c>
      <c r="Q1048" s="29">
        <v>50000</v>
      </c>
      <c r="R1048" s="30">
        <v>67600</v>
      </c>
      <c r="S1048" s="37">
        <v>135200</v>
      </c>
      <c r="T1048" s="29" t="s">
        <v>2443</v>
      </c>
      <c r="U1048" s="45">
        <v>45470</v>
      </c>
      <c r="V1048" s="33"/>
    </row>
    <row r="1049" spans="1:22" ht="28.8">
      <c r="A1049" s="61" t="str">
        <f t="shared" si="16"/>
        <v>59396095PANTOJA TONGUINO FLOR ROCIO</v>
      </c>
      <c r="B1049" s="23">
        <v>4857</v>
      </c>
      <c r="C1049" s="23" t="s">
        <v>2</v>
      </c>
      <c r="D1049" s="23">
        <v>59396095</v>
      </c>
      <c r="E1049" s="23" t="s">
        <v>1742</v>
      </c>
      <c r="F1049" s="23">
        <v>46</v>
      </c>
      <c r="G1049" s="23">
        <v>1</v>
      </c>
      <c r="H1049" s="24">
        <v>28439</v>
      </c>
      <c r="I1049" s="23" t="s">
        <v>5</v>
      </c>
      <c r="J1049" s="57" t="s">
        <v>762</v>
      </c>
      <c r="K1049" s="25" t="s">
        <v>25</v>
      </c>
      <c r="L1049" s="26" t="s">
        <v>772</v>
      </c>
      <c r="M1049" s="23">
        <v>1</v>
      </c>
      <c r="N1049" s="23" t="s">
        <v>1743</v>
      </c>
      <c r="O1049" s="27">
        <v>45412</v>
      </c>
      <c r="P1049" s="28">
        <v>37504</v>
      </c>
      <c r="Q1049" s="29">
        <v>45000</v>
      </c>
      <c r="R1049" s="30">
        <v>50336</v>
      </c>
      <c r="S1049" s="37">
        <v>50336</v>
      </c>
      <c r="T1049" s="36" t="s">
        <v>2444</v>
      </c>
      <c r="U1049" s="45">
        <v>45470</v>
      </c>
      <c r="V1049" s="33"/>
    </row>
    <row r="1050" spans="1:22">
      <c r="A1050" s="61" t="str">
        <f t="shared" si="16"/>
        <v>38462967PAOLA ANDREA RODRIGUEZ</v>
      </c>
      <c r="B1050" s="23">
        <v>4416</v>
      </c>
      <c r="C1050" s="23" t="s">
        <v>2</v>
      </c>
      <c r="D1050" s="23">
        <v>38462967</v>
      </c>
      <c r="E1050" s="23" t="s">
        <v>1744</v>
      </c>
      <c r="F1050" s="23">
        <v>43</v>
      </c>
      <c r="G1050" s="23">
        <v>1</v>
      </c>
      <c r="H1050" s="24">
        <v>29465</v>
      </c>
      <c r="I1050" s="23" t="s">
        <v>5</v>
      </c>
      <c r="J1050" s="58" t="s">
        <v>29</v>
      </c>
      <c r="K1050" s="25" t="s">
        <v>25</v>
      </c>
      <c r="L1050" s="23" t="s">
        <v>781</v>
      </c>
      <c r="M1050" s="23">
        <v>1</v>
      </c>
      <c r="N1050" s="23" t="s">
        <v>1745</v>
      </c>
      <c r="O1050" s="27">
        <v>45404</v>
      </c>
      <c r="P1050" s="28">
        <v>608414</v>
      </c>
      <c r="Q1050" s="29">
        <v>35000</v>
      </c>
      <c r="R1050" s="30">
        <v>45240</v>
      </c>
      <c r="S1050" s="37"/>
      <c r="T1050" s="36" t="s">
        <v>2445</v>
      </c>
      <c r="U1050" s="45">
        <v>45470</v>
      </c>
      <c r="V1050" s="33"/>
    </row>
    <row r="1051" spans="1:22">
      <c r="A1051" s="61" t="str">
        <f t="shared" si="16"/>
        <v>38462967PAOLA ANDREA RODRIGUEZ</v>
      </c>
      <c r="B1051" s="23">
        <v>4417</v>
      </c>
      <c r="C1051" s="23" t="s">
        <v>2</v>
      </c>
      <c r="D1051" s="23">
        <v>38462967</v>
      </c>
      <c r="E1051" s="23" t="s">
        <v>1744</v>
      </c>
      <c r="F1051" s="23">
        <v>43</v>
      </c>
      <c r="G1051" s="23">
        <v>1</v>
      </c>
      <c r="H1051" s="24">
        <v>29465</v>
      </c>
      <c r="I1051" s="23" t="s">
        <v>5</v>
      </c>
      <c r="J1051" s="58" t="s">
        <v>29</v>
      </c>
      <c r="K1051" s="25" t="s">
        <v>25</v>
      </c>
      <c r="L1051" s="26" t="s">
        <v>783</v>
      </c>
      <c r="M1051" s="23">
        <v>1</v>
      </c>
      <c r="N1051" s="23" t="s">
        <v>1745</v>
      </c>
      <c r="O1051" s="27">
        <v>45404</v>
      </c>
      <c r="P1051" s="33">
        <v>612143</v>
      </c>
      <c r="Q1051" s="29">
        <v>33000</v>
      </c>
      <c r="R1051" s="30">
        <v>45240</v>
      </c>
      <c r="S1051" s="37">
        <v>90480</v>
      </c>
      <c r="T1051" s="36" t="s">
        <v>2445</v>
      </c>
      <c r="U1051" s="45">
        <v>45470</v>
      </c>
      <c r="V1051" s="33"/>
    </row>
    <row r="1052" spans="1:22">
      <c r="A1052" s="61" t="str">
        <f t="shared" si="16"/>
        <v xml:space="preserve">1123334788PASCAL LUIS OSWALDO </v>
      </c>
      <c r="B1052" s="23">
        <v>4384</v>
      </c>
      <c r="C1052" s="23" t="s">
        <v>2</v>
      </c>
      <c r="D1052" s="23">
        <v>1123334788</v>
      </c>
      <c r="E1052" s="23" t="s">
        <v>1746</v>
      </c>
      <c r="F1052" s="23">
        <v>25</v>
      </c>
      <c r="G1052" s="23">
        <v>1</v>
      </c>
      <c r="H1052" s="24" t="s">
        <v>1747</v>
      </c>
      <c r="I1052" s="23" t="s">
        <v>28</v>
      </c>
      <c r="J1052" s="58" t="s">
        <v>29</v>
      </c>
      <c r="K1052" s="25" t="s">
        <v>25</v>
      </c>
      <c r="L1052" s="23" t="s">
        <v>781</v>
      </c>
      <c r="M1052" s="23">
        <v>1</v>
      </c>
      <c r="N1052" s="23" t="s">
        <v>1748</v>
      </c>
      <c r="O1052" s="27">
        <v>45404</v>
      </c>
      <c r="P1052" s="28">
        <v>6411</v>
      </c>
      <c r="Q1052" s="29">
        <v>33000</v>
      </c>
      <c r="R1052" s="30">
        <v>45240</v>
      </c>
      <c r="S1052" s="37"/>
      <c r="T1052" s="36" t="s">
        <v>2446</v>
      </c>
      <c r="U1052" s="45">
        <v>45470</v>
      </c>
      <c r="V1052" s="33"/>
    </row>
    <row r="1053" spans="1:22">
      <c r="A1053" s="61" t="str">
        <f t="shared" si="16"/>
        <v xml:space="preserve">1123334788PASCAL LUIS OSWALDO </v>
      </c>
      <c r="B1053" s="23">
        <v>4385</v>
      </c>
      <c r="C1053" s="23" t="s">
        <v>2</v>
      </c>
      <c r="D1053" s="23">
        <v>1123334788</v>
      </c>
      <c r="E1053" s="23" t="s">
        <v>1746</v>
      </c>
      <c r="F1053" s="23">
        <v>25</v>
      </c>
      <c r="G1053" s="23">
        <v>1</v>
      </c>
      <c r="H1053" s="24" t="s">
        <v>1747</v>
      </c>
      <c r="I1053" s="23" t="s">
        <v>28</v>
      </c>
      <c r="J1053" s="58" t="s">
        <v>29</v>
      </c>
      <c r="K1053" s="25" t="s">
        <v>25</v>
      </c>
      <c r="L1053" s="26" t="s">
        <v>783</v>
      </c>
      <c r="M1053" s="23">
        <v>1</v>
      </c>
      <c r="N1053" s="23" t="s">
        <v>1748</v>
      </c>
      <c r="O1053" s="27">
        <v>45404</v>
      </c>
      <c r="P1053" s="33">
        <v>7193</v>
      </c>
      <c r="Q1053" s="29">
        <v>33000</v>
      </c>
      <c r="R1053" s="30">
        <v>45240</v>
      </c>
      <c r="S1053" s="37">
        <v>90480</v>
      </c>
      <c r="T1053" s="36" t="s">
        <v>2446</v>
      </c>
      <c r="U1053" s="45">
        <v>45470</v>
      </c>
      <c r="V1053" s="33"/>
    </row>
    <row r="1054" spans="1:22" ht="28.8">
      <c r="A1054" s="61" t="str">
        <f t="shared" si="16"/>
        <v>41119867PATIÑO REYES CECILIA</v>
      </c>
      <c r="B1054" s="23">
        <v>4643</v>
      </c>
      <c r="C1054" s="23" t="s">
        <v>2</v>
      </c>
      <c r="D1054" s="23">
        <v>41119867</v>
      </c>
      <c r="E1054" s="23" t="s">
        <v>163</v>
      </c>
      <c r="F1054" s="23">
        <v>43</v>
      </c>
      <c r="G1054" s="23">
        <v>1</v>
      </c>
      <c r="H1054" s="24">
        <v>29374</v>
      </c>
      <c r="I1054" s="23" t="s">
        <v>5</v>
      </c>
      <c r="J1054" s="57" t="s">
        <v>762</v>
      </c>
      <c r="K1054" s="25" t="s">
        <v>25</v>
      </c>
      <c r="L1054" s="26" t="s">
        <v>772</v>
      </c>
      <c r="M1054" s="23">
        <v>1</v>
      </c>
      <c r="N1054" s="23" t="s">
        <v>164</v>
      </c>
      <c r="O1054" s="27">
        <v>45406</v>
      </c>
      <c r="P1054" s="28">
        <v>37602</v>
      </c>
      <c r="Q1054" s="29">
        <v>45000</v>
      </c>
      <c r="R1054" s="30">
        <v>50336</v>
      </c>
      <c r="S1054" s="31"/>
      <c r="T1054" s="29" t="s">
        <v>2447</v>
      </c>
      <c r="U1054" s="45">
        <v>45470</v>
      </c>
      <c r="V1054" s="33"/>
    </row>
    <row r="1055" spans="1:22" ht="28.8">
      <c r="A1055" s="61" t="str">
        <f t="shared" si="16"/>
        <v>41119867PATIÑO REYES CECILIA</v>
      </c>
      <c r="B1055" s="23">
        <v>4644</v>
      </c>
      <c r="C1055" s="23" t="s">
        <v>2</v>
      </c>
      <c r="D1055" s="23">
        <v>41119867</v>
      </c>
      <c r="E1055" s="23" t="s">
        <v>163</v>
      </c>
      <c r="F1055" s="23">
        <v>43</v>
      </c>
      <c r="G1055" s="23">
        <v>1</v>
      </c>
      <c r="H1055" s="24">
        <v>29374</v>
      </c>
      <c r="I1055" s="23" t="s">
        <v>5</v>
      </c>
      <c r="J1055" s="57" t="s">
        <v>762</v>
      </c>
      <c r="K1055" s="25" t="s">
        <v>25</v>
      </c>
      <c r="L1055" s="26" t="s">
        <v>816</v>
      </c>
      <c r="M1055" s="23">
        <v>1</v>
      </c>
      <c r="N1055" s="23" t="s">
        <v>164</v>
      </c>
      <c r="O1055" s="27">
        <v>45407</v>
      </c>
      <c r="P1055" s="33">
        <v>38162</v>
      </c>
      <c r="Q1055" s="29">
        <v>45000</v>
      </c>
      <c r="R1055" s="30">
        <v>50336</v>
      </c>
      <c r="S1055" s="31">
        <v>100672</v>
      </c>
      <c r="T1055" s="29" t="s">
        <v>2447</v>
      </c>
      <c r="U1055" s="45">
        <v>45470</v>
      </c>
      <c r="V1055" s="33"/>
    </row>
    <row r="1056" spans="1:22" ht="28.8">
      <c r="A1056" s="61" t="str">
        <f t="shared" si="16"/>
        <v>1125408418PAZ SOLANO ANGIE LISETH</v>
      </c>
      <c r="B1056" s="23">
        <v>4763</v>
      </c>
      <c r="C1056" s="23" t="s">
        <v>2</v>
      </c>
      <c r="D1056" s="23">
        <v>1125408418</v>
      </c>
      <c r="E1056" s="23" t="s">
        <v>1749</v>
      </c>
      <c r="F1056" s="23">
        <v>18</v>
      </c>
      <c r="G1056" s="23">
        <v>1</v>
      </c>
      <c r="H1056" s="24">
        <v>38384</v>
      </c>
      <c r="I1056" s="23" t="s">
        <v>5</v>
      </c>
      <c r="J1056" s="57" t="s">
        <v>763</v>
      </c>
      <c r="K1056" s="25" t="s">
        <v>25</v>
      </c>
      <c r="L1056" s="23" t="s">
        <v>869</v>
      </c>
      <c r="M1056" s="23">
        <v>1</v>
      </c>
      <c r="N1056" s="23" t="s">
        <v>1750</v>
      </c>
      <c r="O1056" s="27">
        <v>45409</v>
      </c>
      <c r="P1056" s="28">
        <v>620196</v>
      </c>
      <c r="Q1056" s="29">
        <v>22000</v>
      </c>
      <c r="R1056" s="30">
        <v>31720</v>
      </c>
      <c r="S1056" s="31"/>
      <c r="T1056" s="29" t="s">
        <v>2448</v>
      </c>
      <c r="U1056" s="45">
        <v>45470</v>
      </c>
      <c r="V1056" s="33"/>
    </row>
    <row r="1057" spans="1:22" ht="28.8">
      <c r="A1057" s="61" t="str">
        <f t="shared" si="16"/>
        <v>1125408418PAZ SOLANO ANGIE LISETH</v>
      </c>
      <c r="B1057" s="23">
        <v>4764</v>
      </c>
      <c r="C1057" s="23" t="s">
        <v>2</v>
      </c>
      <c r="D1057" s="23">
        <v>1125408418</v>
      </c>
      <c r="E1057" s="23" t="s">
        <v>1749</v>
      </c>
      <c r="F1057" s="23">
        <v>18</v>
      </c>
      <c r="G1057" s="23">
        <v>1</v>
      </c>
      <c r="H1057" s="24">
        <v>38384</v>
      </c>
      <c r="I1057" s="23" t="s">
        <v>5</v>
      </c>
      <c r="J1057" s="57" t="s">
        <v>763</v>
      </c>
      <c r="K1057" s="25" t="s">
        <v>25</v>
      </c>
      <c r="L1057" s="23" t="s">
        <v>953</v>
      </c>
      <c r="M1057" s="23">
        <v>1</v>
      </c>
      <c r="N1057" s="23" t="s">
        <v>1750</v>
      </c>
      <c r="O1057" s="27">
        <v>45409</v>
      </c>
      <c r="P1057" s="33">
        <v>623035</v>
      </c>
      <c r="Q1057" s="29">
        <v>22000</v>
      </c>
      <c r="R1057" s="30">
        <v>31720</v>
      </c>
      <c r="S1057" s="31">
        <v>63440</v>
      </c>
      <c r="T1057" s="29" t="s">
        <v>2448</v>
      </c>
      <c r="U1057" s="45">
        <v>45470</v>
      </c>
      <c r="V1057" s="33"/>
    </row>
    <row r="1058" spans="1:22">
      <c r="A1058" s="61" t="str">
        <f t="shared" si="16"/>
        <v xml:space="preserve">1084826630PEJENDINO ORTEGA IAN LAEJANDRO </v>
      </c>
      <c r="B1058" s="23">
        <v>4791</v>
      </c>
      <c r="C1058" s="23" t="s">
        <v>42</v>
      </c>
      <c r="D1058" s="23">
        <v>1084826630</v>
      </c>
      <c r="E1058" s="23" t="s">
        <v>1751</v>
      </c>
      <c r="F1058" s="23">
        <v>4</v>
      </c>
      <c r="G1058" s="23">
        <v>1</v>
      </c>
      <c r="H1058" s="24" t="s">
        <v>1752</v>
      </c>
      <c r="I1058" s="23" t="s">
        <v>28</v>
      </c>
      <c r="J1058" s="57" t="s">
        <v>36</v>
      </c>
      <c r="K1058" s="25" t="s">
        <v>27</v>
      </c>
      <c r="L1058" s="6" t="s">
        <v>799</v>
      </c>
      <c r="M1058" s="23">
        <v>1</v>
      </c>
      <c r="N1058" s="23">
        <v>3213797203</v>
      </c>
      <c r="O1058" s="27">
        <v>45410</v>
      </c>
      <c r="P1058" s="28">
        <v>623673</v>
      </c>
      <c r="Q1058" s="29">
        <v>50000</v>
      </c>
      <c r="R1058" s="30">
        <v>67600</v>
      </c>
      <c r="S1058" s="37">
        <v>67600</v>
      </c>
      <c r="T1058" s="36" t="s">
        <v>2449</v>
      </c>
      <c r="U1058" s="45">
        <v>45470</v>
      </c>
      <c r="V1058" s="33"/>
    </row>
    <row r="1059" spans="1:22" ht="28.8">
      <c r="A1059" s="61" t="str">
        <f t="shared" si="16"/>
        <v>25560590PEÑA CASAMACHIN FRANCEMID</v>
      </c>
      <c r="B1059" s="23">
        <v>4689</v>
      </c>
      <c r="C1059" s="23" t="s">
        <v>2</v>
      </c>
      <c r="D1059" s="23">
        <v>25560590</v>
      </c>
      <c r="E1059" s="23" t="s">
        <v>1753</v>
      </c>
      <c r="F1059" s="23">
        <v>44</v>
      </c>
      <c r="G1059" s="23">
        <v>1</v>
      </c>
      <c r="H1059" s="24">
        <v>28980</v>
      </c>
      <c r="I1059" s="23" t="s">
        <v>5</v>
      </c>
      <c r="J1059" s="57" t="s">
        <v>92</v>
      </c>
      <c r="K1059" s="25" t="s">
        <v>25</v>
      </c>
      <c r="L1059" s="6" t="s">
        <v>53</v>
      </c>
      <c r="M1059" s="23">
        <v>1</v>
      </c>
      <c r="N1059" s="23">
        <v>3202039351</v>
      </c>
      <c r="O1059" s="27">
        <v>45407</v>
      </c>
      <c r="P1059" s="28">
        <v>619031</v>
      </c>
      <c r="Q1059" s="29">
        <v>20000</v>
      </c>
      <c r="R1059" s="36">
        <v>30680</v>
      </c>
      <c r="S1059" s="37">
        <v>30680</v>
      </c>
      <c r="T1059" s="36" t="s">
        <v>2450</v>
      </c>
      <c r="U1059" s="45">
        <v>45470</v>
      </c>
      <c r="V1059" s="33"/>
    </row>
    <row r="1060" spans="1:22">
      <c r="A1060" s="61" t="str">
        <f t="shared" si="16"/>
        <v xml:space="preserve">18145675PEÑA OSCAR DANIEL </v>
      </c>
      <c r="B1060" s="23">
        <v>4570</v>
      </c>
      <c r="C1060" s="23" t="s">
        <v>2</v>
      </c>
      <c r="D1060" s="23">
        <v>18145675</v>
      </c>
      <c r="E1060" s="23" t="s">
        <v>1754</v>
      </c>
      <c r="F1060" s="23">
        <v>45</v>
      </c>
      <c r="G1060" s="23">
        <v>1</v>
      </c>
      <c r="H1060" s="24" t="s">
        <v>1755</v>
      </c>
      <c r="I1060" s="23" t="s">
        <v>28</v>
      </c>
      <c r="J1060" s="58" t="s">
        <v>29</v>
      </c>
      <c r="K1060" s="25" t="s">
        <v>25</v>
      </c>
      <c r="L1060" s="23" t="s">
        <v>781</v>
      </c>
      <c r="M1060" s="23">
        <v>1</v>
      </c>
      <c r="N1060" s="23" t="s">
        <v>1756</v>
      </c>
      <c r="O1060" s="27">
        <v>45406</v>
      </c>
      <c r="P1060" s="28">
        <v>613701</v>
      </c>
      <c r="Q1060" s="29">
        <v>33000</v>
      </c>
      <c r="R1060" s="30">
        <v>45240</v>
      </c>
      <c r="S1060" s="37"/>
      <c r="T1060" s="36" t="s">
        <v>2451</v>
      </c>
      <c r="U1060" s="45">
        <v>45470</v>
      </c>
      <c r="V1060" s="33"/>
    </row>
    <row r="1061" spans="1:22">
      <c r="A1061" s="61" t="str">
        <f t="shared" si="16"/>
        <v xml:space="preserve">18145675PEÑA OSCAR DANIEL </v>
      </c>
      <c r="B1061" s="23">
        <v>4571</v>
      </c>
      <c r="C1061" s="23" t="s">
        <v>2</v>
      </c>
      <c r="D1061" s="23">
        <v>18145675</v>
      </c>
      <c r="E1061" s="23" t="s">
        <v>1754</v>
      </c>
      <c r="F1061" s="23">
        <v>45</v>
      </c>
      <c r="G1061" s="23">
        <v>1</v>
      </c>
      <c r="H1061" s="24" t="s">
        <v>1755</v>
      </c>
      <c r="I1061" s="23" t="s">
        <v>28</v>
      </c>
      <c r="J1061" s="58" t="s">
        <v>29</v>
      </c>
      <c r="K1061" s="25" t="s">
        <v>25</v>
      </c>
      <c r="L1061" s="26" t="s">
        <v>783</v>
      </c>
      <c r="M1061" s="23">
        <v>1</v>
      </c>
      <c r="N1061" s="23" t="s">
        <v>1756</v>
      </c>
      <c r="O1061" s="27">
        <v>45406</v>
      </c>
      <c r="P1061" s="33">
        <v>616754</v>
      </c>
      <c r="Q1061" s="29">
        <v>33000</v>
      </c>
      <c r="R1061" s="30">
        <v>45240</v>
      </c>
      <c r="S1061" s="37">
        <v>90480</v>
      </c>
      <c r="T1061" s="36" t="s">
        <v>2451</v>
      </c>
      <c r="U1061" s="45">
        <v>45470</v>
      </c>
      <c r="V1061" s="33"/>
    </row>
    <row r="1062" spans="1:22" ht="28.8">
      <c r="A1062" s="61" t="str">
        <f t="shared" si="16"/>
        <v>1062337724PEÑA PATIÑO JEIKOP SMIT</v>
      </c>
      <c r="B1062" s="23">
        <v>4815</v>
      </c>
      <c r="C1062" s="23" t="s">
        <v>42</v>
      </c>
      <c r="D1062" s="23">
        <v>1062337724</v>
      </c>
      <c r="E1062" s="23" t="s">
        <v>1757</v>
      </c>
      <c r="F1062" s="23">
        <v>5</v>
      </c>
      <c r="G1062" s="23">
        <v>1</v>
      </c>
      <c r="H1062" s="24" t="s">
        <v>1758</v>
      </c>
      <c r="I1062" s="23" t="s">
        <v>28</v>
      </c>
      <c r="J1062" s="57" t="s">
        <v>762</v>
      </c>
      <c r="K1062" s="25" t="s">
        <v>27</v>
      </c>
      <c r="L1062" s="26" t="s">
        <v>834</v>
      </c>
      <c r="M1062" s="23">
        <v>1</v>
      </c>
      <c r="N1062" s="23" t="s">
        <v>1759</v>
      </c>
      <c r="O1062" s="27">
        <v>45411</v>
      </c>
      <c r="P1062" s="28">
        <v>622488</v>
      </c>
      <c r="Q1062" s="29">
        <v>85000</v>
      </c>
      <c r="R1062" s="30">
        <v>108576</v>
      </c>
      <c r="S1062" s="37"/>
      <c r="T1062" s="36" t="s">
        <v>2452</v>
      </c>
      <c r="U1062" s="45">
        <v>45470</v>
      </c>
      <c r="V1062" s="33"/>
    </row>
    <row r="1063" spans="1:22" ht="28.8">
      <c r="A1063" s="61" t="str">
        <f t="shared" si="16"/>
        <v>1062337724PEÑA PATIÑO JEIKOP SMIT</v>
      </c>
      <c r="B1063" s="23">
        <v>4816</v>
      </c>
      <c r="C1063" s="23" t="s">
        <v>42</v>
      </c>
      <c r="D1063" s="23">
        <v>1062337724</v>
      </c>
      <c r="E1063" s="23" t="s">
        <v>1757</v>
      </c>
      <c r="F1063" s="23">
        <v>5</v>
      </c>
      <c r="G1063" s="23">
        <v>1</v>
      </c>
      <c r="H1063" s="24" t="s">
        <v>1758</v>
      </c>
      <c r="I1063" s="23" t="s">
        <v>28</v>
      </c>
      <c r="J1063" s="57" t="s">
        <v>762</v>
      </c>
      <c r="K1063" s="25" t="s">
        <v>27</v>
      </c>
      <c r="L1063" s="26" t="s">
        <v>836</v>
      </c>
      <c r="M1063" s="23">
        <v>1</v>
      </c>
      <c r="N1063" s="23" t="s">
        <v>1759</v>
      </c>
      <c r="O1063" s="27">
        <v>45412</v>
      </c>
      <c r="P1063" s="33">
        <v>628305</v>
      </c>
      <c r="Q1063" s="29">
        <v>85000</v>
      </c>
      <c r="R1063" s="30">
        <v>108576</v>
      </c>
      <c r="S1063" s="37">
        <v>217152</v>
      </c>
      <c r="T1063" s="36" t="s">
        <v>2452</v>
      </c>
      <c r="U1063" s="45">
        <v>45470</v>
      </c>
      <c r="V1063" s="33"/>
    </row>
    <row r="1064" spans="1:22" ht="28.8">
      <c r="A1064" s="61" t="str">
        <f t="shared" si="16"/>
        <v>1123211725PERDOMO MOLINA MARIANA ISABELLA</v>
      </c>
      <c r="B1064" s="23">
        <v>4080</v>
      </c>
      <c r="C1064" s="23" t="s">
        <v>42</v>
      </c>
      <c r="D1064" s="23">
        <v>1123211725</v>
      </c>
      <c r="E1064" s="23" t="s">
        <v>1760</v>
      </c>
      <c r="F1064" s="23">
        <v>3</v>
      </c>
      <c r="G1064" s="23">
        <v>1</v>
      </c>
      <c r="H1064" s="24">
        <v>43933</v>
      </c>
      <c r="I1064" s="23" t="s">
        <v>5</v>
      </c>
      <c r="J1064" s="57" t="s">
        <v>26</v>
      </c>
      <c r="K1064" s="25" t="s">
        <v>27</v>
      </c>
      <c r="L1064" s="26" t="s">
        <v>1609</v>
      </c>
      <c r="M1064" s="23">
        <v>1</v>
      </c>
      <c r="N1064" s="23">
        <v>3113830306</v>
      </c>
      <c r="O1064" s="27">
        <v>45397</v>
      </c>
      <c r="P1064" s="28">
        <v>594158</v>
      </c>
      <c r="Q1064" s="29">
        <v>90000</v>
      </c>
      <c r="R1064" s="30">
        <v>124800</v>
      </c>
      <c r="S1064" s="31"/>
      <c r="T1064" s="29" t="s">
        <v>2453</v>
      </c>
      <c r="U1064" s="45">
        <v>45470</v>
      </c>
      <c r="V1064" s="33"/>
    </row>
    <row r="1065" spans="1:22" ht="28.8">
      <c r="A1065" s="61" t="str">
        <f t="shared" si="16"/>
        <v>1123211725PERDOMO MOLINA MARIANA ISABELLA</v>
      </c>
      <c r="B1065" s="23">
        <v>4081</v>
      </c>
      <c r="C1065" s="23" t="s">
        <v>42</v>
      </c>
      <c r="D1065" s="23">
        <v>1123211725</v>
      </c>
      <c r="E1065" s="23" t="s">
        <v>1760</v>
      </c>
      <c r="F1065" s="23">
        <v>3</v>
      </c>
      <c r="G1065" s="23">
        <v>1</v>
      </c>
      <c r="H1065" s="24">
        <v>43933</v>
      </c>
      <c r="I1065" s="23" t="s">
        <v>5</v>
      </c>
      <c r="J1065" s="57" t="s">
        <v>26</v>
      </c>
      <c r="K1065" s="25" t="s">
        <v>27</v>
      </c>
      <c r="L1065" s="26" t="s">
        <v>769</v>
      </c>
      <c r="M1065" s="23">
        <v>1</v>
      </c>
      <c r="N1065" s="23">
        <v>3113830306</v>
      </c>
      <c r="O1065" s="27">
        <v>45398</v>
      </c>
      <c r="P1065" s="33">
        <v>600140</v>
      </c>
      <c r="Q1065" s="29">
        <v>90000</v>
      </c>
      <c r="R1065" s="30">
        <v>124800</v>
      </c>
      <c r="S1065" s="31">
        <v>249600</v>
      </c>
      <c r="T1065" s="29" t="s">
        <v>2453</v>
      </c>
      <c r="U1065" s="45">
        <v>45470</v>
      </c>
      <c r="V1065" s="33"/>
    </row>
    <row r="1066" spans="1:22" ht="28.8">
      <c r="A1066" s="61" t="str">
        <f t="shared" si="16"/>
        <v>1127080962PESILLO CHICHANDE KEVIN MATHIAS</v>
      </c>
      <c r="B1066" s="23">
        <v>4056</v>
      </c>
      <c r="C1066" s="23" t="s">
        <v>42</v>
      </c>
      <c r="D1066" s="23">
        <v>1127080962</v>
      </c>
      <c r="E1066" s="23" t="s">
        <v>1761</v>
      </c>
      <c r="F1066" s="23">
        <v>5</v>
      </c>
      <c r="G1066" s="23">
        <v>1</v>
      </c>
      <c r="H1066" s="24" t="s">
        <v>1762</v>
      </c>
      <c r="I1066" s="23" t="s">
        <v>28</v>
      </c>
      <c r="J1066" s="57" t="s">
        <v>40</v>
      </c>
      <c r="K1066" s="25" t="s">
        <v>27</v>
      </c>
      <c r="L1066" s="23" t="s">
        <v>811</v>
      </c>
      <c r="M1066" s="23">
        <v>1</v>
      </c>
      <c r="N1066" s="23" t="s">
        <v>1763</v>
      </c>
      <c r="O1066" s="27">
        <v>45395</v>
      </c>
      <c r="P1066" s="28">
        <v>593180</v>
      </c>
      <c r="Q1066" s="29">
        <v>55000</v>
      </c>
      <c r="R1066" s="30">
        <v>72384</v>
      </c>
      <c r="S1066" s="31"/>
      <c r="T1066" s="29" t="s">
        <v>2454</v>
      </c>
      <c r="U1066" s="45">
        <v>45470</v>
      </c>
      <c r="V1066" s="33"/>
    </row>
    <row r="1067" spans="1:22" ht="28.8">
      <c r="A1067" s="61" t="str">
        <f t="shared" si="16"/>
        <v>1127080962PESILLO CHICHANDE KEVIN MATHIAS</v>
      </c>
      <c r="B1067" s="23">
        <v>4057</v>
      </c>
      <c r="C1067" s="23" t="s">
        <v>42</v>
      </c>
      <c r="D1067" s="23">
        <v>1127080962</v>
      </c>
      <c r="E1067" s="23" t="s">
        <v>1761</v>
      </c>
      <c r="F1067" s="23">
        <v>5</v>
      </c>
      <c r="G1067" s="23">
        <v>1</v>
      </c>
      <c r="H1067" s="24" t="s">
        <v>1762</v>
      </c>
      <c r="I1067" s="23" t="s">
        <v>28</v>
      </c>
      <c r="J1067" s="57" t="s">
        <v>40</v>
      </c>
      <c r="K1067" s="25" t="s">
        <v>27</v>
      </c>
      <c r="L1067" s="23" t="s">
        <v>812</v>
      </c>
      <c r="M1067" s="23">
        <v>1</v>
      </c>
      <c r="N1067" s="23" t="s">
        <v>1763</v>
      </c>
      <c r="O1067" s="27">
        <v>45397</v>
      </c>
      <c r="P1067" s="33">
        <v>597779</v>
      </c>
      <c r="Q1067" s="29">
        <v>55000</v>
      </c>
      <c r="R1067" s="30">
        <v>72800</v>
      </c>
      <c r="S1067" s="31">
        <v>145184</v>
      </c>
      <c r="T1067" s="29" t="s">
        <v>2454</v>
      </c>
      <c r="U1067" s="45">
        <v>45470</v>
      </c>
      <c r="V1067" s="33"/>
    </row>
    <row r="1068" spans="1:22" ht="28.8">
      <c r="A1068" s="61" t="str">
        <f t="shared" si="16"/>
        <v>1125184780PETECHE MESTIZO YENNY PAOLA</v>
      </c>
      <c r="B1068" s="23">
        <v>4711</v>
      </c>
      <c r="C1068" s="23" t="s">
        <v>2</v>
      </c>
      <c r="D1068" s="23">
        <v>1125184780</v>
      </c>
      <c r="E1068" s="23" t="s">
        <v>1764</v>
      </c>
      <c r="F1068" s="23">
        <v>26</v>
      </c>
      <c r="G1068" s="23">
        <v>1</v>
      </c>
      <c r="H1068" s="24">
        <v>35746</v>
      </c>
      <c r="I1068" s="23" t="s">
        <v>5</v>
      </c>
      <c r="J1068" s="57" t="s">
        <v>92</v>
      </c>
      <c r="K1068" s="25" t="s">
        <v>25</v>
      </c>
      <c r="L1068" s="26" t="s">
        <v>810</v>
      </c>
      <c r="M1068" s="23">
        <v>1</v>
      </c>
      <c r="N1068" s="23">
        <v>3203917337</v>
      </c>
      <c r="O1068" s="27">
        <v>45409</v>
      </c>
      <c r="P1068" s="28">
        <v>618325</v>
      </c>
      <c r="Q1068" s="29">
        <v>18000</v>
      </c>
      <c r="R1068" s="30">
        <v>29640</v>
      </c>
      <c r="S1068" s="31">
        <v>29640</v>
      </c>
      <c r="T1068" s="29" t="s">
        <v>3117</v>
      </c>
      <c r="U1068" s="45">
        <v>45470</v>
      </c>
      <c r="V1068" s="33"/>
    </row>
    <row r="1069" spans="1:22" ht="28.8">
      <c r="A1069" s="61" t="str">
        <f t="shared" si="16"/>
        <v>690020574PETEVI BUESAQUILLO NORMA IDALIA</v>
      </c>
      <c r="B1069" s="23">
        <v>4492</v>
      </c>
      <c r="C1069" s="23" t="s">
        <v>2</v>
      </c>
      <c r="D1069" s="23">
        <v>690020574</v>
      </c>
      <c r="E1069" s="23" t="s">
        <v>1765</v>
      </c>
      <c r="F1069" s="23">
        <v>48</v>
      </c>
      <c r="G1069" s="23">
        <v>1</v>
      </c>
      <c r="H1069" s="24" t="s">
        <v>1766</v>
      </c>
      <c r="I1069" s="23" t="s">
        <v>5</v>
      </c>
      <c r="J1069" s="57" t="s">
        <v>92</v>
      </c>
      <c r="K1069" s="25" t="s">
        <v>25</v>
      </c>
      <c r="L1069" s="26" t="s">
        <v>810</v>
      </c>
      <c r="M1069" s="23">
        <v>1</v>
      </c>
      <c r="N1069" s="23">
        <v>3209506798</v>
      </c>
      <c r="O1069" s="27">
        <v>45404</v>
      </c>
      <c r="P1069" s="35">
        <v>611990</v>
      </c>
      <c r="Q1069" s="36">
        <v>18000</v>
      </c>
      <c r="R1069" s="30">
        <v>29640</v>
      </c>
      <c r="S1069" s="31"/>
      <c r="T1069" s="29" t="s">
        <v>2455</v>
      </c>
      <c r="U1069" s="45">
        <v>45470</v>
      </c>
      <c r="V1069" s="33"/>
    </row>
    <row r="1070" spans="1:22" ht="28.8">
      <c r="A1070" s="61" t="str">
        <f t="shared" si="16"/>
        <v>690020574PETEVI BUESAQUILLO NORMA IDALIA</v>
      </c>
      <c r="B1070" s="23">
        <v>4493</v>
      </c>
      <c r="C1070" s="23" t="s">
        <v>2</v>
      </c>
      <c r="D1070" s="23">
        <v>690020574</v>
      </c>
      <c r="E1070" s="23" t="s">
        <v>1765</v>
      </c>
      <c r="F1070" s="23">
        <v>48</v>
      </c>
      <c r="G1070" s="23">
        <v>1</v>
      </c>
      <c r="H1070" s="24" t="s">
        <v>1766</v>
      </c>
      <c r="I1070" s="23" t="s">
        <v>5</v>
      </c>
      <c r="J1070" s="57" t="s">
        <v>92</v>
      </c>
      <c r="K1070" s="25" t="s">
        <v>25</v>
      </c>
      <c r="L1070" s="26" t="s">
        <v>771</v>
      </c>
      <c r="M1070" s="23">
        <v>1</v>
      </c>
      <c r="N1070" s="23">
        <v>3209506798</v>
      </c>
      <c r="O1070" s="24">
        <v>45406</v>
      </c>
      <c r="P1070" s="23">
        <v>616383</v>
      </c>
      <c r="Q1070" s="36">
        <v>18000</v>
      </c>
      <c r="R1070" s="30">
        <v>29640</v>
      </c>
      <c r="S1070" s="31">
        <v>59280</v>
      </c>
      <c r="T1070" s="29" t="s">
        <v>2455</v>
      </c>
      <c r="U1070" s="45">
        <v>45470</v>
      </c>
      <c r="V1070" s="33"/>
    </row>
    <row r="1071" spans="1:22">
      <c r="A1071" s="61" t="str">
        <f t="shared" si="16"/>
        <v xml:space="preserve">18125382PINTO SIGINDIOY CARLOS ANIBAL </v>
      </c>
      <c r="B1071" s="23">
        <v>4671</v>
      </c>
      <c r="C1071" s="23" t="s">
        <v>2</v>
      </c>
      <c r="D1071" s="23">
        <v>18125382</v>
      </c>
      <c r="E1071" s="23" t="s">
        <v>1767</v>
      </c>
      <c r="F1071" s="23">
        <v>54</v>
      </c>
      <c r="G1071" s="23">
        <v>1</v>
      </c>
      <c r="H1071" s="24" t="s">
        <v>1768</v>
      </c>
      <c r="I1071" s="23" t="s">
        <v>28</v>
      </c>
      <c r="J1071" s="57" t="s">
        <v>36</v>
      </c>
      <c r="K1071" s="25" t="s">
        <v>27</v>
      </c>
      <c r="L1071" s="6" t="s">
        <v>799</v>
      </c>
      <c r="M1071" s="23">
        <v>1</v>
      </c>
      <c r="N1071" s="23">
        <v>3209739408</v>
      </c>
      <c r="O1071" s="27">
        <v>45407</v>
      </c>
      <c r="P1071" s="28">
        <v>614900</v>
      </c>
      <c r="Q1071" s="29">
        <v>50000</v>
      </c>
      <c r="R1071" s="30">
        <v>67600</v>
      </c>
      <c r="S1071" s="31"/>
      <c r="T1071" s="29" t="s">
        <v>2456</v>
      </c>
      <c r="U1071" s="45">
        <v>45470</v>
      </c>
      <c r="V1071" s="33"/>
    </row>
    <row r="1072" spans="1:22">
      <c r="A1072" s="61" t="str">
        <f t="shared" si="16"/>
        <v xml:space="preserve">18125382PINTO SIGINDIOY CARLOS ANIBAL </v>
      </c>
      <c r="B1072" s="23">
        <v>4672</v>
      </c>
      <c r="C1072" s="23" t="s">
        <v>2</v>
      </c>
      <c r="D1072" s="23">
        <v>18125382</v>
      </c>
      <c r="E1072" s="23" t="s">
        <v>1767</v>
      </c>
      <c r="F1072" s="23">
        <v>54</v>
      </c>
      <c r="G1072" s="23">
        <v>1</v>
      </c>
      <c r="H1072" s="24" t="s">
        <v>1768</v>
      </c>
      <c r="I1072" s="23" t="s">
        <v>28</v>
      </c>
      <c r="J1072" s="57" t="s">
        <v>36</v>
      </c>
      <c r="K1072" s="25" t="s">
        <v>27</v>
      </c>
      <c r="L1072" s="26" t="s">
        <v>768</v>
      </c>
      <c r="M1072" s="23">
        <v>1</v>
      </c>
      <c r="N1072" s="23">
        <v>3209739408</v>
      </c>
      <c r="O1072" s="27">
        <v>45408</v>
      </c>
      <c r="P1072" s="33">
        <v>620364</v>
      </c>
      <c r="Q1072" s="29">
        <v>50000</v>
      </c>
      <c r="R1072" s="30">
        <v>67600</v>
      </c>
      <c r="S1072" s="31">
        <v>135200</v>
      </c>
      <c r="T1072" s="29" t="s">
        <v>2456</v>
      </c>
      <c r="U1072" s="45">
        <v>45470</v>
      </c>
      <c r="V1072" s="33"/>
    </row>
    <row r="1073" spans="1:22" ht="28.8">
      <c r="A1073" s="61" t="str">
        <f t="shared" si="16"/>
        <v xml:space="preserve">5251339POPAYAN FRANCISCO </v>
      </c>
      <c r="B1073" s="23">
        <v>4651</v>
      </c>
      <c r="C1073" s="23" t="s">
        <v>2</v>
      </c>
      <c r="D1073" s="23">
        <v>5251339</v>
      </c>
      <c r="E1073" s="23" t="s">
        <v>1769</v>
      </c>
      <c r="F1073" s="23">
        <v>76</v>
      </c>
      <c r="G1073" s="23">
        <v>1</v>
      </c>
      <c r="H1073" s="24" t="s">
        <v>1770</v>
      </c>
      <c r="I1073" s="23" t="s">
        <v>28</v>
      </c>
      <c r="J1073" s="57" t="s">
        <v>763</v>
      </c>
      <c r="K1073" s="25" t="s">
        <v>25</v>
      </c>
      <c r="L1073" s="23" t="s">
        <v>1365</v>
      </c>
      <c r="M1073" s="23">
        <v>1</v>
      </c>
      <c r="N1073" s="23" t="s">
        <v>1771</v>
      </c>
      <c r="O1073" s="27">
        <v>45408</v>
      </c>
      <c r="P1073" s="28">
        <v>617916</v>
      </c>
      <c r="Q1073" s="29">
        <v>22000</v>
      </c>
      <c r="R1073" s="30">
        <v>31720</v>
      </c>
      <c r="S1073" s="31">
        <v>31720</v>
      </c>
      <c r="T1073" s="29" t="s">
        <v>2457</v>
      </c>
      <c r="U1073" s="45">
        <v>45470</v>
      </c>
      <c r="V1073" s="33"/>
    </row>
    <row r="1074" spans="1:22" ht="28.8">
      <c r="A1074" s="61" t="str">
        <f t="shared" si="16"/>
        <v>15570543PORTILLA JOSE GUILLERMO</v>
      </c>
      <c r="B1074" s="23">
        <v>4212</v>
      </c>
      <c r="C1074" s="23" t="s">
        <v>2</v>
      </c>
      <c r="D1074" s="23">
        <v>15570543</v>
      </c>
      <c r="E1074" s="23" t="s">
        <v>1772</v>
      </c>
      <c r="F1074" s="23">
        <v>72</v>
      </c>
      <c r="G1074" s="23">
        <v>1</v>
      </c>
      <c r="H1074" s="24">
        <v>18727</v>
      </c>
      <c r="I1074" s="23" t="s">
        <v>28</v>
      </c>
      <c r="J1074" s="57" t="s">
        <v>763</v>
      </c>
      <c r="K1074" s="25" t="s">
        <v>25</v>
      </c>
      <c r="L1074" s="23" t="s">
        <v>869</v>
      </c>
      <c r="M1074" s="23">
        <v>1</v>
      </c>
      <c r="N1074" s="23" t="s">
        <v>1773</v>
      </c>
      <c r="O1074" s="27">
        <v>45399</v>
      </c>
      <c r="P1074" s="28">
        <v>600104</v>
      </c>
      <c r="Q1074" s="29">
        <v>22000</v>
      </c>
      <c r="R1074" s="30">
        <v>31720</v>
      </c>
      <c r="S1074" s="31"/>
      <c r="T1074" s="29" t="s">
        <v>2458</v>
      </c>
      <c r="U1074" s="45">
        <v>45470</v>
      </c>
      <c r="V1074" s="33"/>
    </row>
    <row r="1075" spans="1:22" ht="28.8">
      <c r="A1075" s="61" t="str">
        <f t="shared" si="16"/>
        <v>15570543PORTILLA JOSE GUILLERMO</v>
      </c>
      <c r="B1075" s="23">
        <v>4213</v>
      </c>
      <c r="C1075" s="23" t="s">
        <v>2</v>
      </c>
      <c r="D1075" s="23">
        <v>15570543</v>
      </c>
      <c r="E1075" s="23" t="s">
        <v>1772</v>
      </c>
      <c r="F1075" s="23">
        <v>72</v>
      </c>
      <c r="G1075" s="23">
        <v>1</v>
      </c>
      <c r="H1075" s="24">
        <v>18727</v>
      </c>
      <c r="I1075" s="23" t="s">
        <v>28</v>
      </c>
      <c r="J1075" s="57" t="s">
        <v>763</v>
      </c>
      <c r="K1075" s="25" t="s">
        <v>25</v>
      </c>
      <c r="L1075" s="23" t="s">
        <v>953</v>
      </c>
      <c r="M1075" s="23">
        <v>1</v>
      </c>
      <c r="N1075" s="23" t="s">
        <v>1773</v>
      </c>
      <c r="O1075" s="27">
        <v>45399</v>
      </c>
      <c r="P1075" s="33">
        <v>602842</v>
      </c>
      <c r="Q1075" s="29">
        <v>22000</v>
      </c>
      <c r="R1075" s="30">
        <v>31720</v>
      </c>
      <c r="S1075" s="31">
        <v>63440</v>
      </c>
      <c r="T1075" s="29" t="s">
        <v>2458</v>
      </c>
      <c r="U1075" s="45">
        <v>45470</v>
      </c>
      <c r="V1075" s="33"/>
    </row>
    <row r="1076" spans="1:22">
      <c r="A1076" s="61" t="str">
        <f t="shared" si="16"/>
        <v>1089056082PORTILLO TISOY CELESTE FERNANDA</v>
      </c>
      <c r="B1076" s="23">
        <v>4703</v>
      </c>
      <c r="C1076" s="23" t="s">
        <v>42</v>
      </c>
      <c r="D1076" s="23">
        <v>1089056082</v>
      </c>
      <c r="E1076" s="23" t="s">
        <v>1774</v>
      </c>
      <c r="F1076" s="23">
        <v>4</v>
      </c>
      <c r="G1076" s="23">
        <v>1</v>
      </c>
      <c r="H1076" s="24" t="s">
        <v>1775</v>
      </c>
      <c r="I1076" s="23" t="s">
        <v>5</v>
      </c>
      <c r="J1076" s="57" t="s">
        <v>58</v>
      </c>
      <c r="K1076" s="25" t="s">
        <v>27</v>
      </c>
      <c r="L1076" s="26" t="s">
        <v>838</v>
      </c>
      <c r="M1076" s="23">
        <v>1</v>
      </c>
      <c r="N1076" s="23">
        <v>3128324920</v>
      </c>
      <c r="O1076" s="27">
        <v>45408</v>
      </c>
      <c r="P1076" s="28">
        <v>618092</v>
      </c>
      <c r="Q1076" s="29">
        <v>20000</v>
      </c>
      <c r="R1076" s="30">
        <v>33800</v>
      </c>
      <c r="S1076" s="31"/>
      <c r="T1076" s="29" t="s">
        <v>2459</v>
      </c>
      <c r="U1076" s="45">
        <v>45470</v>
      </c>
      <c r="V1076" s="33"/>
    </row>
    <row r="1077" spans="1:22">
      <c r="A1077" s="61" t="str">
        <f t="shared" si="16"/>
        <v>1089056082PORTILLO TISOY CELESTE FERNANDA</v>
      </c>
      <c r="B1077" s="23">
        <v>4704</v>
      </c>
      <c r="C1077" s="23" t="s">
        <v>42</v>
      </c>
      <c r="D1077" s="23">
        <v>1089056082</v>
      </c>
      <c r="E1077" s="23" t="s">
        <v>1774</v>
      </c>
      <c r="F1077" s="23">
        <v>4</v>
      </c>
      <c r="G1077" s="23">
        <v>1</v>
      </c>
      <c r="H1077" s="24" t="s">
        <v>1775</v>
      </c>
      <c r="I1077" s="23" t="s">
        <v>5</v>
      </c>
      <c r="J1077" s="57" t="s">
        <v>58</v>
      </c>
      <c r="K1077" s="25" t="s">
        <v>27</v>
      </c>
      <c r="L1077" s="26" t="s">
        <v>839</v>
      </c>
      <c r="M1077" s="23">
        <v>1</v>
      </c>
      <c r="N1077" s="23">
        <v>3128324920</v>
      </c>
      <c r="O1077" s="27">
        <v>45408</v>
      </c>
      <c r="P1077" s="33">
        <v>620733</v>
      </c>
      <c r="Q1077" s="29">
        <v>20000</v>
      </c>
      <c r="R1077" s="30">
        <v>33800</v>
      </c>
      <c r="S1077" s="31">
        <v>67600</v>
      </c>
      <c r="T1077" s="29" t="s">
        <v>2459</v>
      </c>
      <c r="U1077" s="45">
        <v>45470</v>
      </c>
      <c r="V1077" s="33"/>
    </row>
    <row r="1078" spans="1:22" ht="28.8">
      <c r="A1078" s="61" t="str">
        <f t="shared" si="16"/>
        <v>15571157POTOSI LOPEZ JUAN CARLOS</v>
      </c>
      <c r="B1078" s="23">
        <v>4220</v>
      </c>
      <c r="C1078" s="23" t="s">
        <v>2</v>
      </c>
      <c r="D1078" s="23">
        <v>15571157</v>
      </c>
      <c r="E1078" s="23" t="s">
        <v>1776</v>
      </c>
      <c r="F1078" s="23">
        <v>55</v>
      </c>
      <c r="G1078" s="23">
        <v>1</v>
      </c>
      <c r="H1078" s="24" t="s">
        <v>1777</v>
      </c>
      <c r="I1078" s="23" t="s">
        <v>28</v>
      </c>
      <c r="J1078" s="57" t="s">
        <v>763</v>
      </c>
      <c r="K1078" s="25" t="s">
        <v>27</v>
      </c>
      <c r="L1078" s="23" t="s">
        <v>65</v>
      </c>
      <c r="M1078" s="23">
        <v>1</v>
      </c>
      <c r="N1078" s="23" t="s">
        <v>1778</v>
      </c>
      <c r="O1078" s="27">
        <v>45404</v>
      </c>
      <c r="P1078" s="28">
        <v>606013</v>
      </c>
      <c r="Q1078" s="29">
        <v>70000</v>
      </c>
      <c r="R1078" s="30">
        <v>92040</v>
      </c>
      <c r="S1078" s="31"/>
      <c r="T1078" s="29" t="s">
        <v>2460</v>
      </c>
      <c r="U1078" s="45">
        <v>45470</v>
      </c>
      <c r="V1078" s="33"/>
    </row>
    <row r="1079" spans="1:22" ht="28.8">
      <c r="A1079" s="61" t="str">
        <f t="shared" si="16"/>
        <v>15571157POTOSI LOPEZ JUAN CARLOS</v>
      </c>
      <c r="B1079" s="23">
        <v>4221</v>
      </c>
      <c r="C1079" s="23" t="s">
        <v>2</v>
      </c>
      <c r="D1079" s="23">
        <v>15571157</v>
      </c>
      <c r="E1079" s="23" t="s">
        <v>1776</v>
      </c>
      <c r="F1079" s="23">
        <v>55</v>
      </c>
      <c r="G1079" s="23">
        <v>1</v>
      </c>
      <c r="H1079" s="24" t="s">
        <v>1777</v>
      </c>
      <c r="I1079" s="23" t="s">
        <v>28</v>
      </c>
      <c r="J1079" s="57" t="s">
        <v>763</v>
      </c>
      <c r="K1079" s="25" t="s">
        <v>27</v>
      </c>
      <c r="L1079" s="23" t="s">
        <v>66</v>
      </c>
      <c r="M1079" s="23">
        <v>1</v>
      </c>
      <c r="N1079" s="23" t="s">
        <v>1778</v>
      </c>
      <c r="O1079" s="27">
        <v>45405</v>
      </c>
      <c r="P1079" s="33">
        <v>614920</v>
      </c>
      <c r="Q1079" s="29">
        <v>70000</v>
      </c>
      <c r="R1079" s="30">
        <v>83200</v>
      </c>
      <c r="S1079" s="31">
        <v>175240</v>
      </c>
      <c r="T1079" s="29" t="s">
        <v>2460</v>
      </c>
      <c r="U1079" s="45">
        <v>45470</v>
      </c>
      <c r="V1079" s="33"/>
    </row>
    <row r="1080" spans="1:22">
      <c r="A1080" s="61" t="str">
        <f t="shared" si="16"/>
        <v xml:space="preserve">1029888368PRADO BOTINA SARA GABRIELA </v>
      </c>
      <c r="B1080" s="23">
        <v>4833</v>
      </c>
      <c r="C1080" s="23" t="s">
        <v>37</v>
      </c>
      <c r="D1080" s="23">
        <v>1029888368</v>
      </c>
      <c r="E1080" s="23" t="s">
        <v>1779</v>
      </c>
      <c r="F1080" s="23">
        <v>11</v>
      </c>
      <c r="G1080" s="23">
        <v>1</v>
      </c>
      <c r="H1080" s="24">
        <v>41338</v>
      </c>
      <c r="I1080" s="23" t="s">
        <v>5</v>
      </c>
      <c r="J1080" s="57" t="s">
        <v>46</v>
      </c>
      <c r="K1080" s="25" t="s">
        <v>27</v>
      </c>
      <c r="L1080" s="6" t="s">
        <v>803</v>
      </c>
      <c r="M1080" s="23">
        <v>1</v>
      </c>
      <c r="N1080" s="23">
        <v>3124433390</v>
      </c>
      <c r="O1080" s="27">
        <v>45411</v>
      </c>
      <c r="P1080" s="28">
        <v>622525</v>
      </c>
      <c r="Q1080" s="29">
        <v>20000</v>
      </c>
      <c r="R1080" s="30">
        <v>22880</v>
      </c>
      <c r="S1080" s="31"/>
      <c r="T1080" s="29" t="s">
        <v>2461</v>
      </c>
      <c r="U1080" s="45">
        <v>45470</v>
      </c>
      <c r="V1080" s="33"/>
    </row>
    <row r="1081" spans="1:22">
      <c r="A1081" s="61" t="str">
        <f t="shared" si="16"/>
        <v xml:space="preserve">1029888368PRADO BOTINA SARA GABRIELA </v>
      </c>
      <c r="B1081" s="23">
        <v>4834</v>
      </c>
      <c r="C1081" s="23" t="s">
        <v>37</v>
      </c>
      <c r="D1081" s="23">
        <v>1029888368</v>
      </c>
      <c r="E1081" s="23" t="s">
        <v>1779</v>
      </c>
      <c r="F1081" s="23">
        <v>11</v>
      </c>
      <c r="G1081" s="23">
        <v>1</v>
      </c>
      <c r="H1081" s="24">
        <v>41338</v>
      </c>
      <c r="I1081" s="23" t="s">
        <v>5</v>
      </c>
      <c r="J1081" s="57" t="s">
        <v>46</v>
      </c>
      <c r="K1081" s="25" t="s">
        <v>27</v>
      </c>
      <c r="L1081" s="26" t="s">
        <v>788</v>
      </c>
      <c r="M1081" s="23">
        <v>1</v>
      </c>
      <c r="N1081" s="23">
        <v>3124433390</v>
      </c>
      <c r="O1081" s="27">
        <v>45411</v>
      </c>
      <c r="P1081" s="33">
        <v>627546</v>
      </c>
      <c r="Q1081" s="29">
        <v>20000</v>
      </c>
      <c r="R1081" s="30">
        <v>22880</v>
      </c>
      <c r="S1081" s="31">
        <v>45760</v>
      </c>
      <c r="T1081" s="29" t="s">
        <v>2461</v>
      </c>
      <c r="U1081" s="45">
        <v>45470</v>
      </c>
      <c r="V1081" s="33"/>
    </row>
    <row r="1082" spans="1:22" ht="28.8">
      <c r="A1082" s="61" t="str">
        <f t="shared" si="16"/>
        <v>41181779PUJIMUY ALBA GLORIA</v>
      </c>
      <c r="B1082" s="23">
        <v>4248</v>
      </c>
      <c r="C1082" s="23" t="s">
        <v>2</v>
      </c>
      <c r="D1082" s="23">
        <v>41181779</v>
      </c>
      <c r="E1082" s="23" t="s">
        <v>1780</v>
      </c>
      <c r="F1082" s="23">
        <v>52</v>
      </c>
      <c r="G1082" s="23">
        <v>1</v>
      </c>
      <c r="H1082" s="24" t="s">
        <v>1031</v>
      </c>
      <c r="I1082" s="23" t="s">
        <v>5</v>
      </c>
      <c r="J1082" s="57" t="s">
        <v>761</v>
      </c>
      <c r="K1082" s="25" t="s">
        <v>27</v>
      </c>
      <c r="L1082" s="26" t="s">
        <v>801</v>
      </c>
      <c r="M1082" s="23">
        <v>1</v>
      </c>
      <c r="N1082" s="23">
        <v>3147181271</v>
      </c>
      <c r="O1082" s="27">
        <v>45399</v>
      </c>
      <c r="P1082" s="28">
        <v>600744</v>
      </c>
      <c r="Q1082" s="29">
        <v>20000</v>
      </c>
      <c r="R1082" s="36">
        <v>29120</v>
      </c>
      <c r="S1082" s="31"/>
      <c r="T1082" s="29" t="s">
        <v>2462</v>
      </c>
      <c r="U1082" s="45">
        <v>45470</v>
      </c>
      <c r="V1082" s="33"/>
    </row>
    <row r="1083" spans="1:22" ht="28.8">
      <c r="A1083" s="61" t="str">
        <f t="shared" si="16"/>
        <v>41181779PUJIMUY ALBA GLORIA</v>
      </c>
      <c r="B1083" s="23">
        <v>4249</v>
      </c>
      <c r="C1083" s="23" t="s">
        <v>2</v>
      </c>
      <c r="D1083" s="23">
        <v>41181779</v>
      </c>
      <c r="E1083" s="23" t="s">
        <v>1780</v>
      </c>
      <c r="F1083" s="23">
        <v>52</v>
      </c>
      <c r="G1083" s="23">
        <v>1</v>
      </c>
      <c r="H1083" s="24" t="s">
        <v>1031</v>
      </c>
      <c r="I1083" s="23" t="s">
        <v>5</v>
      </c>
      <c r="J1083" s="57" t="s">
        <v>761</v>
      </c>
      <c r="K1083" s="25" t="s">
        <v>27</v>
      </c>
      <c r="L1083" s="6" t="s">
        <v>806</v>
      </c>
      <c r="M1083" s="23">
        <v>1</v>
      </c>
      <c r="N1083" s="23">
        <v>3147181271</v>
      </c>
      <c r="O1083" s="27">
        <v>45399</v>
      </c>
      <c r="P1083" s="33">
        <v>601982</v>
      </c>
      <c r="Q1083" s="29">
        <v>21000</v>
      </c>
      <c r="R1083" s="36">
        <v>29120</v>
      </c>
      <c r="S1083" s="31">
        <v>58240</v>
      </c>
      <c r="T1083" s="29" t="s">
        <v>2462</v>
      </c>
      <c r="U1083" s="45">
        <v>45470</v>
      </c>
      <c r="V1083" s="33"/>
    </row>
    <row r="1084" spans="1:22" ht="28.8">
      <c r="A1084" s="61" t="str">
        <f t="shared" si="16"/>
        <v>1123211089PULIDO TORO SAMUEL FERNANDO</v>
      </c>
      <c r="B1084" s="23">
        <v>4226</v>
      </c>
      <c r="C1084" s="23" t="s">
        <v>42</v>
      </c>
      <c r="D1084" s="23">
        <v>1123211089</v>
      </c>
      <c r="E1084" s="23" t="s">
        <v>1781</v>
      </c>
      <c r="F1084" s="23">
        <v>4</v>
      </c>
      <c r="G1084" s="23">
        <v>1</v>
      </c>
      <c r="H1084" s="24">
        <v>43983</v>
      </c>
      <c r="I1084" s="23" t="s">
        <v>28</v>
      </c>
      <c r="J1084" s="57" t="s">
        <v>763</v>
      </c>
      <c r="K1084" s="25" t="s">
        <v>27</v>
      </c>
      <c r="L1084" s="26" t="s">
        <v>1218</v>
      </c>
      <c r="M1084" s="23">
        <v>1</v>
      </c>
      <c r="N1084" s="23" t="s">
        <v>1782</v>
      </c>
      <c r="O1084" s="27">
        <v>45400</v>
      </c>
      <c r="P1084" s="28">
        <v>600334</v>
      </c>
      <c r="Q1084" s="29">
        <v>85000</v>
      </c>
      <c r="R1084" s="30">
        <v>120120</v>
      </c>
      <c r="S1084" s="31"/>
      <c r="T1084" s="29" t="s">
        <v>2463</v>
      </c>
      <c r="U1084" s="45">
        <v>45470</v>
      </c>
      <c r="V1084" s="33"/>
    </row>
    <row r="1085" spans="1:22" ht="28.8">
      <c r="A1085" s="61" t="str">
        <f t="shared" si="16"/>
        <v>1123211089PULIDO TORO SAMUEL FERNANDO</v>
      </c>
      <c r="B1085" s="23">
        <v>4227</v>
      </c>
      <c r="C1085" s="23" t="s">
        <v>42</v>
      </c>
      <c r="D1085" s="23">
        <v>1123211089</v>
      </c>
      <c r="E1085" s="23" t="s">
        <v>1781</v>
      </c>
      <c r="F1085" s="23">
        <v>4</v>
      </c>
      <c r="G1085" s="23">
        <v>1</v>
      </c>
      <c r="H1085" s="24">
        <v>43983</v>
      </c>
      <c r="I1085" s="23" t="s">
        <v>28</v>
      </c>
      <c r="J1085" s="57" t="s">
        <v>763</v>
      </c>
      <c r="K1085" s="25" t="s">
        <v>27</v>
      </c>
      <c r="L1085" s="23" t="s">
        <v>1220</v>
      </c>
      <c r="M1085" s="23">
        <v>1</v>
      </c>
      <c r="N1085" s="23" t="s">
        <v>1782</v>
      </c>
      <c r="O1085" s="27">
        <v>45401</v>
      </c>
      <c r="P1085" s="33">
        <v>606549</v>
      </c>
      <c r="Q1085" s="29">
        <v>95000</v>
      </c>
      <c r="R1085" s="30">
        <v>120120</v>
      </c>
      <c r="S1085" s="31">
        <v>240240</v>
      </c>
      <c r="T1085" s="29" t="s">
        <v>2463</v>
      </c>
      <c r="U1085" s="45">
        <v>45470</v>
      </c>
      <c r="V1085" s="33"/>
    </row>
    <row r="1086" spans="1:22">
      <c r="A1086" s="61" t="str">
        <f t="shared" si="16"/>
        <v>5350150QUENAN NARVAEZ VENANCIO</v>
      </c>
      <c r="B1086" s="23">
        <v>4336</v>
      </c>
      <c r="C1086" s="23" t="s">
        <v>2</v>
      </c>
      <c r="D1086" s="23">
        <v>5350150</v>
      </c>
      <c r="E1086" s="23" t="s">
        <v>1783</v>
      </c>
      <c r="F1086" s="23">
        <v>74</v>
      </c>
      <c r="G1086" s="23">
        <v>1</v>
      </c>
      <c r="H1086" s="24" t="s">
        <v>1784</v>
      </c>
      <c r="I1086" s="23" t="s">
        <v>28</v>
      </c>
      <c r="J1086" s="57" t="s">
        <v>58</v>
      </c>
      <c r="K1086" s="25" t="s">
        <v>27</v>
      </c>
      <c r="L1086" s="26" t="s">
        <v>838</v>
      </c>
      <c r="M1086" s="23">
        <v>1</v>
      </c>
      <c r="N1086" s="23">
        <v>3142094125</v>
      </c>
      <c r="O1086" s="27">
        <v>45401</v>
      </c>
      <c r="P1086" s="35">
        <v>603924</v>
      </c>
      <c r="Q1086" s="36">
        <v>20000</v>
      </c>
      <c r="R1086" s="30">
        <v>33800</v>
      </c>
      <c r="S1086" s="31"/>
      <c r="T1086" s="29" t="s">
        <v>2464</v>
      </c>
      <c r="U1086" s="45">
        <v>45470</v>
      </c>
      <c r="V1086" s="33"/>
    </row>
    <row r="1087" spans="1:22">
      <c r="A1087" s="61" t="str">
        <f t="shared" si="16"/>
        <v>5350150QUENAN NARVAEZ VENANCIO</v>
      </c>
      <c r="B1087" s="23">
        <v>4337</v>
      </c>
      <c r="C1087" s="23" t="s">
        <v>2</v>
      </c>
      <c r="D1087" s="23">
        <v>5350150</v>
      </c>
      <c r="E1087" s="23" t="s">
        <v>1783</v>
      </c>
      <c r="F1087" s="23">
        <v>74</v>
      </c>
      <c r="G1087" s="23">
        <v>1</v>
      </c>
      <c r="H1087" s="24" t="s">
        <v>1784</v>
      </c>
      <c r="I1087" s="23" t="s">
        <v>28</v>
      </c>
      <c r="J1087" s="57" t="s">
        <v>58</v>
      </c>
      <c r="K1087" s="25" t="s">
        <v>27</v>
      </c>
      <c r="L1087" s="26" t="s">
        <v>839</v>
      </c>
      <c r="M1087" s="23">
        <v>1</v>
      </c>
      <c r="N1087" s="23">
        <v>3142094125</v>
      </c>
      <c r="O1087" s="24">
        <v>45401</v>
      </c>
      <c r="P1087" s="23">
        <v>607453</v>
      </c>
      <c r="Q1087" s="36">
        <v>20000</v>
      </c>
      <c r="R1087" s="30">
        <v>33800</v>
      </c>
      <c r="S1087" s="31">
        <v>67600</v>
      </c>
      <c r="T1087" s="29" t="s">
        <v>2464</v>
      </c>
      <c r="U1087" s="45">
        <v>45470</v>
      </c>
      <c r="V1087" s="33"/>
    </row>
    <row r="1088" spans="1:22" ht="28.8">
      <c r="A1088" s="61" t="str">
        <f t="shared" si="16"/>
        <v xml:space="preserve">1126444766QUETA ILVIRA ANDRES FELIPE </v>
      </c>
      <c r="B1088" s="23">
        <v>4623</v>
      </c>
      <c r="C1088" s="23" t="s">
        <v>2</v>
      </c>
      <c r="D1088" s="23">
        <v>1126444766</v>
      </c>
      <c r="E1088" s="23" t="s">
        <v>1785</v>
      </c>
      <c r="F1088" s="23">
        <v>19</v>
      </c>
      <c r="G1088" s="23">
        <v>1</v>
      </c>
      <c r="H1088" s="24" t="s">
        <v>1786</v>
      </c>
      <c r="I1088" s="23" t="s">
        <v>28</v>
      </c>
      <c r="J1088" s="57" t="s">
        <v>762</v>
      </c>
      <c r="K1088" s="25" t="s">
        <v>25</v>
      </c>
      <c r="L1088" s="26" t="s">
        <v>888</v>
      </c>
      <c r="M1088" s="23">
        <v>1</v>
      </c>
      <c r="N1088" s="23" t="s">
        <v>1787</v>
      </c>
      <c r="O1088" s="27">
        <v>45407</v>
      </c>
      <c r="P1088" s="28">
        <v>242725</v>
      </c>
      <c r="Q1088" s="29">
        <v>17000</v>
      </c>
      <c r="R1088" s="30">
        <v>26000</v>
      </c>
      <c r="S1088" s="31"/>
      <c r="T1088" s="29" t="s">
        <v>2465</v>
      </c>
      <c r="U1088" s="45">
        <v>45470</v>
      </c>
      <c r="V1088" s="33"/>
    </row>
    <row r="1089" spans="1:22" ht="28.8">
      <c r="A1089" s="61" t="str">
        <f t="shared" si="16"/>
        <v xml:space="preserve">1126444766QUETA ILVIRA ANDRES FELIPE </v>
      </c>
      <c r="B1089" s="23">
        <v>4624</v>
      </c>
      <c r="C1089" s="23" t="s">
        <v>2</v>
      </c>
      <c r="D1089" s="23">
        <v>1126444766</v>
      </c>
      <c r="E1089" s="23" t="s">
        <v>1785</v>
      </c>
      <c r="F1089" s="23">
        <v>19</v>
      </c>
      <c r="G1089" s="23">
        <v>1</v>
      </c>
      <c r="H1089" s="24" t="s">
        <v>1786</v>
      </c>
      <c r="I1089" s="23" t="s">
        <v>28</v>
      </c>
      <c r="J1089" s="57" t="s">
        <v>762</v>
      </c>
      <c r="K1089" s="25" t="s">
        <v>25</v>
      </c>
      <c r="L1089" s="26" t="s">
        <v>1156</v>
      </c>
      <c r="M1089" s="23">
        <v>1</v>
      </c>
      <c r="N1089" s="23" t="s">
        <v>1787</v>
      </c>
      <c r="O1089" s="27">
        <v>45407</v>
      </c>
      <c r="P1089" s="33">
        <v>7203</v>
      </c>
      <c r="Q1089" s="29">
        <v>17000</v>
      </c>
      <c r="R1089" s="30">
        <v>26000</v>
      </c>
      <c r="S1089" s="31">
        <v>52000</v>
      </c>
      <c r="T1089" s="29" t="s">
        <v>2465</v>
      </c>
      <c r="U1089" s="45">
        <v>45470</v>
      </c>
      <c r="V1089" s="33"/>
    </row>
    <row r="1090" spans="1:22">
      <c r="A1090" s="61" t="str">
        <f t="shared" si="16"/>
        <v xml:space="preserve">1124315342QUINCHOA DE LA CRUZ MARIA PAULA </v>
      </c>
      <c r="B1090" s="23">
        <v>4753</v>
      </c>
      <c r="C1090" s="23" t="s">
        <v>31</v>
      </c>
      <c r="D1090" s="23">
        <v>1124315342</v>
      </c>
      <c r="E1090" s="23" t="s">
        <v>1788</v>
      </c>
      <c r="F1090" s="23">
        <v>12</v>
      </c>
      <c r="G1090" s="23">
        <v>1</v>
      </c>
      <c r="H1090" s="24">
        <v>40878</v>
      </c>
      <c r="I1090" s="23" t="s">
        <v>5</v>
      </c>
      <c r="J1090" s="57" t="s">
        <v>58</v>
      </c>
      <c r="K1090" s="25" t="s">
        <v>27</v>
      </c>
      <c r="L1090" s="26" t="s">
        <v>838</v>
      </c>
      <c r="M1090" s="23">
        <v>1</v>
      </c>
      <c r="N1090" s="23">
        <v>3228945669</v>
      </c>
      <c r="O1090" s="27">
        <v>45408</v>
      </c>
      <c r="P1090" s="28">
        <v>618168</v>
      </c>
      <c r="Q1090" s="29">
        <v>20000</v>
      </c>
      <c r="R1090" s="30">
        <v>33800</v>
      </c>
      <c r="S1090" s="31"/>
      <c r="T1090" s="29" t="s">
        <v>2466</v>
      </c>
      <c r="U1090" s="45">
        <v>45470</v>
      </c>
      <c r="V1090" s="33"/>
    </row>
    <row r="1091" spans="1:22">
      <c r="A1091" s="61" t="str">
        <f t="shared" si="16"/>
        <v xml:space="preserve">1124315342QUINCHOA DE LA CRUZ MARIA PAULA </v>
      </c>
      <c r="B1091" s="23">
        <v>4754</v>
      </c>
      <c r="C1091" s="23" t="s">
        <v>31</v>
      </c>
      <c r="D1091" s="23">
        <v>1124315342</v>
      </c>
      <c r="E1091" s="23" t="s">
        <v>1788</v>
      </c>
      <c r="F1091" s="23">
        <v>12</v>
      </c>
      <c r="G1091" s="23">
        <v>1</v>
      </c>
      <c r="H1091" s="24">
        <v>40878</v>
      </c>
      <c r="I1091" s="23" t="s">
        <v>5</v>
      </c>
      <c r="J1091" s="57" t="s">
        <v>58</v>
      </c>
      <c r="K1091" s="25" t="s">
        <v>27</v>
      </c>
      <c r="L1091" s="26" t="s">
        <v>839</v>
      </c>
      <c r="M1091" s="23">
        <v>1</v>
      </c>
      <c r="N1091" s="23">
        <v>3228945669</v>
      </c>
      <c r="O1091" s="27">
        <v>45408</v>
      </c>
      <c r="P1091" s="33">
        <v>620684</v>
      </c>
      <c r="Q1091" s="29">
        <v>20000</v>
      </c>
      <c r="R1091" s="30">
        <v>33800</v>
      </c>
      <c r="S1091" s="31">
        <v>67600</v>
      </c>
      <c r="T1091" s="29" t="s">
        <v>2466</v>
      </c>
      <c r="U1091" s="45">
        <v>45470</v>
      </c>
      <c r="V1091" s="33"/>
    </row>
    <row r="1092" spans="1:22">
      <c r="A1092" s="61" t="str">
        <f t="shared" ref="A1092:A1155" si="17">D1092&amp;E1092</f>
        <v>1123331011QUIROZ PANTOJA DAIRON FERNANDO</v>
      </c>
      <c r="B1092" s="23">
        <v>3778</v>
      </c>
      <c r="C1092" s="23" t="s">
        <v>31</v>
      </c>
      <c r="D1092" s="23">
        <v>1123331011</v>
      </c>
      <c r="E1092" s="23" t="s">
        <v>1789</v>
      </c>
      <c r="F1092" s="23">
        <v>10</v>
      </c>
      <c r="G1092" s="23">
        <v>1</v>
      </c>
      <c r="H1092" s="24">
        <v>41462</v>
      </c>
      <c r="I1092" s="23" t="s">
        <v>28</v>
      </c>
      <c r="J1092" s="58" t="s">
        <v>29</v>
      </c>
      <c r="K1092" s="25" t="s">
        <v>25</v>
      </c>
      <c r="L1092" s="23" t="s">
        <v>781</v>
      </c>
      <c r="M1092" s="23">
        <v>1</v>
      </c>
      <c r="N1092" s="23" t="s">
        <v>1790</v>
      </c>
      <c r="O1092" s="27">
        <v>45391</v>
      </c>
      <c r="P1092" s="28">
        <v>584405</v>
      </c>
      <c r="Q1092" s="29">
        <v>33000</v>
      </c>
      <c r="R1092" s="30">
        <v>45240</v>
      </c>
      <c r="S1092" s="31"/>
      <c r="T1092" s="29" t="s">
        <v>2467</v>
      </c>
      <c r="U1092" s="45">
        <v>45470</v>
      </c>
      <c r="V1092" s="33"/>
    </row>
    <row r="1093" spans="1:22">
      <c r="A1093" s="61" t="str">
        <f t="shared" si="17"/>
        <v>1123331011QUIROZ PANTOJA DAIRON FERNANDO</v>
      </c>
      <c r="B1093" s="23">
        <v>3779</v>
      </c>
      <c r="C1093" s="23" t="s">
        <v>31</v>
      </c>
      <c r="D1093" s="23">
        <v>1123331011</v>
      </c>
      <c r="E1093" s="23" t="s">
        <v>1789</v>
      </c>
      <c r="F1093" s="23">
        <v>10</v>
      </c>
      <c r="G1093" s="23">
        <v>1</v>
      </c>
      <c r="H1093" s="24">
        <v>41462</v>
      </c>
      <c r="I1093" s="23" t="s">
        <v>28</v>
      </c>
      <c r="J1093" s="58" t="s">
        <v>29</v>
      </c>
      <c r="K1093" s="25" t="s">
        <v>25</v>
      </c>
      <c r="L1093" s="26" t="s">
        <v>783</v>
      </c>
      <c r="M1093" s="23">
        <v>1</v>
      </c>
      <c r="N1093" s="23" t="s">
        <v>1790</v>
      </c>
      <c r="O1093" s="27">
        <v>45392</v>
      </c>
      <c r="P1093" s="28">
        <v>588495</v>
      </c>
      <c r="Q1093" s="29">
        <v>33000</v>
      </c>
      <c r="R1093" s="30">
        <v>45240</v>
      </c>
      <c r="S1093" s="31">
        <v>90480</v>
      </c>
      <c r="T1093" s="29" t="s">
        <v>2467</v>
      </c>
      <c r="U1093" s="45">
        <v>45470</v>
      </c>
      <c r="V1093" s="33"/>
    </row>
    <row r="1094" spans="1:22" ht="28.8">
      <c r="A1094" s="61" t="str">
        <f t="shared" si="17"/>
        <v>40771729QUITORA YATE BLANCA ISLENA</v>
      </c>
      <c r="B1094" s="23">
        <v>4619</v>
      </c>
      <c r="C1094" s="23" t="s">
        <v>2</v>
      </c>
      <c r="D1094" s="23">
        <v>40771729</v>
      </c>
      <c r="E1094" s="23" t="s">
        <v>203</v>
      </c>
      <c r="F1094" s="23">
        <v>62</v>
      </c>
      <c r="G1094" s="23">
        <v>1</v>
      </c>
      <c r="H1094" s="24">
        <v>22560</v>
      </c>
      <c r="I1094" s="23" t="s">
        <v>5</v>
      </c>
      <c r="J1094" s="57" t="s">
        <v>92</v>
      </c>
      <c r="K1094" s="25" t="s">
        <v>25</v>
      </c>
      <c r="L1094" s="26" t="s">
        <v>810</v>
      </c>
      <c r="M1094" s="23">
        <v>1</v>
      </c>
      <c r="N1094" s="23">
        <v>3238080771</v>
      </c>
      <c r="O1094" s="27">
        <v>45407</v>
      </c>
      <c r="P1094" s="28">
        <v>615812</v>
      </c>
      <c r="Q1094" s="29">
        <v>18000</v>
      </c>
      <c r="R1094" s="30">
        <v>29640</v>
      </c>
      <c r="S1094" s="31"/>
      <c r="T1094" s="29" t="s">
        <v>2468</v>
      </c>
      <c r="U1094" s="45">
        <v>45470</v>
      </c>
      <c r="V1094" s="33"/>
    </row>
    <row r="1095" spans="1:22" ht="28.8">
      <c r="A1095" s="61" t="str">
        <f t="shared" si="17"/>
        <v>40771729QUITORA YATE BLANCA ISLENA</v>
      </c>
      <c r="B1095" s="23">
        <v>4803</v>
      </c>
      <c r="C1095" s="23" t="s">
        <v>2</v>
      </c>
      <c r="D1095" s="23">
        <v>40771729</v>
      </c>
      <c r="E1095" s="23" t="s">
        <v>203</v>
      </c>
      <c r="F1095" s="23">
        <v>62</v>
      </c>
      <c r="G1095" s="23">
        <v>1</v>
      </c>
      <c r="H1095" s="24">
        <v>22560</v>
      </c>
      <c r="I1095" s="23" t="s">
        <v>5</v>
      </c>
      <c r="J1095" s="57" t="s">
        <v>92</v>
      </c>
      <c r="K1095" s="25" t="s">
        <v>25</v>
      </c>
      <c r="L1095" s="26" t="s">
        <v>810</v>
      </c>
      <c r="M1095" s="23">
        <v>1</v>
      </c>
      <c r="N1095" s="23">
        <v>3238080771</v>
      </c>
      <c r="O1095" s="27">
        <v>45411</v>
      </c>
      <c r="P1095" s="28">
        <v>620329</v>
      </c>
      <c r="Q1095" s="29">
        <v>18000</v>
      </c>
      <c r="R1095" s="30">
        <v>29640</v>
      </c>
      <c r="S1095" s="37"/>
      <c r="T1095" s="29" t="s">
        <v>2468</v>
      </c>
      <c r="U1095" s="45">
        <v>45470</v>
      </c>
      <c r="V1095" s="33"/>
    </row>
    <row r="1096" spans="1:22" ht="28.8">
      <c r="A1096" s="61" t="str">
        <f t="shared" si="17"/>
        <v>40771729QUITORA YATE BLANCA ISLENA</v>
      </c>
      <c r="B1096" s="23">
        <v>4620</v>
      </c>
      <c r="C1096" s="23" t="s">
        <v>2</v>
      </c>
      <c r="D1096" s="23">
        <v>40771729</v>
      </c>
      <c r="E1096" s="23" t="s">
        <v>203</v>
      </c>
      <c r="F1096" s="23">
        <v>62</v>
      </c>
      <c r="G1096" s="23">
        <v>1</v>
      </c>
      <c r="H1096" s="24">
        <v>22560</v>
      </c>
      <c r="I1096" s="23" t="s">
        <v>5</v>
      </c>
      <c r="J1096" s="57" t="s">
        <v>92</v>
      </c>
      <c r="K1096" s="25" t="s">
        <v>25</v>
      </c>
      <c r="L1096" s="26" t="s">
        <v>771</v>
      </c>
      <c r="M1096" s="23">
        <v>1</v>
      </c>
      <c r="N1096" s="23">
        <v>3238080771</v>
      </c>
      <c r="O1096" s="27">
        <v>45407</v>
      </c>
      <c r="P1096" s="33">
        <v>618200</v>
      </c>
      <c r="Q1096" s="29">
        <v>18000</v>
      </c>
      <c r="R1096" s="30">
        <v>29640</v>
      </c>
      <c r="S1096" s="31"/>
      <c r="T1096" s="29" t="s">
        <v>2468</v>
      </c>
      <c r="U1096" s="45">
        <v>45470</v>
      </c>
      <c r="V1096" s="33"/>
    </row>
    <row r="1097" spans="1:22" ht="28.8">
      <c r="A1097" s="61" t="str">
        <f t="shared" si="17"/>
        <v>40771729QUITORA YATE BLANCA ISLENA</v>
      </c>
      <c r="B1097" s="23">
        <v>4804</v>
      </c>
      <c r="C1097" s="23" t="s">
        <v>2</v>
      </c>
      <c r="D1097" s="23">
        <v>40771729</v>
      </c>
      <c r="E1097" s="23" t="s">
        <v>203</v>
      </c>
      <c r="F1097" s="23">
        <v>62</v>
      </c>
      <c r="G1097" s="23">
        <v>1</v>
      </c>
      <c r="H1097" s="24">
        <v>22560</v>
      </c>
      <c r="I1097" s="23" t="s">
        <v>5</v>
      </c>
      <c r="J1097" s="57" t="s">
        <v>92</v>
      </c>
      <c r="K1097" s="25" t="s">
        <v>25</v>
      </c>
      <c r="L1097" s="26" t="s">
        <v>771</v>
      </c>
      <c r="M1097" s="23">
        <v>1</v>
      </c>
      <c r="N1097" s="23">
        <v>3238080771</v>
      </c>
      <c r="O1097" s="27">
        <v>45411</v>
      </c>
      <c r="P1097" s="33">
        <v>627482</v>
      </c>
      <c r="Q1097" s="29">
        <v>18000</v>
      </c>
      <c r="R1097" s="30">
        <v>29640</v>
      </c>
      <c r="S1097" s="37">
        <v>118560</v>
      </c>
      <c r="T1097" s="29" t="s">
        <v>2468</v>
      </c>
      <c r="U1097" s="45">
        <v>45470</v>
      </c>
      <c r="V1097" s="33"/>
    </row>
    <row r="1098" spans="1:22" ht="28.8">
      <c r="A1098" s="61" t="str">
        <f t="shared" si="17"/>
        <v>10479939QUITUMBO PINZON FLORENTINO</v>
      </c>
      <c r="B1098" s="23">
        <v>4412</v>
      </c>
      <c r="C1098" s="23" t="s">
        <v>2</v>
      </c>
      <c r="D1098" s="23">
        <v>10479939</v>
      </c>
      <c r="E1098" s="23" t="s">
        <v>1791</v>
      </c>
      <c r="F1098" s="23">
        <v>70</v>
      </c>
      <c r="G1098" s="23">
        <v>1</v>
      </c>
      <c r="H1098" s="24">
        <v>19821</v>
      </c>
      <c r="I1098" s="23" t="s">
        <v>28</v>
      </c>
      <c r="J1098" s="57" t="s">
        <v>26</v>
      </c>
      <c r="K1098" s="25" t="s">
        <v>25</v>
      </c>
      <c r="L1098" s="26" t="s">
        <v>775</v>
      </c>
      <c r="M1098" s="23">
        <v>1</v>
      </c>
      <c r="N1098" s="23">
        <v>3125262625</v>
      </c>
      <c r="O1098" s="27">
        <v>45404</v>
      </c>
      <c r="P1098" s="28">
        <v>606650</v>
      </c>
      <c r="Q1098" s="29">
        <v>30000</v>
      </c>
      <c r="R1098" s="30">
        <v>40040</v>
      </c>
      <c r="S1098" s="31"/>
      <c r="T1098" s="29" t="s">
        <v>2469</v>
      </c>
      <c r="U1098" s="45">
        <v>45470</v>
      </c>
      <c r="V1098" s="33"/>
    </row>
    <row r="1099" spans="1:22" ht="28.8">
      <c r="A1099" s="61" t="str">
        <f t="shared" si="17"/>
        <v>10479939QUITUMBO PINZON FLORENTINO</v>
      </c>
      <c r="B1099" s="23">
        <v>4413</v>
      </c>
      <c r="C1099" s="23" t="s">
        <v>2</v>
      </c>
      <c r="D1099" s="23">
        <v>10479939</v>
      </c>
      <c r="E1099" s="23" t="s">
        <v>1791</v>
      </c>
      <c r="F1099" s="23">
        <v>70</v>
      </c>
      <c r="G1099" s="23">
        <v>1</v>
      </c>
      <c r="H1099" s="24">
        <v>19821</v>
      </c>
      <c r="I1099" s="23" t="s">
        <v>28</v>
      </c>
      <c r="J1099" s="57" t="s">
        <v>26</v>
      </c>
      <c r="K1099" s="25" t="s">
        <v>25</v>
      </c>
      <c r="L1099" s="6" t="s">
        <v>776</v>
      </c>
      <c r="M1099" s="23">
        <v>1</v>
      </c>
      <c r="N1099" s="23">
        <v>3125262625</v>
      </c>
      <c r="O1099" s="27">
        <v>45404</v>
      </c>
      <c r="P1099" s="33">
        <v>612529</v>
      </c>
      <c r="Q1099" s="29">
        <v>27000</v>
      </c>
      <c r="R1099" s="30">
        <v>40040</v>
      </c>
      <c r="S1099" s="37">
        <v>80080</v>
      </c>
      <c r="T1099" s="29" t="s">
        <v>2469</v>
      </c>
      <c r="U1099" s="45">
        <v>45470</v>
      </c>
      <c r="V1099" s="33"/>
    </row>
    <row r="1100" spans="1:22" ht="28.8">
      <c r="A1100" s="61" t="str">
        <f t="shared" si="17"/>
        <v>1123316011QUITUMBO VELASCO JAVIER</v>
      </c>
      <c r="B1100" s="23">
        <v>4390</v>
      </c>
      <c r="C1100" s="23" t="s">
        <v>2</v>
      </c>
      <c r="D1100" s="35">
        <v>1123316011</v>
      </c>
      <c r="E1100" s="23" t="s">
        <v>1792</v>
      </c>
      <c r="F1100" s="23">
        <v>26</v>
      </c>
      <c r="G1100" s="23">
        <v>1</v>
      </c>
      <c r="H1100" s="24" t="s">
        <v>1793</v>
      </c>
      <c r="I1100" s="23" t="s">
        <v>28</v>
      </c>
      <c r="J1100" s="57" t="s">
        <v>26</v>
      </c>
      <c r="K1100" s="25" t="s">
        <v>27</v>
      </c>
      <c r="L1100" s="26" t="s">
        <v>1737</v>
      </c>
      <c r="M1100" s="23">
        <v>1</v>
      </c>
      <c r="N1100" s="23">
        <v>3148256141</v>
      </c>
      <c r="O1100" s="27">
        <v>45404</v>
      </c>
      <c r="P1100" s="28">
        <v>606207</v>
      </c>
      <c r="Q1100" s="29">
        <v>90000</v>
      </c>
      <c r="R1100" s="30">
        <v>108576</v>
      </c>
      <c r="S1100" s="37"/>
      <c r="T1100" s="29" t="s">
        <v>2470</v>
      </c>
      <c r="U1100" s="45">
        <v>45470</v>
      </c>
      <c r="V1100" s="33"/>
    </row>
    <row r="1101" spans="1:22" ht="28.8">
      <c r="A1101" s="61" t="str">
        <f t="shared" si="17"/>
        <v>1123316011QUITUMBO VELASCO JAVIER</v>
      </c>
      <c r="B1101" s="23">
        <v>4391</v>
      </c>
      <c r="C1101" s="23" t="s">
        <v>2</v>
      </c>
      <c r="D1101" s="35">
        <v>1123316011</v>
      </c>
      <c r="E1101" s="23" t="s">
        <v>1792</v>
      </c>
      <c r="F1101" s="23">
        <v>26</v>
      </c>
      <c r="G1101" s="23">
        <v>1</v>
      </c>
      <c r="H1101" s="24" t="s">
        <v>1793</v>
      </c>
      <c r="I1101" s="23" t="s">
        <v>28</v>
      </c>
      <c r="J1101" s="57" t="s">
        <v>26</v>
      </c>
      <c r="K1101" s="25" t="s">
        <v>27</v>
      </c>
      <c r="L1101" s="26" t="s">
        <v>1739</v>
      </c>
      <c r="M1101" s="23">
        <v>1</v>
      </c>
      <c r="N1101" s="23">
        <v>3148256141</v>
      </c>
      <c r="O1101" s="27">
        <v>45405</v>
      </c>
      <c r="P1101" s="33">
        <v>614802</v>
      </c>
      <c r="Q1101" s="29">
        <v>83000</v>
      </c>
      <c r="R1101" s="30">
        <v>108576</v>
      </c>
      <c r="S1101" s="31">
        <v>217512</v>
      </c>
      <c r="T1101" s="29" t="s">
        <v>2470</v>
      </c>
      <c r="U1101" s="45">
        <v>45470</v>
      </c>
      <c r="V1101" s="33"/>
    </row>
    <row r="1102" spans="1:22" ht="28.8">
      <c r="A1102" s="61" t="str">
        <f t="shared" si="17"/>
        <v>1126451703RAMIREZ DIAZ CLAUDIA PATRICIA</v>
      </c>
      <c r="B1102" s="23">
        <v>4596</v>
      </c>
      <c r="C1102" s="23" t="s">
        <v>2</v>
      </c>
      <c r="D1102" s="23">
        <v>1126451703</v>
      </c>
      <c r="E1102" s="23" t="s">
        <v>1794</v>
      </c>
      <c r="F1102" s="23">
        <v>33</v>
      </c>
      <c r="G1102" s="23">
        <v>1</v>
      </c>
      <c r="H1102" s="24" t="s">
        <v>1795</v>
      </c>
      <c r="I1102" s="23" t="s">
        <v>5</v>
      </c>
      <c r="J1102" s="57" t="s">
        <v>762</v>
      </c>
      <c r="K1102" s="25" t="s">
        <v>25</v>
      </c>
      <c r="L1102" s="26" t="s">
        <v>772</v>
      </c>
      <c r="M1102" s="23">
        <v>1</v>
      </c>
      <c r="N1102" s="23" t="s">
        <v>1796</v>
      </c>
      <c r="O1102" s="27">
        <v>45404</v>
      </c>
      <c r="P1102" s="28">
        <v>38461</v>
      </c>
      <c r="Q1102" s="29">
        <v>45000</v>
      </c>
      <c r="R1102" s="30">
        <v>50336</v>
      </c>
      <c r="S1102" s="31"/>
      <c r="T1102" s="29" t="s">
        <v>2471</v>
      </c>
      <c r="U1102" s="32">
        <v>45471</v>
      </c>
      <c r="V1102" s="33"/>
    </row>
    <row r="1103" spans="1:22" ht="28.8">
      <c r="A1103" s="61" t="str">
        <f t="shared" si="17"/>
        <v>1126451703RAMIREZ DIAZ CLAUDIA PATRICIA</v>
      </c>
      <c r="B1103" s="23">
        <v>4597</v>
      </c>
      <c r="C1103" s="23" t="s">
        <v>2</v>
      </c>
      <c r="D1103" s="23">
        <v>1126451703</v>
      </c>
      <c r="E1103" s="23" t="s">
        <v>1794</v>
      </c>
      <c r="F1103" s="23">
        <v>33</v>
      </c>
      <c r="G1103" s="23">
        <v>1</v>
      </c>
      <c r="H1103" s="24" t="s">
        <v>1795</v>
      </c>
      <c r="I1103" s="23" t="s">
        <v>5</v>
      </c>
      <c r="J1103" s="57" t="s">
        <v>762</v>
      </c>
      <c r="K1103" s="25" t="s">
        <v>25</v>
      </c>
      <c r="L1103" s="26" t="s">
        <v>816</v>
      </c>
      <c r="M1103" s="23">
        <v>1</v>
      </c>
      <c r="N1103" s="23" t="s">
        <v>1796</v>
      </c>
      <c r="O1103" s="27">
        <v>45404</v>
      </c>
      <c r="P1103" s="28">
        <v>38461</v>
      </c>
      <c r="Q1103" s="29">
        <v>45000</v>
      </c>
      <c r="R1103" s="30">
        <v>50336</v>
      </c>
      <c r="S1103" s="31">
        <v>100672</v>
      </c>
      <c r="T1103" s="29" t="s">
        <v>2471</v>
      </c>
      <c r="U1103" s="32">
        <v>45471</v>
      </c>
      <c r="V1103" s="33"/>
    </row>
    <row r="1104" spans="1:22" ht="28.8">
      <c r="A1104" s="61" t="str">
        <f t="shared" si="17"/>
        <v>6512816RENGIFO JOSE NEREO</v>
      </c>
      <c r="B1104" s="23">
        <v>4855</v>
      </c>
      <c r="C1104" s="23" t="s">
        <v>2</v>
      </c>
      <c r="D1104" s="23">
        <v>6512816</v>
      </c>
      <c r="E1104" s="23" t="s">
        <v>1797</v>
      </c>
      <c r="F1104" s="23">
        <v>66</v>
      </c>
      <c r="G1104" s="23">
        <v>1</v>
      </c>
      <c r="H1104" s="24" t="s">
        <v>1798</v>
      </c>
      <c r="I1104" s="23" t="s">
        <v>28</v>
      </c>
      <c r="J1104" s="57" t="s">
        <v>762</v>
      </c>
      <c r="K1104" s="25" t="s">
        <v>25</v>
      </c>
      <c r="L1104" s="26" t="s">
        <v>772</v>
      </c>
      <c r="M1104" s="23">
        <v>1</v>
      </c>
      <c r="N1104" s="23" t="s">
        <v>1799</v>
      </c>
      <c r="O1104" s="27">
        <v>45412</v>
      </c>
      <c r="P1104" s="28">
        <v>37503</v>
      </c>
      <c r="Q1104" s="29">
        <v>45000</v>
      </c>
      <c r="R1104" s="30">
        <v>50336</v>
      </c>
      <c r="S1104" s="31"/>
      <c r="T1104" s="29" t="s">
        <v>2472</v>
      </c>
      <c r="U1104" s="32">
        <v>45471</v>
      </c>
      <c r="V1104" s="33"/>
    </row>
    <row r="1105" spans="1:22" ht="28.8">
      <c r="A1105" s="61" t="str">
        <f t="shared" si="17"/>
        <v>6512816RENGIFO JOSE NEREO</v>
      </c>
      <c r="B1105" s="23">
        <v>4856</v>
      </c>
      <c r="C1105" s="23" t="s">
        <v>2</v>
      </c>
      <c r="D1105" s="23">
        <v>6512816</v>
      </c>
      <c r="E1105" s="23" t="s">
        <v>1797</v>
      </c>
      <c r="F1105" s="23">
        <v>66</v>
      </c>
      <c r="G1105" s="23">
        <v>1</v>
      </c>
      <c r="H1105" s="24" t="s">
        <v>1798</v>
      </c>
      <c r="I1105" s="23" t="s">
        <v>28</v>
      </c>
      <c r="J1105" s="57" t="s">
        <v>762</v>
      </c>
      <c r="K1105" s="25" t="s">
        <v>25</v>
      </c>
      <c r="L1105" s="26" t="s">
        <v>816</v>
      </c>
      <c r="M1105" s="23">
        <v>1</v>
      </c>
      <c r="N1105" s="23" t="s">
        <v>1799</v>
      </c>
      <c r="O1105" s="27">
        <v>45412</v>
      </c>
      <c r="P1105" s="33">
        <v>38195</v>
      </c>
      <c r="Q1105" s="29">
        <v>45000</v>
      </c>
      <c r="R1105" s="30">
        <v>50336</v>
      </c>
      <c r="S1105" s="31">
        <v>100672</v>
      </c>
      <c r="T1105" s="29" t="s">
        <v>2472</v>
      </c>
      <c r="U1105" s="32">
        <v>45471</v>
      </c>
      <c r="V1105" s="33"/>
    </row>
    <row r="1106" spans="1:22">
      <c r="A1106" s="61" t="str">
        <f t="shared" si="17"/>
        <v>1124313527RIASCOS SOLARTE BRYAN CAMILO</v>
      </c>
      <c r="B1106" s="23">
        <v>4779</v>
      </c>
      <c r="C1106" s="23" t="s">
        <v>31</v>
      </c>
      <c r="D1106" s="23">
        <v>1124313527</v>
      </c>
      <c r="E1106" s="23" t="s">
        <v>1800</v>
      </c>
      <c r="F1106" s="23">
        <v>17</v>
      </c>
      <c r="G1106" s="23">
        <v>1</v>
      </c>
      <c r="H1106" s="24" t="s">
        <v>1801</v>
      </c>
      <c r="I1106" s="23" t="s">
        <v>28</v>
      </c>
      <c r="J1106" s="57" t="s">
        <v>36</v>
      </c>
      <c r="K1106" s="25" t="s">
        <v>27</v>
      </c>
      <c r="L1106" s="6" t="s">
        <v>799</v>
      </c>
      <c r="M1106" s="23">
        <v>1</v>
      </c>
      <c r="N1106" s="23" t="s">
        <v>1802</v>
      </c>
      <c r="O1106" s="27">
        <v>45398</v>
      </c>
      <c r="P1106" s="28">
        <v>618163</v>
      </c>
      <c r="Q1106" s="29">
        <v>50000</v>
      </c>
      <c r="R1106" s="30">
        <v>67600</v>
      </c>
      <c r="S1106" s="31">
        <v>67600</v>
      </c>
      <c r="T1106" s="29" t="s">
        <v>2473</v>
      </c>
      <c r="U1106" s="32">
        <v>45471</v>
      </c>
      <c r="V1106" s="33"/>
    </row>
    <row r="1107" spans="1:22">
      <c r="A1107" s="61" t="str">
        <f t="shared" si="17"/>
        <v xml:space="preserve">1006849762RIOBO JESSICA LIZETH </v>
      </c>
      <c r="B1107" s="23">
        <v>4318</v>
      </c>
      <c r="C1107" s="23" t="s">
        <v>2</v>
      </c>
      <c r="D1107" s="23">
        <v>1006849762</v>
      </c>
      <c r="E1107" s="23" t="s">
        <v>1803</v>
      </c>
      <c r="F1107" s="23">
        <v>24</v>
      </c>
      <c r="G1107" s="23">
        <v>1</v>
      </c>
      <c r="H1107" s="24">
        <v>36342</v>
      </c>
      <c r="I1107" s="23" t="s">
        <v>5</v>
      </c>
      <c r="J1107" s="58" t="s">
        <v>29</v>
      </c>
      <c r="K1107" s="25" t="s">
        <v>27</v>
      </c>
      <c r="L1107" s="26" t="s">
        <v>891</v>
      </c>
      <c r="M1107" s="23">
        <v>1</v>
      </c>
      <c r="N1107" s="23" t="s">
        <v>1804</v>
      </c>
      <c r="O1107" s="27">
        <v>45400</v>
      </c>
      <c r="P1107" s="35">
        <v>602046</v>
      </c>
      <c r="Q1107" s="36">
        <v>80000</v>
      </c>
      <c r="R1107" s="30">
        <v>102544</v>
      </c>
      <c r="S1107" s="31"/>
      <c r="T1107" s="29" t="s">
        <v>2474</v>
      </c>
      <c r="U1107" s="32">
        <v>45471</v>
      </c>
      <c r="V1107" s="33"/>
    </row>
    <row r="1108" spans="1:22">
      <c r="A1108" s="61" t="str">
        <f t="shared" si="17"/>
        <v xml:space="preserve">1006849762RIOBO JESSICA LIZETH </v>
      </c>
      <c r="B1108" s="23">
        <v>4319</v>
      </c>
      <c r="C1108" s="23" t="s">
        <v>2</v>
      </c>
      <c r="D1108" s="23">
        <v>1006849762</v>
      </c>
      <c r="E1108" s="23" t="s">
        <v>1803</v>
      </c>
      <c r="F1108" s="23">
        <v>24</v>
      </c>
      <c r="G1108" s="23">
        <v>1</v>
      </c>
      <c r="H1108" s="24">
        <v>36342</v>
      </c>
      <c r="I1108" s="23" t="s">
        <v>5</v>
      </c>
      <c r="J1108" s="58" t="s">
        <v>29</v>
      </c>
      <c r="K1108" s="25" t="s">
        <v>27</v>
      </c>
      <c r="L1108" s="26" t="s">
        <v>936</v>
      </c>
      <c r="M1108" s="23">
        <v>1</v>
      </c>
      <c r="N1108" s="23" t="s">
        <v>1804</v>
      </c>
      <c r="O1108" s="24">
        <v>45406</v>
      </c>
      <c r="P1108" s="23">
        <v>612291</v>
      </c>
      <c r="Q1108" s="36">
        <v>80000</v>
      </c>
      <c r="R1108" s="30">
        <v>102544</v>
      </c>
      <c r="S1108" s="31">
        <v>205088</v>
      </c>
      <c r="T1108" s="29" t="s">
        <v>2474</v>
      </c>
      <c r="U1108" s="32">
        <v>45471</v>
      </c>
      <c r="V1108" s="33"/>
    </row>
    <row r="1109" spans="1:22" ht="28.8">
      <c r="A1109" s="61" t="str">
        <f t="shared" si="17"/>
        <v>1125179478RIOS RUIZ DERLY SHIRLEY</v>
      </c>
      <c r="B1109" s="23">
        <v>4713</v>
      </c>
      <c r="C1109" s="23" t="s">
        <v>2</v>
      </c>
      <c r="D1109" s="23">
        <v>1125179478</v>
      </c>
      <c r="E1109" s="23" t="s">
        <v>1805</v>
      </c>
      <c r="F1109" s="23">
        <v>19</v>
      </c>
      <c r="G1109" s="23">
        <v>1</v>
      </c>
      <c r="H1109" s="24" t="s">
        <v>1806</v>
      </c>
      <c r="I1109" s="23" t="s">
        <v>5</v>
      </c>
      <c r="J1109" s="57" t="s">
        <v>92</v>
      </c>
      <c r="K1109" s="25" t="s">
        <v>25</v>
      </c>
      <c r="L1109" s="6" t="s">
        <v>53</v>
      </c>
      <c r="M1109" s="23">
        <v>2</v>
      </c>
      <c r="N1109" s="23">
        <v>3144429354</v>
      </c>
      <c r="O1109" s="27">
        <v>45409</v>
      </c>
      <c r="P1109" s="28" t="s">
        <v>1807</v>
      </c>
      <c r="Q1109" s="29">
        <v>40000</v>
      </c>
      <c r="R1109" s="36">
        <v>30680</v>
      </c>
      <c r="S1109" s="31"/>
      <c r="T1109" s="29" t="s">
        <v>2475</v>
      </c>
      <c r="U1109" s="32">
        <v>45471</v>
      </c>
      <c r="V1109" s="33"/>
    </row>
    <row r="1110" spans="1:22" ht="28.8">
      <c r="A1110" s="61" t="str">
        <f t="shared" si="17"/>
        <v>1125179478RIOS RUIZ DERLY SHIRLEY</v>
      </c>
      <c r="B1110" s="23">
        <v>4714</v>
      </c>
      <c r="C1110" s="23" t="s">
        <v>2</v>
      </c>
      <c r="D1110" s="23">
        <v>1125179478</v>
      </c>
      <c r="E1110" s="23" t="s">
        <v>1805</v>
      </c>
      <c r="F1110" s="23">
        <v>19</v>
      </c>
      <c r="G1110" s="23">
        <v>1</v>
      </c>
      <c r="H1110" s="24" t="s">
        <v>1806</v>
      </c>
      <c r="I1110" s="23" t="s">
        <v>5</v>
      </c>
      <c r="J1110" s="57" t="s">
        <v>92</v>
      </c>
      <c r="K1110" s="25" t="s">
        <v>25</v>
      </c>
      <c r="L1110" s="23" t="s">
        <v>808</v>
      </c>
      <c r="M1110" s="23">
        <v>2</v>
      </c>
      <c r="N1110" s="23">
        <v>3144429354</v>
      </c>
      <c r="O1110" s="27">
        <v>45409</v>
      </c>
      <c r="P1110" s="33" t="s">
        <v>1808</v>
      </c>
      <c r="Q1110" s="29">
        <v>40000</v>
      </c>
      <c r="R1110" s="36">
        <v>30680</v>
      </c>
      <c r="S1110" s="31">
        <v>122720</v>
      </c>
      <c r="T1110" s="29" t="s">
        <v>2475</v>
      </c>
      <c r="U1110" s="32">
        <v>45471</v>
      </c>
      <c r="V1110" s="33"/>
    </row>
    <row r="1111" spans="1:22">
      <c r="A1111" s="61" t="str">
        <f t="shared" si="17"/>
        <v>27472928RIVERA ESTRELLA MARISOL</v>
      </c>
      <c r="B1111" s="23">
        <v>4637</v>
      </c>
      <c r="C1111" s="23" t="s">
        <v>2</v>
      </c>
      <c r="D1111" s="23">
        <v>27472928</v>
      </c>
      <c r="E1111" s="23" t="s">
        <v>1809</v>
      </c>
      <c r="F1111" s="23">
        <v>48</v>
      </c>
      <c r="G1111" s="23">
        <v>1</v>
      </c>
      <c r="H1111" s="24" t="s">
        <v>1810</v>
      </c>
      <c r="I1111" s="23" t="s">
        <v>5</v>
      </c>
      <c r="J1111" s="57" t="s">
        <v>58</v>
      </c>
      <c r="K1111" s="25" t="s">
        <v>27</v>
      </c>
      <c r="L1111" s="26" t="s">
        <v>838</v>
      </c>
      <c r="M1111" s="23">
        <v>1</v>
      </c>
      <c r="N1111" s="23">
        <v>3142718741</v>
      </c>
      <c r="O1111" s="27">
        <v>45407</v>
      </c>
      <c r="P1111" s="28">
        <v>616179</v>
      </c>
      <c r="Q1111" s="29">
        <v>20000</v>
      </c>
      <c r="R1111" s="30">
        <v>33800</v>
      </c>
      <c r="S1111" s="31"/>
      <c r="T1111" s="29" t="s">
        <v>2476</v>
      </c>
      <c r="U1111" s="32">
        <v>45471</v>
      </c>
      <c r="V1111" s="33"/>
    </row>
    <row r="1112" spans="1:22">
      <c r="A1112" s="61" t="str">
        <f t="shared" si="17"/>
        <v>27472928RIVERA ESTRELLA MARISOL</v>
      </c>
      <c r="B1112" s="23">
        <v>4638</v>
      </c>
      <c r="C1112" s="23" t="s">
        <v>2</v>
      </c>
      <c r="D1112" s="23">
        <v>27472928</v>
      </c>
      <c r="E1112" s="23" t="s">
        <v>1809</v>
      </c>
      <c r="F1112" s="23">
        <v>48</v>
      </c>
      <c r="G1112" s="23">
        <v>1</v>
      </c>
      <c r="H1112" s="24" t="s">
        <v>1810</v>
      </c>
      <c r="I1112" s="23" t="s">
        <v>5</v>
      </c>
      <c r="J1112" s="57" t="s">
        <v>58</v>
      </c>
      <c r="K1112" s="25" t="s">
        <v>27</v>
      </c>
      <c r="L1112" s="26" t="s">
        <v>839</v>
      </c>
      <c r="M1112" s="23">
        <v>1</v>
      </c>
      <c r="N1112" s="23">
        <v>3142718741</v>
      </c>
      <c r="O1112" s="27">
        <v>45407</v>
      </c>
      <c r="P1112" s="33">
        <v>619020</v>
      </c>
      <c r="Q1112" s="29">
        <v>20000</v>
      </c>
      <c r="R1112" s="30">
        <v>33800</v>
      </c>
      <c r="S1112" s="31">
        <v>67600</v>
      </c>
      <c r="T1112" s="29" t="s">
        <v>2476</v>
      </c>
      <c r="U1112" s="32">
        <v>45471</v>
      </c>
      <c r="V1112" s="33"/>
    </row>
    <row r="1113" spans="1:22">
      <c r="A1113" s="61" t="str">
        <f t="shared" si="17"/>
        <v xml:space="preserve">69026925RODRIGUEZ ALBA NUBIA </v>
      </c>
      <c r="B1113" s="23">
        <v>4771</v>
      </c>
      <c r="C1113" s="23" t="s">
        <v>2</v>
      </c>
      <c r="D1113" s="23">
        <v>69026925</v>
      </c>
      <c r="E1113" s="23" t="s">
        <v>1811</v>
      </c>
      <c r="F1113" s="23">
        <v>54</v>
      </c>
      <c r="G1113" s="23">
        <v>1</v>
      </c>
      <c r="H1113" s="24">
        <v>25517</v>
      </c>
      <c r="I1113" s="23" t="s">
        <v>5</v>
      </c>
      <c r="J1113" s="58" t="s">
        <v>29</v>
      </c>
      <c r="K1113" s="25" t="s">
        <v>27</v>
      </c>
      <c r="L1113" s="26" t="s">
        <v>864</v>
      </c>
      <c r="M1113" s="23">
        <v>1</v>
      </c>
      <c r="N1113" s="23" t="s">
        <v>1812</v>
      </c>
      <c r="O1113" s="27">
        <v>45410</v>
      </c>
      <c r="P1113" s="28">
        <v>610099</v>
      </c>
      <c r="Q1113" s="29">
        <v>88000</v>
      </c>
      <c r="R1113" s="36">
        <v>109200</v>
      </c>
      <c r="S1113" s="31"/>
      <c r="T1113" s="29" t="s">
        <v>2477</v>
      </c>
      <c r="U1113" s="32">
        <v>45471</v>
      </c>
      <c r="V1113" s="33"/>
    </row>
    <row r="1114" spans="1:22">
      <c r="A1114" s="61" t="str">
        <f t="shared" si="17"/>
        <v xml:space="preserve">69026925RODRIGUEZ ALBA NUBIA </v>
      </c>
      <c r="B1114" s="23">
        <v>4772</v>
      </c>
      <c r="C1114" s="23" t="s">
        <v>2</v>
      </c>
      <c r="D1114" s="23">
        <v>69026925</v>
      </c>
      <c r="E1114" s="23" t="s">
        <v>1811</v>
      </c>
      <c r="F1114" s="23">
        <v>54</v>
      </c>
      <c r="G1114" s="23">
        <v>1</v>
      </c>
      <c r="H1114" s="24">
        <v>25517</v>
      </c>
      <c r="I1114" s="23" t="s">
        <v>5</v>
      </c>
      <c r="J1114" s="58" t="s">
        <v>29</v>
      </c>
      <c r="K1114" s="25" t="s">
        <v>27</v>
      </c>
      <c r="L1114" s="6" t="s">
        <v>789</v>
      </c>
      <c r="M1114" s="23">
        <v>1</v>
      </c>
      <c r="N1114" s="23" t="s">
        <v>1812</v>
      </c>
      <c r="O1114" s="27">
        <v>45411</v>
      </c>
      <c r="P1114" s="33">
        <v>627422</v>
      </c>
      <c r="Q1114" s="29">
        <v>88000</v>
      </c>
      <c r="R1114" s="36">
        <v>109200</v>
      </c>
      <c r="S1114" s="31">
        <v>218400</v>
      </c>
      <c r="T1114" s="29" t="s">
        <v>2477</v>
      </c>
      <c r="U1114" s="32">
        <v>45471</v>
      </c>
      <c r="V1114" s="33"/>
    </row>
    <row r="1115" spans="1:22" ht="28.8">
      <c r="A1115" s="61" t="str">
        <f t="shared" si="17"/>
        <v>4961390RODRIGUEZ RAMIREZ ISAAC</v>
      </c>
      <c r="B1115" s="23">
        <v>4827</v>
      </c>
      <c r="C1115" s="23" t="s">
        <v>2</v>
      </c>
      <c r="D1115" s="23">
        <v>4961390</v>
      </c>
      <c r="E1115" s="23" t="s">
        <v>1813</v>
      </c>
      <c r="F1115" s="23">
        <v>62</v>
      </c>
      <c r="G1115" s="23">
        <v>1</v>
      </c>
      <c r="H1115" s="24">
        <v>22687</v>
      </c>
      <c r="I1115" s="23" t="s">
        <v>28</v>
      </c>
      <c r="J1115" s="57" t="s">
        <v>92</v>
      </c>
      <c r="K1115" s="25" t="s">
        <v>25</v>
      </c>
      <c r="L1115" s="26" t="s">
        <v>810</v>
      </c>
      <c r="M1115" s="23">
        <v>2</v>
      </c>
      <c r="N1115" s="23">
        <v>3118190968</v>
      </c>
      <c r="O1115" s="27">
        <v>45411</v>
      </c>
      <c r="P1115" s="28" t="s">
        <v>1814</v>
      </c>
      <c r="Q1115" s="29">
        <v>36000</v>
      </c>
      <c r="R1115" s="30">
        <v>29640</v>
      </c>
      <c r="S1115" s="31"/>
      <c r="T1115" s="29" t="s">
        <v>2478</v>
      </c>
      <c r="U1115" s="32">
        <v>45471</v>
      </c>
      <c r="V1115" s="33"/>
    </row>
    <row r="1116" spans="1:22" ht="28.8">
      <c r="A1116" s="61" t="str">
        <f t="shared" si="17"/>
        <v>4961390RODRIGUEZ RAMIREZ ISAAC</v>
      </c>
      <c r="B1116" s="23">
        <v>4829</v>
      </c>
      <c r="C1116" s="23" t="s">
        <v>2</v>
      </c>
      <c r="D1116" s="23">
        <v>4961390</v>
      </c>
      <c r="E1116" s="23" t="s">
        <v>1813</v>
      </c>
      <c r="F1116" s="23">
        <v>62</v>
      </c>
      <c r="G1116" s="23">
        <v>1</v>
      </c>
      <c r="H1116" s="24">
        <v>22687</v>
      </c>
      <c r="I1116" s="23" t="s">
        <v>28</v>
      </c>
      <c r="J1116" s="57" t="s">
        <v>40</v>
      </c>
      <c r="K1116" s="25" t="s">
        <v>27</v>
      </c>
      <c r="L1116" s="23" t="s">
        <v>811</v>
      </c>
      <c r="M1116" s="23">
        <v>2</v>
      </c>
      <c r="N1116" s="23">
        <v>3118190968</v>
      </c>
      <c r="O1116" s="27">
        <v>45411</v>
      </c>
      <c r="P1116" s="28" t="s">
        <v>1815</v>
      </c>
      <c r="Q1116" s="29">
        <v>110000</v>
      </c>
      <c r="R1116" s="30">
        <v>72384</v>
      </c>
      <c r="S1116" s="31">
        <v>204048</v>
      </c>
      <c r="T1116" s="29" t="s">
        <v>2478</v>
      </c>
      <c r="U1116" s="32">
        <v>45471</v>
      </c>
      <c r="V1116" s="33"/>
    </row>
    <row r="1117" spans="1:22" ht="28.8">
      <c r="A1117" s="61" t="str">
        <f t="shared" si="17"/>
        <v>1125414613ROJAS COPETE MAKOOL</v>
      </c>
      <c r="B1117" s="23">
        <v>4588</v>
      </c>
      <c r="C1117" s="23" t="s">
        <v>42</v>
      </c>
      <c r="D1117" s="23">
        <v>1125414613</v>
      </c>
      <c r="E1117" s="23" t="s">
        <v>1816</v>
      </c>
      <c r="F1117" s="23">
        <v>6</v>
      </c>
      <c r="G1117" s="23">
        <v>2</v>
      </c>
      <c r="H1117" s="24" t="s">
        <v>1817</v>
      </c>
      <c r="I1117" s="23" t="s">
        <v>5</v>
      </c>
      <c r="J1117" s="57" t="s">
        <v>763</v>
      </c>
      <c r="K1117" s="25" t="s">
        <v>25</v>
      </c>
      <c r="L1117" s="23" t="s">
        <v>1365</v>
      </c>
      <c r="M1117" s="23">
        <v>1</v>
      </c>
      <c r="N1117" s="23" t="s">
        <v>1818</v>
      </c>
      <c r="O1117" s="27">
        <v>45406</v>
      </c>
      <c r="P1117" s="28">
        <v>613892</v>
      </c>
      <c r="Q1117" s="29">
        <v>22000</v>
      </c>
      <c r="R1117" s="30">
        <v>31720</v>
      </c>
      <c r="S1117" s="31"/>
      <c r="T1117" s="29" t="s">
        <v>2479</v>
      </c>
      <c r="U1117" s="32">
        <v>45471</v>
      </c>
      <c r="V1117" s="33"/>
    </row>
    <row r="1118" spans="1:22" ht="28.8">
      <c r="A1118" s="61" t="str">
        <f t="shared" si="17"/>
        <v>1125414613ROJAS COPETE MAKOOL</v>
      </c>
      <c r="B1118" s="23">
        <v>4589</v>
      </c>
      <c r="C1118" s="23" t="s">
        <v>42</v>
      </c>
      <c r="D1118" s="23">
        <v>1125414613</v>
      </c>
      <c r="E1118" s="23" t="s">
        <v>1816</v>
      </c>
      <c r="F1118" s="23">
        <v>6</v>
      </c>
      <c r="G1118" s="23">
        <v>2</v>
      </c>
      <c r="H1118" s="24" t="s">
        <v>1817</v>
      </c>
      <c r="I1118" s="23" t="s">
        <v>5</v>
      </c>
      <c r="J1118" s="57" t="s">
        <v>763</v>
      </c>
      <c r="K1118" s="25" t="s">
        <v>25</v>
      </c>
      <c r="L1118" s="23" t="s">
        <v>953</v>
      </c>
      <c r="M1118" s="23">
        <v>1</v>
      </c>
      <c r="N1118" s="23" t="s">
        <v>1818</v>
      </c>
      <c r="O1118" s="27">
        <v>45406</v>
      </c>
      <c r="P1118" s="33">
        <v>616992</v>
      </c>
      <c r="Q1118" s="29">
        <v>22000</v>
      </c>
      <c r="R1118" s="30">
        <v>31720</v>
      </c>
      <c r="S1118" s="31">
        <v>63440</v>
      </c>
      <c r="T1118" s="29" t="s">
        <v>2479</v>
      </c>
      <c r="U1118" s="32">
        <v>45471</v>
      </c>
      <c r="V1118" s="33"/>
    </row>
    <row r="1119" spans="1:22" ht="28.8">
      <c r="A1119" s="61" t="str">
        <f t="shared" si="17"/>
        <v>41102314ROJAS MONTERO MARIA OLIVA</v>
      </c>
      <c r="B1119" s="23">
        <v>4188</v>
      </c>
      <c r="C1119" s="23" t="s">
        <v>2</v>
      </c>
      <c r="D1119" s="23">
        <v>41102314</v>
      </c>
      <c r="E1119" s="23" t="s">
        <v>1819</v>
      </c>
      <c r="F1119" s="23">
        <v>62</v>
      </c>
      <c r="G1119" s="23">
        <v>1</v>
      </c>
      <c r="H1119" s="24" t="s">
        <v>1820</v>
      </c>
      <c r="I1119" s="23" t="s">
        <v>5</v>
      </c>
      <c r="J1119" s="57" t="s">
        <v>26</v>
      </c>
      <c r="K1119" s="25" t="s">
        <v>27</v>
      </c>
      <c r="L1119" s="26" t="s">
        <v>1737</v>
      </c>
      <c r="M1119" s="23">
        <v>1</v>
      </c>
      <c r="N1119" s="23">
        <v>3206814041</v>
      </c>
      <c r="O1119" s="27">
        <v>45399</v>
      </c>
      <c r="P1119" s="28">
        <v>599778</v>
      </c>
      <c r="Q1119" s="29">
        <v>83000</v>
      </c>
      <c r="R1119" s="30">
        <v>108576</v>
      </c>
      <c r="S1119" s="31"/>
      <c r="T1119" s="29" t="s">
        <v>2480</v>
      </c>
      <c r="U1119" s="32">
        <v>45471</v>
      </c>
      <c r="V1119" s="33"/>
    </row>
    <row r="1120" spans="1:22" ht="28.8">
      <c r="A1120" s="61" t="str">
        <f t="shared" si="17"/>
        <v>41102314ROJAS MONTERO MARIA OLIVA</v>
      </c>
      <c r="B1120" s="23">
        <v>4189</v>
      </c>
      <c r="C1120" s="23" t="s">
        <v>2</v>
      </c>
      <c r="D1120" s="23">
        <v>41102314</v>
      </c>
      <c r="E1120" s="23" t="s">
        <v>1819</v>
      </c>
      <c r="F1120" s="23">
        <v>62</v>
      </c>
      <c r="G1120" s="23">
        <v>1</v>
      </c>
      <c r="H1120" s="24" t="s">
        <v>1820</v>
      </c>
      <c r="I1120" s="23" t="s">
        <v>5</v>
      </c>
      <c r="J1120" s="57" t="s">
        <v>26</v>
      </c>
      <c r="K1120" s="25" t="s">
        <v>27</v>
      </c>
      <c r="L1120" s="26" t="s">
        <v>1739</v>
      </c>
      <c r="M1120" s="23">
        <v>1</v>
      </c>
      <c r="N1120" s="23">
        <v>3206814041</v>
      </c>
      <c r="O1120" s="27">
        <v>45400</v>
      </c>
      <c r="P1120" s="33">
        <v>604821</v>
      </c>
      <c r="Q1120" s="29">
        <v>83000</v>
      </c>
      <c r="R1120" s="30">
        <v>108576</v>
      </c>
      <c r="S1120" s="31">
        <v>217512</v>
      </c>
      <c r="T1120" s="29" t="s">
        <v>2480</v>
      </c>
      <c r="U1120" s="32">
        <v>45471</v>
      </c>
      <c r="V1120" s="33"/>
    </row>
    <row r="1121" spans="1:22" ht="28.8">
      <c r="A1121" s="61" t="str">
        <f t="shared" si="17"/>
        <v>18142558ROJAS ORTIZ MAURICIO</v>
      </c>
      <c r="B1121" s="23">
        <v>4404</v>
      </c>
      <c r="C1121" s="23" t="s">
        <v>2</v>
      </c>
      <c r="D1121" s="23">
        <v>18142558</v>
      </c>
      <c r="E1121" s="23" t="s">
        <v>1821</v>
      </c>
      <c r="F1121" s="23">
        <v>55</v>
      </c>
      <c r="G1121" s="23">
        <v>1</v>
      </c>
      <c r="H1121" s="24" t="s">
        <v>1822</v>
      </c>
      <c r="I1121" s="23" t="s">
        <v>28</v>
      </c>
      <c r="J1121" s="57" t="s">
        <v>26</v>
      </c>
      <c r="K1121" s="25" t="s">
        <v>25</v>
      </c>
      <c r="L1121" s="26" t="s">
        <v>775</v>
      </c>
      <c r="M1121" s="23">
        <v>1</v>
      </c>
      <c r="N1121" s="23">
        <v>3156772411</v>
      </c>
      <c r="O1121" s="27">
        <v>45404</v>
      </c>
      <c r="P1121" s="28">
        <v>606419</v>
      </c>
      <c r="Q1121" s="29">
        <v>30000</v>
      </c>
      <c r="R1121" s="30">
        <v>40040</v>
      </c>
      <c r="S1121" s="31"/>
      <c r="T1121" s="29" t="s">
        <v>2481</v>
      </c>
      <c r="U1121" s="32">
        <v>45471</v>
      </c>
      <c r="V1121" s="33"/>
    </row>
    <row r="1122" spans="1:22" ht="28.8">
      <c r="A1122" s="61" t="str">
        <f t="shared" si="17"/>
        <v>18142558ROJAS ORTIZ MAURICIO</v>
      </c>
      <c r="B1122" s="23">
        <v>4405</v>
      </c>
      <c r="C1122" s="23" t="s">
        <v>2</v>
      </c>
      <c r="D1122" s="23">
        <v>18142558</v>
      </c>
      <c r="E1122" s="23" t="s">
        <v>1821</v>
      </c>
      <c r="F1122" s="23">
        <v>55</v>
      </c>
      <c r="G1122" s="23">
        <v>1</v>
      </c>
      <c r="H1122" s="24" t="s">
        <v>1822</v>
      </c>
      <c r="I1122" s="23" t="s">
        <v>28</v>
      </c>
      <c r="J1122" s="57" t="s">
        <v>26</v>
      </c>
      <c r="K1122" s="25" t="s">
        <v>25</v>
      </c>
      <c r="L1122" s="6" t="s">
        <v>776</v>
      </c>
      <c r="M1122" s="23">
        <v>1</v>
      </c>
      <c r="N1122" s="23">
        <v>3156772411</v>
      </c>
      <c r="O1122" s="27">
        <v>45404</v>
      </c>
      <c r="P1122" s="33">
        <v>612851</v>
      </c>
      <c r="Q1122" s="29">
        <v>27000</v>
      </c>
      <c r="R1122" s="30">
        <v>40040</v>
      </c>
      <c r="S1122" s="31">
        <v>80080</v>
      </c>
      <c r="T1122" s="29" t="s">
        <v>2481</v>
      </c>
      <c r="U1122" s="32">
        <v>45471</v>
      </c>
      <c r="V1122" s="33"/>
    </row>
    <row r="1123" spans="1:22" ht="28.8">
      <c r="A1123" s="61" t="str">
        <f t="shared" si="17"/>
        <v>1126461215ROMO VACCA AVELMAR FAVIAN</v>
      </c>
      <c r="B1123" s="23">
        <v>4837</v>
      </c>
      <c r="C1123" s="23" t="s">
        <v>42</v>
      </c>
      <c r="D1123" s="23">
        <v>1126461215</v>
      </c>
      <c r="E1123" s="23" t="s">
        <v>1823</v>
      </c>
      <c r="F1123" s="23">
        <v>4</v>
      </c>
      <c r="G1123" s="23">
        <v>1</v>
      </c>
      <c r="H1123" s="24" t="s">
        <v>1824</v>
      </c>
      <c r="I1123" s="23" t="s">
        <v>28</v>
      </c>
      <c r="J1123" s="57" t="s">
        <v>762</v>
      </c>
      <c r="K1123" s="25" t="s">
        <v>27</v>
      </c>
      <c r="L1123" s="26" t="s">
        <v>911</v>
      </c>
      <c r="M1123" s="23">
        <v>1</v>
      </c>
      <c r="N1123" s="23" t="s">
        <v>1444</v>
      </c>
      <c r="O1123" s="27">
        <v>45409</v>
      </c>
      <c r="P1123" s="28">
        <v>620145</v>
      </c>
      <c r="Q1123" s="29">
        <v>115000</v>
      </c>
      <c r="R1123" s="30">
        <v>135200</v>
      </c>
      <c r="S1123" s="31"/>
      <c r="T1123" s="29" t="s">
        <v>2482</v>
      </c>
      <c r="U1123" s="32">
        <v>45471</v>
      </c>
      <c r="V1123" s="33"/>
    </row>
    <row r="1124" spans="1:22" ht="28.8">
      <c r="A1124" s="61" t="str">
        <f t="shared" si="17"/>
        <v>1126461215ROMO VACCA AVELMAR FAVIAN</v>
      </c>
      <c r="B1124" s="23">
        <v>4838</v>
      </c>
      <c r="C1124" s="23" t="s">
        <v>42</v>
      </c>
      <c r="D1124" s="23">
        <v>1126461215</v>
      </c>
      <c r="E1124" s="23" t="s">
        <v>1823</v>
      </c>
      <c r="F1124" s="23">
        <v>4</v>
      </c>
      <c r="G1124" s="23">
        <v>1</v>
      </c>
      <c r="H1124" s="24" t="s">
        <v>1824</v>
      </c>
      <c r="I1124" s="23" t="s">
        <v>28</v>
      </c>
      <c r="J1124" s="57" t="s">
        <v>762</v>
      </c>
      <c r="K1124" s="25" t="s">
        <v>27</v>
      </c>
      <c r="L1124" s="26" t="s">
        <v>1446</v>
      </c>
      <c r="M1124" s="23">
        <v>1</v>
      </c>
      <c r="N1124" s="23" t="s">
        <v>1444</v>
      </c>
      <c r="O1124" s="27">
        <v>45412</v>
      </c>
      <c r="P1124" s="33">
        <v>628249</v>
      </c>
      <c r="Q1124" s="29">
        <v>115000</v>
      </c>
      <c r="R1124" s="30">
        <v>135200</v>
      </c>
      <c r="S1124" s="31">
        <v>270400</v>
      </c>
      <c r="T1124" s="29" t="s">
        <v>2482</v>
      </c>
      <c r="U1124" s="32">
        <v>45471</v>
      </c>
      <c r="V1124" s="33"/>
    </row>
    <row r="1125" spans="1:22" ht="28.8">
      <c r="A1125" s="61" t="str">
        <f t="shared" si="17"/>
        <v>41135077ROSERO BENAVIDES MARIA DORA FANNY</v>
      </c>
      <c r="B1125" s="23">
        <v>4140</v>
      </c>
      <c r="C1125" s="23" t="s">
        <v>2</v>
      </c>
      <c r="D1125" s="23">
        <v>41135077</v>
      </c>
      <c r="E1125" s="23" t="s">
        <v>1825</v>
      </c>
      <c r="F1125" s="23">
        <v>63</v>
      </c>
      <c r="G1125" s="23">
        <v>1</v>
      </c>
      <c r="H1125" s="24">
        <v>20546</v>
      </c>
      <c r="I1125" s="23" t="s">
        <v>5</v>
      </c>
      <c r="J1125" s="57" t="s">
        <v>26</v>
      </c>
      <c r="K1125" s="25" t="s">
        <v>27</v>
      </c>
      <c r="L1125" s="26" t="s">
        <v>949</v>
      </c>
      <c r="M1125" s="23">
        <v>1</v>
      </c>
      <c r="N1125" s="23">
        <v>3232274582</v>
      </c>
      <c r="O1125" s="27">
        <v>45398</v>
      </c>
      <c r="P1125" s="28">
        <v>597702</v>
      </c>
      <c r="Q1125" s="29">
        <v>75000</v>
      </c>
      <c r="R1125" s="30">
        <v>96512</v>
      </c>
      <c r="S1125" s="31">
        <v>96512</v>
      </c>
      <c r="T1125" s="29" t="s">
        <v>2483</v>
      </c>
      <c r="U1125" s="32">
        <v>45471</v>
      </c>
      <c r="V1125" s="33"/>
    </row>
    <row r="1126" spans="1:22" ht="28.8">
      <c r="A1126" s="61" t="str">
        <f t="shared" si="17"/>
        <v xml:space="preserve">18110216ROSERO DANILO </v>
      </c>
      <c r="B1126" s="23">
        <v>4366</v>
      </c>
      <c r="C1126" s="23" t="s">
        <v>2</v>
      </c>
      <c r="D1126" s="23">
        <v>18110216</v>
      </c>
      <c r="E1126" s="23" t="s">
        <v>1826</v>
      </c>
      <c r="F1126" s="23">
        <v>58</v>
      </c>
      <c r="G1126" s="23">
        <v>1</v>
      </c>
      <c r="H1126" s="24">
        <v>23902</v>
      </c>
      <c r="I1126" s="23" t="s">
        <v>28</v>
      </c>
      <c r="J1126" s="57" t="s">
        <v>762</v>
      </c>
      <c r="K1126" s="25" t="s">
        <v>25</v>
      </c>
      <c r="L1126" s="26" t="s">
        <v>772</v>
      </c>
      <c r="M1126" s="23">
        <v>1</v>
      </c>
      <c r="N1126" s="23">
        <v>3138436301</v>
      </c>
      <c r="O1126" s="27">
        <v>45401</v>
      </c>
      <c r="P1126" s="28">
        <v>243387</v>
      </c>
      <c r="Q1126" s="29">
        <v>45000</v>
      </c>
      <c r="R1126" s="30">
        <v>50336</v>
      </c>
      <c r="S1126" s="31"/>
      <c r="T1126" s="29" t="s">
        <v>2484</v>
      </c>
      <c r="U1126" s="32">
        <v>45471</v>
      </c>
      <c r="V1126" s="33"/>
    </row>
    <row r="1127" spans="1:22" ht="28.8">
      <c r="A1127" s="61" t="str">
        <f t="shared" si="17"/>
        <v xml:space="preserve">18110216ROSERO DANILO </v>
      </c>
      <c r="B1127" s="23">
        <v>4367</v>
      </c>
      <c r="C1127" s="23" t="s">
        <v>2</v>
      </c>
      <c r="D1127" s="23">
        <v>18110216</v>
      </c>
      <c r="E1127" s="23" t="s">
        <v>1826</v>
      </c>
      <c r="F1127" s="23">
        <v>58</v>
      </c>
      <c r="G1127" s="23">
        <v>1</v>
      </c>
      <c r="H1127" s="24">
        <v>23902</v>
      </c>
      <c r="I1127" s="23" t="s">
        <v>28</v>
      </c>
      <c r="J1127" s="57" t="s">
        <v>762</v>
      </c>
      <c r="K1127" s="25" t="s">
        <v>25</v>
      </c>
      <c r="L1127" s="26" t="s">
        <v>816</v>
      </c>
      <c r="M1127" s="23">
        <v>1</v>
      </c>
      <c r="N1127" s="23">
        <v>3138436301</v>
      </c>
      <c r="O1127" s="27">
        <v>45401</v>
      </c>
      <c r="P1127" s="33">
        <v>38316</v>
      </c>
      <c r="Q1127" s="29">
        <v>45000</v>
      </c>
      <c r="R1127" s="30">
        <v>50336</v>
      </c>
      <c r="S1127" s="31">
        <v>100672</v>
      </c>
      <c r="T1127" s="29" t="s">
        <v>2484</v>
      </c>
      <c r="U1127" s="32">
        <v>45471</v>
      </c>
      <c r="V1127" s="33"/>
    </row>
    <row r="1128" spans="1:22">
      <c r="A1128" s="61" t="str">
        <f t="shared" si="17"/>
        <v>1120066821ROSERO FAJARDO LUZ MARINA</v>
      </c>
      <c r="B1128" s="23">
        <v>4264</v>
      </c>
      <c r="C1128" s="23" t="s">
        <v>2</v>
      </c>
      <c r="D1128" s="23">
        <v>1120066821</v>
      </c>
      <c r="E1128" s="23" t="s">
        <v>1827</v>
      </c>
      <c r="F1128" s="23">
        <v>19</v>
      </c>
      <c r="G1128" s="23">
        <v>1</v>
      </c>
      <c r="H1128" s="24" t="s">
        <v>1828</v>
      </c>
      <c r="I1128" s="23" t="s">
        <v>5</v>
      </c>
      <c r="J1128" s="57" t="s">
        <v>36</v>
      </c>
      <c r="K1128" s="25" t="s">
        <v>27</v>
      </c>
      <c r="L1128" s="26" t="s">
        <v>1021</v>
      </c>
      <c r="M1128" s="23">
        <v>1</v>
      </c>
      <c r="N1128" s="23">
        <v>3223576635</v>
      </c>
      <c r="O1128" s="27">
        <v>45399</v>
      </c>
      <c r="P1128" s="28">
        <v>600978</v>
      </c>
      <c r="Q1128" s="29">
        <v>63000</v>
      </c>
      <c r="R1128" s="30">
        <v>81120</v>
      </c>
      <c r="S1128" s="31"/>
      <c r="T1128" s="29" t="s">
        <v>2485</v>
      </c>
      <c r="U1128" s="32">
        <v>45471</v>
      </c>
      <c r="V1128" s="33"/>
    </row>
    <row r="1129" spans="1:22">
      <c r="A1129" s="61" t="str">
        <f t="shared" si="17"/>
        <v>1120066821ROSERO FAJARDO LUZ MARINA</v>
      </c>
      <c r="B1129" s="23">
        <v>4265</v>
      </c>
      <c r="C1129" s="23" t="s">
        <v>2</v>
      </c>
      <c r="D1129" s="23">
        <v>1120066821</v>
      </c>
      <c r="E1129" s="23" t="s">
        <v>1827</v>
      </c>
      <c r="F1129" s="23">
        <v>19</v>
      </c>
      <c r="G1129" s="23">
        <v>1</v>
      </c>
      <c r="H1129" s="24" t="s">
        <v>1828</v>
      </c>
      <c r="I1129" s="23" t="s">
        <v>5</v>
      </c>
      <c r="J1129" s="57" t="s">
        <v>36</v>
      </c>
      <c r="K1129" s="25" t="s">
        <v>27</v>
      </c>
      <c r="L1129" s="26" t="s">
        <v>1022</v>
      </c>
      <c r="M1129" s="23">
        <v>1</v>
      </c>
      <c r="N1129" s="23">
        <v>3223576635</v>
      </c>
      <c r="O1129" s="27">
        <v>45400</v>
      </c>
      <c r="P1129" s="33">
        <v>604540</v>
      </c>
      <c r="Q1129" s="29">
        <v>63000</v>
      </c>
      <c r="R1129" s="30">
        <v>81120</v>
      </c>
      <c r="S1129" s="31">
        <v>162240</v>
      </c>
      <c r="T1129" s="29" t="s">
        <v>2485</v>
      </c>
      <c r="U1129" s="32">
        <v>45471</v>
      </c>
      <c r="V1129" s="33"/>
    </row>
    <row r="1130" spans="1:22">
      <c r="A1130" s="61" t="str">
        <f t="shared" si="17"/>
        <v xml:space="preserve">27353614ROSERO PASINGA ROSA LIDIA </v>
      </c>
      <c r="B1130" s="23">
        <v>4126</v>
      </c>
      <c r="C1130" s="23" t="s">
        <v>2</v>
      </c>
      <c r="D1130" s="23">
        <v>27353614</v>
      </c>
      <c r="E1130" s="23" t="s">
        <v>1829</v>
      </c>
      <c r="F1130" s="23">
        <v>71</v>
      </c>
      <c r="G1130" s="23">
        <v>1</v>
      </c>
      <c r="H1130" s="24" t="s">
        <v>1830</v>
      </c>
      <c r="I1130" s="23" t="s">
        <v>5</v>
      </c>
      <c r="J1130" s="57" t="s">
        <v>36</v>
      </c>
      <c r="K1130" s="25" t="s">
        <v>27</v>
      </c>
      <c r="L1130" s="6" t="s">
        <v>799</v>
      </c>
      <c r="M1130" s="23">
        <v>1</v>
      </c>
      <c r="N1130" s="23">
        <v>3223204607</v>
      </c>
      <c r="O1130" s="27">
        <v>45397</v>
      </c>
      <c r="P1130" s="28">
        <v>597613</v>
      </c>
      <c r="Q1130" s="29">
        <v>50000</v>
      </c>
      <c r="R1130" s="30">
        <v>67600</v>
      </c>
      <c r="S1130" s="31"/>
      <c r="T1130" s="29" t="s">
        <v>2486</v>
      </c>
      <c r="U1130" s="32">
        <v>45471</v>
      </c>
      <c r="V1130" s="33"/>
    </row>
    <row r="1131" spans="1:22">
      <c r="A1131" s="61" t="str">
        <f t="shared" si="17"/>
        <v xml:space="preserve">27353614ROSERO PASINGA ROSA LIDIA </v>
      </c>
      <c r="B1131" s="23">
        <v>4127</v>
      </c>
      <c r="C1131" s="23" t="s">
        <v>2</v>
      </c>
      <c r="D1131" s="23">
        <v>27353614</v>
      </c>
      <c r="E1131" s="23" t="s">
        <v>1829</v>
      </c>
      <c r="F1131" s="23">
        <v>71</v>
      </c>
      <c r="G1131" s="23">
        <v>1</v>
      </c>
      <c r="H1131" s="24" t="s">
        <v>1830</v>
      </c>
      <c r="I1131" s="23" t="s">
        <v>5</v>
      </c>
      <c r="J1131" s="57" t="s">
        <v>36</v>
      </c>
      <c r="K1131" s="25" t="s">
        <v>27</v>
      </c>
      <c r="L1131" s="6" t="s">
        <v>799</v>
      </c>
      <c r="M1131" s="23">
        <v>1</v>
      </c>
      <c r="N1131" s="23">
        <v>3223204607</v>
      </c>
      <c r="O1131" s="27">
        <v>45398</v>
      </c>
      <c r="P1131" s="33">
        <v>600357</v>
      </c>
      <c r="Q1131" s="29">
        <v>50000</v>
      </c>
      <c r="R1131" s="30">
        <v>67600</v>
      </c>
      <c r="S1131" s="31">
        <v>135200</v>
      </c>
      <c r="T1131" s="29" t="s">
        <v>2486</v>
      </c>
      <c r="U1131" s="32">
        <v>45471</v>
      </c>
      <c r="V1131" s="33"/>
    </row>
    <row r="1132" spans="1:22" ht="28.8">
      <c r="A1132" s="61" t="str">
        <f t="shared" si="17"/>
        <v>18154602RUALES ORTEGA JOSE GERMAN</v>
      </c>
      <c r="B1132" s="23">
        <v>4274</v>
      </c>
      <c r="C1132" s="23" t="s">
        <v>2</v>
      </c>
      <c r="D1132" s="23">
        <v>18154602</v>
      </c>
      <c r="E1132" s="23" t="s">
        <v>1831</v>
      </c>
      <c r="F1132" s="23">
        <v>46</v>
      </c>
      <c r="G1132" s="23">
        <v>1</v>
      </c>
      <c r="H1132" s="24" t="s">
        <v>1832</v>
      </c>
      <c r="I1132" s="23" t="s">
        <v>28</v>
      </c>
      <c r="J1132" s="57" t="s">
        <v>762</v>
      </c>
      <c r="K1132" s="25" t="s">
        <v>27</v>
      </c>
      <c r="L1132" s="26" t="s">
        <v>834</v>
      </c>
      <c r="M1132" s="23">
        <v>1</v>
      </c>
      <c r="N1132" s="23">
        <v>3204350024</v>
      </c>
      <c r="O1132" s="27">
        <v>45399</v>
      </c>
      <c r="P1132" s="28">
        <v>600713</v>
      </c>
      <c r="Q1132" s="29">
        <v>85000</v>
      </c>
      <c r="R1132" s="30">
        <v>108576</v>
      </c>
      <c r="S1132" s="31"/>
      <c r="T1132" s="29" t="s">
        <v>2487</v>
      </c>
      <c r="U1132" s="32">
        <v>45471</v>
      </c>
      <c r="V1132" s="33"/>
    </row>
    <row r="1133" spans="1:22" ht="28.8">
      <c r="A1133" s="61" t="str">
        <f t="shared" si="17"/>
        <v>18154602RUALES ORTEGA JOSE GERMAN</v>
      </c>
      <c r="B1133" s="23">
        <v>4275</v>
      </c>
      <c r="C1133" s="23" t="s">
        <v>2</v>
      </c>
      <c r="D1133" s="23">
        <v>18154602</v>
      </c>
      <c r="E1133" s="23" t="s">
        <v>1831</v>
      </c>
      <c r="F1133" s="23">
        <v>46</v>
      </c>
      <c r="G1133" s="23">
        <v>1</v>
      </c>
      <c r="H1133" s="24" t="s">
        <v>1832</v>
      </c>
      <c r="I1133" s="23" t="s">
        <v>28</v>
      </c>
      <c r="J1133" s="57" t="s">
        <v>762</v>
      </c>
      <c r="K1133" s="25" t="s">
        <v>27</v>
      </c>
      <c r="L1133" s="26" t="s">
        <v>836</v>
      </c>
      <c r="M1133" s="23">
        <v>1</v>
      </c>
      <c r="N1133" s="23">
        <v>3204350024</v>
      </c>
      <c r="O1133" s="27">
        <v>45401</v>
      </c>
      <c r="P1133" s="33">
        <v>604449</v>
      </c>
      <c r="Q1133" s="29">
        <v>85000</v>
      </c>
      <c r="R1133" s="30">
        <v>108576</v>
      </c>
      <c r="S1133" s="31">
        <v>217512</v>
      </c>
      <c r="T1133" s="29" t="s">
        <v>2487</v>
      </c>
      <c r="U1133" s="32">
        <v>45471</v>
      </c>
      <c r="V1133" s="33"/>
    </row>
    <row r="1134" spans="1:22">
      <c r="A1134" s="61" t="str">
        <f t="shared" si="17"/>
        <v>38610094RUBY ANDREA MOSQUERA</v>
      </c>
      <c r="B1134" s="23">
        <v>4192</v>
      </c>
      <c r="C1134" s="23" t="s">
        <v>2</v>
      </c>
      <c r="D1134" s="23">
        <v>38610094</v>
      </c>
      <c r="E1134" s="23" t="s">
        <v>1833</v>
      </c>
      <c r="F1134" s="23">
        <v>44</v>
      </c>
      <c r="G1134" s="23">
        <v>1</v>
      </c>
      <c r="H1134" s="24" t="s">
        <v>909</v>
      </c>
      <c r="I1134" s="23" t="s">
        <v>5</v>
      </c>
      <c r="J1134" s="58" t="s">
        <v>29</v>
      </c>
      <c r="K1134" s="25" t="s">
        <v>25</v>
      </c>
      <c r="L1134" s="23" t="s">
        <v>781</v>
      </c>
      <c r="M1134" s="23">
        <v>1</v>
      </c>
      <c r="N1134" s="23" t="s">
        <v>1834</v>
      </c>
      <c r="O1134" s="27">
        <v>45399</v>
      </c>
      <c r="P1134" s="28">
        <v>599940</v>
      </c>
      <c r="Q1134" s="29">
        <v>33000</v>
      </c>
      <c r="R1134" s="30">
        <v>45240</v>
      </c>
      <c r="S1134" s="31"/>
      <c r="T1134" s="29" t="s">
        <v>2488</v>
      </c>
      <c r="U1134" s="32">
        <v>45471</v>
      </c>
      <c r="V1134" s="33"/>
    </row>
    <row r="1135" spans="1:22">
      <c r="A1135" s="61" t="str">
        <f t="shared" si="17"/>
        <v>38610094RUBY ANDREA MOSQUERA</v>
      </c>
      <c r="B1135" s="23">
        <v>4193</v>
      </c>
      <c r="C1135" s="23" t="s">
        <v>2</v>
      </c>
      <c r="D1135" s="23">
        <v>38610094</v>
      </c>
      <c r="E1135" s="23" t="s">
        <v>1833</v>
      </c>
      <c r="F1135" s="23">
        <v>44</v>
      </c>
      <c r="G1135" s="23">
        <v>1</v>
      </c>
      <c r="H1135" s="24" t="s">
        <v>909</v>
      </c>
      <c r="I1135" s="23" t="s">
        <v>5</v>
      </c>
      <c r="J1135" s="58" t="s">
        <v>29</v>
      </c>
      <c r="K1135" s="25" t="s">
        <v>25</v>
      </c>
      <c r="L1135" s="26" t="s">
        <v>783</v>
      </c>
      <c r="M1135" s="23">
        <v>1</v>
      </c>
      <c r="N1135" s="23" t="s">
        <v>1834</v>
      </c>
      <c r="O1135" s="27">
        <v>45399</v>
      </c>
      <c r="P1135" s="33">
        <v>602261</v>
      </c>
      <c r="Q1135" s="29">
        <v>33000</v>
      </c>
      <c r="R1135" s="30">
        <v>45240</v>
      </c>
      <c r="S1135" s="31">
        <v>90480</v>
      </c>
      <c r="T1135" s="29" t="s">
        <v>2488</v>
      </c>
      <c r="U1135" s="32">
        <v>45471</v>
      </c>
      <c r="V1135" s="33"/>
    </row>
    <row r="1136" spans="1:22" ht="28.8">
      <c r="A1136" s="61" t="str">
        <f t="shared" si="17"/>
        <v>10691375RUIZ ARCADIO</v>
      </c>
      <c r="B1136" s="23">
        <v>4797</v>
      </c>
      <c r="C1136" s="23" t="s">
        <v>2</v>
      </c>
      <c r="D1136" s="23">
        <v>10691375</v>
      </c>
      <c r="E1136" s="23" t="s">
        <v>1835</v>
      </c>
      <c r="F1136" s="23">
        <v>61</v>
      </c>
      <c r="G1136" s="23">
        <v>1</v>
      </c>
      <c r="H1136" s="24">
        <v>23346</v>
      </c>
      <c r="I1136" s="23" t="s">
        <v>28</v>
      </c>
      <c r="J1136" s="57" t="s">
        <v>92</v>
      </c>
      <c r="K1136" s="25" t="s">
        <v>25</v>
      </c>
      <c r="L1136" s="26" t="s">
        <v>810</v>
      </c>
      <c r="M1136" s="23">
        <v>2</v>
      </c>
      <c r="N1136" s="23">
        <v>3194843361</v>
      </c>
      <c r="O1136" s="27">
        <v>45410</v>
      </c>
      <c r="P1136" s="28" t="s">
        <v>1836</v>
      </c>
      <c r="Q1136" s="29">
        <v>36000</v>
      </c>
      <c r="R1136" s="30">
        <v>29640</v>
      </c>
      <c r="S1136" s="31"/>
      <c r="T1136" s="29" t="s">
        <v>2489</v>
      </c>
      <c r="U1136" s="32">
        <v>45471</v>
      </c>
      <c r="V1136" s="33"/>
    </row>
    <row r="1137" spans="1:22" ht="28.8">
      <c r="A1137" s="61" t="str">
        <f t="shared" si="17"/>
        <v>10691375RUIZ ARCADIO</v>
      </c>
      <c r="B1137" s="23">
        <v>4798</v>
      </c>
      <c r="C1137" s="23" t="s">
        <v>2</v>
      </c>
      <c r="D1137" s="23">
        <v>10691375</v>
      </c>
      <c r="E1137" s="23" t="s">
        <v>1835</v>
      </c>
      <c r="F1137" s="23">
        <v>61</v>
      </c>
      <c r="G1137" s="23">
        <v>1</v>
      </c>
      <c r="H1137" s="24">
        <v>23346</v>
      </c>
      <c r="I1137" s="23" t="s">
        <v>28</v>
      </c>
      <c r="J1137" s="57" t="s">
        <v>92</v>
      </c>
      <c r="K1137" s="25" t="s">
        <v>25</v>
      </c>
      <c r="L1137" s="26" t="s">
        <v>771</v>
      </c>
      <c r="M1137" s="23">
        <v>1</v>
      </c>
      <c r="N1137" s="23">
        <v>3194843361</v>
      </c>
      <c r="O1137" s="27">
        <v>45412</v>
      </c>
      <c r="P1137" s="33">
        <v>628299</v>
      </c>
      <c r="Q1137" s="29">
        <v>18000</v>
      </c>
      <c r="R1137" s="30">
        <v>29640</v>
      </c>
      <c r="S1137" s="31"/>
      <c r="T1137" s="29" t="s">
        <v>2489</v>
      </c>
      <c r="U1137" s="32">
        <v>45471</v>
      </c>
      <c r="V1137" s="33"/>
    </row>
    <row r="1138" spans="1:22" ht="28.8">
      <c r="A1138" s="61" t="str">
        <f t="shared" si="17"/>
        <v>10691375RUIZ ARCADIO</v>
      </c>
      <c r="B1138" s="23">
        <v>4799</v>
      </c>
      <c r="C1138" s="23" t="s">
        <v>2</v>
      </c>
      <c r="D1138" s="23">
        <v>10691375</v>
      </c>
      <c r="E1138" s="23" t="s">
        <v>1835</v>
      </c>
      <c r="F1138" s="23">
        <v>61</v>
      </c>
      <c r="G1138" s="23">
        <v>1</v>
      </c>
      <c r="H1138" s="24">
        <v>23346</v>
      </c>
      <c r="I1138" s="23" t="s">
        <v>28</v>
      </c>
      <c r="J1138" s="57" t="s">
        <v>40</v>
      </c>
      <c r="K1138" s="25" t="s">
        <v>27</v>
      </c>
      <c r="L1138" s="23" t="s">
        <v>811</v>
      </c>
      <c r="M1138" s="23">
        <v>2</v>
      </c>
      <c r="N1138" s="23">
        <v>3194843361</v>
      </c>
      <c r="O1138" s="27">
        <v>45410</v>
      </c>
      <c r="P1138" s="28" t="s">
        <v>1837</v>
      </c>
      <c r="Q1138" s="29">
        <v>110000</v>
      </c>
      <c r="R1138" s="30">
        <v>72384</v>
      </c>
      <c r="S1138" s="31"/>
      <c r="T1138" s="29" t="s">
        <v>2489</v>
      </c>
      <c r="U1138" s="32">
        <v>45471</v>
      </c>
      <c r="V1138" s="33"/>
    </row>
    <row r="1139" spans="1:22" ht="28.8">
      <c r="A1139" s="61" t="str">
        <f t="shared" si="17"/>
        <v>10691375RUIZ ARCADIO</v>
      </c>
      <c r="B1139" s="23">
        <v>4800</v>
      </c>
      <c r="C1139" s="23" t="s">
        <v>2</v>
      </c>
      <c r="D1139" s="23">
        <v>10691375</v>
      </c>
      <c r="E1139" s="23" t="s">
        <v>1835</v>
      </c>
      <c r="F1139" s="23">
        <v>61</v>
      </c>
      <c r="G1139" s="23">
        <v>1</v>
      </c>
      <c r="H1139" s="24">
        <v>23346</v>
      </c>
      <c r="I1139" s="23" t="s">
        <v>28</v>
      </c>
      <c r="J1139" s="57" t="s">
        <v>40</v>
      </c>
      <c r="K1139" s="25" t="s">
        <v>27</v>
      </c>
      <c r="L1139" s="23" t="s">
        <v>812</v>
      </c>
      <c r="M1139" s="23">
        <v>1</v>
      </c>
      <c r="N1139" s="23">
        <v>3194843361</v>
      </c>
      <c r="O1139" s="27">
        <v>45412</v>
      </c>
      <c r="P1139" s="33">
        <v>628291</v>
      </c>
      <c r="Q1139" s="29">
        <v>55000</v>
      </c>
      <c r="R1139" s="30">
        <v>72800</v>
      </c>
      <c r="S1139" s="31">
        <v>306488</v>
      </c>
      <c r="T1139" s="29" t="s">
        <v>2489</v>
      </c>
      <c r="U1139" s="32">
        <v>45471</v>
      </c>
      <c r="V1139" s="33"/>
    </row>
    <row r="1140" spans="1:22">
      <c r="A1140" s="61" t="str">
        <f t="shared" si="17"/>
        <v xml:space="preserve">1124315529RUIZ CHINDOY JONYADAYIR </v>
      </c>
      <c r="B1140" s="23">
        <v>4486</v>
      </c>
      <c r="C1140" s="23" t="s">
        <v>2</v>
      </c>
      <c r="D1140" s="23">
        <v>1124315529</v>
      </c>
      <c r="E1140" s="23" t="s">
        <v>1838</v>
      </c>
      <c r="F1140" s="23">
        <v>29</v>
      </c>
      <c r="G1140" s="23">
        <v>1</v>
      </c>
      <c r="H1140" s="24" t="s">
        <v>1136</v>
      </c>
      <c r="I1140" s="23" t="s">
        <v>28</v>
      </c>
      <c r="J1140" s="57" t="s">
        <v>58</v>
      </c>
      <c r="K1140" s="25" t="s">
        <v>27</v>
      </c>
      <c r="L1140" s="26" t="s">
        <v>838</v>
      </c>
      <c r="M1140" s="23">
        <v>1</v>
      </c>
      <c r="N1140" s="23" t="s">
        <v>1839</v>
      </c>
      <c r="O1140" s="27">
        <v>45405</v>
      </c>
      <c r="P1140" s="35">
        <v>611591</v>
      </c>
      <c r="Q1140" s="36">
        <v>20000</v>
      </c>
      <c r="R1140" s="30">
        <v>33800</v>
      </c>
      <c r="S1140" s="31"/>
      <c r="T1140" s="25" t="s">
        <v>2490</v>
      </c>
      <c r="U1140" s="32">
        <v>45471</v>
      </c>
      <c r="V1140" s="33"/>
    </row>
    <row r="1141" spans="1:22">
      <c r="A1141" s="61" t="str">
        <f t="shared" si="17"/>
        <v xml:space="preserve">1124315529RUIZ CHINDOY JONYADAYIR </v>
      </c>
      <c r="B1141" s="23">
        <v>4487</v>
      </c>
      <c r="C1141" s="23" t="s">
        <v>2</v>
      </c>
      <c r="D1141" s="23">
        <v>1124315529</v>
      </c>
      <c r="E1141" s="23" t="s">
        <v>1838</v>
      </c>
      <c r="F1141" s="23">
        <v>29</v>
      </c>
      <c r="G1141" s="23">
        <v>1</v>
      </c>
      <c r="H1141" s="24" t="s">
        <v>1136</v>
      </c>
      <c r="I1141" s="23" t="s">
        <v>28</v>
      </c>
      <c r="J1141" s="57" t="s">
        <v>58</v>
      </c>
      <c r="K1141" s="25" t="s">
        <v>27</v>
      </c>
      <c r="L1141" s="26" t="s">
        <v>839</v>
      </c>
      <c r="M1141" s="23">
        <v>1</v>
      </c>
      <c r="N1141" s="23" t="s">
        <v>1839</v>
      </c>
      <c r="O1141" s="24">
        <v>45405</v>
      </c>
      <c r="P1141" s="23">
        <v>613815</v>
      </c>
      <c r="Q1141" s="36">
        <v>20000</v>
      </c>
      <c r="R1141" s="30">
        <v>33800</v>
      </c>
      <c r="S1141" s="31">
        <v>67600</v>
      </c>
      <c r="T1141" s="25" t="s">
        <v>2490</v>
      </c>
      <c r="U1141" s="32">
        <v>45471</v>
      </c>
      <c r="V1141" s="33"/>
    </row>
    <row r="1142" spans="1:22">
      <c r="A1142" s="61" t="str">
        <f t="shared" si="17"/>
        <v>27318648RUIZ DE SALAS  BERTHA TULIA</v>
      </c>
      <c r="B1142" s="23">
        <v>4765</v>
      </c>
      <c r="C1142" s="23" t="s">
        <v>2</v>
      </c>
      <c r="D1142" s="23">
        <v>27318648</v>
      </c>
      <c r="E1142" s="23" t="s">
        <v>1840</v>
      </c>
      <c r="F1142" s="23">
        <v>93</v>
      </c>
      <c r="G1142" s="23">
        <v>1</v>
      </c>
      <c r="H1142" s="24" t="s">
        <v>1841</v>
      </c>
      <c r="I1142" s="23" t="s">
        <v>5</v>
      </c>
      <c r="J1142" s="58" t="s">
        <v>3112</v>
      </c>
      <c r="K1142" s="25" t="s">
        <v>25</v>
      </c>
      <c r="L1142" s="26" t="s">
        <v>888</v>
      </c>
      <c r="M1142" s="23">
        <v>1</v>
      </c>
      <c r="N1142" s="23" t="s">
        <v>1842</v>
      </c>
      <c r="O1142" s="27">
        <v>45409</v>
      </c>
      <c r="P1142" s="28">
        <v>273859</v>
      </c>
      <c r="Q1142" s="29">
        <v>17000</v>
      </c>
      <c r="R1142" s="30">
        <v>26000</v>
      </c>
      <c r="S1142" s="31">
        <v>26000</v>
      </c>
      <c r="T1142" s="25" t="s">
        <v>2491</v>
      </c>
      <c r="U1142" s="32">
        <v>45471</v>
      </c>
      <c r="V1142" s="33"/>
    </row>
    <row r="1143" spans="1:22" ht="28.8">
      <c r="A1143" s="61" t="str">
        <f t="shared" si="17"/>
        <v>1125186214RUIZ TROCHEZ KEIDY SOFIA</v>
      </c>
      <c r="B1143" s="23">
        <v>4560</v>
      </c>
      <c r="C1143" s="23" t="s">
        <v>79</v>
      </c>
      <c r="D1143" s="23">
        <v>1125186214</v>
      </c>
      <c r="E1143" s="23" t="s">
        <v>1843</v>
      </c>
      <c r="F1143" s="23">
        <v>2</v>
      </c>
      <c r="G1143" s="23">
        <v>1</v>
      </c>
      <c r="H1143" s="24">
        <v>44596</v>
      </c>
      <c r="I1143" s="23" t="s">
        <v>5</v>
      </c>
      <c r="J1143" s="57" t="s">
        <v>92</v>
      </c>
      <c r="K1143" s="25" t="s">
        <v>25</v>
      </c>
      <c r="L1143" s="26" t="s">
        <v>810</v>
      </c>
      <c r="M1143" s="23">
        <v>1</v>
      </c>
      <c r="N1143" s="23">
        <v>3223700679</v>
      </c>
      <c r="O1143" s="27">
        <v>45406</v>
      </c>
      <c r="P1143" s="28">
        <v>615806</v>
      </c>
      <c r="Q1143" s="29">
        <v>18000</v>
      </c>
      <c r="R1143" s="30">
        <v>29640</v>
      </c>
      <c r="S1143" s="31"/>
      <c r="T1143" s="25" t="s">
        <v>2492</v>
      </c>
      <c r="U1143" s="32">
        <v>45471</v>
      </c>
      <c r="V1143" s="33"/>
    </row>
    <row r="1144" spans="1:22" ht="28.8">
      <c r="A1144" s="61" t="str">
        <f t="shared" si="17"/>
        <v>1125186214RUIZ TROCHEZ KEIDY SOFIA</v>
      </c>
      <c r="B1144" s="23">
        <v>4561</v>
      </c>
      <c r="C1144" s="23" t="s">
        <v>79</v>
      </c>
      <c r="D1144" s="23">
        <v>1125186214</v>
      </c>
      <c r="E1144" s="23" t="s">
        <v>1843</v>
      </c>
      <c r="F1144" s="23">
        <v>2</v>
      </c>
      <c r="G1144" s="23">
        <v>1</v>
      </c>
      <c r="H1144" s="24">
        <v>44596</v>
      </c>
      <c r="I1144" s="23" t="s">
        <v>5</v>
      </c>
      <c r="J1144" s="57" t="s">
        <v>92</v>
      </c>
      <c r="K1144" s="25" t="s">
        <v>25</v>
      </c>
      <c r="L1144" s="26" t="s">
        <v>771</v>
      </c>
      <c r="M1144" s="23">
        <v>1</v>
      </c>
      <c r="N1144" s="23">
        <v>3223700679</v>
      </c>
      <c r="O1144" s="27">
        <v>45407</v>
      </c>
      <c r="P1144" s="33">
        <v>618269</v>
      </c>
      <c r="Q1144" s="29">
        <v>18000</v>
      </c>
      <c r="R1144" s="30">
        <v>29640</v>
      </c>
      <c r="S1144" s="31">
        <v>59280</v>
      </c>
      <c r="T1144" s="25" t="s">
        <v>2492</v>
      </c>
      <c r="U1144" s="32">
        <v>45471</v>
      </c>
      <c r="V1144" s="33"/>
    </row>
    <row r="1145" spans="1:22">
      <c r="A1145" s="61" t="str">
        <f t="shared" si="17"/>
        <v>1124315811SALAS OÑATES ANGIE LORENA</v>
      </c>
      <c r="B1145" s="23">
        <v>3740</v>
      </c>
      <c r="C1145" s="23" t="s">
        <v>31</v>
      </c>
      <c r="D1145" s="23">
        <v>1124315811</v>
      </c>
      <c r="E1145" s="23" t="s">
        <v>1844</v>
      </c>
      <c r="F1145" s="23">
        <v>10</v>
      </c>
      <c r="G1145" s="23">
        <v>1</v>
      </c>
      <c r="H1145" s="24" t="s">
        <v>1845</v>
      </c>
      <c r="I1145" s="23" t="s">
        <v>5</v>
      </c>
      <c r="J1145" s="57" t="s">
        <v>58</v>
      </c>
      <c r="K1145" s="25" t="s">
        <v>27</v>
      </c>
      <c r="L1145" s="26" t="s">
        <v>838</v>
      </c>
      <c r="M1145" s="23">
        <v>1</v>
      </c>
      <c r="N1145" s="23">
        <v>3209064525</v>
      </c>
      <c r="O1145" s="27">
        <v>45391</v>
      </c>
      <c r="P1145" s="28">
        <v>581051</v>
      </c>
      <c r="Q1145" s="29">
        <v>20000</v>
      </c>
      <c r="R1145" s="30">
        <v>33800</v>
      </c>
      <c r="S1145" s="31"/>
      <c r="T1145" s="29" t="s">
        <v>2493</v>
      </c>
      <c r="U1145" s="32">
        <v>45471</v>
      </c>
      <c r="V1145" s="33"/>
    </row>
    <row r="1146" spans="1:22">
      <c r="A1146" s="61" t="str">
        <f t="shared" si="17"/>
        <v xml:space="preserve">1124315811SALAS OÑATES ANGIE LORENA </v>
      </c>
      <c r="B1146" s="23">
        <v>4546</v>
      </c>
      <c r="C1146" s="23" t="s">
        <v>31</v>
      </c>
      <c r="D1146" s="23">
        <v>1124315811</v>
      </c>
      <c r="E1146" s="23" t="s">
        <v>1846</v>
      </c>
      <c r="F1146" s="23">
        <v>10</v>
      </c>
      <c r="G1146" s="23">
        <v>1</v>
      </c>
      <c r="H1146" s="24" t="s">
        <v>1845</v>
      </c>
      <c r="I1146" s="23" t="s">
        <v>5</v>
      </c>
      <c r="J1146" s="57" t="s">
        <v>58</v>
      </c>
      <c r="K1146" s="25" t="s">
        <v>27</v>
      </c>
      <c r="L1146" s="26" t="s">
        <v>838</v>
      </c>
      <c r="M1146" s="23">
        <v>1</v>
      </c>
      <c r="N1146" s="23">
        <v>3209064525</v>
      </c>
      <c r="O1146" s="27">
        <v>45405</v>
      </c>
      <c r="P1146" s="35">
        <v>612691</v>
      </c>
      <c r="Q1146" s="36">
        <v>20000</v>
      </c>
      <c r="R1146" s="30">
        <v>33800</v>
      </c>
      <c r="S1146" s="37"/>
      <c r="T1146" s="29" t="s">
        <v>2493</v>
      </c>
      <c r="U1146" s="32">
        <v>45471</v>
      </c>
      <c r="V1146" s="33"/>
    </row>
    <row r="1147" spans="1:22">
      <c r="A1147" s="61" t="str">
        <f t="shared" si="17"/>
        <v>1124315811SALAS OÑATES ANGIE LORENA</v>
      </c>
      <c r="B1147" s="23">
        <v>3741</v>
      </c>
      <c r="C1147" s="23" t="s">
        <v>31</v>
      </c>
      <c r="D1147" s="23">
        <v>1124315811</v>
      </c>
      <c r="E1147" s="23" t="s">
        <v>1844</v>
      </c>
      <c r="F1147" s="23">
        <v>10</v>
      </c>
      <c r="G1147" s="23">
        <v>1</v>
      </c>
      <c r="H1147" s="24" t="s">
        <v>1845</v>
      </c>
      <c r="I1147" s="23" t="s">
        <v>5</v>
      </c>
      <c r="J1147" s="57" t="s">
        <v>58</v>
      </c>
      <c r="K1147" s="25" t="s">
        <v>27</v>
      </c>
      <c r="L1147" s="26" t="s">
        <v>839</v>
      </c>
      <c r="M1147" s="23">
        <v>1</v>
      </c>
      <c r="N1147" s="23">
        <v>3209064525</v>
      </c>
      <c r="O1147" s="27">
        <v>45391</v>
      </c>
      <c r="P1147" s="28">
        <v>586526</v>
      </c>
      <c r="Q1147" s="29">
        <v>20000</v>
      </c>
      <c r="R1147" s="30">
        <v>33800</v>
      </c>
      <c r="S1147" s="31"/>
      <c r="T1147" s="29" t="s">
        <v>2493</v>
      </c>
      <c r="U1147" s="32">
        <v>45471</v>
      </c>
      <c r="V1147" s="33"/>
    </row>
    <row r="1148" spans="1:22">
      <c r="A1148" s="61" t="str">
        <f t="shared" si="17"/>
        <v xml:space="preserve">1124315811SALAS OÑATES ANGIE LORENA </v>
      </c>
      <c r="B1148" s="23">
        <v>4547</v>
      </c>
      <c r="C1148" s="23" t="s">
        <v>31</v>
      </c>
      <c r="D1148" s="23">
        <v>1124315811</v>
      </c>
      <c r="E1148" s="23" t="s">
        <v>1846</v>
      </c>
      <c r="F1148" s="23">
        <v>10</v>
      </c>
      <c r="G1148" s="23">
        <v>1</v>
      </c>
      <c r="H1148" s="24" t="s">
        <v>1845</v>
      </c>
      <c r="I1148" s="23" t="s">
        <v>5</v>
      </c>
      <c r="J1148" s="57" t="s">
        <v>58</v>
      </c>
      <c r="K1148" s="25" t="s">
        <v>27</v>
      </c>
      <c r="L1148" s="26" t="s">
        <v>839</v>
      </c>
      <c r="M1148" s="23">
        <v>1</v>
      </c>
      <c r="N1148" s="23">
        <v>3209064525</v>
      </c>
      <c r="O1148" s="24">
        <v>45405</v>
      </c>
      <c r="P1148" s="23">
        <v>614400</v>
      </c>
      <c r="Q1148" s="36">
        <v>20000</v>
      </c>
      <c r="R1148" s="30">
        <v>33800</v>
      </c>
      <c r="S1148" s="37">
        <v>135200</v>
      </c>
      <c r="T1148" s="29" t="s">
        <v>2493</v>
      </c>
      <c r="U1148" s="32">
        <v>45471</v>
      </c>
      <c r="V1148" s="33"/>
    </row>
    <row r="1149" spans="1:22">
      <c r="A1149" s="61" t="str">
        <f t="shared" si="17"/>
        <v xml:space="preserve">1124292977SAN JUAN TAPUYIMA MARIANO JESUS </v>
      </c>
      <c r="B1149" s="23">
        <v>4793</v>
      </c>
      <c r="C1149" s="23" t="s">
        <v>31</v>
      </c>
      <c r="D1149" s="23">
        <v>1124292977</v>
      </c>
      <c r="E1149" s="23" t="s">
        <v>1847</v>
      </c>
      <c r="F1149" s="23">
        <v>14</v>
      </c>
      <c r="G1149" s="23">
        <v>1</v>
      </c>
      <c r="H1149" s="24" t="s">
        <v>1848</v>
      </c>
      <c r="I1149" s="23" t="s">
        <v>28</v>
      </c>
      <c r="J1149" s="57" t="s">
        <v>36</v>
      </c>
      <c r="K1149" s="25" t="s">
        <v>27</v>
      </c>
      <c r="L1149" s="6" t="s">
        <v>799</v>
      </c>
      <c r="M1149" s="23">
        <v>1</v>
      </c>
      <c r="N1149" s="23">
        <v>3132543894</v>
      </c>
      <c r="O1149" s="27">
        <v>45410</v>
      </c>
      <c r="P1149" s="28">
        <v>620172</v>
      </c>
      <c r="Q1149" s="29">
        <v>50000</v>
      </c>
      <c r="R1149" s="30">
        <v>67600</v>
      </c>
      <c r="S1149" s="31"/>
      <c r="T1149" s="29" t="s">
        <v>2494</v>
      </c>
      <c r="U1149" s="32">
        <v>45471</v>
      </c>
      <c r="V1149" s="33"/>
    </row>
    <row r="1150" spans="1:22">
      <c r="A1150" s="61" t="str">
        <f t="shared" si="17"/>
        <v xml:space="preserve">1124292977SAN JUAN TAPUYIMA MARIANO JESUS </v>
      </c>
      <c r="B1150" s="23">
        <v>4794</v>
      </c>
      <c r="C1150" s="23" t="s">
        <v>31</v>
      </c>
      <c r="D1150" s="23">
        <v>1124292977</v>
      </c>
      <c r="E1150" s="23" t="s">
        <v>1847</v>
      </c>
      <c r="F1150" s="23">
        <v>14</v>
      </c>
      <c r="G1150" s="23">
        <v>1</v>
      </c>
      <c r="H1150" s="24" t="s">
        <v>1848</v>
      </c>
      <c r="I1150" s="23" t="s">
        <v>28</v>
      </c>
      <c r="J1150" s="57" t="s">
        <v>36</v>
      </c>
      <c r="K1150" s="25" t="s">
        <v>27</v>
      </c>
      <c r="L1150" s="26" t="s">
        <v>768</v>
      </c>
      <c r="M1150" s="23">
        <v>1</v>
      </c>
      <c r="N1150" s="23">
        <v>3132543894</v>
      </c>
      <c r="O1150" s="27">
        <v>45411</v>
      </c>
      <c r="P1150" s="33">
        <v>626501</v>
      </c>
      <c r="Q1150" s="29">
        <v>50000</v>
      </c>
      <c r="R1150" s="30">
        <v>67600</v>
      </c>
      <c r="S1150" s="31">
        <v>135200</v>
      </c>
      <c r="T1150" s="29" t="s">
        <v>2494</v>
      </c>
      <c r="U1150" s="32">
        <v>45471</v>
      </c>
      <c r="V1150" s="33"/>
    </row>
    <row r="1151" spans="1:22" ht="28.8">
      <c r="A1151" s="61" t="str">
        <f t="shared" si="17"/>
        <v>17680166SANCHE ORTIZ JOSE CLEMENTE</v>
      </c>
      <c r="B1151" s="23">
        <v>4755</v>
      </c>
      <c r="C1151" s="23" t="s">
        <v>2</v>
      </c>
      <c r="D1151" s="23">
        <v>17680166</v>
      </c>
      <c r="E1151" s="23" t="s">
        <v>1849</v>
      </c>
      <c r="F1151" s="23">
        <v>72</v>
      </c>
      <c r="G1151" s="23">
        <v>1</v>
      </c>
      <c r="H1151" s="24" t="s">
        <v>180</v>
      </c>
      <c r="I1151" s="23" t="s">
        <v>28</v>
      </c>
      <c r="J1151" s="57" t="s">
        <v>92</v>
      </c>
      <c r="K1151" s="25" t="s">
        <v>25</v>
      </c>
      <c r="L1151" s="26" t="s">
        <v>810</v>
      </c>
      <c r="M1151" s="23">
        <v>1</v>
      </c>
      <c r="N1151" s="23">
        <v>3123093066</v>
      </c>
      <c r="O1151" s="27">
        <v>45408</v>
      </c>
      <c r="P1151" s="28">
        <v>618219</v>
      </c>
      <c r="Q1151" s="29">
        <v>18000</v>
      </c>
      <c r="R1151" s="30">
        <v>29640</v>
      </c>
      <c r="S1151" s="31"/>
      <c r="T1151" s="29" t="s">
        <v>2495</v>
      </c>
      <c r="U1151" s="32">
        <v>45471</v>
      </c>
      <c r="V1151" s="33"/>
    </row>
    <row r="1152" spans="1:22" ht="28.8">
      <c r="A1152" s="61" t="str">
        <f t="shared" si="17"/>
        <v>17680166SANCHE ORTIZ JOSE CLEMENTE</v>
      </c>
      <c r="B1152" s="23">
        <v>4756</v>
      </c>
      <c r="C1152" s="23" t="s">
        <v>2</v>
      </c>
      <c r="D1152" s="23">
        <v>17680166</v>
      </c>
      <c r="E1152" s="23" t="s">
        <v>1849</v>
      </c>
      <c r="F1152" s="23">
        <v>72</v>
      </c>
      <c r="G1152" s="23">
        <v>1</v>
      </c>
      <c r="H1152" s="24" t="s">
        <v>180</v>
      </c>
      <c r="I1152" s="23" t="s">
        <v>28</v>
      </c>
      <c r="J1152" s="57" t="s">
        <v>92</v>
      </c>
      <c r="K1152" s="25" t="s">
        <v>25</v>
      </c>
      <c r="L1152" s="26" t="s">
        <v>771</v>
      </c>
      <c r="M1152" s="23">
        <v>1</v>
      </c>
      <c r="N1152" s="23">
        <v>3123093066</v>
      </c>
      <c r="O1152" s="27">
        <v>45408</v>
      </c>
      <c r="P1152" s="33">
        <v>621231</v>
      </c>
      <c r="Q1152" s="29">
        <v>18000</v>
      </c>
      <c r="R1152" s="30">
        <v>29640</v>
      </c>
      <c r="S1152" s="31">
        <v>59280</v>
      </c>
      <c r="T1152" s="29" t="s">
        <v>2495</v>
      </c>
      <c r="U1152" s="32">
        <v>45471</v>
      </c>
      <c r="V1152" s="33"/>
    </row>
    <row r="1153" spans="1:22">
      <c r="A1153" s="61" t="str">
        <f t="shared" si="17"/>
        <v>41182692SANTACRUZ LOPEZ ALODIA</v>
      </c>
      <c r="B1153" s="23">
        <v>4112</v>
      </c>
      <c r="C1153" s="23" t="s">
        <v>2</v>
      </c>
      <c r="D1153" s="23">
        <v>41182692</v>
      </c>
      <c r="E1153" s="23" t="s">
        <v>1850</v>
      </c>
      <c r="F1153" s="23">
        <v>59</v>
      </c>
      <c r="G1153" s="23">
        <v>1</v>
      </c>
      <c r="H1153" s="24" t="s">
        <v>1851</v>
      </c>
      <c r="I1153" s="23" t="s">
        <v>5</v>
      </c>
      <c r="J1153" s="58" t="s">
        <v>34</v>
      </c>
      <c r="K1153" s="25" t="s">
        <v>27</v>
      </c>
      <c r="L1153" s="6" t="s">
        <v>797</v>
      </c>
      <c r="M1153" s="23">
        <v>1</v>
      </c>
      <c r="N1153" s="23">
        <v>3107540174</v>
      </c>
      <c r="O1153" s="27">
        <v>45398</v>
      </c>
      <c r="P1153" s="28">
        <v>597609</v>
      </c>
      <c r="Q1153" s="29">
        <v>20000</v>
      </c>
      <c r="R1153" s="30">
        <v>26000</v>
      </c>
      <c r="S1153" s="37"/>
      <c r="T1153" s="36" t="s">
        <v>2496</v>
      </c>
      <c r="U1153" s="32">
        <v>45471</v>
      </c>
      <c r="V1153" s="33"/>
    </row>
    <row r="1154" spans="1:22">
      <c r="A1154" s="61" t="str">
        <f t="shared" si="17"/>
        <v>41182692SANTACRUZ LOPEZ ALODIA</v>
      </c>
      <c r="B1154" s="23">
        <v>4113</v>
      </c>
      <c r="C1154" s="23" t="s">
        <v>2</v>
      </c>
      <c r="D1154" s="23">
        <v>41182692</v>
      </c>
      <c r="E1154" s="23" t="s">
        <v>1850</v>
      </c>
      <c r="F1154" s="23">
        <v>59</v>
      </c>
      <c r="G1154" s="23">
        <v>1</v>
      </c>
      <c r="H1154" s="24" t="s">
        <v>1851</v>
      </c>
      <c r="I1154" s="23" t="s">
        <v>5</v>
      </c>
      <c r="J1154" s="58" t="s">
        <v>34</v>
      </c>
      <c r="K1154" s="25" t="s">
        <v>27</v>
      </c>
      <c r="L1154" s="25" t="s">
        <v>785</v>
      </c>
      <c r="M1154" s="23">
        <v>1</v>
      </c>
      <c r="N1154" s="23">
        <v>3107540174</v>
      </c>
      <c r="O1154" s="27">
        <v>45398</v>
      </c>
      <c r="P1154" s="33">
        <v>600343</v>
      </c>
      <c r="Q1154" s="29">
        <v>20000</v>
      </c>
      <c r="R1154" s="30">
        <v>26000</v>
      </c>
      <c r="S1154" s="37">
        <v>52000</v>
      </c>
      <c r="T1154" s="36" t="s">
        <v>2496</v>
      </c>
      <c r="U1154" s="32">
        <v>45471</v>
      </c>
      <c r="V1154" s="33"/>
    </row>
    <row r="1155" spans="1:22" ht="28.8">
      <c r="A1155" s="61" t="str">
        <f t="shared" si="17"/>
        <v>69010022SECUE DE BAICUE ROSALBA</v>
      </c>
      <c r="B1155" s="23">
        <v>4649</v>
      </c>
      <c r="C1155" s="23" t="s">
        <v>2</v>
      </c>
      <c r="D1155" s="23">
        <v>69010022</v>
      </c>
      <c r="E1155" s="23" t="s">
        <v>1852</v>
      </c>
      <c r="F1155" s="23">
        <v>65</v>
      </c>
      <c r="G1155" s="23">
        <v>1</v>
      </c>
      <c r="H1155" s="24">
        <v>21407</v>
      </c>
      <c r="I1155" s="23" t="s">
        <v>5</v>
      </c>
      <c r="J1155" s="57" t="s">
        <v>92</v>
      </c>
      <c r="K1155" s="25" t="s">
        <v>25</v>
      </c>
      <c r="L1155" s="26" t="s">
        <v>810</v>
      </c>
      <c r="M1155" s="23">
        <v>1</v>
      </c>
      <c r="N1155" s="23" t="s">
        <v>1853</v>
      </c>
      <c r="O1155" s="27">
        <v>45408</v>
      </c>
      <c r="P1155" s="28">
        <v>618842</v>
      </c>
      <c r="Q1155" s="29">
        <v>18000</v>
      </c>
      <c r="R1155" s="30">
        <v>29640</v>
      </c>
      <c r="S1155" s="31"/>
      <c r="T1155" s="29" t="s">
        <v>2497</v>
      </c>
      <c r="U1155" s="32">
        <v>45471</v>
      </c>
      <c r="V1155" s="33"/>
    </row>
    <row r="1156" spans="1:22" ht="28.8">
      <c r="A1156" s="61" t="str">
        <f t="shared" ref="A1156:A1219" si="18">D1156&amp;E1156</f>
        <v>69010022SECUE DE BAICUE ROSALBA</v>
      </c>
      <c r="B1156" s="23">
        <v>4650</v>
      </c>
      <c r="C1156" s="23" t="s">
        <v>2</v>
      </c>
      <c r="D1156" s="23">
        <v>69010022</v>
      </c>
      <c r="E1156" s="23" t="s">
        <v>1852</v>
      </c>
      <c r="F1156" s="23">
        <v>65</v>
      </c>
      <c r="G1156" s="23">
        <v>1</v>
      </c>
      <c r="H1156" s="24">
        <v>21407</v>
      </c>
      <c r="I1156" s="23" t="s">
        <v>5</v>
      </c>
      <c r="J1156" s="57" t="s">
        <v>92</v>
      </c>
      <c r="K1156" s="25" t="s">
        <v>25</v>
      </c>
      <c r="L1156" s="26" t="s">
        <v>771</v>
      </c>
      <c r="M1156" s="23">
        <v>1</v>
      </c>
      <c r="N1156" s="23" t="s">
        <v>1853</v>
      </c>
      <c r="O1156" s="27">
        <v>45408</v>
      </c>
      <c r="P1156" s="33">
        <v>621306</v>
      </c>
      <c r="Q1156" s="29">
        <v>18000</v>
      </c>
      <c r="R1156" s="30">
        <v>29640</v>
      </c>
      <c r="S1156" s="31">
        <v>59280</v>
      </c>
      <c r="T1156" s="29" t="s">
        <v>2497</v>
      </c>
      <c r="U1156" s="32">
        <v>45471</v>
      </c>
      <c r="V1156" s="33"/>
    </row>
    <row r="1157" spans="1:22">
      <c r="A1157" s="61" t="str">
        <f t="shared" si="18"/>
        <v>41115563SOLARTE ALVAREZ DERFILIA GLADIS</v>
      </c>
      <c r="B1157" s="23">
        <v>4398</v>
      </c>
      <c r="C1157" s="23" t="s">
        <v>2</v>
      </c>
      <c r="D1157" s="23">
        <v>41115563</v>
      </c>
      <c r="E1157" s="23" t="s">
        <v>1854</v>
      </c>
      <c r="F1157" s="23">
        <v>58</v>
      </c>
      <c r="G1157" s="23">
        <v>1</v>
      </c>
      <c r="H1157" s="24" t="s">
        <v>1855</v>
      </c>
      <c r="I1157" s="23" t="s">
        <v>5</v>
      </c>
      <c r="J1157" s="57" t="s">
        <v>36</v>
      </c>
      <c r="K1157" s="25" t="s">
        <v>27</v>
      </c>
      <c r="L1157" s="26" t="s">
        <v>1021</v>
      </c>
      <c r="M1157" s="23">
        <v>1</v>
      </c>
      <c r="N1157" s="23">
        <v>3203211140</v>
      </c>
      <c r="O1157" s="27">
        <v>45403</v>
      </c>
      <c r="P1157" s="28">
        <v>605906</v>
      </c>
      <c r="Q1157" s="29">
        <v>63000</v>
      </c>
      <c r="R1157" s="30">
        <v>81120</v>
      </c>
      <c r="S1157" s="31"/>
      <c r="T1157" s="29" t="s">
        <v>2498</v>
      </c>
      <c r="U1157" s="32">
        <v>45471</v>
      </c>
      <c r="V1157" s="33"/>
    </row>
    <row r="1158" spans="1:22">
      <c r="A1158" s="61" t="str">
        <f t="shared" si="18"/>
        <v>41115563SOLARTE ALVAREZ DERFILIA GLADIS</v>
      </c>
      <c r="B1158" s="23">
        <v>4399</v>
      </c>
      <c r="C1158" s="23" t="s">
        <v>2</v>
      </c>
      <c r="D1158" s="23">
        <v>41115563</v>
      </c>
      <c r="E1158" s="23" t="s">
        <v>1854</v>
      </c>
      <c r="F1158" s="23">
        <v>58</v>
      </c>
      <c r="G1158" s="23">
        <v>1</v>
      </c>
      <c r="H1158" s="24" t="s">
        <v>1855</v>
      </c>
      <c r="I1158" s="23" t="s">
        <v>5</v>
      </c>
      <c r="J1158" s="57" t="s">
        <v>36</v>
      </c>
      <c r="K1158" s="25" t="s">
        <v>27</v>
      </c>
      <c r="L1158" s="26" t="s">
        <v>1022</v>
      </c>
      <c r="M1158" s="23">
        <v>1</v>
      </c>
      <c r="N1158" s="23">
        <v>3203211140</v>
      </c>
      <c r="O1158" s="27">
        <v>45404</v>
      </c>
      <c r="P1158" s="33">
        <v>162599</v>
      </c>
      <c r="Q1158" s="29">
        <v>63000</v>
      </c>
      <c r="R1158" s="30">
        <v>81120</v>
      </c>
      <c r="S1158" s="31">
        <v>162240</v>
      </c>
      <c r="T1158" s="29" t="s">
        <v>2498</v>
      </c>
      <c r="U1158" s="32">
        <v>45471</v>
      </c>
      <c r="V1158" s="33"/>
    </row>
    <row r="1159" spans="1:22" ht="28.8">
      <c r="A1159" s="61" t="str">
        <f t="shared" si="18"/>
        <v>1080707603SOLARTE DANIEL EMANUEL</v>
      </c>
      <c r="B1159" s="23">
        <v>4160</v>
      </c>
      <c r="C1159" s="23" t="s">
        <v>42</v>
      </c>
      <c r="D1159" s="23">
        <v>1080707603</v>
      </c>
      <c r="E1159" s="23" t="s">
        <v>1856</v>
      </c>
      <c r="F1159" s="23">
        <v>4</v>
      </c>
      <c r="G1159" s="23">
        <v>1</v>
      </c>
      <c r="H1159" s="24" t="s">
        <v>1857</v>
      </c>
      <c r="I1159" s="23" t="s">
        <v>5</v>
      </c>
      <c r="J1159" s="57" t="s">
        <v>761</v>
      </c>
      <c r="K1159" s="25" t="s">
        <v>27</v>
      </c>
      <c r="L1159" s="26" t="s">
        <v>801</v>
      </c>
      <c r="M1159" s="23">
        <v>1</v>
      </c>
      <c r="N1159" s="23">
        <v>3233849416</v>
      </c>
      <c r="O1159" s="27">
        <v>45398</v>
      </c>
      <c r="P1159" s="28">
        <v>598089</v>
      </c>
      <c r="Q1159" s="29">
        <v>20000</v>
      </c>
      <c r="R1159" s="36">
        <v>29120</v>
      </c>
      <c r="S1159" s="31"/>
      <c r="T1159" s="29" t="s">
        <v>2499</v>
      </c>
      <c r="U1159" s="32">
        <v>45471</v>
      </c>
      <c r="V1159" s="33"/>
    </row>
    <row r="1160" spans="1:22" ht="28.8">
      <c r="A1160" s="61" t="str">
        <f t="shared" si="18"/>
        <v>1080707603SOLARTE DANIEL EMANUEL</v>
      </c>
      <c r="B1160" s="23">
        <v>4161</v>
      </c>
      <c r="C1160" s="23" t="s">
        <v>42</v>
      </c>
      <c r="D1160" s="23">
        <v>1080707603</v>
      </c>
      <c r="E1160" s="23" t="s">
        <v>1856</v>
      </c>
      <c r="F1160" s="23">
        <v>4</v>
      </c>
      <c r="G1160" s="23">
        <v>1</v>
      </c>
      <c r="H1160" s="24" t="s">
        <v>1222</v>
      </c>
      <c r="I1160" s="23" t="s">
        <v>28</v>
      </c>
      <c r="J1160" s="57" t="s">
        <v>761</v>
      </c>
      <c r="K1160" s="25" t="s">
        <v>27</v>
      </c>
      <c r="L1160" s="6" t="s">
        <v>806</v>
      </c>
      <c r="M1160" s="23">
        <v>1</v>
      </c>
      <c r="N1160" s="23">
        <v>3233849416</v>
      </c>
      <c r="O1160" s="27">
        <v>45398</v>
      </c>
      <c r="P1160" s="33">
        <v>600309</v>
      </c>
      <c r="Q1160" s="29">
        <v>21000</v>
      </c>
      <c r="R1160" s="36">
        <v>29120</v>
      </c>
      <c r="S1160" s="31">
        <v>58240</v>
      </c>
      <c r="T1160" s="29" t="s">
        <v>2499</v>
      </c>
      <c r="U1160" s="32">
        <v>45471</v>
      </c>
      <c r="V1160" s="33"/>
    </row>
    <row r="1161" spans="1:22" ht="28.8">
      <c r="A1161" s="61" t="str">
        <f t="shared" si="18"/>
        <v>1909193SOLARTE ROMO TOMAS</v>
      </c>
      <c r="B1161" s="23">
        <v>4767</v>
      </c>
      <c r="C1161" s="23" t="s">
        <v>2</v>
      </c>
      <c r="D1161" s="23">
        <v>1909193</v>
      </c>
      <c r="E1161" s="23" t="s">
        <v>1858</v>
      </c>
      <c r="F1161" s="23">
        <v>87</v>
      </c>
      <c r="G1161" s="23">
        <v>1</v>
      </c>
      <c r="H1161" s="24">
        <v>13216</v>
      </c>
      <c r="I1161" s="23" t="s">
        <v>28</v>
      </c>
      <c r="J1161" s="57" t="s">
        <v>761</v>
      </c>
      <c r="K1161" s="25" t="s">
        <v>27</v>
      </c>
      <c r="L1161" s="26" t="s">
        <v>801</v>
      </c>
      <c r="M1161" s="23">
        <v>1</v>
      </c>
      <c r="N1161" s="23">
        <v>3116010740</v>
      </c>
      <c r="O1161" s="27">
        <v>45409</v>
      </c>
      <c r="P1161" s="28">
        <v>618433</v>
      </c>
      <c r="Q1161" s="29">
        <v>20000</v>
      </c>
      <c r="R1161" s="36">
        <v>29120</v>
      </c>
      <c r="S1161" s="31"/>
      <c r="T1161" s="29" t="s">
        <v>2500</v>
      </c>
      <c r="U1161" s="32">
        <v>45471</v>
      </c>
      <c r="V1161" s="33"/>
    </row>
    <row r="1162" spans="1:22" ht="28.8">
      <c r="A1162" s="61" t="str">
        <f t="shared" si="18"/>
        <v>1909193SOLARTE ROMO TOMAS</v>
      </c>
      <c r="B1162" s="23">
        <v>4768</v>
      </c>
      <c r="C1162" s="23" t="s">
        <v>2</v>
      </c>
      <c r="D1162" s="23">
        <v>1909193</v>
      </c>
      <c r="E1162" s="23" t="s">
        <v>1858</v>
      </c>
      <c r="F1162" s="23">
        <v>87</v>
      </c>
      <c r="G1162" s="23">
        <v>1</v>
      </c>
      <c r="H1162" s="24">
        <v>13216</v>
      </c>
      <c r="I1162" s="23" t="s">
        <v>28</v>
      </c>
      <c r="J1162" s="57" t="s">
        <v>761</v>
      </c>
      <c r="K1162" s="25" t="s">
        <v>27</v>
      </c>
      <c r="L1162" s="6" t="s">
        <v>806</v>
      </c>
      <c r="M1162" s="23">
        <v>1</v>
      </c>
      <c r="N1162" s="23">
        <v>3116010740</v>
      </c>
      <c r="O1162" s="27">
        <v>45412</v>
      </c>
      <c r="P1162" s="33">
        <v>627419</v>
      </c>
      <c r="Q1162" s="29">
        <v>20000</v>
      </c>
      <c r="R1162" s="36">
        <v>29120</v>
      </c>
      <c r="S1162" s="31">
        <v>58240</v>
      </c>
      <c r="T1162" s="29" t="s">
        <v>2500</v>
      </c>
      <c r="U1162" s="32">
        <v>45471</v>
      </c>
      <c r="V1162" s="33"/>
    </row>
    <row r="1163" spans="1:22" ht="28.8">
      <c r="A1163" s="61" t="str">
        <f t="shared" si="18"/>
        <v>27474572SOSSA MARTINEZ TRANSITO ELEUTERIA</v>
      </c>
      <c r="B1163" s="23">
        <v>4759</v>
      </c>
      <c r="C1163" s="23" t="s">
        <v>2</v>
      </c>
      <c r="D1163" s="23">
        <v>27474572</v>
      </c>
      <c r="E1163" s="23" t="s">
        <v>1859</v>
      </c>
      <c r="F1163" s="23">
        <v>65</v>
      </c>
      <c r="G1163" s="23">
        <v>1</v>
      </c>
      <c r="H1163" s="24" t="s">
        <v>1860</v>
      </c>
      <c r="I1163" s="23" t="s">
        <v>5</v>
      </c>
      <c r="J1163" s="57" t="s">
        <v>761</v>
      </c>
      <c r="K1163" s="25" t="s">
        <v>27</v>
      </c>
      <c r="L1163" s="26" t="s">
        <v>801</v>
      </c>
      <c r="M1163" s="23">
        <v>2</v>
      </c>
      <c r="N1163" s="23">
        <v>3209681821</v>
      </c>
      <c r="O1163" s="27">
        <v>45408</v>
      </c>
      <c r="P1163" s="28" t="s">
        <v>1861</v>
      </c>
      <c r="Q1163" s="29">
        <v>40000</v>
      </c>
      <c r="R1163" s="36">
        <v>29120</v>
      </c>
      <c r="S1163" s="37"/>
      <c r="T1163" s="36" t="s">
        <v>2501</v>
      </c>
      <c r="U1163" s="32">
        <v>45471</v>
      </c>
      <c r="V1163" s="33"/>
    </row>
    <row r="1164" spans="1:22" ht="28.8">
      <c r="A1164" s="61" t="str">
        <f t="shared" si="18"/>
        <v>27474572SOSSA MARTINEZ TRANSITO ELEUTERIA</v>
      </c>
      <c r="B1164" s="23">
        <v>4760</v>
      </c>
      <c r="C1164" s="23" t="s">
        <v>2</v>
      </c>
      <c r="D1164" s="23">
        <v>27474572</v>
      </c>
      <c r="E1164" s="23" t="s">
        <v>1859</v>
      </c>
      <c r="F1164" s="23">
        <v>65</v>
      </c>
      <c r="G1164" s="23">
        <v>1</v>
      </c>
      <c r="H1164" s="24" t="s">
        <v>1860</v>
      </c>
      <c r="I1164" s="23" t="s">
        <v>5</v>
      </c>
      <c r="J1164" s="57" t="s">
        <v>761</v>
      </c>
      <c r="K1164" s="25" t="s">
        <v>27</v>
      </c>
      <c r="L1164" s="6" t="s">
        <v>806</v>
      </c>
      <c r="M1164" s="23">
        <v>2</v>
      </c>
      <c r="N1164" s="23">
        <v>3209681821</v>
      </c>
      <c r="O1164" s="27">
        <v>45408</v>
      </c>
      <c r="P1164" s="33">
        <v>620524</v>
      </c>
      <c r="Q1164" s="29">
        <v>42000</v>
      </c>
      <c r="R1164" s="36">
        <v>29120</v>
      </c>
      <c r="S1164" s="37">
        <v>116480</v>
      </c>
      <c r="T1164" s="36" t="s">
        <v>2501</v>
      </c>
      <c r="U1164" s="32">
        <v>45471</v>
      </c>
      <c r="V1164" s="33"/>
    </row>
    <row r="1165" spans="1:22">
      <c r="A1165" s="61" t="str">
        <f t="shared" si="18"/>
        <v>1080073819TIMANA MITICANOY MICHEL KAELY</v>
      </c>
      <c r="B1165" s="23">
        <v>4633</v>
      </c>
      <c r="C1165" s="23" t="s">
        <v>42</v>
      </c>
      <c r="D1165" s="23">
        <v>1080073819</v>
      </c>
      <c r="E1165" s="23" t="s">
        <v>1862</v>
      </c>
      <c r="F1165" s="23">
        <v>8</v>
      </c>
      <c r="G1165" s="23">
        <v>2</v>
      </c>
      <c r="H1165" s="24" t="s">
        <v>1863</v>
      </c>
      <c r="I1165" s="23" t="s">
        <v>5</v>
      </c>
      <c r="J1165" s="58" t="s">
        <v>34</v>
      </c>
      <c r="K1165" s="25" t="s">
        <v>27</v>
      </c>
      <c r="L1165" s="6" t="s">
        <v>797</v>
      </c>
      <c r="M1165" s="23">
        <v>1</v>
      </c>
      <c r="N1165" s="23">
        <v>3115275306</v>
      </c>
      <c r="O1165" s="27">
        <v>45407</v>
      </c>
      <c r="P1165" s="28">
        <v>615891</v>
      </c>
      <c r="Q1165" s="29">
        <v>20000</v>
      </c>
      <c r="R1165" s="30">
        <v>26000</v>
      </c>
      <c r="S1165" s="37"/>
      <c r="T1165" s="36" t="s">
        <v>2502</v>
      </c>
      <c r="U1165" s="32">
        <v>45471</v>
      </c>
      <c r="V1165" s="33"/>
    </row>
    <row r="1166" spans="1:22">
      <c r="A1166" s="61" t="str">
        <f t="shared" si="18"/>
        <v>1080073819TIMANA MITICANOY MICHEL KAELY</v>
      </c>
      <c r="B1166" s="23">
        <v>4634</v>
      </c>
      <c r="C1166" s="23" t="s">
        <v>42</v>
      </c>
      <c r="D1166" s="23">
        <v>1080073819</v>
      </c>
      <c r="E1166" s="23" t="s">
        <v>1862</v>
      </c>
      <c r="F1166" s="23">
        <v>8</v>
      </c>
      <c r="G1166" s="23">
        <v>2</v>
      </c>
      <c r="H1166" s="24" t="s">
        <v>1863</v>
      </c>
      <c r="I1166" s="23" t="s">
        <v>5</v>
      </c>
      <c r="J1166" s="58" t="s">
        <v>34</v>
      </c>
      <c r="K1166" s="25" t="s">
        <v>27</v>
      </c>
      <c r="L1166" s="25" t="s">
        <v>785</v>
      </c>
      <c r="M1166" s="23">
        <v>1</v>
      </c>
      <c r="N1166" s="23">
        <v>3115275306</v>
      </c>
      <c r="O1166" s="27">
        <v>45407</v>
      </c>
      <c r="P1166" s="33">
        <v>619062</v>
      </c>
      <c r="Q1166" s="29">
        <v>20000</v>
      </c>
      <c r="R1166" s="30">
        <v>26000</v>
      </c>
      <c r="S1166" s="37">
        <v>52000</v>
      </c>
      <c r="T1166" s="36" t="s">
        <v>2502</v>
      </c>
      <c r="U1166" s="32">
        <v>45471</v>
      </c>
      <c r="V1166" s="33"/>
    </row>
    <row r="1167" spans="1:22">
      <c r="A1167" s="61" t="str">
        <f t="shared" si="18"/>
        <v>5347913TIMARAN POTOSI JOSE LEONARDO</v>
      </c>
      <c r="B1167" s="23">
        <v>4400</v>
      </c>
      <c r="C1167" s="23" t="s">
        <v>2</v>
      </c>
      <c r="D1167" s="23">
        <v>5347913</v>
      </c>
      <c r="E1167" s="23" t="s">
        <v>1864</v>
      </c>
      <c r="F1167" s="23">
        <v>81</v>
      </c>
      <c r="G1167" s="23">
        <v>1</v>
      </c>
      <c r="H1167" s="24" t="s">
        <v>1865</v>
      </c>
      <c r="I1167" s="23" t="s">
        <v>28</v>
      </c>
      <c r="J1167" s="57" t="s">
        <v>46</v>
      </c>
      <c r="K1167" s="25" t="s">
        <v>27</v>
      </c>
      <c r="L1167" s="6" t="s">
        <v>803</v>
      </c>
      <c r="M1167" s="23">
        <v>1</v>
      </c>
      <c r="N1167" s="23">
        <v>3117759767</v>
      </c>
      <c r="O1167" s="27">
        <v>45404</v>
      </c>
      <c r="P1167" s="28">
        <v>608172</v>
      </c>
      <c r="Q1167" s="29">
        <v>20000</v>
      </c>
      <c r="R1167" s="30">
        <v>22880</v>
      </c>
      <c r="S1167" s="31"/>
      <c r="T1167" s="29" t="s">
        <v>2503</v>
      </c>
      <c r="U1167" s="32">
        <v>45471</v>
      </c>
      <c r="V1167" s="33"/>
    </row>
    <row r="1168" spans="1:22">
      <c r="A1168" s="61" t="str">
        <f t="shared" si="18"/>
        <v>5347913TIMARAN POTOSI JOSE LEONARDO</v>
      </c>
      <c r="B1168" s="23">
        <v>4401</v>
      </c>
      <c r="C1168" s="23" t="s">
        <v>2</v>
      </c>
      <c r="D1168" s="23">
        <v>5347913</v>
      </c>
      <c r="E1168" s="23" t="s">
        <v>1864</v>
      </c>
      <c r="F1168" s="23">
        <v>81</v>
      </c>
      <c r="G1168" s="23">
        <v>1</v>
      </c>
      <c r="H1168" s="24" t="s">
        <v>1866</v>
      </c>
      <c r="I1168" s="23" t="s">
        <v>28</v>
      </c>
      <c r="J1168" s="57" t="s">
        <v>46</v>
      </c>
      <c r="K1168" s="25" t="s">
        <v>27</v>
      </c>
      <c r="L1168" s="26" t="s">
        <v>788</v>
      </c>
      <c r="M1168" s="23">
        <v>1</v>
      </c>
      <c r="N1168" s="23">
        <v>3117759767</v>
      </c>
      <c r="O1168" s="27">
        <v>45404</v>
      </c>
      <c r="P1168" s="33">
        <v>611920</v>
      </c>
      <c r="Q1168" s="29">
        <v>20000</v>
      </c>
      <c r="R1168" s="30">
        <v>22880</v>
      </c>
      <c r="S1168" s="31">
        <v>45760</v>
      </c>
      <c r="T1168" s="29" t="s">
        <v>2503</v>
      </c>
      <c r="U1168" s="32">
        <v>45471</v>
      </c>
      <c r="V1168" s="33"/>
    </row>
    <row r="1169" spans="1:22">
      <c r="A1169" s="61" t="str">
        <f t="shared" si="18"/>
        <v>1124313045TISOY BOLAÑOS YARLEDY ELIZABET</v>
      </c>
      <c r="B1169" s="23">
        <v>4761</v>
      </c>
      <c r="C1169" s="23" t="s">
        <v>31</v>
      </c>
      <c r="D1169" s="23">
        <v>1124313045</v>
      </c>
      <c r="E1169" s="23" t="s">
        <v>1867</v>
      </c>
      <c r="F1169" s="23">
        <v>9</v>
      </c>
      <c r="G1169" s="23">
        <v>1</v>
      </c>
      <c r="H1169" s="24" t="s">
        <v>1868</v>
      </c>
      <c r="I1169" s="23" t="s">
        <v>5</v>
      </c>
      <c r="J1169" s="57" t="s">
        <v>46</v>
      </c>
      <c r="K1169" s="25" t="s">
        <v>27</v>
      </c>
      <c r="L1169" s="26" t="s">
        <v>1087</v>
      </c>
      <c r="M1169" s="23">
        <v>1</v>
      </c>
      <c r="N1169" s="23">
        <v>3228255033</v>
      </c>
      <c r="O1169" s="27">
        <v>45409</v>
      </c>
      <c r="P1169" s="28">
        <v>618270</v>
      </c>
      <c r="Q1169" s="29">
        <v>35000</v>
      </c>
      <c r="R1169" s="30">
        <v>56680</v>
      </c>
      <c r="S1169" s="31">
        <v>56680</v>
      </c>
      <c r="T1169" s="29" t="s">
        <v>2504</v>
      </c>
      <c r="U1169" s="32">
        <v>45471</v>
      </c>
      <c r="V1169" s="33"/>
    </row>
    <row r="1170" spans="1:22">
      <c r="A1170" s="61" t="str">
        <f t="shared" si="18"/>
        <v xml:space="preserve">27472805TISOY CHASOY LILA AMERICA </v>
      </c>
      <c r="B1170" s="23">
        <v>4707</v>
      </c>
      <c r="C1170" s="23" t="s">
        <v>2</v>
      </c>
      <c r="D1170" s="23">
        <v>27472805</v>
      </c>
      <c r="E1170" s="23" t="s">
        <v>1869</v>
      </c>
      <c r="F1170" s="23">
        <v>50</v>
      </c>
      <c r="G1170" s="23">
        <v>1</v>
      </c>
      <c r="H1170" s="24">
        <v>26941</v>
      </c>
      <c r="I1170" s="23" t="s">
        <v>5</v>
      </c>
      <c r="J1170" s="57" t="s">
        <v>58</v>
      </c>
      <c r="K1170" s="25" t="s">
        <v>27</v>
      </c>
      <c r="L1170" s="26" t="s">
        <v>838</v>
      </c>
      <c r="M1170" s="23">
        <v>1</v>
      </c>
      <c r="N1170" s="23">
        <v>3104512302</v>
      </c>
      <c r="O1170" s="27">
        <v>45408</v>
      </c>
      <c r="P1170" s="28">
        <v>618058</v>
      </c>
      <c r="Q1170" s="29">
        <v>20000</v>
      </c>
      <c r="R1170" s="30">
        <v>33800</v>
      </c>
      <c r="S1170" s="31"/>
      <c r="T1170" s="29" t="s">
        <v>2505</v>
      </c>
      <c r="U1170" s="32">
        <v>45471</v>
      </c>
      <c r="V1170" s="33"/>
    </row>
    <row r="1171" spans="1:22">
      <c r="A1171" s="61" t="str">
        <f t="shared" si="18"/>
        <v xml:space="preserve">27472805TISOY CHASOY LILA AMERICA </v>
      </c>
      <c r="B1171" s="23">
        <v>4708</v>
      </c>
      <c r="C1171" s="23" t="s">
        <v>2</v>
      </c>
      <c r="D1171" s="23">
        <v>27472805</v>
      </c>
      <c r="E1171" s="23" t="s">
        <v>1869</v>
      </c>
      <c r="F1171" s="23">
        <v>50</v>
      </c>
      <c r="G1171" s="23">
        <v>1</v>
      </c>
      <c r="H1171" s="24">
        <v>26941</v>
      </c>
      <c r="I1171" s="23" t="s">
        <v>5</v>
      </c>
      <c r="J1171" s="57" t="s">
        <v>58</v>
      </c>
      <c r="K1171" s="25" t="s">
        <v>27</v>
      </c>
      <c r="L1171" s="26" t="s">
        <v>839</v>
      </c>
      <c r="M1171" s="23">
        <v>1</v>
      </c>
      <c r="N1171" s="23">
        <v>3104512302</v>
      </c>
      <c r="O1171" s="27">
        <v>45408</v>
      </c>
      <c r="P1171" s="33">
        <v>620166</v>
      </c>
      <c r="Q1171" s="29">
        <v>20000</v>
      </c>
      <c r="R1171" s="30">
        <v>33800</v>
      </c>
      <c r="S1171" s="31">
        <v>67600</v>
      </c>
      <c r="T1171" s="29" t="s">
        <v>2505</v>
      </c>
      <c r="U1171" s="32">
        <v>45471</v>
      </c>
      <c r="V1171" s="33"/>
    </row>
    <row r="1172" spans="1:22">
      <c r="A1172" s="61" t="str">
        <f t="shared" si="18"/>
        <v>27468288TISOY DE TANDIOY LUCIA</v>
      </c>
      <c r="B1172" s="23">
        <v>4737</v>
      </c>
      <c r="C1172" s="23" t="s">
        <v>2</v>
      </c>
      <c r="D1172" s="23">
        <v>27468288</v>
      </c>
      <c r="E1172" s="23" t="s">
        <v>1870</v>
      </c>
      <c r="F1172" s="23">
        <v>88</v>
      </c>
      <c r="G1172" s="23">
        <v>1</v>
      </c>
      <c r="H1172" s="24">
        <v>12977</v>
      </c>
      <c r="I1172" s="23" t="s">
        <v>5</v>
      </c>
      <c r="J1172" s="57" t="s">
        <v>46</v>
      </c>
      <c r="K1172" s="25" t="s">
        <v>27</v>
      </c>
      <c r="L1172" s="6" t="s">
        <v>803</v>
      </c>
      <c r="M1172" s="23">
        <v>1</v>
      </c>
      <c r="N1172" s="23">
        <v>3122296220</v>
      </c>
      <c r="O1172" s="27">
        <v>45407</v>
      </c>
      <c r="P1172" s="28">
        <v>616374</v>
      </c>
      <c r="Q1172" s="29">
        <v>20000</v>
      </c>
      <c r="R1172" s="30">
        <v>22880</v>
      </c>
      <c r="S1172" s="31"/>
      <c r="T1172" s="29" t="s">
        <v>2506</v>
      </c>
      <c r="U1172" s="32">
        <v>45471</v>
      </c>
      <c r="V1172" s="33"/>
    </row>
    <row r="1173" spans="1:22">
      <c r="A1173" s="61" t="str">
        <f t="shared" si="18"/>
        <v>27468288TISOY DE TANDIOY LUCIA</v>
      </c>
      <c r="B1173" s="23">
        <v>4738</v>
      </c>
      <c r="C1173" s="23" t="s">
        <v>2</v>
      </c>
      <c r="D1173" s="23">
        <v>27468288</v>
      </c>
      <c r="E1173" s="23" t="s">
        <v>1870</v>
      </c>
      <c r="F1173" s="23">
        <v>88</v>
      </c>
      <c r="G1173" s="23">
        <v>1</v>
      </c>
      <c r="H1173" s="24" t="s">
        <v>1871</v>
      </c>
      <c r="I1173" s="23" t="s">
        <v>5</v>
      </c>
      <c r="J1173" s="57" t="s">
        <v>46</v>
      </c>
      <c r="K1173" s="25" t="s">
        <v>27</v>
      </c>
      <c r="L1173" s="26" t="s">
        <v>788</v>
      </c>
      <c r="M1173" s="23">
        <v>1</v>
      </c>
      <c r="N1173" s="23">
        <v>3122296220</v>
      </c>
      <c r="O1173" s="27">
        <v>45407</v>
      </c>
      <c r="P1173" s="33">
        <v>618087</v>
      </c>
      <c r="Q1173" s="29">
        <v>20000</v>
      </c>
      <c r="R1173" s="30">
        <v>22880</v>
      </c>
      <c r="S1173" s="31">
        <v>45760</v>
      </c>
      <c r="T1173" s="29" t="s">
        <v>2506</v>
      </c>
      <c r="U1173" s="32">
        <v>45471</v>
      </c>
      <c r="V1173" s="33"/>
    </row>
    <row r="1174" spans="1:22">
      <c r="A1174" s="61" t="str">
        <f t="shared" si="18"/>
        <v>18112429TISOY MUJANAJINSOY MANUEL</v>
      </c>
      <c r="B1174" s="23">
        <v>4743</v>
      </c>
      <c r="C1174" s="23" t="s">
        <v>2</v>
      </c>
      <c r="D1174" s="23">
        <v>18112429</v>
      </c>
      <c r="E1174" s="23" t="s">
        <v>1872</v>
      </c>
      <c r="F1174" s="23">
        <v>54</v>
      </c>
      <c r="G1174" s="23">
        <v>1</v>
      </c>
      <c r="H1174" s="24">
        <v>25331</v>
      </c>
      <c r="I1174" s="23" t="s">
        <v>28</v>
      </c>
      <c r="J1174" s="57" t="s">
        <v>46</v>
      </c>
      <c r="K1174" s="25" t="s">
        <v>27</v>
      </c>
      <c r="L1174" s="6" t="s">
        <v>803</v>
      </c>
      <c r="M1174" s="23">
        <v>1</v>
      </c>
      <c r="N1174" s="23">
        <v>3233061056</v>
      </c>
      <c r="O1174" s="27">
        <v>45408</v>
      </c>
      <c r="P1174" s="28">
        <v>616247</v>
      </c>
      <c r="Q1174" s="29">
        <v>20000</v>
      </c>
      <c r="R1174" s="30">
        <v>22880</v>
      </c>
      <c r="S1174" s="31">
        <v>22880</v>
      </c>
      <c r="T1174" s="29" t="s">
        <v>2507</v>
      </c>
      <c r="U1174" s="32">
        <v>45471</v>
      </c>
      <c r="V1174" s="33"/>
    </row>
    <row r="1175" spans="1:22">
      <c r="A1175" s="61" t="str">
        <f t="shared" si="18"/>
        <v>40779370TOLEDO MENDEZ LUZ DARY</v>
      </c>
      <c r="B1175" s="23">
        <v>4142</v>
      </c>
      <c r="C1175" s="23" t="s">
        <v>2</v>
      </c>
      <c r="D1175" s="23">
        <v>40779370</v>
      </c>
      <c r="E1175" s="23" t="s">
        <v>1873</v>
      </c>
      <c r="F1175" s="23">
        <v>51</v>
      </c>
      <c r="G1175" s="23">
        <v>1</v>
      </c>
      <c r="H1175" s="24" t="s">
        <v>1874</v>
      </c>
      <c r="I1175" s="23" t="s">
        <v>5</v>
      </c>
      <c r="J1175" s="57" t="s">
        <v>36</v>
      </c>
      <c r="K1175" s="25" t="s">
        <v>27</v>
      </c>
      <c r="L1175" s="26" t="s">
        <v>1021</v>
      </c>
      <c r="M1175" s="23">
        <v>1</v>
      </c>
      <c r="N1175" s="23" t="s">
        <v>1875</v>
      </c>
      <c r="O1175" s="27">
        <v>45398</v>
      </c>
      <c r="P1175" s="28">
        <v>598610</v>
      </c>
      <c r="Q1175" s="29">
        <v>63000</v>
      </c>
      <c r="R1175" s="30">
        <v>81120</v>
      </c>
      <c r="S1175" s="31"/>
      <c r="T1175" s="29" t="s">
        <v>2508</v>
      </c>
      <c r="U1175" s="32">
        <v>45471</v>
      </c>
      <c r="V1175" s="33"/>
    </row>
    <row r="1176" spans="1:22">
      <c r="A1176" s="61" t="str">
        <f t="shared" si="18"/>
        <v>40779370TOLEDO MENDEZ LUZ DARY</v>
      </c>
      <c r="B1176" s="23">
        <v>4143</v>
      </c>
      <c r="C1176" s="23" t="s">
        <v>2</v>
      </c>
      <c r="D1176" s="23">
        <v>40779370</v>
      </c>
      <c r="E1176" s="23" t="s">
        <v>1873</v>
      </c>
      <c r="F1176" s="23">
        <v>51</v>
      </c>
      <c r="G1176" s="23">
        <v>1</v>
      </c>
      <c r="H1176" s="24" t="s">
        <v>1874</v>
      </c>
      <c r="I1176" s="23" t="s">
        <v>5</v>
      </c>
      <c r="J1176" s="57" t="s">
        <v>36</v>
      </c>
      <c r="K1176" s="25" t="s">
        <v>27</v>
      </c>
      <c r="L1176" s="26" t="s">
        <v>1021</v>
      </c>
      <c r="M1176" s="23">
        <v>1</v>
      </c>
      <c r="N1176" s="23" t="s">
        <v>1875</v>
      </c>
      <c r="O1176" s="27">
        <v>45399</v>
      </c>
      <c r="P1176" s="33">
        <v>602897</v>
      </c>
      <c r="Q1176" s="29">
        <v>63000</v>
      </c>
      <c r="R1176" s="30">
        <v>81120</v>
      </c>
      <c r="S1176" s="31">
        <v>162240</v>
      </c>
      <c r="T1176" s="29" t="s">
        <v>2508</v>
      </c>
      <c r="U1176" s="32">
        <v>45471</v>
      </c>
      <c r="V1176" s="33"/>
    </row>
    <row r="1177" spans="1:22">
      <c r="A1177" s="61" t="str">
        <f t="shared" si="18"/>
        <v>1034307781TORRES MUCHACHASOY MICAEL SANTIAGO</v>
      </c>
      <c r="B1177" s="23">
        <v>4434</v>
      </c>
      <c r="C1177" s="23" t="s">
        <v>31</v>
      </c>
      <c r="D1177" s="23">
        <v>1034307781</v>
      </c>
      <c r="E1177" s="23" t="s">
        <v>198</v>
      </c>
      <c r="F1177" s="23">
        <v>11</v>
      </c>
      <c r="G1177" s="23">
        <v>1</v>
      </c>
      <c r="H1177" s="24">
        <v>41255</v>
      </c>
      <c r="I1177" s="23" t="s">
        <v>28</v>
      </c>
      <c r="J1177" s="58" t="s">
        <v>34</v>
      </c>
      <c r="K1177" s="25" t="s">
        <v>27</v>
      </c>
      <c r="L1177" s="6" t="s">
        <v>797</v>
      </c>
      <c r="M1177" s="23">
        <v>1</v>
      </c>
      <c r="N1177" s="23">
        <v>3178915481</v>
      </c>
      <c r="O1177" s="27">
        <v>45404</v>
      </c>
      <c r="P1177" s="28">
        <v>607590</v>
      </c>
      <c r="Q1177" s="29">
        <v>20000</v>
      </c>
      <c r="R1177" s="30">
        <v>26000</v>
      </c>
      <c r="S1177" s="31"/>
      <c r="T1177" s="29" t="s">
        <v>2509</v>
      </c>
      <c r="U1177" s="32">
        <v>45471</v>
      </c>
      <c r="V1177" s="33"/>
    </row>
    <row r="1178" spans="1:22">
      <c r="A1178" s="61" t="str">
        <f t="shared" si="18"/>
        <v>1034307781TORRES MUCHACHASOY MICAEL SANTIAGO</v>
      </c>
      <c r="B1178" s="23">
        <v>4435</v>
      </c>
      <c r="C1178" s="23" t="s">
        <v>31</v>
      </c>
      <c r="D1178" s="23">
        <v>1034307781</v>
      </c>
      <c r="E1178" s="23" t="s">
        <v>198</v>
      </c>
      <c r="F1178" s="23">
        <v>11</v>
      </c>
      <c r="G1178" s="23">
        <v>1</v>
      </c>
      <c r="H1178" s="24">
        <v>41255</v>
      </c>
      <c r="I1178" s="23" t="s">
        <v>28</v>
      </c>
      <c r="J1178" s="58" t="s">
        <v>34</v>
      </c>
      <c r="K1178" s="25" t="s">
        <v>27</v>
      </c>
      <c r="L1178" s="25" t="s">
        <v>785</v>
      </c>
      <c r="M1178" s="23">
        <v>1</v>
      </c>
      <c r="N1178" s="23">
        <v>3178915481</v>
      </c>
      <c r="O1178" s="27">
        <v>45404</v>
      </c>
      <c r="P1178" s="33">
        <v>612256</v>
      </c>
      <c r="Q1178" s="29">
        <v>20000</v>
      </c>
      <c r="R1178" s="30">
        <v>26000</v>
      </c>
      <c r="S1178" s="31">
        <v>52000</v>
      </c>
      <c r="T1178" s="29" t="s">
        <v>2509</v>
      </c>
      <c r="U1178" s="32">
        <v>45471</v>
      </c>
      <c r="V1178" s="33" t="s">
        <v>1876</v>
      </c>
    </row>
    <row r="1179" spans="1:22" ht="28.8">
      <c r="A1179" s="61" t="str">
        <f t="shared" si="18"/>
        <v>1125181645TORRES OMEN JOSE DAVID</v>
      </c>
      <c r="B1179" s="23">
        <v>4280</v>
      </c>
      <c r="C1179" s="23" t="s">
        <v>37</v>
      </c>
      <c r="D1179" s="23">
        <v>1125181645</v>
      </c>
      <c r="E1179" s="23" t="s">
        <v>1877</v>
      </c>
      <c r="F1179" s="23">
        <v>16</v>
      </c>
      <c r="G1179" s="23">
        <v>1</v>
      </c>
      <c r="H1179" s="24" t="s">
        <v>1878</v>
      </c>
      <c r="I1179" s="23" t="s">
        <v>28</v>
      </c>
      <c r="J1179" s="57" t="s">
        <v>92</v>
      </c>
      <c r="K1179" s="25" t="s">
        <v>25</v>
      </c>
      <c r="L1179" s="6" t="s">
        <v>53</v>
      </c>
      <c r="M1179" s="23">
        <v>1</v>
      </c>
      <c r="N1179" s="23">
        <v>3143996751</v>
      </c>
      <c r="O1179" s="27">
        <v>45400</v>
      </c>
      <c r="P1179" s="28">
        <v>601702</v>
      </c>
      <c r="Q1179" s="29">
        <v>20000</v>
      </c>
      <c r="R1179" s="36">
        <v>30680</v>
      </c>
      <c r="S1179" s="31"/>
      <c r="T1179" s="29" t="s">
        <v>2510</v>
      </c>
      <c r="U1179" s="32">
        <v>45471</v>
      </c>
      <c r="V1179" s="33" t="s">
        <v>1876</v>
      </c>
    </row>
    <row r="1180" spans="1:22" ht="28.8">
      <c r="A1180" s="61" t="str">
        <f t="shared" si="18"/>
        <v>1125181645TORRES OMEN JOSE DAVID</v>
      </c>
      <c r="B1180" s="23">
        <v>4281</v>
      </c>
      <c r="C1180" s="23" t="s">
        <v>37</v>
      </c>
      <c r="D1180" s="23">
        <v>1125181645</v>
      </c>
      <c r="E1180" s="23" t="s">
        <v>1877</v>
      </c>
      <c r="F1180" s="23">
        <v>16</v>
      </c>
      <c r="G1180" s="23">
        <v>1</v>
      </c>
      <c r="H1180" s="24" t="s">
        <v>1878</v>
      </c>
      <c r="I1180" s="23" t="s">
        <v>28</v>
      </c>
      <c r="J1180" s="57" t="s">
        <v>92</v>
      </c>
      <c r="K1180" s="25" t="s">
        <v>25</v>
      </c>
      <c r="L1180" s="23" t="s">
        <v>808</v>
      </c>
      <c r="M1180" s="23">
        <v>1</v>
      </c>
      <c r="N1180" s="23">
        <v>3143996751</v>
      </c>
      <c r="O1180" s="27">
        <v>45400</v>
      </c>
      <c r="P1180" s="33">
        <v>605038</v>
      </c>
      <c r="Q1180" s="29">
        <v>20000</v>
      </c>
      <c r="R1180" s="36">
        <v>30680</v>
      </c>
      <c r="S1180" s="31">
        <v>61360</v>
      </c>
      <c r="T1180" s="29" t="s">
        <v>2510</v>
      </c>
      <c r="U1180" s="32">
        <v>45471</v>
      </c>
      <c r="V1180" s="33"/>
    </row>
    <row r="1181" spans="1:22" ht="28.8">
      <c r="A1181" s="61" t="str">
        <f t="shared" si="18"/>
        <v>1120219122TOVAR MORALES THIAGO EMANUEL</v>
      </c>
      <c r="B1181" s="23">
        <v>4751</v>
      </c>
      <c r="C1181" s="23" t="s">
        <v>42</v>
      </c>
      <c r="D1181" s="23">
        <v>1120219122</v>
      </c>
      <c r="E1181" s="23" t="s">
        <v>1879</v>
      </c>
      <c r="F1181" s="23">
        <v>8</v>
      </c>
      <c r="G1181" s="23">
        <v>2</v>
      </c>
      <c r="H1181" s="24" t="s">
        <v>1880</v>
      </c>
      <c r="I1181" s="23" t="s">
        <v>28</v>
      </c>
      <c r="J1181" s="57" t="s">
        <v>761</v>
      </c>
      <c r="K1181" s="25" t="s">
        <v>27</v>
      </c>
      <c r="L1181" s="26" t="s">
        <v>801</v>
      </c>
      <c r="M1181" s="23">
        <v>1</v>
      </c>
      <c r="N1181" s="23">
        <v>3203249241</v>
      </c>
      <c r="O1181" s="27">
        <v>45407</v>
      </c>
      <c r="P1181" s="28">
        <v>616953</v>
      </c>
      <c r="Q1181" s="29">
        <v>20000</v>
      </c>
      <c r="R1181" s="36">
        <v>29120</v>
      </c>
      <c r="S1181" s="31"/>
      <c r="T1181" s="29" t="s">
        <v>2511</v>
      </c>
      <c r="U1181" s="32">
        <v>45471</v>
      </c>
      <c r="V1181" s="33"/>
    </row>
    <row r="1182" spans="1:22" ht="28.8">
      <c r="A1182" s="61" t="str">
        <f t="shared" si="18"/>
        <v>1120219122TOVAR MORALES THIAGO EMANUEL</v>
      </c>
      <c r="B1182" s="23">
        <v>4752</v>
      </c>
      <c r="C1182" s="23" t="s">
        <v>42</v>
      </c>
      <c r="D1182" s="23">
        <v>1120219122</v>
      </c>
      <c r="E1182" s="23" t="s">
        <v>1879</v>
      </c>
      <c r="F1182" s="23">
        <v>8</v>
      </c>
      <c r="G1182" s="23">
        <v>2</v>
      </c>
      <c r="H1182" s="24" t="s">
        <v>1880</v>
      </c>
      <c r="I1182" s="23" t="s">
        <v>28</v>
      </c>
      <c r="J1182" s="57" t="s">
        <v>761</v>
      </c>
      <c r="K1182" s="25" t="s">
        <v>27</v>
      </c>
      <c r="L1182" s="6" t="s">
        <v>806</v>
      </c>
      <c r="M1182" s="23">
        <v>1</v>
      </c>
      <c r="N1182" s="23">
        <v>3203249241</v>
      </c>
      <c r="O1182" s="27">
        <v>45408</v>
      </c>
      <c r="P1182" s="33">
        <v>620588</v>
      </c>
      <c r="Q1182" s="29">
        <v>21000</v>
      </c>
      <c r="R1182" s="36">
        <v>29120</v>
      </c>
      <c r="S1182" s="31">
        <v>58240</v>
      </c>
      <c r="T1182" s="29" t="s">
        <v>2511</v>
      </c>
      <c r="U1182" s="32">
        <v>45471</v>
      </c>
      <c r="V1182" s="33"/>
    </row>
    <row r="1183" spans="1:22" ht="28.8">
      <c r="A1183" s="61" t="str">
        <f t="shared" si="18"/>
        <v>18101764TROCHEZ FABRICIANO</v>
      </c>
      <c r="B1183" s="23">
        <v>4691</v>
      </c>
      <c r="C1183" s="23" t="s">
        <v>2</v>
      </c>
      <c r="D1183" s="23">
        <v>18101764</v>
      </c>
      <c r="E1183" s="23" t="s">
        <v>186</v>
      </c>
      <c r="F1183" s="23">
        <v>58</v>
      </c>
      <c r="G1183" s="23">
        <v>1</v>
      </c>
      <c r="H1183" s="24" t="s">
        <v>1881</v>
      </c>
      <c r="I1183" s="23" t="s">
        <v>28</v>
      </c>
      <c r="J1183" s="57" t="s">
        <v>92</v>
      </c>
      <c r="K1183" s="25" t="s">
        <v>25</v>
      </c>
      <c r="L1183" s="6" t="s">
        <v>53</v>
      </c>
      <c r="M1183" s="23">
        <v>2</v>
      </c>
      <c r="N1183" s="23">
        <v>3209152320</v>
      </c>
      <c r="O1183" s="27">
        <v>45407</v>
      </c>
      <c r="P1183" s="28" t="s">
        <v>1882</v>
      </c>
      <c r="Q1183" s="29">
        <v>40000</v>
      </c>
      <c r="R1183" s="36">
        <v>30680</v>
      </c>
      <c r="S1183" s="31">
        <v>61360</v>
      </c>
      <c r="T1183" s="29" t="s">
        <v>2512</v>
      </c>
      <c r="U1183" s="32">
        <v>45471</v>
      </c>
      <c r="V1183" s="33"/>
    </row>
    <row r="1184" spans="1:22" ht="28.8">
      <c r="A1184" s="61" t="str">
        <f t="shared" si="18"/>
        <v>1059841979TROCHEZ MEZA ALBA CRUCITA</v>
      </c>
      <c r="B1184" s="23">
        <v>4562</v>
      </c>
      <c r="C1184" s="23" t="s">
        <v>2</v>
      </c>
      <c r="D1184" s="23">
        <v>1059841979</v>
      </c>
      <c r="E1184" s="23" t="s">
        <v>1883</v>
      </c>
      <c r="F1184" s="23">
        <v>35</v>
      </c>
      <c r="G1184" s="23">
        <v>1</v>
      </c>
      <c r="H1184" s="24" t="s">
        <v>1884</v>
      </c>
      <c r="I1184" s="23" t="s">
        <v>5</v>
      </c>
      <c r="J1184" s="57" t="s">
        <v>92</v>
      </c>
      <c r="K1184" s="25" t="s">
        <v>25</v>
      </c>
      <c r="L1184" s="26" t="s">
        <v>810</v>
      </c>
      <c r="M1184" s="23">
        <v>1</v>
      </c>
      <c r="N1184" s="23">
        <v>3223700679</v>
      </c>
      <c r="O1184" s="27">
        <v>45406</v>
      </c>
      <c r="P1184" s="28">
        <v>615810</v>
      </c>
      <c r="Q1184" s="29">
        <v>18000</v>
      </c>
      <c r="R1184" s="30">
        <v>29640</v>
      </c>
      <c r="S1184" s="31"/>
      <c r="T1184" s="29" t="s">
        <v>2513</v>
      </c>
      <c r="U1184" s="32">
        <v>45471</v>
      </c>
      <c r="V1184" s="33"/>
    </row>
    <row r="1185" spans="1:22" ht="28.8">
      <c r="A1185" s="61" t="str">
        <f t="shared" si="18"/>
        <v>1059841979TROCHEZ MEZA ALBA CRUCITA</v>
      </c>
      <c r="B1185" s="23">
        <v>4563</v>
      </c>
      <c r="C1185" s="23" t="s">
        <v>2</v>
      </c>
      <c r="D1185" s="23">
        <v>1059841979</v>
      </c>
      <c r="E1185" s="23" t="s">
        <v>1883</v>
      </c>
      <c r="F1185" s="23">
        <v>35</v>
      </c>
      <c r="G1185" s="23">
        <v>1</v>
      </c>
      <c r="H1185" s="24" t="s">
        <v>1884</v>
      </c>
      <c r="I1185" s="23" t="s">
        <v>5</v>
      </c>
      <c r="J1185" s="57" t="s">
        <v>92</v>
      </c>
      <c r="K1185" s="25" t="s">
        <v>25</v>
      </c>
      <c r="L1185" s="26" t="s">
        <v>771</v>
      </c>
      <c r="M1185" s="23">
        <v>1</v>
      </c>
      <c r="N1185" s="23">
        <v>3223700679</v>
      </c>
      <c r="O1185" s="27">
        <v>45407</v>
      </c>
      <c r="P1185" s="33">
        <v>618264</v>
      </c>
      <c r="Q1185" s="29">
        <v>18000</v>
      </c>
      <c r="R1185" s="30">
        <v>29640</v>
      </c>
      <c r="S1185" s="31">
        <v>59280</v>
      </c>
      <c r="T1185" s="29" t="s">
        <v>2513</v>
      </c>
      <c r="U1185" s="32">
        <v>45471</v>
      </c>
      <c r="V1185" s="33"/>
    </row>
    <row r="1186" spans="1:22">
      <c r="A1186" s="61" t="str">
        <f t="shared" si="18"/>
        <v xml:space="preserve">41105935URBANO  LUZ MERY </v>
      </c>
      <c r="B1186" s="23">
        <v>4514</v>
      </c>
      <c r="C1186" s="23" t="s">
        <v>2</v>
      </c>
      <c r="D1186" s="23">
        <v>41105935</v>
      </c>
      <c r="E1186" s="23" t="s">
        <v>1885</v>
      </c>
      <c r="F1186" s="23">
        <v>62</v>
      </c>
      <c r="G1186" s="23">
        <v>1</v>
      </c>
      <c r="H1186" s="24" t="s">
        <v>1107</v>
      </c>
      <c r="I1186" s="23" t="s">
        <v>5</v>
      </c>
      <c r="J1186" s="58" t="s">
        <v>29</v>
      </c>
      <c r="K1186" s="25" t="s">
        <v>25</v>
      </c>
      <c r="L1186" s="23" t="s">
        <v>781</v>
      </c>
      <c r="M1186" s="23">
        <v>1</v>
      </c>
      <c r="N1186" s="23">
        <v>3133245210</v>
      </c>
      <c r="O1186" s="27">
        <v>45405</v>
      </c>
      <c r="P1186" s="35">
        <v>6419</v>
      </c>
      <c r="Q1186" s="36">
        <v>33000</v>
      </c>
      <c r="R1186" s="30">
        <v>45240</v>
      </c>
      <c r="S1186" s="31">
        <v>45240</v>
      </c>
      <c r="T1186" s="29" t="s">
        <v>2514</v>
      </c>
      <c r="U1186" s="32">
        <v>45471</v>
      </c>
      <c r="V1186" s="33"/>
    </row>
    <row r="1187" spans="1:22">
      <c r="A1187" s="61" t="str">
        <f t="shared" si="18"/>
        <v>1124313026URBANO TISOY MANOLO ALEJANDRO</v>
      </c>
      <c r="B1187" s="23">
        <v>4088</v>
      </c>
      <c r="C1187" s="23" t="s">
        <v>31</v>
      </c>
      <c r="D1187" s="23">
        <v>1124313026</v>
      </c>
      <c r="E1187" s="23" t="s">
        <v>1886</v>
      </c>
      <c r="F1187" s="23">
        <v>17</v>
      </c>
      <c r="G1187" s="23">
        <v>1</v>
      </c>
      <c r="H1187" s="24" t="s">
        <v>1887</v>
      </c>
      <c r="I1187" s="23" t="s">
        <v>28</v>
      </c>
      <c r="J1187" s="57" t="s">
        <v>58</v>
      </c>
      <c r="K1187" s="25" t="s">
        <v>27</v>
      </c>
      <c r="L1187" s="26" t="s">
        <v>838</v>
      </c>
      <c r="M1187" s="23">
        <v>1</v>
      </c>
      <c r="N1187" s="23">
        <v>3203894416</v>
      </c>
      <c r="O1187" s="27">
        <v>45397</v>
      </c>
      <c r="P1187" s="28">
        <v>593089</v>
      </c>
      <c r="Q1187" s="29">
        <v>20000</v>
      </c>
      <c r="R1187" s="30">
        <v>33800</v>
      </c>
      <c r="S1187" s="31">
        <v>33800</v>
      </c>
      <c r="T1187" s="29" t="s">
        <v>2515</v>
      </c>
      <c r="U1187" s="32">
        <v>45471</v>
      </c>
      <c r="V1187" s="33"/>
    </row>
    <row r="1188" spans="1:22" ht="28.8">
      <c r="A1188" s="61" t="str">
        <f t="shared" si="18"/>
        <v>1127081947VALENCIA GUAICHAR HIAN ALEJANDRO</v>
      </c>
      <c r="B1188" s="23">
        <v>4460</v>
      </c>
      <c r="C1188" s="23" t="s">
        <v>42</v>
      </c>
      <c r="D1188" s="23">
        <v>1127081947</v>
      </c>
      <c r="E1188" s="23" t="s">
        <v>1888</v>
      </c>
      <c r="F1188" s="23">
        <v>3</v>
      </c>
      <c r="G1188" s="23">
        <v>1</v>
      </c>
      <c r="H1188" s="24" t="s">
        <v>1889</v>
      </c>
      <c r="I1188" s="23" t="s">
        <v>28</v>
      </c>
      <c r="J1188" s="57" t="s">
        <v>40</v>
      </c>
      <c r="K1188" s="25" t="s">
        <v>27</v>
      </c>
      <c r="L1188" s="23" t="s">
        <v>811</v>
      </c>
      <c r="M1188" s="23">
        <v>1</v>
      </c>
      <c r="N1188" s="23" t="s">
        <v>1890</v>
      </c>
      <c r="O1188" s="27">
        <v>45403</v>
      </c>
      <c r="P1188" s="35">
        <v>607346</v>
      </c>
      <c r="Q1188" s="36">
        <v>55000</v>
      </c>
      <c r="R1188" s="30">
        <v>72384</v>
      </c>
      <c r="S1188" s="31">
        <v>72384</v>
      </c>
      <c r="T1188" s="29" t="s">
        <v>2516</v>
      </c>
      <c r="U1188" s="32">
        <v>45471</v>
      </c>
      <c r="V1188" s="33"/>
    </row>
    <row r="1189" spans="1:22" ht="28.8">
      <c r="A1189" s="61" t="str">
        <f t="shared" si="18"/>
        <v>1120219111VANEGAS YAQUENO ARLEY STIVEN</v>
      </c>
      <c r="B1189" s="23">
        <v>4276</v>
      </c>
      <c r="C1189" s="23" t="s">
        <v>42</v>
      </c>
      <c r="D1189" s="23">
        <v>1120219111</v>
      </c>
      <c r="E1189" s="23" t="s">
        <v>1891</v>
      </c>
      <c r="F1189" s="23">
        <v>11</v>
      </c>
      <c r="G1189" s="23">
        <v>1</v>
      </c>
      <c r="H1189" s="24" t="s">
        <v>1892</v>
      </c>
      <c r="I1189" s="23" t="s">
        <v>5</v>
      </c>
      <c r="J1189" s="57" t="s">
        <v>761</v>
      </c>
      <c r="K1189" s="25" t="s">
        <v>27</v>
      </c>
      <c r="L1189" s="26" t="s">
        <v>801</v>
      </c>
      <c r="M1189" s="23">
        <v>1</v>
      </c>
      <c r="N1189" s="23">
        <v>3116054303</v>
      </c>
      <c r="O1189" s="27">
        <v>45399</v>
      </c>
      <c r="P1189" s="28">
        <v>600760</v>
      </c>
      <c r="Q1189" s="29">
        <v>20000</v>
      </c>
      <c r="R1189" s="36">
        <v>29120</v>
      </c>
      <c r="S1189" s="31"/>
      <c r="T1189" s="29" t="s">
        <v>2517</v>
      </c>
      <c r="U1189" s="32">
        <v>45471</v>
      </c>
      <c r="V1189" s="33"/>
    </row>
    <row r="1190" spans="1:22" ht="28.8">
      <c r="A1190" s="61" t="str">
        <f t="shared" si="18"/>
        <v>1120219111VANEGAS YAQUENO ARLEY STIVEN</v>
      </c>
      <c r="B1190" s="23">
        <v>4277</v>
      </c>
      <c r="C1190" s="23" t="s">
        <v>42</v>
      </c>
      <c r="D1190" s="23">
        <v>1120219111</v>
      </c>
      <c r="E1190" s="23" t="s">
        <v>1891</v>
      </c>
      <c r="F1190" s="23">
        <v>11</v>
      </c>
      <c r="G1190" s="23">
        <v>1</v>
      </c>
      <c r="H1190" s="24" t="s">
        <v>1892</v>
      </c>
      <c r="I1190" s="23" t="s">
        <v>5</v>
      </c>
      <c r="J1190" s="57" t="s">
        <v>761</v>
      </c>
      <c r="K1190" s="25" t="s">
        <v>27</v>
      </c>
      <c r="L1190" s="6" t="s">
        <v>806</v>
      </c>
      <c r="M1190" s="23">
        <v>1</v>
      </c>
      <c r="N1190" s="23">
        <v>3116054303</v>
      </c>
      <c r="O1190" s="27">
        <v>45399</v>
      </c>
      <c r="P1190" s="33">
        <v>602186</v>
      </c>
      <c r="Q1190" s="29">
        <v>21000</v>
      </c>
      <c r="R1190" s="36">
        <v>29120</v>
      </c>
      <c r="S1190" s="31">
        <v>58240</v>
      </c>
      <c r="T1190" s="29" t="s">
        <v>2517</v>
      </c>
      <c r="U1190" s="32">
        <v>45471</v>
      </c>
      <c r="V1190" s="33"/>
    </row>
    <row r="1191" spans="1:22" ht="28.8">
      <c r="A1191" s="61" t="str">
        <f t="shared" si="18"/>
        <v>1079411821VELASCO VARGAS DYLAN ANDREY</v>
      </c>
      <c r="B1191" s="23">
        <v>4701</v>
      </c>
      <c r="C1191" s="23" t="s">
        <v>37</v>
      </c>
      <c r="D1191" s="23">
        <v>1079411821</v>
      </c>
      <c r="E1191" s="23" t="s">
        <v>1893</v>
      </c>
      <c r="F1191" s="23">
        <v>9</v>
      </c>
      <c r="G1191" s="23">
        <v>1</v>
      </c>
      <c r="H1191" s="24" t="s">
        <v>1894</v>
      </c>
      <c r="I1191" s="23" t="s">
        <v>28</v>
      </c>
      <c r="J1191" s="57" t="s">
        <v>92</v>
      </c>
      <c r="K1191" s="25" t="s">
        <v>25</v>
      </c>
      <c r="L1191" s="26" t="s">
        <v>810</v>
      </c>
      <c r="M1191" s="23">
        <v>1</v>
      </c>
      <c r="N1191" s="23">
        <v>3209388750</v>
      </c>
      <c r="O1191" s="27">
        <v>45408</v>
      </c>
      <c r="P1191" s="28">
        <v>618049</v>
      </c>
      <c r="Q1191" s="29">
        <v>18000</v>
      </c>
      <c r="R1191" s="30">
        <v>29640</v>
      </c>
      <c r="S1191" s="31"/>
      <c r="T1191" s="29" t="s">
        <v>2518</v>
      </c>
      <c r="U1191" s="32">
        <v>45471</v>
      </c>
      <c r="V1191" s="33"/>
    </row>
    <row r="1192" spans="1:22" ht="28.8">
      <c r="A1192" s="61" t="str">
        <f t="shared" si="18"/>
        <v>1079411821VELASCO VARGAS DYLAN ANDREY</v>
      </c>
      <c r="B1192" s="23">
        <v>4851</v>
      </c>
      <c r="C1192" s="23" t="s">
        <v>37</v>
      </c>
      <c r="D1192" s="23">
        <v>1079411821</v>
      </c>
      <c r="E1192" s="23" t="s">
        <v>1893</v>
      </c>
      <c r="F1192" s="23">
        <v>9</v>
      </c>
      <c r="G1192" s="23">
        <v>1</v>
      </c>
      <c r="H1192" s="24" t="s">
        <v>1894</v>
      </c>
      <c r="I1192" s="23" t="s">
        <v>28</v>
      </c>
      <c r="J1192" s="57" t="s">
        <v>92</v>
      </c>
      <c r="K1192" s="25" t="s">
        <v>25</v>
      </c>
      <c r="L1192" s="26" t="s">
        <v>810</v>
      </c>
      <c r="M1192" s="23">
        <v>1</v>
      </c>
      <c r="N1192" s="23">
        <v>3209388750</v>
      </c>
      <c r="O1192" s="27">
        <v>45412</v>
      </c>
      <c r="P1192" s="28">
        <v>626042</v>
      </c>
      <c r="Q1192" s="29">
        <v>18000</v>
      </c>
      <c r="R1192" s="30">
        <v>29640</v>
      </c>
      <c r="S1192" s="31"/>
      <c r="T1192" s="29" t="s">
        <v>2518</v>
      </c>
      <c r="U1192" s="32">
        <v>45471</v>
      </c>
      <c r="V1192" s="33"/>
    </row>
    <row r="1193" spans="1:22" ht="28.8">
      <c r="A1193" s="61" t="str">
        <f t="shared" si="18"/>
        <v>1079411821VELASCO VARGAS DYLAN ANDREY</v>
      </c>
      <c r="B1193" s="23">
        <v>4702</v>
      </c>
      <c r="C1193" s="23" t="s">
        <v>37</v>
      </c>
      <c r="D1193" s="23">
        <v>1079411821</v>
      </c>
      <c r="E1193" s="23" t="s">
        <v>1893</v>
      </c>
      <c r="F1193" s="23">
        <v>9</v>
      </c>
      <c r="G1193" s="23">
        <v>1</v>
      </c>
      <c r="H1193" s="24" t="s">
        <v>1894</v>
      </c>
      <c r="I1193" s="23" t="s">
        <v>28</v>
      </c>
      <c r="J1193" s="57" t="s">
        <v>92</v>
      </c>
      <c r="K1193" s="25" t="s">
        <v>25</v>
      </c>
      <c r="L1193" s="26" t="s">
        <v>771</v>
      </c>
      <c r="M1193" s="23">
        <v>1</v>
      </c>
      <c r="N1193" s="23">
        <v>3209388750</v>
      </c>
      <c r="O1193" s="27">
        <v>45408</v>
      </c>
      <c r="P1193" s="33">
        <v>620323</v>
      </c>
      <c r="Q1193" s="29">
        <v>18000</v>
      </c>
      <c r="R1193" s="30">
        <v>29640</v>
      </c>
      <c r="S1193" s="31"/>
      <c r="T1193" s="29" t="s">
        <v>2518</v>
      </c>
      <c r="U1193" s="32">
        <v>45471</v>
      </c>
      <c r="V1193" s="33"/>
    </row>
    <row r="1194" spans="1:22" ht="28.8">
      <c r="A1194" s="61" t="str">
        <f t="shared" si="18"/>
        <v>1079411821VELASCO VARGAS DYLAN ANDREY</v>
      </c>
      <c r="B1194" s="23">
        <v>4852</v>
      </c>
      <c r="C1194" s="23" t="s">
        <v>37</v>
      </c>
      <c r="D1194" s="23">
        <v>1079411821</v>
      </c>
      <c r="E1194" s="23" t="s">
        <v>1893</v>
      </c>
      <c r="F1194" s="23">
        <v>9</v>
      </c>
      <c r="G1194" s="23">
        <v>1</v>
      </c>
      <c r="H1194" s="24" t="s">
        <v>1894</v>
      </c>
      <c r="I1194" s="23" t="s">
        <v>28</v>
      </c>
      <c r="J1194" s="57" t="s">
        <v>92</v>
      </c>
      <c r="K1194" s="25" t="s">
        <v>25</v>
      </c>
      <c r="L1194" s="26" t="s">
        <v>771</v>
      </c>
      <c r="M1194" s="23">
        <v>1</v>
      </c>
      <c r="N1194" s="23">
        <v>3209388750</v>
      </c>
      <c r="O1194" s="27">
        <v>45412</v>
      </c>
      <c r="P1194" s="33">
        <v>628619</v>
      </c>
      <c r="Q1194" s="29">
        <v>18000</v>
      </c>
      <c r="R1194" s="30">
        <v>29640</v>
      </c>
      <c r="S1194" s="31">
        <v>118560</v>
      </c>
      <c r="T1194" s="29" t="s">
        <v>2518</v>
      </c>
      <c r="U1194" s="32">
        <v>45471</v>
      </c>
      <c r="V1194" s="33"/>
    </row>
    <row r="1195" spans="1:22" ht="28.8">
      <c r="A1195" s="61" t="str">
        <f t="shared" si="18"/>
        <v>1120071473VIEDA RIOS CRISTIAN ALEXANDER</v>
      </c>
      <c r="B1195" s="23">
        <v>3746</v>
      </c>
      <c r="C1195" s="23" t="s">
        <v>79</v>
      </c>
      <c r="D1195" s="23">
        <v>1120071473</v>
      </c>
      <c r="E1195" s="23" t="s">
        <v>187</v>
      </c>
      <c r="F1195" s="23">
        <v>5</v>
      </c>
      <c r="G1195" s="23">
        <v>1</v>
      </c>
      <c r="H1195" s="24">
        <v>43442</v>
      </c>
      <c r="I1195" s="23" t="s">
        <v>28</v>
      </c>
      <c r="J1195" s="57" t="s">
        <v>92</v>
      </c>
      <c r="K1195" s="25" t="s">
        <v>25</v>
      </c>
      <c r="L1195" s="26" t="s">
        <v>810</v>
      </c>
      <c r="M1195" s="23">
        <v>1</v>
      </c>
      <c r="N1195" s="23">
        <v>3102064332</v>
      </c>
      <c r="O1195" s="27">
        <v>45391</v>
      </c>
      <c r="P1195" s="28">
        <v>584763</v>
      </c>
      <c r="Q1195" s="29">
        <v>18000</v>
      </c>
      <c r="R1195" s="30">
        <v>29640</v>
      </c>
      <c r="S1195" s="31"/>
      <c r="T1195" s="29" t="s">
        <v>2519</v>
      </c>
      <c r="U1195" s="32">
        <v>45471</v>
      </c>
      <c r="V1195" s="33"/>
    </row>
    <row r="1196" spans="1:22" ht="28.8">
      <c r="A1196" s="61" t="str">
        <f t="shared" si="18"/>
        <v>1120071473VIEDA RIOS CRISTIAN ALEXANDER</v>
      </c>
      <c r="B1196" s="23">
        <v>3747</v>
      </c>
      <c r="C1196" s="23" t="s">
        <v>79</v>
      </c>
      <c r="D1196" s="23">
        <v>1120071473</v>
      </c>
      <c r="E1196" s="23" t="s">
        <v>187</v>
      </c>
      <c r="F1196" s="23">
        <v>5</v>
      </c>
      <c r="G1196" s="23">
        <v>1</v>
      </c>
      <c r="H1196" s="24">
        <v>43442</v>
      </c>
      <c r="I1196" s="23" t="s">
        <v>28</v>
      </c>
      <c r="J1196" s="57" t="s">
        <v>92</v>
      </c>
      <c r="K1196" s="25" t="s">
        <v>25</v>
      </c>
      <c r="L1196" s="26" t="s">
        <v>771</v>
      </c>
      <c r="M1196" s="23">
        <v>1</v>
      </c>
      <c r="N1196" s="23">
        <v>3102064332</v>
      </c>
      <c r="O1196" s="27">
        <v>45391</v>
      </c>
      <c r="P1196" s="28">
        <v>586614</v>
      </c>
      <c r="Q1196" s="29">
        <v>18000</v>
      </c>
      <c r="R1196" s="30">
        <v>29640</v>
      </c>
      <c r="S1196" s="31">
        <v>59280</v>
      </c>
      <c r="T1196" s="29" t="s">
        <v>2519</v>
      </c>
      <c r="U1196" s="32">
        <v>45471</v>
      </c>
      <c r="V1196" s="33"/>
    </row>
    <row r="1197" spans="1:22" ht="28.8">
      <c r="A1197" s="61" t="str">
        <f t="shared" si="18"/>
        <v>1122785167VILLANO BURBANO YEISON STIVEN</v>
      </c>
      <c r="B1197" s="23">
        <v>4843</v>
      </c>
      <c r="C1197" s="23" t="s">
        <v>2</v>
      </c>
      <c r="D1197" s="23">
        <v>1122785167</v>
      </c>
      <c r="E1197" s="23" t="s">
        <v>1895</v>
      </c>
      <c r="F1197" s="23">
        <v>27</v>
      </c>
      <c r="G1197" s="23">
        <v>1</v>
      </c>
      <c r="H1197" s="24" t="s">
        <v>1896</v>
      </c>
      <c r="I1197" s="23" t="s">
        <v>28</v>
      </c>
      <c r="J1197" s="57" t="s">
        <v>762</v>
      </c>
      <c r="K1197" s="25" t="s">
        <v>27</v>
      </c>
      <c r="L1197" s="26" t="s">
        <v>834</v>
      </c>
      <c r="M1197" s="23">
        <v>1</v>
      </c>
      <c r="N1197" s="23" t="s">
        <v>1897</v>
      </c>
      <c r="O1197" s="27">
        <v>45411</v>
      </c>
      <c r="P1197" s="28">
        <v>620799</v>
      </c>
      <c r="Q1197" s="29">
        <v>85000</v>
      </c>
      <c r="R1197" s="30">
        <v>108576</v>
      </c>
      <c r="S1197" s="37">
        <v>108576</v>
      </c>
      <c r="T1197" s="36" t="s">
        <v>2520</v>
      </c>
      <c r="U1197" s="32">
        <v>45471</v>
      </c>
      <c r="V1197" s="33"/>
    </row>
    <row r="1198" spans="1:22" ht="28.8">
      <c r="A1198" s="61" t="str">
        <f t="shared" si="18"/>
        <v>1127077135VILLAREAL RUALES LAURA CELENY</v>
      </c>
      <c r="B1198" s="23">
        <v>4322</v>
      </c>
      <c r="C1198" s="23" t="s">
        <v>37</v>
      </c>
      <c r="D1198" s="23">
        <v>1127077135</v>
      </c>
      <c r="E1198" s="23" t="s">
        <v>1898</v>
      </c>
      <c r="F1198" s="23">
        <v>10</v>
      </c>
      <c r="G1198" s="23">
        <v>1</v>
      </c>
      <c r="H1198" s="24" t="s">
        <v>1718</v>
      </c>
      <c r="I1198" s="23" t="s">
        <v>5</v>
      </c>
      <c r="J1198" s="57" t="s">
        <v>40</v>
      </c>
      <c r="K1198" s="25" t="s">
        <v>27</v>
      </c>
      <c r="L1198" s="23" t="s">
        <v>811</v>
      </c>
      <c r="M1198" s="23">
        <v>1</v>
      </c>
      <c r="N1198" s="23" t="s">
        <v>1899</v>
      </c>
      <c r="O1198" s="27">
        <v>45400</v>
      </c>
      <c r="P1198" s="35">
        <v>602103</v>
      </c>
      <c r="Q1198" s="36">
        <v>55000</v>
      </c>
      <c r="R1198" s="30">
        <v>72384</v>
      </c>
      <c r="S1198" s="37"/>
      <c r="T1198" s="36" t="s">
        <v>2521</v>
      </c>
      <c r="U1198" s="32">
        <v>45471</v>
      </c>
      <c r="V1198" s="33"/>
    </row>
    <row r="1199" spans="1:22" ht="28.8">
      <c r="A1199" s="61" t="str">
        <f t="shared" si="18"/>
        <v>1127077135VILLAREAL RUALES LAURA CELENY</v>
      </c>
      <c r="B1199" s="23">
        <v>4323</v>
      </c>
      <c r="C1199" s="23" t="s">
        <v>37</v>
      </c>
      <c r="D1199" s="23">
        <v>1127077135</v>
      </c>
      <c r="E1199" s="23" t="s">
        <v>1898</v>
      </c>
      <c r="F1199" s="23">
        <v>10</v>
      </c>
      <c r="G1199" s="23">
        <v>1</v>
      </c>
      <c r="H1199" s="24" t="s">
        <v>1718</v>
      </c>
      <c r="I1199" s="23" t="s">
        <v>5</v>
      </c>
      <c r="J1199" s="57" t="s">
        <v>40</v>
      </c>
      <c r="K1199" s="25" t="s">
        <v>27</v>
      </c>
      <c r="L1199" s="23" t="s">
        <v>812</v>
      </c>
      <c r="M1199" s="23">
        <v>1</v>
      </c>
      <c r="N1199" s="23" t="s">
        <v>1899</v>
      </c>
      <c r="O1199" s="24">
        <v>45401</v>
      </c>
      <c r="P1199" s="23">
        <v>607077</v>
      </c>
      <c r="Q1199" s="36">
        <v>55000</v>
      </c>
      <c r="R1199" s="30">
        <v>72800</v>
      </c>
      <c r="S1199" s="37">
        <v>145184</v>
      </c>
      <c r="T1199" s="36" t="s">
        <v>2521</v>
      </c>
      <c r="U1199" s="32">
        <v>45471</v>
      </c>
      <c r="V1199" s="33"/>
    </row>
    <row r="1200" spans="1:22">
      <c r="A1200" s="61" t="str">
        <f t="shared" si="18"/>
        <v xml:space="preserve">41109428VILLARREAL MARIA LUZ </v>
      </c>
      <c r="B1200" s="23">
        <v>4530</v>
      </c>
      <c r="C1200" s="23" t="s">
        <v>2</v>
      </c>
      <c r="D1200" s="23">
        <v>41109428</v>
      </c>
      <c r="E1200" s="23" t="s">
        <v>1900</v>
      </c>
      <c r="F1200" s="23">
        <v>43</v>
      </c>
      <c r="G1200" s="23">
        <v>1</v>
      </c>
      <c r="H1200" s="24">
        <v>29383</v>
      </c>
      <c r="I1200" s="23" t="s">
        <v>5</v>
      </c>
      <c r="J1200" s="58" t="s">
        <v>29</v>
      </c>
      <c r="K1200" s="25" t="s">
        <v>25</v>
      </c>
      <c r="L1200" s="23" t="s">
        <v>781</v>
      </c>
      <c r="M1200" s="23">
        <v>1</v>
      </c>
      <c r="N1200" s="23" t="s">
        <v>1901</v>
      </c>
      <c r="O1200" s="27">
        <v>45405</v>
      </c>
      <c r="P1200" s="35">
        <v>612366</v>
      </c>
      <c r="Q1200" s="36">
        <v>33000</v>
      </c>
      <c r="R1200" s="30">
        <v>45240</v>
      </c>
      <c r="S1200" s="37"/>
      <c r="T1200" s="36" t="s">
        <v>2522</v>
      </c>
      <c r="U1200" s="32">
        <v>45471</v>
      </c>
      <c r="V1200" s="33"/>
    </row>
    <row r="1201" spans="1:22">
      <c r="A1201" s="61" t="str">
        <f t="shared" si="18"/>
        <v xml:space="preserve">41109428VILLARREAL MARIA LUZ </v>
      </c>
      <c r="B1201" s="23">
        <v>4531</v>
      </c>
      <c r="C1201" s="23" t="s">
        <v>2</v>
      </c>
      <c r="D1201" s="23">
        <v>41109428</v>
      </c>
      <c r="E1201" s="23" t="s">
        <v>1900</v>
      </c>
      <c r="F1201" s="23">
        <v>43</v>
      </c>
      <c r="G1201" s="23">
        <v>1</v>
      </c>
      <c r="H1201" s="24">
        <v>29383</v>
      </c>
      <c r="I1201" s="23" t="s">
        <v>5</v>
      </c>
      <c r="J1201" s="58" t="s">
        <v>29</v>
      </c>
      <c r="K1201" s="25" t="s">
        <v>25</v>
      </c>
      <c r="L1201" s="26" t="s">
        <v>783</v>
      </c>
      <c r="M1201" s="23">
        <v>1</v>
      </c>
      <c r="N1201" s="23" t="s">
        <v>1901</v>
      </c>
      <c r="O1201" s="24">
        <v>45405</v>
      </c>
      <c r="P1201" s="23">
        <v>614138</v>
      </c>
      <c r="Q1201" s="36">
        <v>33000</v>
      </c>
      <c r="R1201" s="30">
        <v>45240</v>
      </c>
      <c r="S1201" s="37">
        <v>90480</v>
      </c>
      <c r="T1201" s="36" t="s">
        <v>2522</v>
      </c>
      <c r="U1201" s="32">
        <v>45471</v>
      </c>
      <c r="V1201" s="33"/>
    </row>
    <row r="1202" spans="1:22" ht="28.8">
      <c r="A1202" s="61" t="str">
        <f t="shared" si="18"/>
        <v xml:space="preserve">1007081383VILLASIS LOPEZ DIEGO ARMANDO </v>
      </c>
      <c r="B1202" s="23">
        <v>4673</v>
      </c>
      <c r="C1202" s="23" t="s">
        <v>2</v>
      </c>
      <c r="D1202" s="23">
        <v>1007081383</v>
      </c>
      <c r="E1202" s="23" t="s">
        <v>1902</v>
      </c>
      <c r="F1202" s="23">
        <v>22</v>
      </c>
      <c r="G1202" s="23">
        <v>1</v>
      </c>
      <c r="H1202" s="24" t="s">
        <v>39</v>
      </c>
      <c r="I1202" s="23" t="s">
        <v>28</v>
      </c>
      <c r="J1202" s="57" t="s">
        <v>762</v>
      </c>
      <c r="K1202" s="25" t="s">
        <v>27</v>
      </c>
      <c r="L1202" s="26" t="s">
        <v>834</v>
      </c>
      <c r="M1202" s="23">
        <v>1</v>
      </c>
      <c r="N1202" s="23">
        <v>3002350440</v>
      </c>
      <c r="O1202" s="27">
        <v>45407</v>
      </c>
      <c r="P1202" s="28">
        <v>616012</v>
      </c>
      <c r="Q1202" s="29">
        <v>85000</v>
      </c>
      <c r="R1202" s="30">
        <v>108576</v>
      </c>
      <c r="S1202" s="37"/>
      <c r="T1202" s="36" t="s">
        <v>2523</v>
      </c>
      <c r="U1202" s="32">
        <v>45471</v>
      </c>
      <c r="V1202" s="33"/>
    </row>
    <row r="1203" spans="1:22" ht="28.8">
      <c r="A1203" s="61" t="str">
        <f t="shared" si="18"/>
        <v xml:space="preserve">1007081383VILLASIS LOPEZ DIEGO ARMANDO </v>
      </c>
      <c r="B1203" s="23">
        <v>4674</v>
      </c>
      <c r="C1203" s="23" t="s">
        <v>2</v>
      </c>
      <c r="D1203" s="23">
        <v>1007081383</v>
      </c>
      <c r="E1203" s="23" t="s">
        <v>1902</v>
      </c>
      <c r="F1203" s="23">
        <v>22</v>
      </c>
      <c r="G1203" s="23">
        <v>1</v>
      </c>
      <c r="H1203" s="24" t="s">
        <v>39</v>
      </c>
      <c r="I1203" s="23" t="s">
        <v>28</v>
      </c>
      <c r="J1203" s="57" t="s">
        <v>762</v>
      </c>
      <c r="K1203" s="25" t="s">
        <v>27</v>
      </c>
      <c r="L1203" s="26" t="s">
        <v>836</v>
      </c>
      <c r="M1203" s="23">
        <v>1</v>
      </c>
      <c r="N1203" s="23">
        <v>3002350440</v>
      </c>
      <c r="O1203" s="27">
        <v>45408</v>
      </c>
      <c r="P1203" s="33">
        <v>620362</v>
      </c>
      <c r="Q1203" s="29">
        <v>85000</v>
      </c>
      <c r="R1203" s="30">
        <v>108576</v>
      </c>
      <c r="S1203" s="31">
        <v>217152</v>
      </c>
      <c r="T1203" s="36" t="s">
        <v>2523</v>
      </c>
      <c r="U1203" s="32">
        <v>45471</v>
      </c>
      <c r="V1203" s="33"/>
    </row>
    <row r="1204" spans="1:22">
      <c r="A1204" s="61" t="str">
        <f t="shared" si="18"/>
        <v>18146858WILLGTON DANILEZ</v>
      </c>
      <c r="B1204" s="23">
        <v>4386</v>
      </c>
      <c r="C1204" s="23" t="s">
        <v>2</v>
      </c>
      <c r="D1204" s="23">
        <v>18146858</v>
      </c>
      <c r="E1204" s="23" t="s">
        <v>1903</v>
      </c>
      <c r="F1204" s="23">
        <v>45</v>
      </c>
      <c r="G1204" s="23">
        <v>1</v>
      </c>
      <c r="H1204" s="24" t="s">
        <v>1904</v>
      </c>
      <c r="I1204" s="23" t="s">
        <v>28</v>
      </c>
      <c r="J1204" s="58" t="s">
        <v>29</v>
      </c>
      <c r="K1204" s="25" t="s">
        <v>27</v>
      </c>
      <c r="L1204" s="23" t="s">
        <v>1711</v>
      </c>
      <c r="M1204" s="23">
        <v>1</v>
      </c>
      <c r="N1204" s="23">
        <v>3224211616</v>
      </c>
      <c r="O1204" s="27">
        <v>45403</v>
      </c>
      <c r="P1204" s="28">
        <v>605994</v>
      </c>
      <c r="Q1204" s="29">
        <v>100000</v>
      </c>
      <c r="R1204" s="30">
        <v>132704</v>
      </c>
      <c r="S1204" s="31"/>
      <c r="T1204" s="29" t="s">
        <v>2524</v>
      </c>
      <c r="U1204" s="32">
        <v>45471</v>
      </c>
      <c r="V1204" s="33"/>
    </row>
    <row r="1205" spans="1:22">
      <c r="A1205" s="61" t="str">
        <f t="shared" si="18"/>
        <v>18146858WILLGTON DANILEZ</v>
      </c>
      <c r="B1205" s="23">
        <v>4387</v>
      </c>
      <c r="C1205" s="23" t="s">
        <v>2</v>
      </c>
      <c r="D1205" s="23">
        <v>18146858</v>
      </c>
      <c r="E1205" s="23" t="s">
        <v>1903</v>
      </c>
      <c r="F1205" s="23">
        <v>45</v>
      </c>
      <c r="G1205" s="23">
        <v>1</v>
      </c>
      <c r="H1205" s="24" t="s">
        <v>1904</v>
      </c>
      <c r="I1205" s="23" t="s">
        <v>28</v>
      </c>
      <c r="J1205" s="58" t="s">
        <v>29</v>
      </c>
      <c r="K1205" s="25" t="s">
        <v>27</v>
      </c>
      <c r="L1205" s="26" t="s">
        <v>1712</v>
      </c>
      <c r="M1205" s="23">
        <v>1</v>
      </c>
      <c r="N1205" s="23">
        <v>3224211616</v>
      </c>
      <c r="O1205" s="27">
        <v>45405</v>
      </c>
      <c r="P1205" s="33">
        <v>613918</v>
      </c>
      <c r="Q1205" s="29">
        <v>100000</v>
      </c>
      <c r="R1205" s="30">
        <v>132704</v>
      </c>
      <c r="S1205" s="31">
        <v>265408</v>
      </c>
      <c r="T1205" s="29" t="s">
        <v>2524</v>
      </c>
      <c r="U1205" s="32">
        <v>45471</v>
      </c>
      <c r="V1205" s="33"/>
    </row>
    <row r="1206" spans="1:22" ht="28.8">
      <c r="A1206" s="61" t="str">
        <f t="shared" si="18"/>
        <v>1120217502YAQUENO AGREDA INGRID YULIETH</v>
      </c>
      <c r="B1206" s="23">
        <v>4250</v>
      </c>
      <c r="C1206" s="23" t="s">
        <v>37</v>
      </c>
      <c r="D1206" s="23">
        <v>1120217502</v>
      </c>
      <c r="E1206" s="23" t="s">
        <v>1905</v>
      </c>
      <c r="F1206" s="23">
        <v>14</v>
      </c>
      <c r="G1206" s="23">
        <v>1</v>
      </c>
      <c r="H1206" s="24">
        <v>40337</v>
      </c>
      <c r="I1206" s="23" t="s">
        <v>5</v>
      </c>
      <c r="J1206" s="57" t="s">
        <v>761</v>
      </c>
      <c r="K1206" s="25" t="s">
        <v>27</v>
      </c>
      <c r="L1206" s="26" t="s">
        <v>801</v>
      </c>
      <c r="M1206" s="23">
        <v>1</v>
      </c>
      <c r="N1206" s="23">
        <v>3116054303</v>
      </c>
      <c r="O1206" s="27">
        <v>45399</v>
      </c>
      <c r="P1206" s="28">
        <v>600756</v>
      </c>
      <c r="Q1206" s="29">
        <v>20000</v>
      </c>
      <c r="R1206" s="36">
        <v>29120</v>
      </c>
      <c r="S1206" s="31"/>
      <c r="T1206" s="29" t="s">
        <v>2525</v>
      </c>
      <c r="U1206" s="32">
        <v>45471</v>
      </c>
      <c r="V1206" s="33"/>
    </row>
    <row r="1207" spans="1:22" ht="28.8">
      <c r="A1207" s="61" t="str">
        <f t="shared" si="18"/>
        <v>1120217502YAQUENO AGREDA INGRID YULIETH</v>
      </c>
      <c r="B1207" s="23">
        <v>4251</v>
      </c>
      <c r="C1207" s="23" t="s">
        <v>37</v>
      </c>
      <c r="D1207" s="23">
        <v>1120217502</v>
      </c>
      <c r="E1207" s="23" t="s">
        <v>1905</v>
      </c>
      <c r="F1207" s="23">
        <v>14</v>
      </c>
      <c r="G1207" s="23">
        <v>1</v>
      </c>
      <c r="H1207" s="24">
        <v>40337</v>
      </c>
      <c r="I1207" s="23" t="s">
        <v>5</v>
      </c>
      <c r="J1207" s="57" t="s">
        <v>761</v>
      </c>
      <c r="K1207" s="25" t="s">
        <v>27</v>
      </c>
      <c r="L1207" s="6" t="s">
        <v>806</v>
      </c>
      <c r="M1207" s="23">
        <v>1</v>
      </c>
      <c r="N1207" s="23">
        <v>3116054303</v>
      </c>
      <c r="O1207" s="27">
        <v>45399</v>
      </c>
      <c r="P1207" s="33">
        <v>602183</v>
      </c>
      <c r="Q1207" s="29">
        <v>21000</v>
      </c>
      <c r="R1207" s="36">
        <v>29120</v>
      </c>
      <c r="S1207" s="31">
        <v>58240</v>
      </c>
      <c r="T1207" s="29" t="s">
        <v>2525</v>
      </c>
      <c r="U1207" s="32">
        <v>45471</v>
      </c>
      <c r="V1207" s="33"/>
    </row>
    <row r="1208" spans="1:22" ht="28.8">
      <c r="A1208" s="61" t="str">
        <f t="shared" si="18"/>
        <v>1120098040YUNDA MONCAYO JHONIFER ALEXANDER</v>
      </c>
      <c r="B1208" s="23">
        <v>4052</v>
      </c>
      <c r="C1208" s="23" t="s">
        <v>31</v>
      </c>
      <c r="D1208" s="23">
        <v>1120098040</v>
      </c>
      <c r="E1208" s="23" t="s">
        <v>1906</v>
      </c>
      <c r="F1208" s="23">
        <v>17</v>
      </c>
      <c r="G1208" s="23">
        <v>1</v>
      </c>
      <c r="H1208" s="24" t="s">
        <v>1907</v>
      </c>
      <c r="I1208" s="23" t="s">
        <v>28</v>
      </c>
      <c r="J1208" s="57" t="s">
        <v>26</v>
      </c>
      <c r="K1208" s="25" t="s">
        <v>25</v>
      </c>
      <c r="L1208" s="26" t="s">
        <v>775</v>
      </c>
      <c r="M1208" s="23">
        <v>2</v>
      </c>
      <c r="N1208" s="23">
        <v>3107518933</v>
      </c>
      <c r="O1208" s="27">
        <v>45396</v>
      </c>
      <c r="P1208" s="28" t="s">
        <v>1908</v>
      </c>
      <c r="Q1208" s="29">
        <v>54000</v>
      </c>
      <c r="R1208" s="30">
        <v>40040</v>
      </c>
      <c r="S1208" s="31"/>
      <c r="T1208" s="29" t="s">
        <v>2526</v>
      </c>
      <c r="U1208" s="32">
        <v>45471</v>
      </c>
      <c r="V1208" s="33"/>
    </row>
    <row r="1209" spans="1:22" ht="28.8">
      <c r="A1209" s="61" t="str">
        <f t="shared" si="18"/>
        <v xml:space="preserve">1120098040YUNDA MONCAYO JHONIFER ALEXANDER </v>
      </c>
      <c r="B1209" s="23">
        <v>4392</v>
      </c>
      <c r="C1209" s="23" t="s">
        <v>31</v>
      </c>
      <c r="D1209" s="23">
        <v>1120098040</v>
      </c>
      <c r="E1209" s="23" t="s">
        <v>1909</v>
      </c>
      <c r="F1209" s="23">
        <v>17</v>
      </c>
      <c r="G1209" s="23">
        <v>1</v>
      </c>
      <c r="H1209" s="24" t="s">
        <v>1907</v>
      </c>
      <c r="I1209" s="23" t="s">
        <v>28</v>
      </c>
      <c r="J1209" s="57" t="s">
        <v>26</v>
      </c>
      <c r="K1209" s="25" t="s">
        <v>25</v>
      </c>
      <c r="L1209" s="26" t="s">
        <v>775</v>
      </c>
      <c r="M1209" s="23">
        <v>1</v>
      </c>
      <c r="N1209" s="23">
        <v>3101518933</v>
      </c>
      <c r="O1209" s="27">
        <v>45403</v>
      </c>
      <c r="P1209" s="28">
        <v>608708</v>
      </c>
      <c r="Q1209" s="29">
        <v>30000</v>
      </c>
      <c r="R1209" s="30">
        <v>40040</v>
      </c>
      <c r="S1209" s="31"/>
      <c r="T1209" s="29" t="s">
        <v>2526</v>
      </c>
      <c r="U1209" s="32">
        <v>45471</v>
      </c>
      <c r="V1209" s="33"/>
    </row>
    <row r="1210" spans="1:22" ht="28.8">
      <c r="A1210" s="61" t="str">
        <f t="shared" si="18"/>
        <v>1120098040YUNDA MONCAYO JHONIFER ALEXANDER</v>
      </c>
      <c r="B1210" s="23">
        <v>4053</v>
      </c>
      <c r="C1210" s="23" t="s">
        <v>31</v>
      </c>
      <c r="D1210" s="23">
        <v>1120098040</v>
      </c>
      <c r="E1210" s="23" t="s">
        <v>1906</v>
      </c>
      <c r="F1210" s="23">
        <v>17</v>
      </c>
      <c r="G1210" s="23">
        <v>1</v>
      </c>
      <c r="H1210" s="24" t="s">
        <v>1907</v>
      </c>
      <c r="I1210" s="23" t="s">
        <v>28</v>
      </c>
      <c r="J1210" s="57" t="s">
        <v>26</v>
      </c>
      <c r="K1210" s="25" t="s">
        <v>25</v>
      </c>
      <c r="L1210" s="6" t="s">
        <v>776</v>
      </c>
      <c r="M1210" s="23">
        <v>1</v>
      </c>
      <c r="N1210" s="23">
        <v>3107518933</v>
      </c>
      <c r="O1210" s="27">
        <v>45397</v>
      </c>
      <c r="P1210" s="33">
        <v>598483</v>
      </c>
      <c r="Q1210" s="29">
        <v>27000</v>
      </c>
      <c r="R1210" s="30">
        <v>40040</v>
      </c>
      <c r="S1210" s="31"/>
      <c r="T1210" s="29" t="s">
        <v>2526</v>
      </c>
      <c r="U1210" s="32">
        <v>45471</v>
      </c>
      <c r="V1210" s="33"/>
    </row>
    <row r="1211" spans="1:22" ht="28.8">
      <c r="A1211" s="61" t="str">
        <f t="shared" si="18"/>
        <v xml:space="preserve">1120098040YUNDA MONCAYO JHONIFER ALEXANDER </v>
      </c>
      <c r="B1211" s="23">
        <v>4393</v>
      </c>
      <c r="C1211" s="23" t="s">
        <v>31</v>
      </c>
      <c r="D1211" s="23">
        <v>1120098040</v>
      </c>
      <c r="E1211" s="23" t="s">
        <v>1909</v>
      </c>
      <c r="F1211" s="23">
        <v>17</v>
      </c>
      <c r="G1211" s="23">
        <v>1</v>
      </c>
      <c r="H1211" s="24" t="s">
        <v>1907</v>
      </c>
      <c r="I1211" s="23" t="s">
        <v>28</v>
      </c>
      <c r="J1211" s="57" t="s">
        <v>26</v>
      </c>
      <c r="K1211" s="25" t="s">
        <v>25</v>
      </c>
      <c r="L1211" s="6" t="s">
        <v>776</v>
      </c>
      <c r="M1211" s="23">
        <v>1</v>
      </c>
      <c r="N1211" s="23">
        <v>3101518933</v>
      </c>
      <c r="O1211" s="27">
        <v>45404</v>
      </c>
      <c r="P1211" s="33">
        <v>611792</v>
      </c>
      <c r="Q1211" s="29">
        <v>30000</v>
      </c>
      <c r="R1211" s="30">
        <v>40040</v>
      </c>
      <c r="S1211" s="31">
        <v>200200</v>
      </c>
      <c r="T1211" s="29" t="s">
        <v>2526</v>
      </c>
      <c r="U1211" s="32">
        <v>45471</v>
      </c>
      <c r="V1211" s="33"/>
    </row>
    <row r="1212" spans="1:22">
      <c r="A1212" s="61" t="str">
        <f t="shared" si="18"/>
        <v>1124856147ZAMBRANO NARVAEZ SHIRLEY VIVIANA</v>
      </c>
      <c r="B1212" s="23">
        <v>4669</v>
      </c>
      <c r="C1212" s="23" t="s">
        <v>2</v>
      </c>
      <c r="D1212" s="23">
        <v>1124856147</v>
      </c>
      <c r="E1212" s="23" t="s">
        <v>189</v>
      </c>
      <c r="F1212" s="23">
        <v>32</v>
      </c>
      <c r="G1212" s="23">
        <v>1</v>
      </c>
      <c r="H1212" s="24" t="s">
        <v>190</v>
      </c>
      <c r="I1212" s="23" t="s">
        <v>5</v>
      </c>
      <c r="J1212" s="57" t="s">
        <v>36</v>
      </c>
      <c r="K1212" s="25" t="s">
        <v>27</v>
      </c>
      <c r="L1212" s="26" t="s">
        <v>1021</v>
      </c>
      <c r="M1212" s="23">
        <v>2</v>
      </c>
      <c r="N1212" s="23">
        <v>3208118225</v>
      </c>
      <c r="O1212" s="27">
        <v>45406</v>
      </c>
      <c r="P1212" s="28" t="s">
        <v>1910</v>
      </c>
      <c r="Q1212" s="29">
        <v>126000</v>
      </c>
      <c r="R1212" s="30">
        <v>81120</v>
      </c>
      <c r="S1212" s="31"/>
      <c r="T1212" s="29" t="s">
        <v>2527</v>
      </c>
      <c r="U1212" s="32">
        <v>45471</v>
      </c>
      <c r="V1212" s="33"/>
    </row>
    <row r="1213" spans="1:22">
      <c r="A1213" s="61" t="str">
        <f t="shared" si="18"/>
        <v>1124856147ZAMBRANO NARVAEZ SHIRLEY VIVIANA</v>
      </c>
      <c r="B1213" s="23">
        <v>4670</v>
      </c>
      <c r="C1213" s="23" t="s">
        <v>2</v>
      </c>
      <c r="D1213" s="23">
        <v>1124856147</v>
      </c>
      <c r="E1213" s="23" t="s">
        <v>189</v>
      </c>
      <c r="F1213" s="23">
        <v>32</v>
      </c>
      <c r="G1213" s="23">
        <v>1</v>
      </c>
      <c r="H1213" s="24" t="s">
        <v>1911</v>
      </c>
      <c r="I1213" s="23" t="s">
        <v>5</v>
      </c>
      <c r="J1213" s="57" t="s">
        <v>36</v>
      </c>
      <c r="K1213" s="25" t="s">
        <v>27</v>
      </c>
      <c r="L1213" s="26" t="s">
        <v>1022</v>
      </c>
      <c r="M1213" s="23">
        <v>2</v>
      </c>
      <c r="N1213" s="23">
        <v>3208118225</v>
      </c>
      <c r="O1213" s="27">
        <v>45407</v>
      </c>
      <c r="P1213" s="33" t="s">
        <v>1912</v>
      </c>
      <c r="Q1213" s="29">
        <v>126000</v>
      </c>
      <c r="R1213" s="30">
        <v>81120</v>
      </c>
      <c r="S1213" s="31">
        <v>324480</v>
      </c>
      <c r="T1213" s="29" t="s">
        <v>2527</v>
      </c>
      <c r="U1213" s="32">
        <v>45471</v>
      </c>
      <c r="V1213" s="33"/>
    </row>
    <row r="1214" spans="1:22">
      <c r="A1214" s="61" t="str">
        <f t="shared" si="18"/>
        <v>18105945ZAMBRANO RIGOBERTO</v>
      </c>
      <c r="B1214" s="23">
        <v>4299</v>
      </c>
      <c r="C1214" s="23" t="s">
        <v>2</v>
      </c>
      <c r="D1214" s="23">
        <v>18105945</v>
      </c>
      <c r="E1214" s="23" t="s">
        <v>1913</v>
      </c>
      <c r="F1214" s="23">
        <v>76</v>
      </c>
      <c r="G1214" s="23">
        <v>1</v>
      </c>
      <c r="H1214" s="24">
        <v>17231</v>
      </c>
      <c r="I1214" s="23" t="s">
        <v>28</v>
      </c>
      <c r="J1214" s="57" t="s">
        <v>36</v>
      </c>
      <c r="K1214" s="25" t="s">
        <v>25</v>
      </c>
      <c r="L1214" s="6" t="s">
        <v>776</v>
      </c>
      <c r="M1214" s="23">
        <v>1</v>
      </c>
      <c r="N1214" s="23">
        <v>3103160349</v>
      </c>
      <c r="O1214" s="27">
        <v>45401</v>
      </c>
      <c r="P1214" s="33">
        <v>605052</v>
      </c>
      <c r="Q1214" s="29">
        <v>27000</v>
      </c>
      <c r="R1214" s="30">
        <v>40040</v>
      </c>
      <c r="S1214" s="31">
        <v>40040</v>
      </c>
      <c r="T1214" s="29" t="s">
        <v>2528</v>
      </c>
      <c r="U1214" s="32">
        <v>45471</v>
      </c>
      <c r="V1214" s="33"/>
    </row>
    <row r="1215" spans="1:22" ht="28.8">
      <c r="A1215" s="61" t="str">
        <f t="shared" si="18"/>
        <v>41102254ZAPATA MORALES AMANDA</v>
      </c>
      <c r="B1215" s="23">
        <v>4426</v>
      </c>
      <c r="C1215" s="23" t="s">
        <v>2</v>
      </c>
      <c r="D1215" s="23">
        <v>41102254</v>
      </c>
      <c r="E1215" s="23" t="s">
        <v>1914</v>
      </c>
      <c r="F1215" s="23">
        <v>62</v>
      </c>
      <c r="G1215" s="23">
        <v>1</v>
      </c>
      <c r="H1215" s="24">
        <v>27852</v>
      </c>
      <c r="I1215" s="23" t="s">
        <v>5</v>
      </c>
      <c r="J1215" s="57" t="s">
        <v>26</v>
      </c>
      <c r="K1215" s="25" t="s">
        <v>25</v>
      </c>
      <c r="L1215" s="26" t="s">
        <v>775</v>
      </c>
      <c r="M1215" s="23">
        <v>1</v>
      </c>
      <c r="N1215" s="23">
        <v>3202165521</v>
      </c>
      <c r="O1215" s="27">
        <v>45402</v>
      </c>
      <c r="P1215" s="28">
        <v>607330</v>
      </c>
      <c r="Q1215" s="29">
        <v>30000</v>
      </c>
      <c r="R1215" s="30">
        <v>40040</v>
      </c>
      <c r="S1215" s="31"/>
      <c r="T1215" s="29" t="s">
        <v>2529</v>
      </c>
      <c r="U1215" s="32">
        <v>45471</v>
      </c>
      <c r="V1215" s="33"/>
    </row>
    <row r="1216" spans="1:22" ht="28.8">
      <c r="A1216" s="61" t="str">
        <f t="shared" si="18"/>
        <v>41102254ZAPATA MORALES AMANDA</v>
      </c>
      <c r="B1216" s="23">
        <v>4427</v>
      </c>
      <c r="C1216" s="23" t="s">
        <v>2</v>
      </c>
      <c r="D1216" s="23">
        <v>41102254</v>
      </c>
      <c r="E1216" s="23" t="s">
        <v>1914</v>
      </c>
      <c r="F1216" s="23">
        <v>62</v>
      </c>
      <c r="G1216" s="23">
        <v>1</v>
      </c>
      <c r="H1216" s="24">
        <v>27852</v>
      </c>
      <c r="I1216" s="23" t="s">
        <v>5</v>
      </c>
      <c r="J1216" s="57" t="s">
        <v>26</v>
      </c>
      <c r="K1216" s="25" t="s">
        <v>25</v>
      </c>
      <c r="L1216" s="6" t="s">
        <v>776</v>
      </c>
      <c r="M1216" s="23">
        <v>1</v>
      </c>
      <c r="N1216" s="23">
        <v>3202165521</v>
      </c>
      <c r="O1216" s="27">
        <v>45402</v>
      </c>
      <c r="P1216" s="33">
        <v>608939</v>
      </c>
      <c r="Q1216" s="29">
        <v>30000</v>
      </c>
      <c r="R1216" s="30">
        <v>40040</v>
      </c>
      <c r="S1216" s="31">
        <v>80080</v>
      </c>
      <c r="T1216" s="29" t="s">
        <v>2529</v>
      </c>
      <c r="U1216" s="32">
        <v>45471</v>
      </c>
      <c r="V1216" s="33"/>
    </row>
    <row r="1217" spans="1:22" ht="28.8">
      <c r="A1217" s="61" t="str">
        <f t="shared" si="18"/>
        <v>1125408428LATIN CAMAYO OBEIMAR</v>
      </c>
      <c r="B1217" s="23">
        <v>3066</v>
      </c>
      <c r="C1217" s="23" t="s">
        <v>2</v>
      </c>
      <c r="D1217" s="23">
        <v>1125408428</v>
      </c>
      <c r="E1217" s="23" t="s">
        <v>118</v>
      </c>
      <c r="F1217" s="23">
        <v>22</v>
      </c>
      <c r="G1217" s="23">
        <v>1</v>
      </c>
      <c r="H1217" s="24" t="s">
        <v>119</v>
      </c>
      <c r="I1217" s="23" t="s">
        <v>28</v>
      </c>
      <c r="J1217" s="57" t="s">
        <v>763</v>
      </c>
      <c r="K1217" s="25" t="s">
        <v>27</v>
      </c>
      <c r="L1217" s="23" t="s">
        <v>66</v>
      </c>
      <c r="M1217" s="23">
        <v>1</v>
      </c>
      <c r="N1217" s="23" t="s">
        <v>120</v>
      </c>
      <c r="O1217" s="27">
        <v>45399</v>
      </c>
      <c r="P1217" s="28">
        <v>602977</v>
      </c>
      <c r="Q1217" s="29">
        <v>70000</v>
      </c>
      <c r="R1217" s="30">
        <v>83200</v>
      </c>
      <c r="S1217" s="31">
        <v>83200</v>
      </c>
      <c r="T1217" s="29" t="s">
        <v>2530</v>
      </c>
      <c r="U1217" s="32">
        <v>45478</v>
      </c>
      <c r="V1217" s="25"/>
    </row>
    <row r="1218" spans="1:22" ht="28.8">
      <c r="A1218" s="61" t="str">
        <f t="shared" si="18"/>
        <v xml:space="preserve">27474008GARCIA DELGADO ANGELA </v>
      </c>
      <c r="B1218" s="23">
        <v>4731</v>
      </c>
      <c r="C1218" s="23" t="s">
        <v>2</v>
      </c>
      <c r="D1218" s="23">
        <v>27474008</v>
      </c>
      <c r="E1218" s="23" t="s">
        <v>1915</v>
      </c>
      <c r="F1218" s="23">
        <v>81</v>
      </c>
      <c r="G1218" s="23">
        <v>1</v>
      </c>
      <c r="H1218" s="24" t="s">
        <v>1916</v>
      </c>
      <c r="I1218" s="23" t="s">
        <v>5</v>
      </c>
      <c r="J1218" s="57" t="s">
        <v>761</v>
      </c>
      <c r="K1218" s="25" t="s">
        <v>25</v>
      </c>
      <c r="L1218" s="26" t="s">
        <v>1276</v>
      </c>
      <c r="M1218" s="23">
        <v>1</v>
      </c>
      <c r="N1218" s="23">
        <v>3105281389</v>
      </c>
      <c r="O1218" s="27">
        <v>45407</v>
      </c>
      <c r="P1218" s="28">
        <v>616347</v>
      </c>
      <c r="Q1218" s="29">
        <v>35000</v>
      </c>
      <c r="R1218" s="30">
        <v>48360</v>
      </c>
      <c r="S1218" s="37">
        <v>48360</v>
      </c>
      <c r="T1218" s="36" t="s">
        <v>2531</v>
      </c>
      <c r="U1218" s="32">
        <v>45478</v>
      </c>
      <c r="V1218" s="33"/>
    </row>
    <row r="1219" spans="1:22" ht="28.8">
      <c r="A1219" s="61" t="str">
        <f t="shared" si="18"/>
        <v>41119163BETANCOURTH ALVARADO LEIDA LUCINDA</v>
      </c>
      <c r="B1219" s="23">
        <v>4030</v>
      </c>
      <c r="C1219" s="23" t="s">
        <v>2</v>
      </c>
      <c r="D1219" s="23">
        <v>41119163</v>
      </c>
      <c r="E1219" s="23" t="s">
        <v>56</v>
      </c>
      <c r="F1219" s="23">
        <v>54</v>
      </c>
      <c r="G1219" s="23">
        <v>1</v>
      </c>
      <c r="H1219" s="24">
        <v>25269</v>
      </c>
      <c r="I1219" s="23" t="s">
        <v>5</v>
      </c>
      <c r="J1219" s="57" t="s">
        <v>762</v>
      </c>
      <c r="K1219" s="25" t="s">
        <v>25</v>
      </c>
      <c r="L1219" s="26" t="s">
        <v>888</v>
      </c>
      <c r="M1219" s="23">
        <v>1</v>
      </c>
      <c r="N1219" s="23">
        <v>3228555377</v>
      </c>
      <c r="O1219" s="27">
        <v>45396</v>
      </c>
      <c r="P1219" s="28">
        <v>242569</v>
      </c>
      <c r="Q1219" s="29">
        <v>17000</v>
      </c>
      <c r="R1219" s="30">
        <v>26000</v>
      </c>
      <c r="S1219" s="31">
        <v>26000</v>
      </c>
      <c r="T1219" s="29" t="s">
        <v>2532</v>
      </c>
      <c r="U1219" s="32">
        <v>45478</v>
      </c>
      <c r="V1219" s="33"/>
    </row>
    <row r="1220" spans="1:22">
      <c r="A1220" s="61" t="str">
        <f t="shared" ref="A1220:A1225" si="19">D1220&amp;E1220</f>
        <v>1122787661MUTUMBAJOY IDROBO MARTHIN SAMUEL</v>
      </c>
      <c r="B1220" s="6">
        <v>3399</v>
      </c>
      <c r="C1220" s="6" t="s">
        <v>42</v>
      </c>
      <c r="D1220" s="6">
        <v>1122787661</v>
      </c>
      <c r="E1220" s="6" t="s">
        <v>148</v>
      </c>
      <c r="F1220" s="6">
        <v>1</v>
      </c>
      <c r="G1220" s="33">
        <v>1</v>
      </c>
      <c r="H1220" s="34">
        <v>44975</v>
      </c>
      <c r="I1220" s="6" t="s">
        <v>28</v>
      </c>
      <c r="J1220" s="58" t="s">
        <v>34</v>
      </c>
      <c r="K1220" s="25" t="s">
        <v>27</v>
      </c>
      <c r="L1220" s="6" t="s">
        <v>797</v>
      </c>
      <c r="M1220" s="6">
        <v>1</v>
      </c>
      <c r="N1220" s="6">
        <v>3176316779</v>
      </c>
      <c r="O1220" s="34">
        <v>45383</v>
      </c>
      <c r="P1220" s="35">
        <v>564754</v>
      </c>
      <c r="Q1220" s="36">
        <v>20000</v>
      </c>
      <c r="R1220" s="30">
        <v>26000</v>
      </c>
      <c r="S1220" s="37">
        <v>26000</v>
      </c>
      <c r="T1220" s="36" t="s">
        <v>2533</v>
      </c>
      <c r="U1220" s="32">
        <v>45478</v>
      </c>
      <c r="V1220" s="33"/>
    </row>
    <row r="1221" spans="1:22">
      <c r="A1221" s="61" t="str">
        <f t="shared" si="19"/>
        <v xml:space="preserve">1120070350PORTILLA TIQUE JEISON </v>
      </c>
      <c r="B1221" s="23">
        <v>4170</v>
      </c>
      <c r="C1221" s="23" t="s">
        <v>31</v>
      </c>
      <c r="D1221" s="23">
        <v>1120070350</v>
      </c>
      <c r="E1221" s="23" t="s">
        <v>1917</v>
      </c>
      <c r="F1221" s="23">
        <v>9</v>
      </c>
      <c r="G1221" s="23">
        <v>1</v>
      </c>
      <c r="H1221" s="24">
        <v>42157</v>
      </c>
      <c r="I1221" s="23" t="s">
        <v>28</v>
      </c>
      <c r="J1221" s="57" t="s">
        <v>36</v>
      </c>
      <c r="K1221" s="25" t="s">
        <v>27</v>
      </c>
      <c r="L1221" s="6" t="s">
        <v>799</v>
      </c>
      <c r="M1221" s="23">
        <v>1</v>
      </c>
      <c r="N1221" s="23">
        <v>3124957461</v>
      </c>
      <c r="O1221" s="24">
        <v>45398</v>
      </c>
      <c r="P1221" s="35">
        <v>598219</v>
      </c>
      <c r="Q1221" s="36">
        <v>50000</v>
      </c>
      <c r="R1221" s="30">
        <v>67600</v>
      </c>
      <c r="S1221" s="31"/>
      <c r="T1221" s="25" t="s">
        <v>2534</v>
      </c>
      <c r="U1221" s="32">
        <v>45478</v>
      </c>
      <c r="V1221" s="33"/>
    </row>
    <row r="1222" spans="1:22">
      <c r="A1222" s="61" t="str">
        <f t="shared" si="19"/>
        <v xml:space="preserve">1120070350PORTILLA TIQUE JEISON </v>
      </c>
      <c r="B1222" s="23">
        <v>4171</v>
      </c>
      <c r="C1222" s="23" t="s">
        <v>31</v>
      </c>
      <c r="D1222" s="23">
        <v>1120070350</v>
      </c>
      <c r="E1222" s="23" t="s">
        <v>1917</v>
      </c>
      <c r="F1222" s="23">
        <v>9</v>
      </c>
      <c r="G1222" s="23">
        <v>1</v>
      </c>
      <c r="H1222" s="24">
        <v>42187</v>
      </c>
      <c r="I1222" s="23" t="s">
        <v>28</v>
      </c>
      <c r="J1222" s="57" t="s">
        <v>36</v>
      </c>
      <c r="K1222" s="25" t="s">
        <v>27</v>
      </c>
      <c r="L1222" s="6" t="s">
        <v>799</v>
      </c>
      <c r="M1222" s="23">
        <v>1</v>
      </c>
      <c r="N1222" s="23">
        <v>3124957461</v>
      </c>
      <c r="O1222" s="24">
        <v>45398</v>
      </c>
      <c r="P1222" s="35">
        <v>598219</v>
      </c>
      <c r="Q1222" s="36">
        <v>50000</v>
      </c>
      <c r="R1222" s="30">
        <v>67600</v>
      </c>
      <c r="S1222" s="31">
        <v>135200</v>
      </c>
      <c r="T1222" s="25" t="s">
        <v>2534</v>
      </c>
      <c r="U1222" s="32">
        <v>45478</v>
      </c>
      <c r="V1222" s="33"/>
    </row>
    <row r="1223" spans="1:22" ht="28.8">
      <c r="A1223" s="61" t="str">
        <f t="shared" si="19"/>
        <v>69021590YATACUE MENZA MIREYYA</v>
      </c>
      <c r="B1223" s="23">
        <v>4120</v>
      </c>
      <c r="C1223" s="23" t="s">
        <v>2</v>
      </c>
      <c r="D1223" s="23">
        <v>69021590</v>
      </c>
      <c r="E1223" s="23" t="s">
        <v>1918</v>
      </c>
      <c r="F1223" s="23">
        <v>42</v>
      </c>
      <c r="G1223" s="23">
        <v>1</v>
      </c>
      <c r="H1223" s="24" t="s">
        <v>1919</v>
      </c>
      <c r="I1223" s="23" t="s">
        <v>5</v>
      </c>
      <c r="J1223" s="57" t="s">
        <v>26</v>
      </c>
      <c r="K1223" s="25" t="s">
        <v>27</v>
      </c>
      <c r="L1223" s="26" t="s">
        <v>949</v>
      </c>
      <c r="M1223" s="23">
        <v>1</v>
      </c>
      <c r="N1223" s="23">
        <v>3108473153</v>
      </c>
      <c r="O1223" s="27">
        <v>45398</v>
      </c>
      <c r="P1223" s="28">
        <v>597673</v>
      </c>
      <c r="Q1223" s="29">
        <v>75000</v>
      </c>
      <c r="R1223" s="30">
        <v>96512</v>
      </c>
      <c r="S1223" s="31">
        <v>96512</v>
      </c>
      <c r="T1223" s="29" t="s">
        <v>2535</v>
      </c>
      <c r="U1223" s="32">
        <v>45486</v>
      </c>
      <c r="V1223" s="33"/>
    </row>
    <row r="1224" spans="1:22" ht="28.8">
      <c r="A1224" s="61" t="str">
        <f t="shared" si="19"/>
        <v>69010606DIAZ BOTERO ANA CELIA</v>
      </c>
      <c r="B1224" s="23">
        <v>4410</v>
      </c>
      <c r="C1224" s="23" t="s">
        <v>2</v>
      </c>
      <c r="D1224" s="23">
        <v>69010606</v>
      </c>
      <c r="E1224" s="23" t="s">
        <v>88</v>
      </c>
      <c r="F1224" s="23">
        <v>47</v>
      </c>
      <c r="G1224" s="23">
        <v>1</v>
      </c>
      <c r="H1224" s="24">
        <v>28041</v>
      </c>
      <c r="I1224" s="23" t="s">
        <v>5</v>
      </c>
      <c r="J1224" s="57" t="s">
        <v>92</v>
      </c>
      <c r="K1224" s="25" t="s">
        <v>25</v>
      </c>
      <c r="L1224" s="26" t="s">
        <v>810</v>
      </c>
      <c r="M1224" s="23">
        <v>1</v>
      </c>
      <c r="N1224" s="23">
        <v>3208133664</v>
      </c>
      <c r="O1224" s="27">
        <v>45404</v>
      </c>
      <c r="P1224" s="28">
        <v>607723</v>
      </c>
      <c r="Q1224" s="29">
        <v>18000</v>
      </c>
      <c r="R1224" s="30">
        <v>29640</v>
      </c>
      <c r="S1224" s="31">
        <v>29640</v>
      </c>
      <c r="T1224" s="29" t="s">
        <v>2536</v>
      </c>
      <c r="U1224" s="32">
        <v>45486</v>
      </c>
      <c r="V1224" s="33"/>
    </row>
    <row r="1225" spans="1:22" ht="28.8">
      <c r="A1225" s="61" t="str">
        <f t="shared" si="19"/>
        <v>1123330062 BALTAZAR MADROÑERO SHARON ARGENYS</v>
      </c>
      <c r="B1225" s="23">
        <v>4495</v>
      </c>
      <c r="C1225" s="23" t="s">
        <v>2</v>
      </c>
      <c r="D1225" s="23">
        <v>1123330062</v>
      </c>
      <c r="E1225" s="23" t="s">
        <v>1206</v>
      </c>
      <c r="F1225" s="23">
        <v>29</v>
      </c>
      <c r="G1225" s="23">
        <v>1</v>
      </c>
      <c r="H1225" s="24">
        <v>34588</v>
      </c>
      <c r="I1225" s="23" t="s">
        <v>5</v>
      </c>
      <c r="J1225" s="57" t="s">
        <v>762</v>
      </c>
      <c r="K1225" s="25" t="s">
        <v>25</v>
      </c>
      <c r="L1225" s="26" t="s">
        <v>816</v>
      </c>
      <c r="M1225" s="23">
        <v>1</v>
      </c>
      <c r="N1225" s="23" t="s">
        <v>1920</v>
      </c>
      <c r="O1225" s="24">
        <v>45406</v>
      </c>
      <c r="P1225" s="23">
        <v>38153</v>
      </c>
      <c r="Q1225" s="36">
        <v>45000</v>
      </c>
      <c r="R1225" s="30">
        <v>50336</v>
      </c>
      <c r="S1225" s="31">
        <v>50336</v>
      </c>
      <c r="T1225" s="29" t="s">
        <v>2537</v>
      </c>
      <c r="U1225" s="32">
        <v>45486</v>
      </c>
      <c r="V1225" s="33"/>
    </row>
    <row r="1226" spans="1:22">
      <c r="S1226" s="13">
        <f>SUM(S3:S1225)</f>
        <v>66455015</v>
      </c>
    </row>
  </sheetData>
  <autoFilter ref="B1:V1226" xr:uid="{C35961C8-FB5A-4B84-A0D3-7026DC12701C}"/>
  <conditionalFormatting sqref="A2:B2">
    <cfRule type="duplicateValues" dxfId="75" priority="57"/>
    <cfRule type="duplicateValues" dxfId="74" priority="58"/>
    <cfRule type="duplicateValues" dxfId="73" priority="59"/>
    <cfRule type="duplicateValues" dxfId="72" priority="60"/>
    <cfRule type="duplicateValues" dxfId="71" priority="61"/>
    <cfRule type="duplicateValues" dxfId="70" priority="62"/>
  </conditionalFormatting>
  <conditionalFormatting sqref="B6:B7">
    <cfRule type="duplicateValues" dxfId="69" priority="56"/>
  </conditionalFormatting>
  <conditionalFormatting sqref="B8:B10">
    <cfRule type="duplicateValues" dxfId="68" priority="55"/>
  </conditionalFormatting>
  <conditionalFormatting sqref="B11:B12">
    <cfRule type="duplicateValues" dxfId="67" priority="54"/>
  </conditionalFormatting>
  <conditionalFormatting sqref="B13:B21">
    <cfRule type="duplicateValues" dxfId="66" priority="53"/>
  </conditionalFormatting>
  <conditionalFormatting sqref="B22:B23">
    <cfRule type="duplicateValues" dxfId="65" priority="52"/>
  </conditionalFormatting>
  <conditionalFormatting sqref="B1220 B24:B26">
    <cfRule type="duplicateValues" dxfId="64" priority="51"/>
  </conditionalFormatting>
  <conditionalFormatting sqref="B27">
    <cfRule type="duplicateValues" dxfId="63" priority="50"/>
  </conditionalFormatting>
  <conditionalFormatting sqref="B28">
    <cfRule type="duplicateValues" dxfId="62" priority="49"/>
  </conditionalFormatting>
  <conditionalFormatting sqref="B29">
    <cfRule type="duplicateValues" dxfId="61" priority="48"/>
  </conditionalFormatting>
  <conditionalFormatting sqref="B30:B46">
    <cfRule type="duplicateValues" dxfId="60" priority="47"/>
  </conditionalFormatting>
  <conditionalFormatting sqref="B47:B48">
    <cfRule type="duplicateValues" dxfId="59" priority="46"/>
  </conditionalFormatting>
  <conditionalFormatting sqref="B47:B51">
    <cfRule type="duplicateValues" dxfId="58" priority="64"/>
  </conditionalFormatting>
  <conditionalFormatting sqref="B49">
    <cfRule type="duplicateValues" dxfId="57" priority="63"/>
  </conditionalFormatting>
  <conditionalFormatting sqref="B50:B51">
    <cfRule type="duplicateValues" dxfId="56" priority="45"/>
  </conditionalFormatting>
  <conditionalFormatting sqref="B52">
    <cfRule type="duplicateValues" dxfId="55" priority="32"/>
    <cfRule type="duplicateValues" dxfId="54" priority="33"/>
    <cfRule type="duplicateValues" dxfId="53" priority="34"/>
  </conditionalFormatting>
  <conditionalFormatting sqref="B53">
    <cfRule type="duplicateValues" dxfId="52" priority="30"/>
    <cfRule type="duplicateValues" dxfId="51" priority="31"/>
  </conditionalFormatting>
  <conditionalFormatting sqref="B54">
    <cfRule type="duplicateValues" dxfId="50" priority="29"/>
  </conditionalFormatting>
  <conditionalFormatting sqref="B54:B55">
    <cfRule type="duplicateValues" dxfId="49" priority="27"/>
  </conditionalFormatting>
  <conditionalFormatting sqref="B55">
    <cfRule type="duplicateValues" dxfId="48" priority="28"/>
  </conditionalFormatting>
  <conditionalFormatting sqref="B56">
    <cfRule type="duplicateValues" dxfId="47" priority="25"/>
    <cfRule type="duplicateValues" dxfId="46" priority="26"/>
  </conditionalFormatting>
  <conditionalFormatting sqref="B57">
    <cfRule type="duplicateValues" dxfId="45" priority="23"/>
    <cfRule type="duplicateValues" dxfId="44" priority="24"/>
  </conditionalFormatting>
  <conditionalFormatting sqref="B58:B59">
    <cfRule type="duplicateValues" dxfId="43" priority="21"/>
    <cfRule type="duplicateValues" dxfId="42" priority="22"/>
  </conditionalFormatting>
  <conditionalFormatting sqref="B60">
    <cfRule type="duplicateValues" dxfId="41" priority="19"/>
    <cfRule type="duplicateValues" dxfId="40" priority="20"/>
  </conditionalFormatting>
  <conditionalFormatting sqref="B73">
    <cfRule type="duplicateValues" dxfId="39" priority="17"/>
    <cfRule type="duplicateValues" dxfId="38" priority="18"/>
  </conditionalFormatting>
  <conditionalFormatting sqref="B162:B181">
    <cfRule type="duplicateValues" dxfId="37" priority="43"/>
  </conditionalFormatting>
  <conditionalFormatting sqref="B182:B197">
    <cfRule type="duplicateValues" dxfId="36" priority="42"/>
  </conditionalFormatting>
  <conditionalFormatting sqref="B198:B275">
    <cfRule type="duplicateValues" dxfId="35" priority="41"/>
  </conditionalFormatting>
  <conditionalFormatting sqref="B335:B354">
    <cfRule type="duplicateValues" dxfId="34" priority="39"/>
    <cfRule type="duplicateValues" dxfId="33" priority="40"/>
  </conditionalFormatting>
  <conditionalFormatting sqref="B355:B362">
    <cfRule type="duplicateValues" dxfId="32" priority="38"/>
  </conditionalFormatting>
  <conditionalFormatting sqref="B363:B418">
    <cfRule type="duplicateValues" dxfId="31" priority="37"/>
  </conditionalFormatting>
  <conditionalFormatting sqref="B1225 B1219 B419:B474 B476:B497 B500:B506">
    <cfRule type="duplicateValues" dxfId="30" priority="36"/>
  </conditionalFormatting>
  <conditionalFormatting sqref="B507:B588">
    <cfRule type="duplicateValues" dxfId="29" priority="35"/>
  </conditionalFormatting>
  <conditionalFormatting sqref="B589:B604">
    <cfRule type="duplicateValues" dxfId="28" priority="16"/>
  </conditionalFormatting>
  <conditionalFormatting sqref="B605:B707">
    <cfRule type="duplicateValues" dxfId="27" priority="15"/>
  </conditionalFormatting>
  <conditionalFormatting sqref="B1224 B708:B748">
    <cfRule type="duplicateValues" dxfId="26" priority="14"/>
  </conditionalFormatting>
  <conditionalFormatting sqref="B1218 B749:B803">
    <cfRule type="duplicateValues" dxfId="25" priority="13"/>
  </conditionalFormatting>
  <conditionalFormatting sqref="B804:B879 B498:B499">
    <cfRule type="duplicateValues" dxfId="24" priority="12"/>
  </conditionalFormatting>
  <conditionalFormatting sqref="B880:B953">
    <cfRule type="duplicateValues" dxfId="23" priority="11"/>
  </conditionalFormatting>
  <conditionalFormatting sqref="B954:B1049">
    <cfRule type="duplicateValues" dxfId="22" priority="10"/>
  </conditionalFormatting>
  <conditionalFormatting sqref="B1221:B1222 B1050:B1089">
    <cfRule type="duplicateValues" dxfId="21" priority="9"/>
  </conditionalFormatting>
  <conditionalFormatting sqref="B1090:B1177">
    <cfRule type="duplicateValues" dxfId="20" priority="8"/>
  </conditionalFormatting>
  <conditionalFormatting sqref="B1223 B1178:B1208">
    <cfRule type="duplicateValues" dxfId="19" priority="7"/>
  </conditionalFormatting>
  <conditionalFormatting sqref="B1209:B1216">
    <cfRule type="duplicateValues" dxfId="18" priority="6"/>
  </conditionalFormatting>
  <conditionalFormatting sqref="B1220 B5:B51 B1217 A2:B2">
    <cfRule type="duplicateValues" dxfId="17" priority="44"/>
  </conditionalFormatting>
  <conditionalFormatting sqref="B74:B161 B61:B72 B3:B4">
    <cfRule type="duplicateValues" dxfId="16" priority="65"/>
    <cfRule type="duplicateValues" dxfId="15" priority="66"/>
  </conditionalFormatting>
  <conditionalFormatting sqref="B289:B334 B276:B287">
    <cfRule type="duplicateValues" dxfId="14" priority="67"/>
  </conditionalFormatting>
  <conditionalFormatting sqref="B475">
    <cfRule type="duplicateValues" dxfId="13" priority="4"/>
  </conditionalFormatting>
  <conditionalFormatting sqref="B475">
    <cfRule type="duplicateValues" dxfId="12" priority="5"/>
  </conditionalFormatting>
  <conditionalFormatting sqref="A2:B2 B3:B1225">
    <cfRule type="duplicateValues" dxfId="11" priority="3"/>
  </conditionalFormatting>
  <conditionalFormatting sqref="B1217 B5">
    <cfRule type="duplicateValues" dxfId="10" priority="68"/>
  </conditionalFormatting>
  <conditionalFormatting sqref="B289:B474 A2:B2 B476:B1225 B3:B287">
    <cfRule type="duplicateValues" dxfId="9" priority="69"/>
  </conditionalFormatting>
  <conditionalFormatting sqref="A1:A1048576">
    <cfRule type="duplicateValues" dxfId="8" priority="2"/>
  </conditionalFormatting>
  <conditionalFormatting sqref="E1:E1048576">
    <cfRule type="duplicateValues" dxfId="7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C344-1955-4760-B16D-069B268B8806}">
  <sheetPr codeName="Hoja3">
    <tabColor theme="9" tint="0.39997558519241921"/>
  </sheetPr>
  <dimension ref="A1:Q602"/>
  <sheetViews>
    <sheetView tabSelected="1" zoomScaleNormal="100" workbookViewId="0">
      <pane ySplit="1" topLeftCell="A574" activePane="bottomLeft" state="frozen"/>
      <selection pane="bottomLeft" sqref="A1:Q602"/>
    </sheetView>
  </sheetViews>
  <sheetFormatPr baseColWidth="10" defaultRowHeight="14.4"/>
  <cols>
    <col min="1" max="1" width="13.109375" customWidth="1"/>
    <col min="2" max="2" width="20.109375" customWidth="1"/>
    <col min="3" max="3" width="5" customWidth="1"/>
    <col min="4" max="4" width="11" bestFit="1" customWidth="1"/>
    <col min="5" max="5" width="9.5546875" bestFit="1" customWidth="1"/>
    <col min="6" max="8" width="11.5546875" style="2"/>
    <col min="9" max="9" width="7.77734375" customWidth="1"/>
    <col min="12" max="12" width="19.109375" customWidth="1"/>
    <col min="13" max="13" width="7.21875" customWidth="1"/>
    <col min="14" max="14" width="5.44140625" customWidth="1"/>
    <col min="15" max="15" width="8" customWidth="1"/>
    <col min="16" max="16" width="7.88671875" customWidth="1"/>
    <col min="17" max="17" width="17.44140625" bestFit="1" customWidth="1"/>
  </cols>
  <sheetData>
    <row r="1" spans="1:17">
      <c r="A1">
        <v>9012767301</v>
      </c>
      <c r="B1" t="s">
        <v>206</v>
      </c>
      <c r="C1" t="s">
        <v>1</v>
      </c>
      <c r="D1">
        <v>9012767301</v>
      </c>
      <c r="E1" t="s">
        <v>1925</v>
      </c>
      <c r="F1" s="2">
        <v>45463</v>
      </c>
      <c r="G1" s="2">
        <v>45383</v>
      </c>
      <c r="H1" s="2">
        <v>45412</v>
      </c>
      <c r="I1" t="s">
        <v>207</v>
      </c>
      <c r="J1" t="s">
        <v>208</v>
      </c>
      <c r="K1" t="s">
        <v>210</v>
      </c>
      <c r="L1" t="s">
        <v>209</v>
      </c>
      <c r="M1">
        <v>0</v>
      </c>
      <c r="N1">
        <v>0</v>
      </c>
      <c r="O1">
        <v>0</v>
      </c>
      <c r="P1">
        <v>0</v>
      </c>
      <c r="Q1">
        <f>SUMIF(AT!A:A,AF!E1,AT!K:K)</f>
        <v>45463</v>
      </c>
    </row>
    <row r="2" spans="1:17">
      <c r="A2">
        <v>9012767301</v>
      </c>
      <c r="B2" t="s">
        <v>206</v>
      </c>
      <c r="C2" t="s">
        <v>1</v>
      </c>
      <c r="D2">
        <v>9012767301</v>
      </c>
      <c r="E2" t="s">
        <v>1926</v>
      </c>
      <c r="F2" s="2">
        <v>45463</v>
      </c>
      <c r="G2" s="2">
        <v>45411</v>
      </c>
      <c r="H2" s="2">
        <v>45412</v>
      </c>
      <c r="I2" t="s">
        <v>207</v>
      </c>
      <c r="J2" t="s">
        <v>208</v>
      </c>
      <c r="K2" t="s">
        <v>210</v>
      </c>
      <c r="L2" t="s">
        <v>209</v>
      </c>
      <c r="M2">
        <v>0</v>
      </c>
      <c r="N2">
        <v>0</v>
      </c>
      <c r="O2">
        <v>0</v>
      </c>
      <c r="P2">
        <v>0</v>
      </c>
      <c r="Q2">
        <f>SUMIF(AT!A:A,AF!E2,AT!K:K)</f>
        <v>45463</v>
      </c>
    </row>
    <row r="3" spans="1:17">
      <c r="A3">
        <v>9012767301</v>
      </c>
      <c r="B3" t="s">
        <v>206</v>
      </c>
      <c r="C3" t="s">
        <v>1</v>
      </c>
      <c r="D3">
        <v>9012767301</v>
      </c>
      <c r="E3" t="s">
        <v>1927</v>
      </c>
      <c r="F3" s="2">
        <v>45463</v>
      </c>
      <c r="G3" s="2">
        <v>45399</v>
      </c>
      <c r="H3" s="2">
        <v>45412</v>
      </c>
      <c r="I3" t="s">
        <v>207</v>
      </c>
      <c r="J3" t="s">
        <v>208</v>
      </c>
      <c r="K3" t="s">
        <v>210</v>
      </c>
      <c r="L3" t="s">
        <v>209</v>
      </c>
      <c r="M3">
        <v>0</v>
      </c>
      <c r="N3">
        <v>0</v>
      </c>
      <c r="O3">
        <v>0</v>
      </c>
      <c r="P3">
        <v>0</v>
      </c>
      <c r="Q3">
        <f>SUMIF(AT!A:A,AF!E3,AT!K:K)</f>
        <v>45463</v>
      </c>
    </row>
    <row r="4" spans="1:17">
      <c r="A4">
        <v>9012767301</v>
      </c>
      <c r="B4" t="s">
        <v>206</v>
      </c>
      <c r="C4" t="s">
        <v>1</v>
      </c>
      <c r="D4">
        <v>9012767301</v>
      </c>
      <c r="E4" t="s">
        <v>1928</v>
      </c>
      <c r="F4" s="2">
        <v>45463</v>
      </c>
      <c r="G4" s="2">
        <v>45393</v>
      </c>
      <c r="H4" s="2">
        <v>45412</v>
      </c>
      <c r="I4" t="s">
        <v>207</v>
      </c>
      <c r="J4" t="s">
        <v>208</v>
      </c>
      <c r="K4" t="s">
        <v>210</v>
      </c>
      <c r="L4" t="s">
        <v>209</v>
      </c>
      <c r="M4">
        <v>0</v>
      </c>
      <c r="N4">
        <v>0</v>
      </c>
      <c r="O4">
        <v>0</v>
      </c>
      <c r="P4">
        <v>0</v>
      </c>
      <c r="Q4">
        <f>SUMIF(AT!A:A,AF!E4,AT!K:K)</f>
        <v>45463</v>
      </c>
    </row>
    <row r="5" spans="1:17">
      <c r="A5">
        <v>9012767301</v>
      </c>
      <c r="B5" t="s">
        <v>206</v>
      </c>
      <c r="C5" t="s">
        <v>1</v>
      </c>
      <c r="D5">
        <v>9012767301</v>
      </c>
      <c r="E5" t="s">
        <v>1929</v>
      </c>
      <c r="F5" s="2">
        <v>45463</v>
      </c>
      <c r="G5" s="2">
        <v>45387</v>
      </c>
      <c r="H5" s="2">
        <v>45412</v>
      </c>
      <c r="I5" t="s">
        <v>207</v>
      </c>
      <c r="J5" t="s">
        <v>208</v>
      </c>
      <c r="K5" t="s">
        <v>210</v>
      </c>
      <c r="L5" t="s">
        <v>209</v>
      </c>
      <c r="M5">
        <v>0</v>
      </c>
      <c r="N5">
        <v>0</v>
      </c>
      <c r="O5">
        <v>0</v>
      </c>
      <c r="P5">
        <v>0</v>
      </c>
      <c r="Q5">
        <f>SUMIF(AT!A:A,AF!E5,AT!K:K)</f>
        <v>90926</v>
      </c>
    </row>
    <row r="6" spans="1:17">
      <c r="A6">
        <v>9012767301</v>
      </c>
      <c r="B6" t="s">
        <v>206</v>
      </c>
      <c r="C6" t="s">
        <v>1</v>
      </c>
      <c r="D6">
        <v>9012767301</v>
      </c>
      <c r="E6" t="s">
        <v>1930</v>
      </c>
      <c r="F6" s="2">
        <v>45463</v>
      </c>
      <c r="G6" s="2">
        <v>45406</v>
      </c>
      <c r="H6" s="2">
        <v>45412</v>
      </c>
      <c r="I6" t="s">
        <v>207</v>
      </c>
      <c r="J6" t="s">
        <v>208</v>
      </c>
      <c r="K6" t="s">
        <v>210</v>
      </c>
      <c r="L6" t="s">
        <v>209</v>
      </c>
      <c r="M6">
        <v>0</v>
      </c>
      <c r="N6">
        <v>0</v>
      </c>
      <c r="O6">
        <v>0</v>
      </c>
      <c r="P6">
        <v>0</v>
      </c>
      <c r="Q6">
        <f>SUMIF(AT!A:A,AF!E6,AT!K:K)</f>
        <v>90926</v>
      </c>
    </row>
    <row r="7" spans="1:17">
      <c r="A7">
        <v>9012767301</v>
      </c>
      <c r="B7" t="s">
        <v>206</v>
      </c>
      <c r="C7" t="s">
        <v>1</v>
      </c>
      <c r="D7">
        <v>9012767301</v>
      </c>
      <c r="E7" t="s">
        <v>1931</v>
      </c>
      <c r="F7" s="2">
        <v>45463</v>
      </c>
      <c r="G7" s="2">
        <v>45386</v>
      </c>
      <c r="H7" s="2">
        <v>45412</v>
      </c>
      <c r="I7" t="s">
        <v>207</v>
      </c>
      <c r="J7" t="s">
        <v>208</v>
      </c>
      <c r="K7" t="s">
        <v>210</v>
      </c>
      <c r="L7" t="s">
        <v>209</v>
      </c>
      <c r="M7">
        <v>0</v>
      </c>
      <c r="N7">
        <v>0</v>
      </c>
      <c r="O7">
        <v>0</v>
      </c>
      <c r="P7">
        <v>0</v>
      </c>
      <c r="Q7">
        <f>SUMIF(AT!A:A,AF!E7,AT!K:K)</f>
        <v>90926</v>
      </c>
    </row>
    <row r="8" spans="1:17">
      <c r="A8">
        <v>9012767301</v>
      </c>
      <c r="B8" t="s">
        <v>206</v>
      </c>
      <c r="C8" t="s">
        <v>1</v>
      </c>
      <c r="D8">
        <v>9012767301</v>
      </c>
      <c r="E8" t="s">
        <v>1932</v>
      </c>
      <c r="F8" s="2">
        <v>45463</v>
      </c>
      <c r="G8" s="2">
        <v>45393</v>
      </c>
      <c r="H8" s="2">
        <v>45412</v>
      </c>
      <c r="I8" t="s">
        <v>207</v>
      </c>
      <c r="J8" t="s">
        <v>208</v>
      </c>
      <c r="K8" t="s">
        <v>210</v>
      </c>
      <c r="L8" t="s">
        <v>209</v>
      </c>
      <c r="M8">
        <v>0</v>
      </c>
      <c r="N8">
        <v>0</v>
      </c>
      <c r="O8">
        <v>0</v>
      </c>
      <c r="P8">
        <v>0</v>
      </c>
      <c r="Q8">
        <f>SUMIF(AT!A:A,AF!E8,AT!K:K)</f>
        <v>45463</v>
      </c>
    </row>
    <row r="9" spans="1:17">
      <c r="A9">
        <v>9012767301</v>
      </c>
      <c r="B9" t="s">
        <v>206</v>
      </c>
      <c r="C9" t="s">
        <v>1</v>
      </c>
      <c r="D9">
        <v>9012767301</v>
      </c>
      <c r="E9" t="s">
        <v>1933</v>
      </c>
      <c r="F9" s="2">
        <v>45463</v>
      </c>
      <c r="G9" s="2">
        <v>45383</v>
      </c>
      <c r="H9" s="2">
        <v>45412</v>
      </c>
      <c r="I9" t="s">
        <v>207</v>
      </c>
      <c r="J9" t="s">
        <v>208</v>
      </c>
      <c r="K9" t="s">
        <v>210</v>
      </c>
      <c r="L9" t="s">
        <v>209</v>
      </c>
      <c r="M9">
        <v>0</v>
      </c>
      <c r="N9">
        <v>0</v>
      </c>
      <c r="O9">
        <v>0</v>
      </c>
      <c r="P9">
        <v>0</v>
      </c>
      <c r="Q9">
        <f>SUMIF(AT!A:A,AF!E9,AT!K:K)</f>
        <v>90926</v>
      </c>
    </row>
    <row r="10" spans="1:17">
      <c r="A10">
        <v>9012767301</v>
      </c>
      <c r="B10" t="s">
        <v>206</v>
      </c>
      <c r="C10" t="s">
        <v>1</v>
      </c>
      <c r="D10">
        <v>9012767301</v>
      </c>
      <c r="E10" t="s">
        <v>1934</v>
      </c>
      <c r="F10" s="2">
        <v>45463</v>
      </c>
      <c r="G10" s="2">
        <v>45394</v>
      </c>
      <c r="H10" s="2">
        <v>45412</v>
      </c>
      <c r="I10" t="s">
        <v>207</v>
      </c>
      <c r="J10" t="s">
        <v>208</v>
      </c>
      <c r="K10" t="s">
        <v>210</v>
      </c>
      <c r="L10" t="s">
        <v>209</v>
      </c>
      <c r="M10">
        <v>0</v>
      </c>
      <c r="N10">
        <v>0</v>
      </c>
      <c r="O10">
        <v>0</v>
      </c>
      <c r="P10">
        <v>0</v>
      </c>
      <c r="Q10">
        <f>SUMIF(AT!A:A,AF!E10,AT!K:K)</f>
        <v>45463</v>
      </c>
    </row>
    <row r="11" spans="1:17">
      <c r="A11">
        <v>9012767301</v>
      </c>
      <c r="B11" t="s">
        <v>206</v>
      </c>
      <c r="C11" t="s">
        <v>1</v>
      </c>
      <c r="D11">
        <v>9012767301</v>
      </c>
      <c r="E11" t="s">
        <v>1935</v>
      </c>
      <c r="F11" s="2">
        <v>45463</v>
      </c>
      <c r="G11" s="2">
        <v>45384</v>
      </c>
      <c r="H11" s="2">
        <v>45412</v>
      </c>
      <c r="I11" t="s">
        <v>207</v>
      </c>
      <c r="J11" t="s">
        <v>208</v>
      </c>
      <c r="K11" t="s">
        <v>210</v>
      </c>
      <c r="L11" t="s">
        <v>209</v>
      </c>
      <c r="M11">
        <v>0</v>
      </c>
      <c r="N11">
        <v>0</v>
      </c>
      <c r="O11">
        <v>0</v>
      </c>
      <c r="P11">
        <v>0</v>
      </c>
      <c r="Q11">
        <f>SUMIF(AT!A:A,AF!E11,AT!K:K)</f>
        <v>45463</v>
      </c>
    </row>
    <row r="12" spans="1:17">
      <c r="A12">
        <v>9012767301</v>
      </c>
      <c r="B12" t="s">
        <v>206</v>
      </c>
      <c r="C12" t="s">
        <v>1</v>
      </c>
      <c r="D12">
        <v>9012767301</v>
      </c>
      <c r="E12" t="s">
        <v>1936</v>
      </c>
      <c r="F12" s="2">
        <v>45463</v>
      </c>
      <c r="G12" s="2">
        <v>45384</v>
      </c>
      <c r="H12" s="2">
        <v>45412</v>
      </c>
      <c r="I12" t="s">
        <v>207</v>
      </c>
      <c r="J12" t="s">
        <v>208</v>
      </c>
      <c r="K12" t="s">
        <v>210</v>
      </c>
      <c r="L12" t="s">
        <v>209</v>
      </c>
      <c r="M12">
        <v>0</v>
      </c>
      <c r="N12">
        <v>0</v>
      </c>
      <c r="O12">
        <v>0</v>
      </c>
      <c r="P12">
        <v>0</v>
      </c>
      <c r="Q12">
        <f>SUMIF(AT!A:A,AF!E12,AT!K:K)</f>
        <v>45463</v>
      </c>
    </row>
    <row r="13" spans="1:17">
      <c r="A13">
        <v>9012767301</v>
      </c>
      <c r="B13" t="s">
        <v>206</v>
      </c>
      <c r="C13" t="s">
        <v>1</v>
      </c>
      <c r="D13">
        <v>9012767301</v>
      </c>
      <c r="E13" t="s">
        <v>1937</v>
      </c>
      <c r="F13" s="2">
        <v>45463</v>
      </c>
      <c r="G13" s="2">
        <v>45390</v>
      </c>
      <c r="H13" s="2">
        <v>45412</v>
      </c>
      <c r="I13" t="s">
        <v>207</v>
      </c>
      <c r="J13" t="s">
        <v>208</v>
      </c>
      <c r="K13" t="s">
        <v>210</v>
      </c>
      <c r="L13" t="s">
        <v>209</v>
      </c>
      <c r="M13">
        <v>0</v>
      </c>
      <c r="N13">
        <v>0</v>
      </c>
      <c r="O13">
        <v>0</v>
      </c>
      <c r="P13">
        <v>0</v>
      </c>
      <c r="Q13">
        <f>SUMIF(AT!A:A,AF!E13,AT!K:K)</f>
        <v>90926</v>
      </c>
    </row>
    <row r="14" spans="1:17">
      <c r="A14">
        <v>9012767301</v>
      </c>
      <c r="B14" t="s">
        <v>206</v>
      </c>
      <c r="C14" t="s">
        <v>1</v>
      </c>
      <c r="D14">
        <v>9012767301</v>
      </c>
      <c r="E14" t="s">
        <v>1938</v>
      </c>
      <c r="F14" s="2">
        <v>45463</v>
      </c>
      <c r="G14" s="2">
        <v>45384</v>
      </c>
      <c r="H14" s="2">
        <v>45412</v>
      </c>
      <c r="I14" t="s">
        <v>207</v>
      </c>
      <c r="J14" t="s">
        <v>208</v>
      </c>
      <c r="K14" t="s">
        <v>210</v>
      </c>
      <c r="L14" t="s">
        <v>209</v>
      </c>
      <c r="M14">
        <v>0</v>
      </c>
      <c r="N14">
        <v>0</v>
      </c>
      <c r="O14">
        <v>0</v>
      </c>
      <c r="P14">
        <v>0</v>
      </c>
      <c r="Q14">
        <f>SUMIF(AT!A:A,AF!E14,AT!K:K)</f>
        <v>90926</v>
      </c>
    </row>
    <row r="15" spans="1:17">
      <c r="A15">
        <v>9012767301</v>
      </c>
      <c r="B15" t="s">
        <v>206</v>
      </c>
      <c r="C15" t="s">
        <v>1</v>
      </c>
      <c r="D15">
        <v>9012767301</v>
      </c>
      <c r="E15" t="s">
        <v>1939</v>
      </c>
      <c r="F15" s="2">
        <v>45463</v>
      </c>
      <c r="G15" s="2">
        <v>45384</v>
      </c>
      <c r="H15" s="2">
        <v>45412</v>
      </c>
      <c r="I15" t="s">
        <v>207</v>
      </c>
      <c r="J15" t="s">
        <v>208</v>
      </c>
      <c r="K15" t="s">
        <v>210</v>
      </c>
      <c r="L15" t="s">
        <v>209</v>
      </c>
      <c r="M15">
        <v>0</v>
      </c>
      <c r="N15">
        <v>0</v>
      </c>
      <c r="O15">
        <v>0</v>
      </c>
      <c r="P15">
        <v>0</v>
      </c>
      <c r="Q15">
        <f>SUMIF(AT!A:A,AF!E15,AT!K:K)</f>
        <v>45463</v>
      </c>
    </row>
    <row r="16" spans="1:17">
      <c r="A16">
        <v>9012767301</v>
      </c>
      <c r="B16" t="s">
        <v>206</v>
      </c>
      <c r="C16" t="s">
        <v>1</v>
      </c>
      <c r="D16">
        <v>9012767301</v>
      </c>
      <c r="E16" t="s">
        <v>1940</v>
      </c>
      <c r="F16" s="2">
        <v>45463</v>
      </c>
      <c r="G16" s="2">
        <v>45386</v>
      </c>
      <c r="H16" s="2">
        <v>45412</v>
      </c>
      <c r="I16" t="s">
        <v>207</v>
      </c>
      <c r="J16" t="s">
        <v>208</v>
      </c>
      <c r="K16" t="s">
        <v>210</v>
      </c>
      <c r="L16" t="s">
        <v>209</v>
      </c>
      <c r="M16">
        <v>0</v>
      </c>
      <c r="N16">
        <v>0</v>
      </c>
      <c r="O16">
        <v>0</v>
      </c>
      <c r="P16">
        <v>0</v>
      </c>
      <c r="Q16">
        <f>SUMIF(AT!A:A,AF!E16,AT!K:K)</f>
        <v>45463</v>
      </c>
    </row>
    <row r="17" spans="1:17">
      <c r="A17">
        <v>9012767301</v>
      </c>
      <c r="B17" t="s">
        <v>206</v>
      </c>
      <c r="C17" t="s">
        <v>1</v>
      </c>
      <c r="D17">
        <v>9012767301</v>
      </c>
      <c r="E17" t="s">
        <v>1941</v>
      </c>
      <c r="F17" s="2">
        <v>45463</v>
      </c>
      <c r="G17" s="2">
        <v>45384</v>
      </c>
      <c r="H17" s="2">
        <v>45412</v>
      </c>
      <c r="I17" t="s">
        <v>207</v>
      </c>
      <c r="J17" t="s">
        <v>208</v>
      </c>
      <c r="K17" t="s">
        <v>210</v>
      </c>
      <c r="L17" t="s">
        <v>209</v>
      </c>
      <c r="M17">
        <v>0</v>
      </c>
      <c r="N17">
        <v>0</v>
      </c>
      <c r="O17">
        <v>0</v>
      </c>
      <c r="P17">
        <v>0</v>
      </c>
      <c r="Q17">
        <f>SUMIF(AT!A:A,AF!E17,AT!K:K)</f>
        <v>90926</v>
      </c>
    </row>
    <row r="18" spans="1:17">
      <c r="A18">
        <v>9012767301</v>
      </c>
      <c r="B18" t="s">
        <v>206</v>
      </c>
      <c r="C18" t="s">
        <v>1</v>
      </c>
      <c r="D18">
        <v>9012767301</v>
      </c>
      <c r="E18" t="s">
        <v>1942</v>
      </c>
      <c r="F18" s="2">
        <v>45463</v>
      </c>
      <c r="G18" s="2">
        <v>45383</v>
      </c>
      <c r="H18" s="2">
        <v>45412</v>
      </c>
      <c r="I18" t="s">
        <v>207</v>
      </c>
      <c r="J18" t="s">
        <v>208</v>
      </c>
      <c r="K18" t="s">
        <v>210</v>
      </c>
      <c r="L18" t="s">
        <v>209</v>
      </c>
      <c r="M18">
        <v>0</v>
      </c>
      <c r="N18">
        <v>0</v>
      </c>
      <c r="O18">
        <v>0</v>
      </c>
      <c r="P18">
        <v>0</v>
      </c>
      <c r="Q18">
        <f>SUMIF(AT!A:A,AF!E18,AT!K:K)</f>
        <v>45463</v>
      </c>
    </row>
    <row r="19" spans="1:17">
      <c r="A19">
        <v>9012767301</v>
      </c>
      <c r="B19" t="s">
        <v>206</v>
      </c>
      <c r="C19" t="s">
        <v>1</v>
      </c>
      <c r="D19">
        <v>9012767301</v>
      </c>
      <c r="E19" t="s">
        <v>1943</v>
      </c>
      <c r="F19" s="2">
        <v>45463</v>
      </c>
      <c r="G19" s="2">
        <v>45384</v>
      </c>
      <c r="H19" s="2">
        <v>45412</v>
      </c>
      <c r="I19" t="s">
        <v>207</v>
      </c>
      <c r="J19" t="s">
        <v>208</v>
      </c>
      <c r="K19" t="s">
        <v>210</v>
      </c>
      <c r="L19" t="s">
        <v>209</v>
      </c>
      <c r="M19">
        <v>0</v>
      </c>
      <c r="N19">
        <v>0</v>
      </c>
      <c r="O19">
        <v>0</v>
      </c>
      <c r="P19">
        <v>0</v>
      </c>
      <c r="Q19">
        <f>SUMIF(AT!A:A,AF!E19,AT!K:K)</f>
        <v>90926</v>
      </c>
    </row>
    <row r="20" spans="1:17">
      <c r="A20">
        <v>9012767301</v>
      </c>
      <c r="B20" t="s">
        <v>206</v>
      </c>
      <c r="C20" t="s">
        <v>1</v>
      </c>
      <c r="D20">
        <v>9012767301</v>
      </c>
      <c r="E20" t="s">
        <v>1944</v>
      </c>
      <c r="F20" s="2">
        <v>45463</v>
      </c>
      <c r="G20" s="2">
        <v>45386</v>
      </c>
      <c r="H20" s="2">
        <v>45412</v>
      </c>
      <c r="I20" t="s">
        <v>207</v>
      </c>
      <c r="J20" t="s">
        <v>208</v>
      </c>
      <c r="K20" t="s">
        <v>210</v>
      </c>
      <c r="L20" t="s">
        <v>209</v>
      </c>
      <c r="M20">
        <v>0</v>
      </c>
      <c r="N20">
        <v>0</v>
      </c>
      <c r="O20">
        <v>0</v>
      </c>
      <c r="P20">
        <v>0</v>
      </c>
      <c r="Q20">
        <f>SUMIF(AT!A:A,AF!E20,AT!K:K)</f>
        <v>90926</v>
      </c>
    </row>
    <row r="21" spans="1:17">
      <c r="A21">
        <v>9012767301</v>
      </c>
      <c r="B21" t="s">
        <v>206</v>
      </c>
      <c r="C21" t="s">
        <v>1</v>
      </c>
      <c r="D21">
        <v>9012767301</v>
      </c>
      <c r="E21" t="s">
        <v>1945</v>
      </c>
      <c r="F21" s="2">
        <v>45463</v>
      </c>
      <c r="G21" s="2">
        <v>45385</v>
      </c>
      <c r="H21" s="2">
        <v>45412</v>
      </c>
      <c r="I21" t="s">
        <v>207</v>
      </c>
      <c r="J21" t="s">
        <v>208</v>
      </c>
      <c r="K21" t="s">
        <v>210</v>
      </c>
      <c r="L21" t="s">
        <v>209</v>
      </c>
      <c r="M21">
        <v>0</v>
      </c>
      <c r="N21">
        <v>0</v>
      </c>
      <c r="O21">
        <v>0</v>
      </c>
      <c r="P21">
        <v>0</v>
      </c>
      <c r="Q21">
        <f>SUMIF(AT!A:A,AF!E21,AT!K:K)</f>
        <v>90926</v>
      </c>
    </row>
    <row r="22" spans="1:17">
      <c r="A22">
        <v>9012767301</v>
      </c>
      <c r="B22" t="s">
        <v>206</v>
      </c>
      <c r="C22" t="s">
        <v>1</v>
      </c>
      <c r="D22">
        <v>9012767301</v>
      </c>
      <c r="E22" t="s">
        <v>1946</v>
      </c>
      <c r="F22" s="2">
        <v>45463</v>
      </c>
      <c r="G22" s="2">
        <v>45383</v>
      </c>
      <c r="H22" s="2">
        <v>45412</v>
      </c>
      <c r="I22" t="s">
        <v>207</v>
      </c>
      <c r="J22" t="s">
        <v>208</v>
      </c>
      <c r="K22" t="s">
        <v>210</v>
      </c>
      <c r="L22" t="s">
        <v>209</v>
      </c>
      <c r="M22">
        <v>0</v>
      </c>
      <c r="N22">
        <v>0</v>
      </c>
      <c r="O22">
        <v>0</v>
      </c>
      <c r="P22">
        <v>0</v>
      </c>
      <c r="Q22">
        <f>SUMIF(AT!A:A,AF!E22,AT!K:K)</f>
        <v>136389</v>
      </c>
    </row>
    <row r="23" spans="1:17">
      <c r="A23">
        <v>9012767301</v>
      </c>
      <c r="B23" t="s">
        <v>206</v>
      </c>
      <c r="C23" t="s">
        <v>1</v>
      </c>
      <c r="D23">
        <v>9012767301</v>
      </c>
      <c r="E23" t="s">
        <v>1948</v>
      </c>
      <c r="F23" s="2">
        <v>45463</v>
      </c>
      <c r="G23" s="2">
        <v>45386</v>
      </c>
      <c r="H23" s="2">
        <v>45412</v>
      </c>
      <c r="I23" t="s">
        <v>207</v>
      </c>
      <c r="J23" t="s">
        <v>208</v>
      </c>
      <c r="K23" t="s">
        <v>210</v>
      </c>
      <c r="L23" t="s">
        <v>209</v>
      </c>
      <c r="M23">
        <v>0</v>
      </c>
      <c r="N23">
        <v>0</v>
      </c>
      <c r="O23">
        <v>0</v>
      </c>
      <c r="P23">
        <v>0</v>
      </c>
      <c r="Q23">
        <f>SUMIF(AT!A:A,AF!E23,AT!K:K)</f>
        <v>90926</v>
      </c>
    </row>
    <row r="24" spans="1:17">
      <c r="A24">
        <v>9012767301</v>
      </c>
      <c r="B24" t="s">
        <v>206</v>
      </c>
      <c r="C24" t="s">
        <v>1</v>
      </c>
      <c r="D24">
        <v>9012767301</v>
      </c>
      <c r="E24" t="s">
        <v>1949</v>
      </c>
      <c r="F24" s="2">
        <v>45463</v>
      </c>
      <c r="G24" s="2">
        <v>45383</v>
      </c>
      <c r="H24" s="2">
        <v>45412</v>
      </c>
      <c r="I24" t="s">
        <v>207</v>
      </c>
      <c r="J24" t="s">
        <v>208</v>
      </c>
      <c r="K24" t="s">
        <v>210</v>
      </c>
      <c r="L24" t="s">
        <v>209</v>
      </c>
      <c r="M24">
        <v>0</v>
      </c>
      <c r="N24">
        <v>0</v>
      </c>
      <c r="O24">
        <v>0</v>
      </c>
      <c r="P24">
        <v>0</v>
      </c>
      <c r="Q24">
        <f>SUMIF(AT!A:A,AF!E24,AT!K:K)</f>
        <v>45463</v>
      </c>
    </row>
    <row r="25" spans="1:17">
      <c r="A25">
        <v>9012767301</v>
      </c>
      <c r="B25" t="s">
        <v>206</v>
      </c>
      <c r="C25" t="s">
        <v>1</v>
      </c>
      <c r="D25">
        <v>9012767301</v>
      </c>
      <c r="E25" t="s">
        <v>1950</v>
      </c>
      <c r="F25" s="2">
        <v>45463</v>
      </c>
      <c r="G25" s="2">
        <v>45384</v>
      </c>
      <c r="H25" s="2">
        <v>45412</v>
      </c>
      <c r="I25" t="s">
        <v>207</v>
      </c>
      <c r="J25" t="s">
        <v>208</v>
      </c>
      <c r="K25" t="s">
        <v>210</v>
      </c>
      <c r="L25" t="s">
        <v>209</v>
      </c>
      <c r="M25">
        <v>0</v>
      </c>
      <c r="N25">
        <v>0</v>
      </c>
      <c r="O25">
        <v>0</v>
      </c>
      <c r="P25">
        <v>0</v>
      </c>
      <c r="Q25">
        <f>SUMIF(AT!A:A,AF!E25,AT!K:K)</f>
        <v>45463</v>
      </c>
    </row>
    <row r="26" spans="1:17">
      <c r="A26">
        <v>9012767301</v>
      </c>
      <c r="B26" t="s">
        <v>206</v>
      </c>
      <c r="C26" t="s">
        <v>1</v>
      </c>
      <c r="D26">
        <v>9012767301</v>
      </c>
      <c r="E26" t="s">
        <v>1951</v>
      </c>
      <c r="F26" s="2">
        <v>45463</v>
      </c>
      <c r="G26" s="2">
        <v>45383</v>
      </c>
      <c r="H26" s="2">
        <v>45412</v>
      </c>
      <c r="I26" t="s">
        <v>207</v>
      </c>
      <c r="J26" t="s">
        <v>208</v>
      </c>
      <c r="K26" t="s">
        <v>210</v>
      </c>
      <c r="L26" t="s">
        <v>209</v>
      </c>
      <c r="M26">
        <v>0</v>
      </c>
      <c r="N26">
        <v>0</v>
      </c>
      <c r="O26">
        <v>0</v>
      </c>
      <c r="P26">
        <v>0</v>
      </c>
      <c r="Q26">
        <f>SUMIF(AT!A:A,AF!E26,AT!K:K)</f>
        <v>90926</v>
      </c>
    </row>
    <row r="27" spans="1:17">
      <c r="A27">
        <v>9012767301</v>
      </c>
      <c r="B27" t="s">
        <v>206</v>
      </c>
      <c r="C27" t="s">
        <v>1</v>
      </c>
      <c r="D27">
        <v>9012767301</v>
      </c>
      <c r="E27" t="s">
        <v>1952</v>
      </c>
      <c r="F27" s="2">
        <v>45463</v>
      </c>
      <c r="G27" s="2">
        <v>45383</v>
      </c>
      <c r="H27" s="2">
        <v>45412</v>
      </c>
      <c r="I27" t="s">
        <v>207</v>
      </c>
      <c r="J27" t="s">
        <v>208</v>
      </c>
      <c r="K27" t="s">
        <v>210</v>
      </c>
      <c r="L27" t="s">
        <v>209</v>
      </c>
      <c r="M27">
        <v>0</v>
      </c>
      <c r="N27">
        <v>0</v>
      </c>
      <c r="O27">
        <v>0</v>
      </c>
      <c r="P27">
        <v>0</v>
      </c>
      <c r="Q27">
        <f>SUMIF(AT!A:A,AF!E27,AT!K:K)</f>
        <v>45463</v>
      </c>
    </row>
    <row r="28" spans="1:17">
      <c r="A28">
        <v>9012767301</v>
      </c>
      <c r="B28" t="s">
        <v>206</v>
      </c>
      <c r="C28" t="s">
        <v>1</v>
      </c>
      <c r="D28">
        <v>9012767301</v>
      </c>
      <c r="E28" t="s">
        <v>1953</v>
      </c>
      <c r="F28" s="2">
        <v>45463</v>
      </c>
      <c r="G28" s="2">
        <v>45383</v>
      </c>
      <c r="H28" s="2">
        <v>45412</v>
      </c>
      <c r="I28" t="s">
        <v>207</v>
      </c>
      <c r="J28" t="s">
        <v>208</v>
      </c>
      <c r="K28" t="s">
        <v>210</v>
      </c>
      <c r="L28" t="s">
        <v>209</v>
      </c>
      <c r="M28">
        <v>0</v>
      </c>
      <c r="N28">
        <v>0</v>
      </c>
      <c r="O28">
        <v>0</v>
      </c>
      <c r="P28">
        <v>0</v>
      </c>
      <c r="Q28">
        <f>SUMIF(AT!A:A,AF!E28,AT!K:K)</f>
        <v>90926</v>
      </c>
    </row>
    <row r="29" spans="1:17">
      <c r="A29">
        <v>9012767301</v>
      </c>
      <c r="B29" t="s">
        <v>206</v>
      </c>
      <c r="C29" t="s">
        <v>1</v>
      </c>
      <c r="D29">
        <v>9012767301</v>
      </c>
      <c r="E29" t="s">
        <v>1954</v>
      </c>
      <c r="F29" s="2">
        <v>45463</v>
      </c>
      <c r="G29" s="2">
        <v>45384</v>
      </c>
      <c r="H29" s="2">
        <v>45412</v>
      </c>
      <c r="I29" t="s">
        <v>207</v>
      </c>
      <c r="J29" t="s">
        <v>208</v>
      </c>
      <c r="K29" t="s">
        <v>210</v>
      </c>
      <c r="L29" t="s">
        <v>209</v>
      </c>
      <c r="M29">
        <v>0</v>
      </c>
      <c r="N29">
        <v>0</v>
      </c>
      <c r="O29">
        <v>0</v>
      </c>
      <c r="P29">
        <v>0</v>
      </c>
      <c r="Q29">
        <f>SUMIF(AT!A:A,AF!E29,AT!K:K)</f>
        <v>181852</v>
      </c>
    </row>
    <row r="30" spans="1:17">
      <c r="A30">
        <v>9012767301</v>
      </c>
      <c r="B30" t="s">
        <v>206</v>
      </c>
      <c r="C30" t="s">
        <v>1</v>
      </c>
      <c r="D30">
        <v>9012767301</v>
      </c>
      <c r="E30" t="s">
        <v>1955</v>
      </c>
      <c r="F30" s="2">
        <v>45463</v>
      </c>
      <c r="G30" s="2">
        <v>45384</v>
      </c>
      <c r="H30" s="2">
        <v>45412</v>
      </c>
      <c r="I30" t="s">
        <v>207</v>
      </c>
      <c r="J30" t="s">
        <v>208</v>
      </c>
      <c r="K30" t="s">
        <v>210</v>
      </c>
      <c r="L30" t="s">
        <v>209</v>
      </c>
      <c r="M30">
        <v>0</v>
      </c>
      <c r="N30">
        <v>0</v>
      </c>
      <c r="O30">
        <v>0</v>
      </c>
      <c r="P30">
        <v>0</v>
      </c>
      <c r="Q30">
        <f>SUMIF(AT!A:A,AF!E30,AT!K:K)</f>
        <v>90926</v>
      </c>
    </row>
    <row r="31" spans="1:17">
      <c r="A31">
        <v>9012767301</v>
      </c>
      <c r="B31" t="s">
        <v>206</v>
      </c>
      <c r="C31" t="s">
        <v>1</v>
      </c>
      <c r="D31">
        <v>9012767301</v>
      </c>
      <c r="E31" t="s">
        <v>1956</v>
      </c>
      <c r="F31" s="2">
        <v>45463</v>
      </c>
      <c r="G31" s="2">
        <v>45383</v>
      </c>
      <c r="H31" s="2">
        <v>45412</v>
      </c>
      <c r="I31" t="s">
        <v>207</v>
      </c>
      <c r="J31" t="s">
        <v>208</v>
      </c>
      <c r="K31" t="s">
        <v>210</v>
      </c>
      <c r="L31" t="s">
        <v>209</v>
      </c>
      <c r="M31">
        <v>0</v>
      </c>
      <c r="N31">
        <v>0</v>
      </c>
      <c r="O31">
        <v>0</v>
      </c>
      <c r="P31">
        <v>0</v>
      </c>
      <c r="Q31">
        <f>SUMIF(AT!A:A,AF!E31,AT!K:K)</f>
        <v>90926</v>
      </c>
    </row>
    <row r="32" spans="1:17">
      <c r="A32">
        <v>9012767301</v>
      </c>
      <c r="B32" t="s">
        <v>206</v>
      </c>
      <c r="C32" t="s">
        <v>1</v>
      </c>
      <c r="D32">
        <v>9012767301</v>
      </c>
      <c r="E32" t="s">
        <v>1957</v>
      </c>
      <c r="F32" s="2">
        <v>45463</v>
      </c>
      <c r="G32" s="2">
        <v>45385</v>
      </c>
      <c r="H32" s="2">
        <v>45412</v>
      </c>
      <c r="I32" t="s">
        <v>207</v>
      </c>
      <c r="J32" t="s">
        <v>208</v>
      </c>
      <c r="K32" t="s">
        <v>210</v>
      </c>
      <c r="L32" t="s">
        <v>209</v>
      </c>
      <c r="M32">
        <v>0</v>
      </c>
      <c r="N32">
        <v>0</v>
      </c>
      <c r="O32">
        <v>0</v>
      </c>
      <c r="P32">
        <v>0</v>
      </c>
      <c r="Q32">
        <f>SUMIF(AT!A:A,AF!E32,AT!K:K)</f>
        <v>90926</v>
      </c>
    </row>
    <row r="33" spans="1:17">
      <c r="A33">
        <v>9012767301</v>
      </c>
      <c r="B33" t="s">
        <v>206</v>
      </c>
      <c r="C33" t="s">
        <v>1</v>
      </c>
      <c r="D33">
        <v>9012767301</v>
      </c>
      <c r="E33" t="s">
        <v>1958</v>
      </c>
      <c r="F33" s="2">
        <v>45463</v>
      </c>
      <c r="G33" s="2">
        <v>45385</v>
      </c>
      <c r="H33" s="2">
        <v>45412</v>
      </c>
      <c r="I33" t="s">
        <v>207</v>
      </c>
      <c r="J33" t="s">
        <v>208</v>
      </c>
      <c r="K33" t="s">
        <v>210</v>
      </c>
      <c r="L33" t="s">
        <v>209</v>
      </c>
      <c r="M33">
        <v>0</v>
      </c>
      <c r="N33">
        <v>0</v>
      </c>
      <c r="O33">
        <v>0</v>
      </c>
      <c r="P33">
        <v>0</v>
      </c>
      <c r="Q33">
        <f>SUMIF(AT!A:A,AF!E33,AT!K:K)</f>
        <v>90926</v>
      </c>
    </row>
    <row r="34" spans="1:17">
      <c r="A34">
        <v>9012767301</v>
      </c>
      <c r="B34" t="s">
        <v>206</v>
      </c>
      <c r="C34" t="s">
        <v>1</v>
      </c>
      <c r="D34">
        <v>9012767301</v>
      </c>
      <c r="E34" t="s">
        <v>1959</v>
      </c>
      <c r="F34" s="2">
        <v>45463</v>
      </c>
      <c r="G34" s="2">
        <v>45385</v>
      </c>
      <c r="H34" s="2">
        <v>45412</v>
      </c>
      <c r="I34" t="s">
        <v>207</v>
      </c>
      <c r="J34" t="s">
        <v>208</v>
      </c>
      <c r="K34" t="s">
        <v>210</v>
      </c>
      <c r="L34" t="s">
        <v>209</v>
      </c>
      <c r="M34">
        <v>0</v>
      </c>
      <c r="N34">
        <v>0</v>
      </c>
      <c r="O34">
        <v>0</v>
      </c>
      <c r="P34">
        <v>0</v>
      </c>
      <c r="Q34">
        <f>SUMIF(AT!A:A,AF!E34,AT!K:K)</f>
        <v>45463</v>
      </c>
    </row>
    <row r="35" spans="1:17">
      <c r="A35">
        <v>9012767301</v>
      </c>
      <c r="B35" t="s">
        <v>206</v>
      </c>
      <c r="C35" t="s">
        <v>1</v>
      </c>
      <c r="D35">
        <v>9012767301</v>
      </c>
      <c r="E35" t="s">
        <v>1960</v>
      </c>
      <c r="F35" s="2">
        <v>45463</v>
      </c>
      <c r="G35" s="2">
        <v>45384</v>
      </c>
      <c r="H35" s="2">
        <v>45412</v>
      </c>
      <c r="I35" t="s">
        <v>207</v>
      </c>
      <c r="J35" t="s">
        <v>208</v>
      </c>
      <c r="K35" t="s">
        <v>210</v>
      </c>
      <c r="L35" t="s">
        <v>209</v>
      </c>
      <c r="M35">
        <v>0</v>
      </c>
      <c r="N35">
        <v>0</v>
      </c>
      <c r="O35">
        <v>0</v>
      </c>
      <c r="P35">
        <v>0</v>
      </c>
      <c r="Q35">
        <f>SUMIF(AT!A:A,AF!E35,AT!K:K)</f>
        <v>1182038</v>
      </c>
    </row>
    <row r="36" spans="1:17">
      <c r="A36">
        <v>9012767301</v>
      </c>
      <c r="B36" t="s">
        <v>206</v>
      </c>
      <c r="C36" t="s">
        <v>1</v>
      </c>
      <c r="D36">
        <v>9012767301</v>
      </c>
      <c r="E36" t="s">
        <v>1961</v>
      </c>
      <c r="F36" s="2">
        <v>45463</v>
      </c>
      <c r="G36" s="2">
        <v>45383</v>
      </c>
      <c r="H36" s="2">
        <v>45412</v>
      </c>
      <c r="I36" t="s">
        <v>207</v>
      </c>
      <c r="J36" t="s">
        <v>208</v>
      </c>
      <c r="K36" t="s">
        <v>210</v>
      </c>
      <c r="L36" t="s">
        <v>209</v>
      </c>
      <c r="M36">
        <v>0</v>
      </c>
      <c r="N36">
        <v>0</v>
      </c>
      <c r="O36">
        <v>0</v>
      </c>
      <c r="P36">
        <v>0</v>
      </c>
      <c r="Q36">
        <f>SUMIF(AT!A:A,AF!E36,AT!K:K)</f>
        <v>363704</v>
      </c>
    </row>
    <row r="37" spans="1:17">
      <c r="A37">
        <v>9012767301</v>
      </c>
      <c r="B37" t="s">
        <v>206</v>
      </c>
      <c r="C37" t="s">
        <v>1</v>
      </c>
      <c r="D37">
        <v>9012767301</v>
      </c>
      <c r="E37" t="s">
        <v>1962</v>
      </c>
      <c r="F37" s="2">
        <v>45463</v>
      </c>
      <c r="G37" s="2">
        <v>45386</v>
      </c>
      <c r="H37" s="2">
        <v>45412</v>
      </c>
      <c r="I37" t="s">
        <v>207</v>
      </c>
      <c r="J37" t="s">
        <v>208</v>
      </c>
      <c r="K37" t="s">
        <v>210</v>
      </c>
      <c r="L37" t="s">
        <v>209</v>
      </c>
      <c r="M37">
        <v>0</v>
      </c>
      <c r="N37">
        <v>0</v>
      </c>
      <c r="O37">
        <v>0</v>
      </c>
      <c r="P37">
        <v>0</v>
      </c>
      <c r="Q37">
        <f>SUMIF(AT!A:A,AF!E37,AT!K:K)</f>
        <v>90926</v>
      </c>
    </row>
    <row r="38" spans="1:17">
      <c r="A38">
        <v>9012767301</v>
      </c>
      <c r="B38" t="s">
        <v>206</v>
      </c>
      <c r="C38" t="s">
        <v>1</v>
      </c>
      <c r="D38">
        <v>9012767301</v>
      </c>
      <c r="E38" t="s">
        <v>1963</v>
      </c>
      <c r="F38" s="2">
        <v>45463</v>
      </c>
      <c r="G38" s="2">
        <v>45387</v>
      </c>
      <c r="H38" s="2">
        <v>45412</v>
      </c>
      <c r="I38" t="s">
        <v>207</v>
      </c>
      <c r="J38" t="s">
        <v>208</v>
      </c>
      <c r="K38" t="s">
        <v>210</v>
      </c>
      <c r="L38" t="s">
        <v>209</v>
      </c>
      <c r="M38">
        <v>0</v>
      </c>
      <c r="N38">
        <v>0</v>
      </c>
      <c r="O38">
        <v>0</v>
      </c>
      <c r="P38">
        <v>0</v>
      </c>
      <c r="Q38">
        <f>SUMIF(AT!A:A,AF!E38,AT!K:K)</f>
        <v>90926</v>
      </c>
    </row>
    <row r="39" spans="1:17">
      <c r="A39">
        <v>9012767301</v>
      </c>
      <c r="B39" t="s">
        <v>206</v>
      </c>
      <c r="C39" t="s">
        <v>1</v>
      </c>
      <c r="D39">
        <v>9012767301</v>
      </c>
      <c r="E39" t="s">
        <v>1964</v>
      </c>
      <c r="F39" s="2">
        <v>45463</v>
      </c>
      <c r="G39" s="2">
        <v>45385</v>
      </c>
      <c r="H39" s="2">
        <v>45412</v>
      </c>
      <c r="I39" t="s">
        <v>207</v>
      </c>
      <c r="J39" t="s">
        <v>208</v>
      </c>
      <c r="K39" t="s">
        <v>210</v>
      </c>
      <c r="L39" t="s">
        <v>209</v>
      </c>
      <c r="M39">
        <v>0</v>
      </c>
      <c r="N39">
        <v>0</v>
      </c>
      <c r="O39">
        <v>0</v>
      </c>
      <c r="P39">
        <v>0</v>
      </c>
      <c r="Q39">
        <f>SUMIF(AT!A:A,AF!E39,AT!K:K)</f>
        <v>90926</v>
      </c>
    </row>
    <row r="40" spans="1:17">
      <c r="A40">
        <v>9012767301</v>
      </c>
      <c r="B40" t="s">
        <v>206</v>
      </c>
      <c r="C40" t="s">
        <v>1</v>
      </c>
      <c r="D40">
        <v>9012767301</v>
      </c>
      <c r="E40" t="s">
        <v>1965</v>
      </c>
      <c r="F40" s="2">
        <v>45463</v>
      </c>
      <c r="G40" s="2">
        <v>45385</v>
      </c>
      <c r="H40" s="2">
        <v>45412</v>
      </c>
      <c r="I40" t="s">
        <v>207</v>
      </c>
      <c r="J40" t="s">
        <v>208</v>
      </c>
      <c r="K40" t="s">
        <v>210</v>
      </c>
      <c r="L40" t="s">
        <v>209</v>
      </c>
      <c r="M40">
        <v>0</v>
      </c>
      <c r="N40">
        <v>0</v>
      </c>
      <c r="O40">
        <v>0</v>
      </c>
      <c r="P40">
        <v>0</v>
      </c>
      <c r="Q40">
        <f>SUMIF(AT!A:A,AF!E40,AT!K:K)</f>
        <v>90926</v>
      </c>
    </row>
    <row r="41" spans="1:17">
      <c r="A41">
        <v>9012767301</v>
      </c>
      <c r="B41" t="s">
        <v>206</v>
      </c>
      <c r="C41" t="s">
        <v>1</v>
      </c>
      <c r="D41">
        <v>9012767301</v>
      </c>
      <c r="E41" t="s">
        <v>1966</v>
      </c>
      <c r="F41" s="2">
        <v>45463</v>
      </c>
      <c r="G41" s="2">
        <v>45384</v>
      </c>
      <c r="H41" s="2">
        <v>45412</v>
      </c>
      <c r="I41" t="s">
        <v>207</v>
      </c>
      <c r="J41" t="s">
        <v>208</v>
      </c>
      <c r="K41" t="s">
        <v>210</v>
      </c>
      <c r="L41" t="s">
        <v>209</v>
      </c>
      <c r="M41">
        <v>0</v>
      </c>
      <c r="N41">
        <v>0</v>
      </c>
      <c r="O41">
        <v>0</v>
      </c>
      <c r="P41">
        <v>0</v>
      </c>
      <c r="Q41">
        <f>SUMIF(AT!A:A,AF!E41,AT!K:K)</f>
        <v>1182038</v>
      </c>
    </row>
    <row r="42" spans="1:17">
      <c r="A42">
        <v>9012767301</v>
      </c>
      <c r="B42" t="s">
        <v>206</v>
      </c>
      <c r="C42" t="s">
        <v>1</v>
      </c>
      <c r="D42">
        <v>9012767301</v>
      </c>
      <c r="E42" t="s">
        <v>1967</v>
      </c>
      <c r="F42" s="2">
        <v>45463</v>
      </c>
      <c r="G42" s="2">
        <v>45385</v>
      </c>
      <c r="H42" s="2">
        <v>45412</v>
      </c>
      <c r="I42" t="s">
        <v>207</v>
      </c>
      <c r="J42" t="s">
        <v>208</v>
      </c>
      <c r="K42" t="s">
        <v>210</v>
      </c>
      <c r="L42" t="s">
        <v>209</v>
      </c>
      <c r="M42">
        <v>0</v>
      </c>
      <c r="N42">
        <v>0</v>
      </c>
      <c r="O42">
        <v>0</v>
      </c>
      <c r="P42">
        <v>0</v>
      </c>
      <c r="Q42">
        <f>SUMIF(AT!A:A,AF!E42,AT!K:K)</f>
        <v>90926</v>
      </c>
    </row>
    <row r="43" spans="1:17">
      <c r="A43">
        <v>9012767301</v>
      </c>
      <c r="B43" t="s">
        <v>206</v>
      </c>
      <c r="C43" t="s">
        <v>1</v>
      </c>
      <c r="D43">
        <v>9012767301</v>
      </c>
      <c r="E43" t="s">
        <v>1968</v>
      </c>
      <c r="F43" s="2">
        <v>45463</v>
      </c>
      <c r="G43" s="2">
        <v>45385</v>
      </c>
      <c r="H43" s="2">
        <v>45412</v>
      </c>
      <c r="I43" t="s">
        <v>207</v>
      </c>
      <c r="J43" t="s">
        <v>208</v>
      </c>
      <c r="K43" t="s">
        <v>210</v>
      </c>
      <c r="L43" t="s">
        <v>209</v>
      </c>
      <c r="M43">
        <v>0</v>
      </c>
      <c r="N43">
        <v>0</v>
      </c>
      <c r="O43">
        <v>0</v>
      </c>
      <c r="P43">
        <v>0</v>
      </c>
      <c r="Q43">
        <f>SUMIF(AT!A:A,AF!E43,AT!K:K)</f>
        <v>90926</v>
      </c>
    </row>
    <row r="44" spans="1:17">
      <c r="A44">
        <v>9012767301</v>
      </c>
      <c r="B44" t="s">
        <v>206</v>
      </c>
      <c r="C44" t="s">
        <v>1</v>
      </c>
      <c r="D44">
        <v>9012767301</v>
      </c>
      <c r="E44" t="s">
        <v>1969</v>
      </c>
      <c r="F44" s="2">
        <v>45463</v>
      </c>
      <c r="G44" s="2">
        <v>45385</v>
      </c>
      <c r="H44" s="2">
        <v>45412</v>
      </c>
      <c r="I44" t="s">
        <v>207</v>
      </c>
      <c r="J44" t="s">
        <v>208</v>
      </c>
      <c r="K44" t="s">
        <v>210</v>
      </c>
      <c r="L44" t="s">
        <v>209</v>
      </c>
      <c r="M44">
        <v>0</v>
      </c>
      <c r="N44">
        <v>0</v>
      </c>
      <c r="O44">
        <v>0</v>
      </c>
      <c r="P44">
        <v>0</v>
      </c>
      <c r="Q44">
        <f>SUMIF(AT!A:A,AF!E44,AT!K:K)</f>
        <v>90926</v>
      </c>
    </row>
    <row r="45" spans="1:17">
      <c r="A45">
        <v>9012767301</v>
      </c>
      <c r="B45" t="s">
        <v>206</v>
      </c>
      <c r="C45" t="s">
        <v>1</v>
      </c>
      <c r="D45">
        <v>9012767301</v>
      </c>
      <c r="E45" t="s">
        <v>3116</v>
      </c>
      <c r="F45" s="2">
        <v>45463</v>
      </c>
      <c r="G45" s="2">
        <v>45384</v>
      </c>
      <c r="H45" s="2">
        <v>45412</v>
      </c>
      <c r="I45" t="s">
        <v>207</v>
      </c>
      <c r="J45" t="s">
        <v>208</v>
      </c>
      <c r="K45" t="s">
        <v>210</v>
      </c>
      <c r="L45" t="s">
        <v>209</v>
      </c>
      <c r="M45">
        <v>0</v>
      </c>
      <c r="N45">
        <v>0</v>
      </c>
      <c r="O45">
        <v>0</v>
      </c>
      <c r="P45">
        <v>0</v>
      </c>
      <c r="Q45">
        <f>SUMIF(AT!A:A,AF!E45,AT!K:K)</f>
        <v>90926</v>
      </c>
    </row>
    <row r="46" spans="1:17">
      <c r="A46">
        <v>9012767301</v>
      </c>
      <c r="B46" t="s">
        <v>206</v>
      </c>
      <c r="C46" t="s">
        <v>1</v>
      </c>
      <c r="D46">
        <v>9012767301</v>
      </c>
      <c r="E46" t="s">
        <v>1970</v>
      </c>
      <c r="F46" s="2">
        <v>45463</v>
      </c>
      <c r="G46" s="2">
        <v>45384</v>
      </c>
      <c r="H46" s="2">
        <v>45412</v>
      </c>
      <c r="I46" t="s">
        <v>207</v>
      </c>
      <c r="J46" t="s">
        <v>208</v>
      </c>
      <c r="K46" t="s">
        <v>210</v>
      </c>
      <c r="L46" t="s">
        <v>209</v>
      </c>
      <c r="M46">
        <v>0</v>
      </c>
      <c r="N46">
        <v>0</v>
      </c>
      <c r="O46">
        <v>0</v>
      </c>
      <c r="P46">
        <v>0</v>
      </c>
      <c r="Q46">
        <f>SUMIF(AT!A:A,AF!E46,AT!K:K)</f>
        <v>1091112</v>
      </c>
    </row>
    <row r="47" spans="1:17">
      <c r="A47">
        <v>9012767301</v>
      </c>
      <c r="B47" t="s">
        <v>206</v>
      </c>
      <c r="C47" t="s">
        <v>1</v>
      </c>
      <c r="D47">
        <v>9012767301</v>
      </c>
      <c r="E47" t="s">
        <v>1971</v>
      </c>
      <c r="F47" s="2">
        <v>45463</v>
      </c>
      <c r="G47" s="2">
        <v>45384</v>
      </c>
      <c r="H47" s="2">
        <v>45412</v>
      </c>
      <c r="I47" t="s">
        <v>207</v>
      </c>
      <c r="J47" t="s">
        <v>208</v>
      </c>
      <c r="K47" t="s">
        <v>210</v>
      </c>
      <c r="L47" t="s">
        <v>209</v>
      </c>
      <c r="M47">
        <v>0</v>
      </c>
      <c r="N47">
        <v>0</v>
      </c>
      <c r="O47">
        <v>0</v>
      </c>
      <c r="P47">
        <v>0</v>
      </c>
      <c r="Q47">
        <f>SUMIF(AT!A:A,AF!E47,AT!K:K)</f>
        <v>90926</v>
      </c>
    </row>
    <row r="48" spans="1:17">
      <c r="A48">
        <v>9012767301</v>
      </c>
      <c r="B48" t="s">
        <v>206</v>
      </c>
      <c r="C48" t="s">
        <v>1</v>
      </c>
      <c r="D48">
        <v>9012767301</v>
      </c>
      <c r="E48" t="s">
        <v>1972</v>
      </c>
      <c r="F48" s="2">
        <v>45463</v>
      </c>
      <c r="G48" s="2">
        <v>45385</v>
      </c>
      <c r="H48" s="2">
        <v>45412</v>
      </c>
      <c r="I48" t="s">
        <v>207</v>
      </c>
      <c r="J48" t="s">
        <v>208</v>
      </c>
      <c r="K48" t="s">
        <v>210</v>
      </c>
      <c r="L48" t="s">
        <v>209</v>
      </c>
      <c r="M48">
        <v>0</v>
      </c>
      <c r="N48">
        <v>0</v>
      </c>
      <c r="O48">
        <v>0</v>
      </c>
      <c r="P48">
        <v>0</v>
      </c>
      <c r="Q48">
        <f>SUMIF(AT!A:A,AF!E48,AT!K:K)</f>
        <v>90926</v>
      </c>
    </row>
    <row r="49" spans="1:17">
      <c r="A49">
        <v>9012767301</v>
      </c>
      <c r="B49" t="s">
        <v>206</v>
      </c>
      <c r="C49" t="s">
        <v>1</v>
      </c>
      <c r="D49">
        <v>9012767301</v>
      </c>
      <c r="E49" t="s">
        <v>1973</v>
      </c>
      <c r="F49" s="2">
        <v>45463</v>
      </c>
      <c r="G49" s="2">
        <v>45385</v>
      </c>
      <c r="H49" s="2">
        <v>45412</v>
      </c>
      <c r="I49" t="s">
        <v>207</v>
      </c>
      <c r="J49" t="s">
        <v>208</v>
      </c>
      <c r="K49" t="s">
        <v>210</v>
      </c>
      <c r="L49" t="s">
        <v>209</v>
      </c>
      <c r="M49">
        <v>0</v>
      </c>
      <c r="N49">
        <v>0</v>
      </c>
      <c r="O49">
        <v>0</v>
      </c>
      <c r="P49">
        <v>0</v>
      </c>
      <c r="Q49">
        <f>SUMIF(AT!A:A,AF!E49,AT!K:K)</f>
        <v>90926</v>
      </c>
    </row>
    <row r="50" spans="1:17">
      <c r="A50">
        <v>9012767301</v>
      </c>
      <c r="B50" t="s">
        <v>206</v>
      </c>
      <c r="C50" t="s">
        <v>1</v>
      </c>
      <c r="D50">
        <v>9012767301</v>
      </c>
      <c r="E50" t="s">
        <v>1974</v>
      </c>
      <c r="F50" s="2">
        <v>45463</v>
      </c>
      <c r="G50" s="2">
        <v>45386</v>
      </c>
      <c r="H50" s="2">
        <v>45412</v>
      </c>
      <c r="I50" t="s">
        <v>207</v>
      </c>
      <c r="J50" t="s">
        <v>208</v>
      </c>
      <c r="K50" t="s">
        <v>210</v>
      </c>
      <c r="L50" t="s">
        <v>209</v>
      </c>
      <c r="M50">
        <v>0</v>
      </c>
      <c r="N50">
        <v>0</v>
      </c>
      <c r="O50">
        <v>0</v>
      </c>
      <c r="P50">
        <v>0</v>
      </c>
      <c r="Q50">
        <f>SUMIF(AT!A:A,AF!E50,AT!K:K)</f>
        <v>45463</v>
      </c>
    </row>
    <row r="51" spans="1:17">
      <c r="A51">
        <v>9012767301</v>
      </c>
      <c r="B51" t="s">
        <v>206</v>
      </c>
      <c r="C51" t="s">
        <v>1</v>
      </c>
      <c r="D51">
        <v>9012767301</v>
      </c>
      <c r="E51" t="s">
        <v>1975</v>
      </c>
      <c r="F51" s="2">
        <v>45463</v>
      </c>
      <c r="G51" s="2">
        <v>45386</v>
      </c>
      <c r="H51" s="2">
        <v>45412</v>
      </c>
      <c r="I51" t="s">
        <v>207</v>
      </c>
      <c r="J51" t="s">
        <v>208</v>
      </c>
      <c r="K51" t="s">
        <v>210</v>
      </c>
      <c r="L51" t="s">
        <v>209</v>
      </c>
      <c r="M51">
        <v>0</v>
      </c>
      <c r="N51">
        <v>0</v>
      </c>
      <c r="O51">
        <v>0</v>
      </c>
      <c r="P51">
        <v>0</v>
      </c>
      <c r="Q51">
        <f>SUMIF(AT!A:A,AF!E51,AT!K:K)</f>
        <v>90926</v>
      </c>
    </row>
    <row r="52" spans="1:17">
      <c r="A52">
        <v>9012767301</v>
      </c>
      <c r="B52" t="s">
        <v>206</v>
      </c>
      <c r="C52" t="s">
        <v>1</v>
      </c>
      <c r="D52">
        <v>9012767301</v>
      </c>
      <c r="E52" t="s">
        <v>1976</v>
      </c>
      <c r="F52" s="2">
        <v>45463</v>
      </c>
      <c r="G52" s="2">
        <v>45386</v>
      </c>
      <c r="H52" s="2">
        <v>45412</v>
      </c>
      <c r="I52" t="s">
        <v>207</v>
      </c>
      <c r="J52" t="s">
        <v>208</v>
      </c>
      <c r="K52" t="s">
        <v>210</v>
      </c>
      <c r="L52" t="s">
        <v>209</v>
      </c>
      <c r="M52">
        <v>0</v>
      </c>
      <c r="N52">
        <v>0</v>
      </c>
      <c r="O52">
        <v>0</v>
      </c>
      <c r="P52">
        <v>0</v>
      </c>
      <c r="Q52">
        <f>SUMIF(AT!A:A,AF!E52,AT!K:K)</f>
        <v>45463</v>
      </c>
    </row>
    <row r="53" spans="1:17">
      <c r="A53">
        <v>9012767301</v>
      </c>
      <c r="B53" t="s">
        <v>206</v>
      </c>
      <c r="C53" t="s">
        <v>1</v>
      </c>
      <c r="D53">
        <v>9012767301</v>
      </c>
      <c r="E53" t="s">
        <v>1977</v>
      </c>
      <c r="F53" s="2">
        <v>45463</v>
      </c>
      <c r="G53" s="2">
        <v>45387</v>
      </c>
      <c r="H53" s="2">
        <v>45412</v>
      </c>
      <c r="I53" t="s">
        <v>207</v>
      </c>
      <c r="J53" t="s">
        <v>208</v>
      </c>
      <c r="K53" t="s">
        <v>210</v>
      </c>
      <c r="L53" t="s">
        <v>209</v>
      </c>
      <c r="M53">
        <v>0</v>
      </c>
      <c r="N53">
        <v>0</v>
      </c>
      <c r="O53">
        <v>0</v>
      </c>
      <c r="P53">
        <v>0</v>
      </c>
      <c r="Q53">
        <f>SUMIF(AT!A:A,AF!E53,AT!K:K)</f>
        <v>90926</v>
      </c>
    </row>
    <row r="54" spans="1:17">
      <c r="A54">
        <v>9012767301</v>
      </c>
      <c r="B54" t="s">
        <v>206</v>
      </c>
      <c r="C54" t="s">
        <v>1</v>
      </c>
      <c r="D54">
        <v>9012767301</v>
      </c>
      <c r="E54" t="s">
        <v>1978</v>
      </c>
      <c r="F54" s="2">
        <v>45463</v>
      </c>
      <c r="G54" s="2">
        <v>45387</v>
      </c>
      <c r="H54" s="2">
        <v>45412</v>
      </c>
      <c r="I54" t="s">
        <v>207</v>
      </c>
      <c r="J54" t="s">
        <v>208</v>
      </c>
      <c r="K54" t="s">
        <v>210</v>
      </c>
      <c r="L54" t="s">
        <v>209</v>
      </c>
      <c r="M54">
        <v>0</v>
      </c>
      <c r="N54">
        <v>0</v>
      </c>
      <c r="O54">
        <v>0</v>
      </c>
      <c r="P54">
        <v>0</v>
      </c>
      <c r="Q54">
        <f>SUMIF(AT!A:A,AF!E54,AT!K:K)</f>
        <v>90926</v>
      </c>
    </row>
    <row r="55" spans="1:17">
      <c r="A55">
        <v>9012767301</v>
      </c>
      <c r="B55" t="s">
        <v>206</v>
      </c>
      <c r="C55" t="s">
        <v>1</v>
      </c>
      <c r="D55">
        <v>9012767301</v>
      </c>
      <c r="E55" t="s">
        <v>1979</v>
      </c>
      <c r="F55" s="2">
        <v>45463</v>
      </c>
      <c r="G55" s="2">
        <v>45387</v>
      </c>
      <c r="H55" s="2">
        <v>45412</v>
      </c>
      <c r="I55" t="s">
        <v>207</v>
      </c>
      <c r="J55" t="s">
        <v>208</v>
      </c>
      <c r="K55" t="s">
        <v>210</v>
      </c>
      <c r="L55" t="s">
        <v>209</v>
      </c>
      <c r="M55">
        <v>0</v>
      </c>
      <c r="N55">
        <v>0</v>
      </c>
      <c r="O55">
        <v>0</v>
      </c>
      <c r="P55">
        <v>0</v>
      </c>
      <c r="Q55">
        <f>SUMIF(AT!A:A,AF!E55,AT!K:K)</f>
        <v>45463</v>
      </c>
    </row>
    <row r="56" spans="1:17">
      <c r="A56">
        <v>9012767301</v>
      </c>
      <c r="B56" t="s">
        <v>206</v>
      </c>
      <c r="C56" t="s">
        <v>1</v>
      </c>
      <c r="D56">
        <v>9012767301</v>
      </c>
      <c r="E56" t="s">
        <v>1980</v>
      </c>
      <c r="F56" s="2">
        <v>45463</v>
      </c>
      <c r="G56" s="2">
        <v>45387</v>
      </c>
      <c r="H56" s="2">
        <v>45412</v>
      </c>
      <c r="I56" t="s">
        <v>207</v>
      </c>
      <c r="J56" t="s">
        <v>208</v>
      </c>
      <c r="K56" t="s">
        <v>210</v>
      </c>
      <c r="L56" t="s">
        <v>209</v>
      </c>
      <c r="M56">
        <v>0</v>
      </c>
      <c r="N56">
        <v>0</v>
      </c>
      <c r="O56">
        <v>0</v>
      </c>
      <c r="P56">
        <v>0</v>
      </c>
      <c r="Q56">
        <f>SUMIF(AT!A:A,AF!E56,AT!K:K)</f>
        <v>45463</v>
      </c>
    </row>
    <row r="57" spans="1:17">
      <c r="A57">
        <v>9012767301</v>
      </c>
      <c r="B57" t="s">
        <v>206</v>
      </c>
      <c r="C57" t="s">
        <v>1</v>
      </c>
      <c r="D57">
        <v>9012767301</v>
      </c>
      <c r="E57" t="s">
        <v>1981</v>
      </c>
      <c r="F57" s="2">
        <v>45463</v>
      </c>
      <c r="G57" s="2">
        <v>45388</v>
      </c>
      <c r="H57" s="2">
        <v>45412</v>
      </c>
      <c r="I57" t="s">
        <v>207</v>
      </c>
      <c r="J57" t="s">
        <v>208</v>
      </c>
      <c r="K57" t="s">
        <v>210</v>
      </c>
      <c r="L57" t="s">
        <v>209</v>
      </c>
      <c r="M57">
        <v>0</v>
      </c>
      <c r="N57">
        <v>0</v>
      </c>
      <c r="O57">
        <v>0</v>
      </c>
      <c r="P57">
        <v>0</v>
      </c>
      <c r="Q57">
        <f>SUMIF(AT!A:A,AF!E57,AT!K:K)</f>
        <v>90926</v>
      </c>
    </row>
    <row r="58" spans="1:17">
      <c r="A58">
        <v>9012767301</v>
      </c>
      <c r="B58" t="s">
        <v>206</v>
      </c>
      <c r="C58" t="s">
        <v>1</v>
      </c>
      <c r="D58">
        <v>9012767301</v>
      </c>
      <c r="E58" t="s">
        <v>1982</v>
      </c>
      <c r="F58" s="2">
        <v>45463</v>
      </c>
      <c r="G58" s="2">
        <v>45385</v>
      </c>
      <c r="H58" s="2">
        <v>45412</v>
      </c>
      <c r="I58" t="s">
        <v>207</v>
      </c>
      <c r="J58" t="s">
        <v>208</v>
      </c>
      <c r="K58" t="s">
        <v>210</v>
      </c>
      <c r="L58" t="s">
        <v>209</v>
      </c>
      <c r="M58">
        <v>0</v>
      </c>
      <c r="N58">
        <v>0</v>
      </c>
      <c r="O58">
        <v>0</v>
      </c>
      <c r="P58">
        <v>0</v>
      </c>
      <c r="Q58">
        <f>SUMIF(AT!A:A,AF!E58,AT!K:K)</f>
        <v>45463</v>
      </c>
    </row>
    <row r="59" spans="1:17">
      <c r="A59">
        <v>9012767301</v>
      </c>
      <c r="B59" t="s">
        <v>206</v>
      </c>
      <c r="C59" t="s">
        <v>1</v>
      </c>
      <c r="D59">
        <v>9012767301</v>
      </c>
      <c r="E59" t="s">
        <v>1983</v>
      </c>
      <c r="F59" s="2">
        <v>45463</v>
      </c>
      <c r="G59" s="2">
        <v>45387</v>
      </c>
      <c r="H59" s="2">
        <v>45412</v>
      </c>
      <c r="I59" t="s">
        <v>207</v>
      </c>
      <c r="J59" t="s">
        <v>208</v>
      </c>
      <c r="K59" t="s">
        <v>210</v>
      </c>
      <c r="L59" t="s">
        <v>209</v>
      </c>
      <c r="M59">
        <v>0</v>
      </c>
      <c r="N59">
        <v>0</v>
      </c>
      <c r="O59">
        <v>0</v>
      </c>
      <c r="P59">
        <v>0</v>
      </c>
      <c r="Q59">
        <f>SUMIF(AT!A:A,AF!E59,AT!K:K)</f>
        <v>45463</v>
      </c>
    </row>
    <row r="60" spans="1:17">
      <c r="A60">
        <v>9012767301</v>
      </c>
      <c r="B60" t="s">
        <v>206</v>
      </c>
      <c r="C60" t="s">
        <v>1</v>
      </c>
      <c r="D60">
        <v>9012767301</v>
      </c>
      <c r="E60" t="s">
        <v>1984</v>
      </c>
      <c r="F60" s="2">
        <v>45463</v>
      </c>
      <c r="G60" s="2">
        <v>45385</v>
      </c>
      <c r="H60" s="2">
        <v>45412</v>
      </c>
      <c r="I60" t="s">
        <v>207</v>
      </c>
      <c r="J60" t="s">
        <v>208</v>
      </c>
      <c r="K60" t="s">
        <v>210</v>
      </c>
      <c r="L60" t="s">
        <v>209</v>
      </c>
      <c r="M60">
        <v>0</v>
      </c>
      <c r="N60">
        <v>0</v>
      </c>
      <c r="O60">
        <v>0</v>
      </c>
      <c r="P60">
        <v>0</v>
      </c>
      <c r="Q60">
        <f>SUMIF(AT!A:A,AF!E60,AT!K:K)</f>
        <v>181852</v>
      </c>
    </row>
    <row r="61" spans="1:17">
      <c r="A61">
        <v>9012767301</v>
      </c>
      <c r="B61" t="s">
        <v>206</v>
      </c>
      <c r="C61" t="s">
        <v>1</v>
      </c>
      <c r="D61">
        <v>9012767301</v>
      </c>
      <c r="E61" t="s">
        <v>1985</v>
      </c>
      <c r="F61" s="2">
        <v>45463</v>
      </c>
      <c r="G61" s="2">
        <v>45385</v>
      </c>
      <c r="H61" s="2">
        <v>45412</v>
      </c>
      <c r="I61" t="s">
        <v>207</v>
      </c>
      <c r="J61" t="s">
        <v>208</v>
      </c>
      <c r="K61" t="s">
        <v>210</v>
      </c>
      <c r="L61" t="s">
        <v>209</v>
      </c>
      <c r="M61">
        <v>0</v>
      </c>
      <c r="N61">
        <v>0</v>
      </c>
      <c r="O61">
        <v>0</v>
      </c>
      <c r="P61">
        <v>0</v>
      </c>
      <c r="Q61">
        <f>SUMIF(AT!A:A,AF!E61,AT!K:K)</f>
        <v>90926</v>
      </c>
    </row>
    <row r="62" spans="1:17">
      <c r="A62">
        <v>9012767301</v>
      </c>
      <c r="B62" t="s">
        <v>206</v>
      </c>
      <c r="C62" t="s">
        <v>1</v>
      </c>
      <c r="D62">
        <v>9012767301</v>
      </c>
      <c r="E62" t="s">
        <v>1986</v>
      </c>
      <c r="F62" s="2">
        <v>45463</v>
      </c>
      <c r="G62" s="2">
        <v>45386</v>
      </c>
      <c r="H62" s="2">
        <v>45412</v>
      </c>
      <c r="I62" t="s">
        <v>207</v>
      </c>
      <c r="J62" t="s">
        <v>208</v>
      </c>
      <c r="K62" t="s">
        <v>210</v>
      </c>
      <c r="L62" t="s">
        <v>209</v>
      </c>
      <c r="M62">
        <v>0</v>
      </c>
      <c r="N62">
        <v>0</v>
      </c>
      <c r="O62">
        <v>0</v>
      </c>
      <c r="P62">
        <v>0</v>
      </c>
      <c r="Q62">
        <f>SUMIF(AT!A:A,AF!E62,AT!K:K)</f>
        <v>90926</v>
      </c>
    </row>
    <row r="63" spans="1:17">
      <c r="A63">
        <v>9012767301</v>
      </c>
      <c r="B63" t="s">
        <v>206</v>
      </c>
      <c r="C63" t="s">
        <v>1</v>
      </c>
      <c r="D63">
        <v>9012767301</v>
      </c>
      <c r="E63" t="s">
        <v>1987</v>
      </c>
      <c r="F63" s="2">
        <v>45463</v>
      </c>
      <c r="G63" s="2">
        <v>45386</v>
      </c>
      <c r="H63" s="2">
        <v>45412</v>
      </c>
      <c r="I63" t="s">
        <v>207</v>
      </c>
      <c r="J63" t="s">
        <v>208</v>
      </c>
      <c r="K63" t="s">
        <v>210</v>
      </c>
      <c r="L63" t="s">
        <v>209</v>
      </c>
      <c r="M63">
        <v>0</v>
      </c>
      <c r="N63">
        <v>0</v>
      </c>
      <c r="O63">
        <v>0</v>
      </c>
      <c r="P63">
        <v>0</v>
      </c>
      <c r="Q63">
        <f>SUMIF(AT!A:A,AF!E63,AT!K:K)</f>
        <v>45463</v>
      </c>
    </row>
    <row r="64" spans="1:17">
      <c r="A64">
        <v>9012767301</v>
      </c>
      <c r="B64" t="s">
        <v>206</v>
      </c>
      <c r="C64" t="s">
        <v>1</v>
      </c>
      <c r="D64">
        <v>9012767301</v>
      </c>
      <c r="E64" t="s">
        <v>1988</v>
      </c>
      <c r="F64" s="2">
        <v>45463</v>
      </c>
      <c r="G64" s="2">
        <v>45387</v>
      </c>
      <c r="H64" s="2">
        <v>45412</v>
      </c>
      <c r="I64" t="s">
        <v>207</v>
      </c>
      <c r="J64" t="s">
        <v>208</v>
      </c>
      <c r="K64" t="s">
        <v>210</v>
      </c>
      <c r="L64" t="s">
        <v>209</v>
      </c>
      <c r="M64">
        <v>0</v>
      </c>
      <c r="N64">
        <v>0</v>
      </c>
      <c r="O64">
        <v>0</v>
      </c>
      <c r="P64">
        <v>0</v>
      </c>
      <c r="Q64">
        <f>SUMIF(AT!A:A,AF!E64,AT!K:K)</f>
        <v>90926</v>
      </c>
    </row>
    <row r="65" spans="1:17">
      <c r="A65">
        <v>9012767301</v>
      </c>
      <c r="B65" t="s">
        <v>206</v>
      </c>
      <c r="C65" t="s">
        <v>1</v>
      </c>
      <c r="D65">
        <v>9012767301</v>
      </c>
      <c r="E65" t="s">
        <v>1989</v>
      </c>
      <c r="F65" s="2">
        <v>45463</v>
      </c>
      <c r="G65" s="2">
        <v>45387</v>
      </c>
      <c r="H65" s="2">
        <v>45412</v>
      </c>
      <c r="I65" t="s">
        <v>207</v>
      </c>
      <c r="J65" t="s">
        <v>208</v>
      </c>
      <c r="K65" t="s">
        <v>210</v>
      </c>
      <c r="L65" t="s">
        <v>209</v>
      </c>
      <c r="M65">
        <v>0</v>
      </c>
      <c r="N65">
        <v>0</v>
      </c>
      <c r="O65">
        <v>0</v>
      </c>
      <c r="P65">
        <v>0</v>
      </c>
      <c r="Q65">
        <f>SUMIF(AT!A:A,AF!E65,AT!K:K)</f>
        <v>136389</v>
      </c>
    </row>
    <row r="66" spans="1:17">
      <c r="A66">
        <v>9012767301</v>
      </c>
      <c r="B66" t="s">
        <v>206</v>
      </c>
      <c r="C66" t="s">
        <v>1</v>
      </c>
      <c r="D66">
        <v>9012767301</v>
      </c>
      <c r="E66" t="s">
        <v>1990</v>
      </c>
      <c r="F66" s="2">
        <v>45463</v>
      </c>
      <c r="G66" s="2">
        <v>45387</v>
      </c>
      <c r="H66" s="2">
        <v>45412</v>
      </c>
      <c r="I66" t="s">
        <v>207</v>
      </c>
      <c r="J66" t="s">
        <v>208</v>
      </c>
      <c r="K66" t="s">
        <v>210</v>
      </c>
      <c r="L66" t="s">
        <v>209</v>
      </c>
      <c r="M66">
        <v>0</v>
      </c>
      <c r="N66">
        <v>0</v>
      </c>
      <c r="O66">
        <v>0</v>
      </c>
      <c r="P66">
        <v>0</v>
      </c>
      <c r="Q66">
        <f>SUMIF(AT!A:A,AF!E66,AT!K:K)</f>
        <v>45463</v>
      </c>
    </row>
    <row r="67" spans="1:17">
      <c r="A67">
        <v>9012767301</v>
      </c>
      <c r="B67" t="s">
        <v>206</v>
      </c>
      <c r="C67" t="s">
        <v>1</v>
      </c>
      <c r="D67">
        <v>9012767301</v>
      </c>
      <c r="E67" t="s">
        <v>1991</v>
      </c>
      <c r="F67" s="2">
        <v>45463</v>
      </c>
      <c r="G67" s="2">
        <v>45387</v>
      </c>
      <c r="H67" s="2">
        <v>45412</v>
      </c>
      <c r="I67" t="s">
        <v>207</v>
      </c>
      <c r="J67" t="s">
        <v>208</v>
      </c>
      <c r="K67" t="s">
        <v>210</v>
      </c>
      <c r="L67" t="s">
        <v>209</v>
      </c>
      <c r="M67">
        <v>0</v>
      </c>
      <c r="N67">
        <v>0</v>
      </c>
      <c r="O67">
        <v>0</v>
      </c>
      <c r="P67">
        <v>0</v>
      </c>
      <c r="Q67">
        <f>SUMIF(AT!A:A,AF!E67,AT!K:K)</f>
        <v>45463</v>
      </c>
    </row>
    <row r="68" spans="1:17">
      <c r="A68">
        <v>9012767301</v>
      </c>
      <c r="B68" t="s">
        <v>206</v>
      </c>
      <c r="C68" t="s">
        <v>1</v>
      </c>
      <c r="D68">
        <v>9012767301</v>
      </c>
      <c r="E68" t="s">
        <v>1992</v>
      </c>
      <c r="F68" s="2">
        <v>45463</v>
      </c>
      <c r="G68" s="2">
        <v>45387</v>
      </c>
      <c r="H68" s="2">
        <v>45412</v>
      </c>
      <c r="I68" t="s">
        <v>207</v>
      </c>
      <c r="J68" t="s">
        <v>208</v>
      </c>
      <c r="K68" t="s">
        <v>210</v>
      </c>
      <c r="L68" t="s">
        <v>209</v>
      </c>
      <c r="M68">
        <v>0</v>
      </c>
      <c r="N68">
        <v>0</v>
      </c>
      <c r="O68">
        <v>0</v>
      </c>
      <c r="P68">
        <v>0</v>
      </c>
      <c r="Q68">
        <f>SUMIF(AT!A:A,AF!E68,AT!K:K)</f>
        <v>90926</v>
      </c>
    </row>
    <row r="69" spans="1:17">
      <c r="A69">
        <v>9012767301</v>
      </c>
      <c r="B69" t="s">
        <v>206</v>
      </c>
      <c r="C69" t="s">
        <v>1</v>
      </c>
      <c r="D69">
        <v>9012767301</v>
      </c>
      <c r="E69" t="s">
        <v>1993</v>
      </c>
      <c r="F69" s="2">
        <v>45463</v>
      </c>
      <c r="G69" s="2">
        <v>45388</v>
      </c>
      <c r="H69" s="2">
        <v>45412</v>
      </c>
      <c r="I69" t="s">
        <v>207</v>
      </c>
      <c r="J69" t="s">
        <v>208</v>
      </c>
      <c r="K69" t="s">
        <v>210</v>
      </c>
      <c r="L69" t="s">
        <v>209</v>
      </c>
      <c r="M69">
        <v>0</v>
      </c>
      <c r="N69">
        <v>0</v>
      </c>
      <c r="O69">
        <v>0</v>
      </c>
      <c r="P69">
        <v>0</v>
      </c>
      <c r="Q69">
        <f>SUMIF(AT!A:A,AF!E69,AT!K:K)</f>
        <v>45463</v>
      </c>
    </row>
    <row r="70" spans="1:17">
      <c r="A70">
        <v>9012767301</v>
      </c>
      <c r="B70" t="s">
        <v>206</v>
      </c>
      <c r="C70" t="s">
        <v>1</v>
      </c>
      <c r="D70">
        <v>9012767301</v>
      </c>
      <c r="E70" t="s">
        <v>1994</v>
      </c>
      <c r="F70" s="2">
        <v>45463</v>
      </c>
      <c r="G70" s="2">
        <v>45388</v>
      </c>
      <c r="H70" s="2">
        <v>45412</v>
      </c>
      <c r="I70" t="s">
        <v>207</v>
      </c>
      <c r="J70" t="s">
        <v>208</v>
      </c>
      <c r="K70" t="s">
        <v>210</v>
      </c>
      <c r="L70" t="s">
        <v>209</v>
      </c>
      <c r="M70">
        <v>0</v>
      </c>
      <c r="N70">
        <v>0</v>
      </c>
      <c r="O70">
        <v>0</v>
      </c>
      <c r="P70">
        <v>0</v>
      </c>
      <c r="Q70">
        <f>SUMIF(AT!A:A,AF!E70,AT!K:K)</f>
        <v>90926</v>
      </c>
    </row>
    <row r="71" spans="1:17">
      <c r="A71">
        <v>9012767301</v>
      </c>
      <c r="B71" t="s">
        <v>206</v>
      </c>
      <c r="C71" t="s">
        <v>1</v>
      </c>
      <c r="D71">
        <v>9012767301</v>
      </c>
      <c r="E71" t="s">
        <v>1995</v>
      </c>
      <c r="F71" s="2">
        <v>45463</v>
      </c>
      <c r="G71" s="2">
        <v>45388</v>
      </c>
      <c r="H71" s="2">
        <v>45412</v>
      </c>
      <c r="I71" t="s">
        <v>207</v>
      </c>
      <c r="J71" t="s">
        <v>208</v>
      </c>
      <c r="K71" t="s">
        <v>210</v>
      </c>
      <c r="L71" t="s">
        <v>209</v>
      </c>
      <c r="M71">
        <v>0</v>
      </c>
      <c r="N71">
        <v>0</v>
      </c>
      <c r="O71">
        <v>0</v>
      </c>
      <c r="P71">
        <v>0</v>
      </c>
      <c r="Q71">
        <f>SUMIF(AT!A:A,AF!E71,AT!K:K)</f>
        <v>45463</v>
      </c>
    </row>
    <row r="72" spans="1:17">
      <c r="A72">
        <v>9012767301</v>
      </c>
      <c r="B72" t="s">
        <v>206</v>
      </c>
      <c r="C72" t="s">
        <v>1</v>
      </c>
      <c r="D72">
        <v>9012767301</v>
      </c>
      <c r="E72" t="s">
        <v>1996</v>
      </c>
      <c r="F72" s="2">
        <v>45463</v>
      </c>
      <c r="G72" s="2">
        <v>45388</v>
      </c>
      <c r="H72" s="2">
        <v>45412</v>
      </c>
      <c r="I72" t="s">
        <v>207</v>
      </c>
      <c r="J72" t="s">
        <v>208</v>
      </c>
      <c r="K72" t="s">
        <v>210</v>
      </c>
      <c r="L72" t="s">
        <v>209</v>
      </c>
      <c r="M72">
        <v>0</v>
      </c>
      <c r="N72">
        <v>0</v>
      </c>
      <c r="O72">
        <v>0</v>
      </c>
      <c r="P72">
        <v>0</v>
      </c>
      <c r="Q72">
        <f>SUMIF(AT!A:A,AF!E72,AT!K:K)</f>
        <v>45463</v>
      </c>
    </row>
    <row r="73" spans="1:17">
      <c r="A73">
        <v>9012767301</v>
      </c>
      <c r="B73" t="s">
        <v>206</v>
      </c>
      <c r="C73" t="s">
        <v>1</v>
      </c>
      <c r="D73">
        <v>9012767301</v>
      </c>
      <c r="E73" t="s">
        <v>1997</v>
      </c>
      <c r="F73" s="2">
        <v>45463</v>
      </c>
      <c r="G73" s="2">
        <v>45391</v>
      </c>
      <c r="H73" s="2">
        <v>45412</v>
      </c>
      <c r="I73" t="s">
        <v>207</v>
      </c>
      <c r="J73" t="s">
        <v>208</v>
      </c>
      <c r="K73" t="s">
        <v>210</v>
      </c>
      <c r="L73" t="s">
        <v>209</v>
      </c>
      <c r="M73">
        <v>0</v>
      </c>
      <c r="N73">
        <v>0</v>
      </c>
      <c r="O73">
        <v>0</v>
      </c>
      <c r="P73">
        <v>0</v>
      </c>
      <c r="Q73">
        <f>SUMIF(AT!A:A,AF!E73,AT!K:K)</f>
        <v>90926</v>
      </c>
    </row>
    <row r="74" spans="1:17">
      <c r="A74">
        <v>9012767301</v>
      </c>
      <c r="B74" t="s">
        <v>206</v>
      </c>
      <c r="C74" t="s">
        <v>1</v>
      </c>
      <c r="D74">
        <v>9012767301</v>
      </c>
      <c r="E74" t="s">
        <v>1998</v>
      </c>
      <c r="F74" s="2">
        <v>45463</v>
      </c>
      <c r="G74" s="2">
        <v>45386</v>
      </c>
      <c r="H74" s="2">
        <v>45412</v>
      </c>
      <c r="I74" t="s">
        <v>207</v>
      </c>
      <c r="J74" t="s">
        <v>208</v>
      </c>
      <c r="K74" t="s">
        <v>210</v>
      </c>
      <c r="L74" t="s">
        <v>209</v>
      </c>
      <c r="M74">
        <v>0</v>
      </c>
      <c r="N74">
        <v>0</v>
      </c>
      <c r="O74">
        <v>0</v>
      </c>
      <c r="P74">
        <v>0</v>
      </c>
      <c r="Q74">
        <f>SUMIF(AT!A:A,AF!E74,AT!K:K)</f>
        <v>90926</v>
      </c>
    </row>
    <row r="75" spans="1:17">
      <c r="A75">
        <v>9012767301</v>
      </c>
      <c r="B75" t="s">
        <v>206</v>
      </c>
      <c r="C75" t="s">
        <v>1</v>
      </c>
      <c r="D75">
        <v>9012767301</v>
      </c>
      <c r="E75" t="s">
        <v>1999</v>
      </c>
      <c r="F75" s="2">
        <v>45463</v>
      </c>
      <c r="G75" s="2">
        <v>45389</v>
      </c>
      <c r="H75" s="2">
        <v>45412</v>
      </c>
      <c r="I75" t="s">
        <v>207</v>
      </c>
      <c r="J75" t="s">
        <v>208</v>
      </c>
      <c r="K75" t="s">
        <v>210</v>
      </c>
      <c r="L75" t="s">
        <v>209</v>
      </c>
      <c r="M75">
        <v>0</v>
      </c>
      <c r="N75">
        <v>0</v>
      </c>
      <c r="O75">
        <v>0</v>
      </c>
      <c r="P75">
        <v>0</v>
      </c>
      <c r="Q75">
        <f>SUMIF(AT!A:A,AF!E75,AT!K:K)</f>
        <v>45463</v>
      </c>
    </row>
    <row r="76" spans="1:17">
      <c r="A76">
        <v>9012767301</v>
      </c>
      <c r="B76" t="s">
        <v>206</v>
      </c>
      <c r="C76" t="s">
        <v>1</v>
      </c>
      <c r="D76">
        <v>9012767301</v>
      </c>
      <c r="E76" t="s">
        <v>2000</v>
      </c>
      <c r="F76" s="2">
        <v>45463</v>
      </c>
      <c r="G76" s="2">
        <v>45389</v>
      </c>
      <c r="H76" s="2">
        <v>45412</v>
      </c>
      <c r="I76" t="s">
        <v>207</v>
      </c>
      <c r="J76" t="s">
        <v>208</v>
      </c>
      <c r="K76" t="s">
        <v>210</v>
      </c>
      <c r="L76" t="s">
        <v>209</v>
      </c>
      <c r="M76">
        <v>0</v>
      </c>
      <c r="N76">
        <v>0</v>
      </c>
      <c r="O76">
        <v>0</v>
      </c>
      <c r="P76">
        <v>0</v>
      </c>
      <c r="Q76">
        <f>SUMIF(AT!A:A,AF!E76,AT!K:K)</f>
        <v>181852</v>
      </c>
    </row>
    <row r="77" spans="1:17">
      <c r="A77">
        <v>9012767301</v>
      </c>
      <c r="B77" t="s">
        <v>206</v>
      </c>
      <c r="C77" t="s">
        <v>1</v>
      </c>
      <c r="D77">
        <v>9012767301</v>
      </c>
      <c r="E77" t="s">
        <v>2001</v>
      </c>
      <c r="F77" s="2">
        <v>45463</v>
      </c>
      <c r="G77" s="2">
        <v>45388</v>
      </c>
      <c r="H77" s="2">
        <v>45412</v>
      </c>
      <c r="I77" t="s">
        <v>207</v>
      </c>
      <c r="J77" t="s">
        <v>208</v>
      </c>
      <c r="K77" t="s">
        <v>210</v>
      </c>
      <c r="L77" t="s">
        <v>209</v>
      </c>
      <c r="M77">
        <v>0</v>
      </c>
      <c r="N77">
        <v>0</v>
      </c>
      <c r="O77">
        <v>0</v>
      </c>
      <c r="P77">
        <v>0</v>
      </c>
      <c r="Q77">
        <f>SUMIF(AT!A:A,AF!E77,AT!K:K)</f>
        <v>90926</v>
      </c>
    </row>
    <row r="78" spans="1:17">
      <c r="A78">
        <v>9012767301</v>
      </c>
      <c r="B78" t="s">
        <v>206</v>
      </c>
      <c r="C78" t="s">
        <v>1</v>
      </c>
      <c r="D78">
        <v>9012767301</v>
      </c>
      <c r="E78" t="s">
        <v>2002</v>
      </c>
      <c r="F78" s="2">
        <v>45463</v>
      </c>
      <c r="G78" s="2">
        <v>45389</v>
      </c>
      <c r="H78" s="2">
        <v>45412</v>
      </c>
      <c r="I78" t="s">
        <v>207</v>
      </c>
      <c r="J78" t="s">
        <v>208</v>
      </c>
      <c r="K78" t="s">
        <v>210</v>
      </c>
      <c r="L78" t="s">
        <v>209</v>
      </c>
      <c r="M78">
        <v>0</v>
      </c>
      <c r="N78">
        <v>0</v>
      </c>
      <c r="O78">
        <v>0</v>
      </c>
      <c r="P78">
        <v>0</v>
      </c>
      <c r="Q78">
        <f>SUMIF(AT!A:A,AF!E78,AT!K:K)</f>
        <v>90926</v>
      </c>
    </row>
    <row r="79" spans="1:17">
      <c r="A79">
        <v>9012767301</v>
      </c>
      <c r="B79" t="s">
        <v>206</v>
      </c>
      <c r="C79" t="s">
        <v>1</v>
      </c>
      <c r="D79">
        <v>9012767301</v>
      </c>
      <c r="E79" t="s">
        <v>2003</v>
      </c>
      <c r="F79" s="2">
        <v>45463</v>
      </c>
      <c r="G79" s="2">
        <v>45390</v>
      </c>
      <c r="H79" s="2">
        <v>45412</v>
      </c>
      <c r="I79" t="s">
        <v>207</v>
      </c>
      <c r="J79" t="s">
        <v>208</v>
      </c>
      <c r="K79" t="s">
        <v>210</v>
      </c>
      <c r="L79" t="s">
        <v>209</v>
      </c>
      <c r="M79">
        <v>0</v>
      </c>
      <c r="N79">
        <v>0</v>
      </c>
      <c r="O79">
        <v>0</v>
      </c>
      <c r="P79">
        <v>0</v>
      </c>
      <c r="Q79">
        <f>SUMIF(AT!A:A,AF!E79,AT!K:K)</f>
        <v>90926</v>
      </c>
    </row>
    <row r="80" spans="1:17">
      <c r="A80">
        <v>9012767301</v>
      </c>
      <c r="B80" t="s">
        <v>206</v>
      </c>
      <c r="C80" t="s">
        <v>1</v>
      </c>
      <c r="D80">
        <v>9012767301</v>
      </c>
      <c r="E80" t="s">
        <v>2004</v>
      </c>
      <c r="F80" s="2">
        <v>45463</v>
      </c>
      <c r="G80" s="2">
        <v>45390</v>
      </c>
      <c r="H80" s="2">
        <v>45412</v>
      </c>
      <c r="I80" t="s">
        <v>207</v>
      </c>
      <c r="J80" t="s">
        <v>208</v>
      </c>
      <c r="K80" t="s">
        <v>210</v>
      </c>
      <c r="L80" t="s">
        <v>209</v>
      </c>
      <c r="M80">
        <v>0</v>
      </c>
      <c r="N80">
        <v>0</v>
      </c>
      <c r="O80">
        <v>0</v>
      </c>
      <c r="P80">
        <v>0</v>
      </c>
      <c r="Q80">
        <f>SUMIF(AT!A:A,AF!E80,AT!K:K)</f>
        <v>90926</v>
      </c>
    </row>
    <row r="81" spans="1:17">
      <c r="A81">
        <v>9012767301</v>
      </c>
      <c r="B81" t="s">
        <v>206</v>
      </c>
      <c r="C81" t="s">
        <v>1</v>
      </c>
      <c r="D81">
        <v>9012767301</v>
      </c>
      <c r="E81" t="s">
        <v>2005</v>
      </c>
      <c r="F81" s="2">
        <v>45463</v>
      </c>
      <c r="G81" s="2">
        <v>45390</v>
      </c>
      <c r="H81" s="2">
        <v>45412</v>
      </c>
      <c r="I81" t="s">
        <v>207</v>
      </c>
      <c r="J81" t="s">
        <v>208</v>
      </c>
      <c r="K81" t="s">
        <v>210</v>
      </c>
      <c r="L81" t="s">
        <v>209</v>
      </c>
      <c r="M81">
        <v>0</v>
      </c>
      <c r="N81">
        <v>0</v>
      </c>
      <c r="O81">
        <v>0</v>
      </c>
      <c r="P81">
        <v>0</v>
      </c>
      <c r="Q81">
        <f>SUMIF(AT!A:A,AF!E81,AT!K:K)</f>
        <v>90926</v>
      </c>
    </row>
    <row r="82" spans="1:17">
      <c r="A82">
        <v>9012767301</v>
      </c>
      <c r="B82" t="s">
        <v>206</v>
      </c>
      <c r="C82" t="s">
        <v>1</v>
      </c>
      <c r="D82">
        <v>9012767301</v>
      </c>
      <c r="E82" t="s">
        <v>2006</v>
      </c>
      <c r="F82" s="2">
        <v>45463</v>
      </c>
      <c r="G82" s="2">
        <v>45390</v>
      </c>
      <c r="H82" s="2">
        <v>45412</v>
      </c>
      <c r="I82" t="s">
        <v>207</v>
      </c>
      <c r="J82" t="s">
        <v>208</v>
      </c>
      <c r="K82" t="s">
        <v>210</v>
      </c>
      <c r="L82" t="s">
        <v>209</v>
      </c>
      <c r="M82">
        <v>0</v>
      </c>
      <c r="N82">
        <v>0</v>
      </c>
      <c r="O82">
        <v>0</v>
      </c>
      <c r="P82">
        <v>0</v>
      </c>
      <c r="Q82">
        <f>SUMIF(AT!A:A,AF!E82,AT!K:K)</f>
        <v>45463</v>
      </c>
    </row>
    <row r="83" spans="1:17">
      <c r="A83">
        <v>9012767301</v>
      </c>
      <c r="B83" t="s">
        <v>206</v>
      </c>
      <c r="C83" t="s">
        <v>1</v>
      </c>
      <c r="D83">
        <v>9012767301</v>
      </c>
      <c r="E83" t="s">
        <v>2007</v>
      </c>
      <c r="F83" s="2">
        <v>45463</v>
      </c>
      <c r="G83" s="2">
        <v>45390</v>
      </c>
      <c r="H83" s="2">
        <v>45412</v>
      </c>
      <c r="I83" t="s">
        <v>207</v>
      </c>
      <c r="J83" t="s">
        <v>208</v>
      </c>
      <c r="K83" t="s">
        <v>210</v>
      </c>
      <c r="L83" t="s">
        <v>209</v>
      </c>
      <c r="M83">
        <v>0</v>
      </c>
      <c r="N83">
        <v>0</v>
      </c>
      <c r="O83">
        <v>0</v>
      </c>
      <c r="P83">
        <v>0</v>
      </c>
      <c r="Q83">
        <f>SUMIF(AT!A:A,AF!E83,AT!K:K)</f>
        <v>90926</v>
      </c>
    </row>
    <row r="84" spans="1:17">
      <c r="A84">
        <v>9012767301</v>
      </c>
      <c r="B84" t="s">
        <v>206</v>
      </c>
      <c r="C84" t="s">
        <v>1</v>
      </c>
      <c r="D84">
        <v>9012767301</v>
      </c>
      <c r="E84" t="s">
        <v>2008</v>
      </c>
      <c r="F84" s="2">
        <v>45463</v>
      </c>
      <c r="G84" s="2">
        <v>45390</v>
      </c>
      <c r="H84" s="2">
        <v>45412</v>
      </c>
      <c r="I84" t="s">
        <v>207</v>
      </c>
      <c r="J84" t="s">
        <v>208</v>
      </c>
      <c r="K84" t="s">
        <v>210</v>
      </c>
      <c r="L84" t="s">
        <v>209</v>
      </c>
      <c r="M84">
        <v>0</v>
      </c>
      <c r="N84">
        <v>0</v>
      </c>
      <c r="O84">
        <v>0</v>
      </c>
      <c r="P84">
        <v>0</v>
      </c>
      <c r="Q84">
        <f>SUMIF(AT!A:A,AF!E84,AT!K:K)</f>
        <v>90926</v>
      </c>
    </row>
    <row r="85" spans="1:17">
      <c r="A85">
        <v>9012767301</v>
      </c>
      <c r="B85" t="s">
        <v>206</v>
      </c>
      <c r="C85" t="s">
        <v>1</v>
      </c>
      <c r="D85">
        <v>9012767301</v>
      </c>
      <c r="E85" t="s">
        <v>2009</v>
      </c>
      <c r="F85" s="2">
        <v>45463</v>
      </c>
      <c r="G85" s="2">
        <v>45390</v>
      </c>
      <c r="H85" s="2">
        <v>45412</v>
      </c>
      <c r="I85" t="s">
        <v>207</v>
      </c>
      <c r="J85" t="s">
        <v>208</v>
      </c>
      <c r="K85" t="s">
        <v>210</v>
      </c>
      <c r="L85" t="s">
        <v>209</v>
      </c>
      <c r="M85">
        <v>0</v>
      </c>
      <c r="N85">
        <v>0</v>
      </c>
      <c r="O85">
        <v>0</v>
      </c>
      <c r="P85">
        <v>0</v>
      </c>
      <c r="Q85">
        <f>SUMIF(AT!A:A,AF!E85,AT!K:K)</f>
        <v>90926</v>
      </c>
    </row>
    <row r="86" spans="1:17">
      <c r="A86">
        <v>9012767301</v>
      </c>
      <c r="B86" t="s">
        <v>206</v>
      </c>
      <c r="C86" t="s">
        <v>1</v>
      </c>
      <c r="D86">
        <v>9012767301</v>
      </c>
      <c r="E86" t="s">
        <v>2010</v>
      </c>
      <c r="F86" s="2">
        <v>45463</v>
      </c>
      <c r="G86" s="2">
        <v>45390</v>
      </c>
      <c r="H86" s="2">
        <v>45412</v>
      </c>
      <c r="I86" t="s">
        <v>207</v>
      </c>
      <c r="J86" t="s">
        <v>208</v>
      </c>
      <c r="K86" t="s">
        <v>210</v>
      </c>
      <c r="L86" t="s">
        <v>209</v>
      </c>
      <c r="M86">
        <v>0</v>
      </c>
      <c r="N86">
        <v>0</v>
      </c>
      <c r="O86">
        <v>0</v>
      </c>
      <c r="P86">
        <v>0</v>
      </c>
      <c r="Q86">
        <f>SUMIF(AT!A:A,AF!E86,AT!K:K)</f>
        <v>90926</v>
      </c>
    </row>
    <row r="87" spans="1:17">
      <c r="A87">
        <v>9012767301</v>
      </c>
      <c r="B87" t="s">
        <v>206</v>
      </c>
      <c r="C87" t="s">
        <v>1</v>
      </c>
      <c r="D87">
        <v>9012767301</v>
      </c>
      <c r="E87" t="s">
        <v>2011</v>
      </c>
      <c r="F87" s="2">
        <v>45463</v>
      </c>
      <c r="G87" s="2">
        <v>45390</v>
      </c>
      <c r="H87" s="2">
        <v>45412</v>
      </c>
      <c r="I87" t="s">
        <v>207</v>
      </c>
      <c r="J87" t="s">
        <v>208</v>
      </c>
      <c r="K87" t="s">
        <v>210</v>
      </c>
      <c r="L87" t="s">
        <v>209</v>
      </c>
      <c r="M87">
        <v>0</v>
      </c>
      <c r="N87">
        <v>0</v>
      </c>
      <c r="O87">
        <v>0</v>
      </c>
      <c r="P87">
        <v>0</v>
      </c>
      <c r="Q87">
        <f>SUMIF(AT!A:A,AF!E87,AT!K:K)</f>
        <v>90926</v>
      </c>
    </row>
    <row r="88" spans="1:17">
      <c r="A88">
        <v>9012767301</v>
      </c>
      <c r="B88" t="s">
        <v>206</v>
      </c>
      <c r="C88" t="s">
        <v>1</v>
      </c>
      <c r="D88">
        <v>9012767301</v>
      </c>
      <c r="E88" t="s">
        <v>2012</v>
      </c>
      <c r="F88" s="2">
        <v>45463</v>
      </c>
      <c r="G88" s="2">
        <v>45390</v>
      </c>
      <c r="H88" s="2">
        <v>45412</v>
      </c>
      <c r="I88" t="s">
        <v>207</v>
      </c>
      <c r="J88" t="s">
        <v>208</v>
      </c>
      <c r="K88" t="s">
        <v>210</v>
      </c>
      <c r="L88" t="s">
        <v>209</v>
      </c>
      <c r="M88">
        <v>0</v>
      </c>
      <c r="N88">
        <v>0</v>
      </c>
      <c r="O88">
        <v>0</v>
      </c>
      <c r="P88">
        <v>0</v>
      </c>
      <c r="Q88">
        <f>SUMIF(AT!A:A,AF!E88,AT!K:K)</f>
        <v>90926</v>
      </c>
    </row>
    <row r="89" spans="1:17">
      <c r="A89">
        <v>9012767301</v>
      </c>
      <c r="B89" t="s">
        <v>206</v>
      </c>
      <c r="C89" t="s">
        <v>1</v>
      </c>
      <c r="D89">
        <v>9012767301</v>
      </c>
      <c r="E89" t="s">
        <v>2013</v>
      </c>
      <c r="F89" s="2">
        <v>45463</v>
      </c>
      <c r="G89" s="2">
        <v>45390</v>
      </c>
      <c r="H89" s="2">
        <v>45412</v>
      </c>
      <c r="I89" t="s">
        <v>207</v>
      </c>
      <c r="J89" t="s">
        <v>208</v>
      </c>
      <c r="K89" t="s">
        <v>210</v>
      </c>
      <c r="L89" t="s">
        <v>209</v>
      </c>
      <c r="M89">
        <v>0</v>
      </c>
      <c r="N89">
        <v>0</v>
      </c>
      <c r="O89">
        <v>0</v>
      </c>
      <c r="P89">
        <v>0</v>
      </c>
      <c r="Q89">
        <f>SUMIF(AT!A:A,AF!E89,AT!K:K)</f>
        <v>90926</v>
      </c>
    </row>
    <row r="90" spans="1:17">
      <c r="A90">
        <v>9012767301</v>
      </c>
      <c r="B90" t="s">
        <v>206</v>
      </c>
      <c r="C90" t="s">
        <v>1</v>
      </c>
      <c r="D90">
        <v>9012767301</v>
      </c>
      <c r="E90" t="s">
        <v>2014</v>
      </c>
      <c r="F90" s="2">
        <v>45463</v>
      </c>
      <c r="G90" s="2">
        <v>45390</v>
      </c>
      <c r="H90" s="2">
        <v>45412</v>
      </c>
      <c r="I90" t="s">
        <v>207</v>
      </c>
      <c r="J90" t="s">
        <v>208</v>
      </c>
      <c r="K90" t="s">
        <v>210</v>
      </c>
      <c r="L90" t="s">
        <v>209</v>
      </c>
      <c r="M90">
        <v>0</v>
      </c>
      <c r="N90">
        <v>0</v>
      </c>
      <c r="O90">
        <v>0</v>
      </c>
      <c r="P90">
        <v>0</v>
      </c>
      <c r="Q90">
        <f>SUMIF(AT!A:A,AF!E90,AT!K:K)</f>
        <v>90926</v>
      </c>
    </row>
    <row r="91" spans="1:17">
      <c r="A91">
        <v>9012767301</v>
      </c>
      <c r="B91" t="s">
        <v>206</v>
      </c>
      <c r="C91" t="s">
        <v>1</v>
      </c>
      <c r="D91">
        <v>9012767301</v>
      </c>
      <c r="E91" t="s">
        <v>2015</v>
      </c>
      <c r="F91" s="2">
        <v>45463</v>
      </c>
      <c r="G91" s="2">
        <v>45390</v>
      </c>
      <c r="H91" s="2">
        <v>45412</v>
      </c>
      <c r="I91" t="s">
        <v>207</v>
      </c>
      <c r="J91" t="s">
        <v>208</v>
      </c>
      <c r="K91" t="s">
        <v>210</v>
      </c>
      <c r="L91" t="s">
        <v>209</v>
      </c>
      <c r="M91">
        <v>0</v>
      </c>
      <c r="N91">
        <v>0</v>
      </c>
      <c r="O91">
        <v>0</v>
      </c>
      <c r="P91">
        <v>0</v>
      </c>
      <c r="Q91">
        <f>SUMIF(AT!A:A,AF!E91,AT!K:K)</f>
        <v>90926</v>
      </c>
    </row>
    <row r="92" spans="1:17">
      <c r="A92">
        <v>9012767301</v>
      </c>
      <c r="B92" t="s">
        <v>206</v>
      </c>
      <c r="C92" t="s">
        <v>1</v>
      </c>
      <c r="D92">
        <v>9012767301</v>
      </c>
      <c r="E92" t="s">
        <v>2016</v>
      </c>
      <c r="F92" s="2">
        <v>45463</v>
      </c>
      <c r="G92" s="2">
        <v>45389</v>
      </c>
      <c r="H92" s="2">
        <v>45412</v>
      </c>
      <c r="I92" t="s">
        <v>207</v>
      </c>
      <c r="J92" t="s">
        <v>208</v>
      </c>
      <c r="K92" t="s">
        <v>210</v>
      </c>
      <c r="L92" t="s">
        <v>209</v>
      </c>
      <c r="M92">
        <v>0</v>
      </c>
      <c r="N92">
        <v>0</v>
      </c>
      <c r="O92">
        <v>0</v>
      </c>
      <c r="P92">
        <v>0</v>
      </c>
      <c r="Q92">
        <f>SUMIF(AT!A:A,AF!E92,AT!K:K)</f>
        <v>90926</v>
      </c>
    </row>
    <row r="93" spans="1:17">
      <c r="A93">
        <v>9012767301</v>
      </c>
      <c r="B93" t="s">
        <v>206</v>
      </c>
      <c r="C93" t="s">
        <v>1</v>
      </c>
      <c r="D93">
        <v>9012767301</v>
      </c>
      <c r="E93" t="s">
        <v>2017</v>
      </c>
      <c r="F93" s="2">
        <v>45463</v>
      </c>
      <c r="G93" s="2">
        <v>45390</v>
      </c>
      <c r="H93" s="2">
        <v>45412</v>
      </c>
      <c r="I93" t="s">
        <v>207</v>
      </c>
      <c r="J93" t="s">
        <v>208</v>
      </c>
      <c r="K93" t="s">
        <v>210</v>
      </c>
      <c r="L93" t="s">
        <v>209</v>
      </c>
      <c r="M93">
        <v>0</v>
      </c>
      <c r="N93">
        <v>0</v>
      </c>
      <c r="O93">
        <v>0</v>
      </c>
      <c r="P93">
        <v>0</v>
      </c>
      <c r="Q93">
        <f>SUMIF(AT!A:A,AF!E93,AT!K:K)</f>
        <v>90926</v>
      </c>
    </row>
    <row r="94" spans="1:17">
      <c r="A94">
        <v>9012767301</v>
      </c>
      <c r="B94" t="s">
        <v>206</v>
      </c>
      <c r="C94" t="s">
        <v>1</v>
      </c>
      <c r="D94">
        <v>9012767301</v>
      </c>
      <c r="E94" t="s">
        <v>2018</v>
      </c>
      <c r="F94" s="2">
        <v>45463</v>
      </c>
      <c r="G94" s="2">
        <v>45390</v>
      </c>
      <c r="H94" s="2">
        <v>45412</v>
      </c>
      <c r="I94" t="s">
        <v>207</v>
      </c>
      <c r="J94" t="s">
        <v>208</v>
      </c>
      <c r="K94" t="s">
        <v>210</v>
      </c>
      <c r="L94" t="s">
        <v>209</v>
      </c>
      <c r="M94">
        <v>0</v>
      </c>
      <c r="N94">
        <v>0</v>
      </c>
      <c r="O94">
        <v>0</v>
      </c>
      <c r="P94">
        <v>0</v>
      </c>
      <c r="Q94">
        <f>SUMIF(AT!A:A,AF!E94,AT!K:K)</f>
        <v>45463</v>
      </c>
    </row>
    <row r="95" spans="1:17">
      <c r="A95">
        <v>9012767301</v>
      </c>
      <c r="B95" t="s">
        <v>206</v>
      </c>
      <c r="C95" t="s">
        <v>1</v>
      </c>
      <c r="D95">
        <v>9012767301</v>
      </c>
      <c r="E95" t="s">
        <v>2019</v>
      </c>
      <c r="F95" s="2">
        <v>45463</v>
      </c>
      <c r="G95" s="2">
        <v>45389</v>
      </c>
      <c r="H95" s="2">
        <v>45412</v>
      </c>
      <c r="I95" t="s">
        <v>207</v>
      </c>
      <c r="J95" t="s">
        <v>208</v>
      </c>
      <c r="K95" t="s">
        <v>210</v>
      </c>
      <c r="L95" t="s">
        <v>209</v>
      </c>
      <c r="M95">
        <v>0</v>
      </c>
      <c r="N95">
        <v>0</v>
      </c>
      <c r="O95">
        <v>0</v>
      </c>
      <c r="P95">
        <v>0</v>
      </c>
      <c r="Q95">
        <f>SUMIF(AT!A:A,AF!E95,AT!K:K)</f>
        <v>90926</v>
      </c>
    </row>
    <row r="96" spans="1:17">
      <c r="A96">
        <v>9012767301</v>
      </c>
      <c r="B96" t="s">
        <v>206</v>
      </c>
      <c r="C96" t="s">
        <v>1</v>
      </c>
      <c r="D96">
        <v>9012767301</v>
      </c>
      <c r="E96" t="s">
        <v>2020</v>
      </c>
      <c r="F96" s="2">
        <v>45463</v>
      </c>
      <c r="G96" s="2">
        <v>45387</v>
      </c>
      <c r="H96" s="2">
        <v>45412</v>
      </c>
      <c r="I96" t="s">
        <v>207</v>
      </c>
      <c r="J96" t="s">
        <v>208</v>
      </c>
      <c r="K96" t="s">
        <v>210</v>
      </c>
      <c r="L96" t="s">
        <v>209</v>
      </c>
      <c r="M96">
        <v>0</v>
      </c>
      <c r="N96">
        <v>0</v>
      </c>
      <c r="O96">
        <v>0</v>
      </c>
      <c r="P96">
        <v>0</v>
      </c>
      <c r="Q96">
        <f>SUMIF(AT!A:A,AF!E96,AT!K:K)</f>
        <v>90926</v>
      </c>
    </row>
    <row r="97" spans="1:17">
      <c r="A97">
        <v>9012767301</v>
      </c>
      <c r="B97" t="s">
        <v>206</v>
      </c>
      <c r="C97" t="s">
        <v>1</v>
      </c>
      <c r="D97">
        <v>9012767301</v>
      </c>
      <c r="E97" t="s">
        <v>2021</v>
      </c>
      <c r="F97" s="2">
        <v>45463</v>
      </c>
      <c r="G97" s="2">
        <v>45387</v>
      </c>
      <c r="H97" s="2">
        <v>45412</v>
      </c>
      <c r="I97" t="s">
        <v>207</v>
      </c>
      <c r="J97" t="s">
        <v>208</v>
      </c>
      <c r="K97" t="s">
        <v>210</v>
      </c>
      <c r="L97" t="s">
        <v>209</v>
      </c>
      <c r="M97">
        <v>0</v>
      </c>
      <c r="N97">
        <v>0</v>
      </c>
      <c r="O97">
        <v>0</v>
      </c>
      <c r="P97">
        <v>0</v>
      </c>
      <c r="Q97">
        <f>SUMIF(AT!A:A,AF!E97,AT!K:K)</f>
        <v>90926</v>
      </c>
    </row>
    <row r="98" spans="1:17">
      <c r="A98">
        <v>9012767301</v>
      </c>
      <c r="B98" t="s">
        <v>206</v>
      </c>
      <c r="C98" t="s">
        <v>1</v>
      </c>
      <c r="D98">
        <v>9012767301</v>
      </c>
      <c r="E98" t="s">
        <v>2022</v>
      </c>
      <c r="F98" s="2">
        <v>45463</v>
      </c>
      <c r="G98" s="2">
        <v>45390</v>
      </c>
      <c r="H98" s="2">
        <v>45412</v>
      </c>
      <c r="I98" t="s">
        <v>207</v>
      </c>
      <c r="J98" t="s">
        <v>208</v>
      </c>
      <c r="K98" t="s">
        <v>210</v>
      </c>
      <c r="L98" t="s">
        <v>209</v>
      </c>
      <c r="M98">
        <v>0</v>
      </c>
      <c r="N98">
        <v>0</v>
      </c>
      <c r="O98">
        <v>0</v>
      </c>
      <c r="P98">
        <v>0</v>
      </c>
      <c r="Q98">
        <f>SUMIF(AT!A:A,AF!E98,AT!K:K)</f>
        <v>136389</v>
      </c>
    </row>
    <row r="99" spans="1:17">
      <c r="A99">
        <v>9012767301</v>
      </c>
      <c r="B99" t="s">
        <v>206</v>
      </c>
      <c r="C99" t="s">
        <v>1</v>
      </c>
      <c r="D99">
        <v>9012767301</v>
      </c>
      <c r="E99" t="s">
        <v>2023</v>
      </c>
      <c r="F99" s="2">
        <v>45463</v>
      </c>
      <c r="G99" s="2">
        <v>45390</v>
      </c>
      <c r="H99" s="2">
        <v>45412</v>
      </c>
      <c r="I99" t="s">
        <v>207</v>
      </c>
      <c r="J99" t="s">
        <v>208</v>
      </c>
      <c r="K99" t="s">
        <v>210</v>
      </c>
      <c r="L99" t="s">
        <v>209</v>
      </c>
      <c r="M99">
        <v>0</v>
      </c>
      <c r="N99">
        <v>0</v>
      </c>
      <c r="O99">
        <v>0</v>
      </c>
      <c r="P99">
        <v>0</v>
      </c>
      <c r="Q99">
        <f>SUMIF(AT!A:A,AF!E99,AT!K:K)</f>
        <v>90926</v>
      </c>
    </row>
    <row r="100" spans="1:17">
      <c r="A100">
        <v>9012767301</v>
      </c>
      <c r="B100" t="s">
        <v>206</v>
      </c>
      <c r="C100" t="s">
        <v>1</v>
      </c>
      <c r="D100">
        <v>9012767301</v>
      </c>
      <c r="E100" t="s">
        <v>2024</v>
      </c>
      <c r="F100" s="2">
        <v>45463</v>
      </c>
      <c r="G100" s="2">
        <v>45391</v>
      </c>
      <c r="H100" s="2">
        <v>45412</v>
      </c>
      <c r="I100" t="s">
        <v>207</v>
      </c>
      <c r="J100" t="s">
        <v>208</v>
      </c>
      <c r="K100" t="s">
        <v>210</v>
      </c>
      <c r="L100" t="s">
        <v>209</v>
      </c>
      <c r="M100">
        <v>0</v>
      </c>
      <c r="N100">
        <v>0</v>
      </c>
      <c r="O100">
        <v>0</v>
      </c>
      <c r="P100">
        <v>0</v>
      </c>
      <c r="Q100">
        <f>SUMIF(AT!A:A,AF!E100,AT!K:K)</f>
        <v>90926</v>
      </c>
    </row>
    <row r="101" spans="1:17">
      <c r="A101">
        <v>9012767301</v>
      </c>
      <c r="B101" t="s">
        <v>206</v>
      </c>
      <c r="C101" t="s">
        <v>1</v>
      </c>
      <c r="D101">
        <v>9012767301</v>
      </c>
      <c r="E101" t="s">
        <v>2025</v>
      </c>
      <c r="F101" s="2">
        <v>45463</v>
      </c>
      <c r="G101" s="2">
        <v>45389</v>
      </c>
      <c r="H101" s="2">
        <v>45412</v>
      </c>
      <c r="I101" t="s">
        <v>207</v>
      </c>
      <c r="J101" t="s">
        <v>208</v>
      </c>
      <c r="K101" t="s">
        <v>210</v>
      </c>
      <c r="L101" t="s">
        <v>209</v>
      </c>
      <c r="M101">
        <v>0</v>
      </c>
      <c r="N101">
        <v>0</v>
      </c>
      <c r="O101">
        <v>0</v>
      </c>
      <c r="P101">
        <v>0</v>
      </c>
      <c r="Q101">
        <f>SUMIF(AT!A:A,AF!E101,AT!K:K)</f>
        <v>136389</v>
      </c>
    </row>
    <row r="102" spans="1:17">
      <c r="A102">
        <v>9012767301</v>
      </c>
      <c r="B102" t="s">
        <v>206</v>
      </c>
      <c r="C102" t="s">
        <v>1</v>
      </c>
      <c r="D102">
        <v>9012767301</v>
      </c>
      <c r="E102" t="s">
        <v>2026</v>
      </c>
      <c r="F102" s="2">
        <v>45463</v>
      </c>
      <c r="G102" s="2">
        <v>45389</v>
      </c>
      <c r="H102" s="2">
        <v>45412</v>
      </c>
      <c r="I102" t="s">
        <v>207</v>
      </c>
      <c r="J102" t="s">
        <v>208</v>
      </c>
      <c r="K102" t="s">
        <v>210</v>
      </c>
      <c r="L102" t="s">
        <v>209</v>
      </c>
      <c r="M102">
        <v>0</v>
      </c>
      <c r="N102">
        <v>0</v>
      </c>
      <c r="O102">
        <v>0</v>
      </c>
      <c r="P102">
        <v>0</v>
      </c>
      <c r="Q102">
        <f>SUMIF(AT!A:A,AF!E102,AT!K:K)</f>
        <v>136389</v>
      </c>
    </row>
    <row r="103" spans="1:17">
      <c r="A103">
        <v>9012767301</v>
      </c>
      <c r="B103" t="s">
        <v>206</v>
      </c>
      <c r="C103" t="s">
        <v>1</v>
      </c>
      <c r="D103">
        <v>9012767301</v>
      </c>
      <c r="E103" t="s">
        <v>2027</v>
      </c>
      <c r="F103" s="2">
        <v>45463</v>
      </c>
      <c r="G103" s="2">
        <v>45387</v>
      </c>
      <c r="H103" s="2">
        <v>45412</v>
      </c>
      <c r="I103" t="s">
        <v>207</v>
      </c>
      <c r="J103" t="s">
        <v>208</v>
      </c>
      <c r="K103" t="s">
        <v>210</v>
      </c>
      <c r="L103" t="s">
        <v>209</v>
      </c>
      <c r="M103">
        <v>0</v>
      </c>
      <c r="N103">
        <v>0</v>
      </c>
      <c r="O103">
        <v>0</v>
      </c>
      <c r="P103">
        <v>0</v>
      </c>
      <c r="Q103">
        <f>SUMIF(AT!A:A,AF!E103,AT!K:K)</f>
        <v>1000186</v>
      </c>
    </row>
    <row r="104" spans="1:17">
      <c r="A104">
        <v>9012767301</v>
      </c>
      <c r="B104" t="s">
        <v>206</v>
      </c>
      <c r="C104" t="s">
        <v>1</v>
      </c>
      <c r="D104">
        <v>9012767301</v>
      </c>
      <c r="E104" t="s">
        <v>2028</v>
      </c>
      <c r="F104" s="2">
        <v>45464</v>
      </c>
      <c r="G104" s="2">
        <v>45388</v>
      </c>
      <c r="H104" s="2">
        <v>45412</v>
      </c>
      <c r="I104" t="s">
        <v>207</v>
      </c>
      <c r="J104" t="s">
        <v>208</v>
      </c>
      <c r="K104" t="s">
        <v>210</v>
      </c>
      <c r="L104" t="s">
        <v>209</v>
      </c>
      <c r="M104">
        <v>0</v>
      </c>
      <c r="N104">
        <v>0</v>
      </c>
      <c r="O104">
        <v>0</v>
      </c>
      <c r="P104">
        <v>0</v>
      </c>
      <c r="Q104">
        <f>SUMIF(AT!A:A,AF!E104,AT!K:K)</f>
        <v>45464</v>
      </c>
    </row>
    <row r="105" spans="1:17">
      <c r="A105">
        <v>9012767301</v>
      </c>
      <c r="B105" t="s">
        <v>206</v>
      </c>
      <c r="C105" t="s">
        <v>1</v>
      </c>
      <c r="D105">
        <v>9012767301</v>
      </c>
      <c r="E105" t="s">
        <v>2029</v>
      </c>
      <c r="F105" s="2">
        <v>45464</v>
      </c>
      <c r="G105" s="2">
        <v>45390</v>
      </c>
      <c r="H105" s="2">
        <v>45412</v>
      </c>
      <c r="I105" t="s">
        <v>207</v>
      </c>
      <c r="J105" t="s">
        <v>208</v>
      </c>
      <c r="K105" t="s">
        <v>210</v>
      </c>
      <c r="L105" t="s">
        <v>209</v>
      </c>
      <c r="M105">
        <v>0</v>
      </c>
      <c r="N105">
        <v>0</v>
      </c>
      <c r="O105">
        <v>0</v>
      </c>
      <c r="P105">
        <v>0</v>
      </c>
      <c r="Q105">
        <f>SUMIF(AT!A:A,AF!E105,AT!K:K)</f>
        <v>90928</v>
      </c>
    </row>
    <row r="106" spans="1:17">
      <c r="A106">
        <v>9012767301</v>
      </c>
      <c r="B106" t="s">
        <v>206</v>
      </c>
      <c r="C106" t="s">
        <v>1</v>
      </c>
      <c r="D106">
        <v>9012767301</v>
      </c>
      <c r="E106" t="s">
        <v>2030</v>
      </c>
      <c r="F106" s="2">
        <v>45464</v>
      </c>
      <c r="G106" s="2">
        <v>45390</v>
      </c>
      <c r="H106" s="2">
        <v>45412</v>
      </c>
      <c r="I106" t="s">
        <v>207</v>
      </c>
      <c r="J106" t="s">
        <v>208</v>
      </c>
      <c r="K106" t="s">
        <v>210</v>
      </c>
      <c r="L106" t="s">
        <v>209</v>
      </c>
      <c r="M106">
        <v>0</v>
      </c>
      <c r="N106">
        <v>0</v>
      </c>
      <c r="O106">
        <v>0</v>
      </c>
      <c r="P106">
        <v>0</v>
      </c>
      <c r="Q106">
        <f>SUMIF(AT!A:A,AF!E106,AT!K:K)</f>
        <v>90928</v>
      </c>
    </row>
    <row r="107" spans="1:17">
      <c r="A107">
        <v>9012767301</v>
      </c>
      <c r="B107" t="s">
        <v>206</v>
      </c>
      <c r="C107" t="s">
        <v>1</v>
      </c>
      <c r="D107">
        <v>9012767301</v>
      </c>
      <c r="E107" t="s">
        <v>2031</v>
      </c>
      <c r="F107" s="2">
        <v>45464</v>
      </c>
      <c r="G107" s="2">
        <v>45390</v>
      </c>
      <c r="H107" s="2">
        <v>45412</v>
      </c>
      <c r="I107" t="s">
        <v>207</v>
      </c>
      <c r="J107" t="s">
        <v>208</v>
      </c>
      <c r="K107" t="s">
        <v>210</v>
      </c>
      <c r="L107" t="s">
        <v>209</v>
      </c>
      <c r="M107">
        <v>0</v>
      </c>
      <c r="N107">
        <v>0</v>
      </c>
      <c r="O107">
        <v>0</v>
      </c>
      <c r="P107">
        <v>0</v>
      </c>
      <c r="Q107">
        <f>SUMIF(AT!A:A,AF!E107,AT!K:K)</f>
        <v>45464</v>
      </c>
    </row>
    <row r="108" spans="1:17">
      <c r="A108">
        <v>9012767301</v>
      </c>
      <c r="B108" t="s">
        <v>206</v>
      </c>
      <c r="C108" t="s">
        <v>1</v>
      </c>
      <c r="D108">
        <v>9012767301</v>
      </c>
      <c r="E108" t="s">
        <v>2032</v>
      </c>
      <c r="F108" s="2">
        <v>45464</v>
      </c>
      <c r="G108" s="2">
        <v>45390</v>
      </c>
      <c r="H108" s="2">
        <v>45412</v>
      </c>
      <c r="I108" t="s">
        <v>207</v>
      </c>
      <c r="J108" t="s">
        <v>208</v>
      </c>
      <c r="K108" t="s">
        <v>210</v>
      </c>
      <c r="L108" t="s">
        <v>209</v>
      </c>
      <c r="M108">
        <v>0</v>
      </c>
      <c r="N108">
        <v>0</v>
      </c>
      <c r="O108">
        <v>0</v>
      </c>
      <c r="P108">
        <v>0</v>
      </c>
      <c r="Q108">
        <f>SUMIF(AT!A:A,AF!E108,AT!K:K)</f>
        <v>90928</v>
      </c>
    </row>
    <row r="109" spans="1:17">
      <c r="A109">
        <v>9012767301</v>
      </c>
      <c r="B109" t="s">
        <v>206</v>
      </c>
      <c r="C109" t="s">
        <v>1</v>
      </c>
      <c r="D109">
        <v>9012767301</v>
      </c>
      <c r="E109" t="s">
        <v>2033</v>
      </c>
      <c r="F109" s="2">
        <v>45464</v>
      </c>
      <c r="G109" s="2">
        <v>45390</v>
      </c>
      <c r="H109" s="2">
        <v>45412</v>
      </c>
      <c r="I109" t="s">
        <v>207</v>
      </c>
      <c r="J109" t="s">
        <v>208</v>
      </c>
      <c r="K109" t="s">
        <v>210</v>
      </c>
      <c r="L109" t="s">
        <v>209</v>
      </c>
      <c r="M109">
        <v>0</v>
      </c>
      <c r="N109">
        <v>0</v>
      </c>
      <c r="O109">
        <v>0</v>
      </c>
      <c r="P109">
        <v>0</v>
      </c>
      <c r="Q109">
        <f>SUMIF(AT!A:A,AF!E109,AT!K:K)</f>
        <v>90928</v>
      </c>
    </row>
    <row r="110" spans="1:17">
      <c r="A110">
        <v>9012767301</v>
      </c>
      <c r="B110" t="s">
        <v>206</v>
      </c>
      <c r="C110" t="s">
        <v>1</v>
      </c>
      <c r="D110">
        <v>9012767301</v>
      </c>
      <c r="E110" t="s">
        <v>2034</v>
      </c>
      <c r="F110" s="2">
        <v>45464</v>
      </c>
      <c r="G110" s="2">
        <v>45391</v>
      </c>
      <c r="H110" s="2">
        <v>45412</v>
      </c>
      <c r="I110" t="s">
        <v>207</v>
      </c>
      <c r="J110" t="s">
        <v>208</v>
      </c>
      <c r="K110" t="s">
        <v>210</v>
      </c>
      <c r="L110" t="s">
        <v>209</v>
      </c>
      <c r="M110">
        <v>0</v>
      </c>
      <c r="N110">
        <v>0</v>
      </c>
      <c r="O110">
        <v>0</v>
      </c>
      <c r="P110">
        <v>0</v>
      </c>
      <c r="Q110">
        <f>SUMIF(AT!A:A,AF!E110,AT!K:K)</f>
        <v>90928</v>
      </c>
    </row>
    <row r="111" spans="1:17">
      <c r="A111">
        <v>9012767301</v>
      </c>
      <c r="B111" t="s">
        <v>206</v>
      </c>
      <c r="C111" t="s">
        <v>1</v>
      </c>
      <c r="D111">
        <v>9012767301</v>
      </c>
      <c r="E111" t="s">
        <v>2035</v>
      </c>
      <c r="F111" s="2">
        <v>45464</v>
      </c>
      <c r="G111" s="2">
        <v>45391</v>
      </c>
      <c r="H111" s="2">
        <v>45412</v>
      </c>
      <c r="I111" t="s">
        <v>207</v>
      </c>
      <c r="J111" t="s">
        <v>208</v>
      </c>
      <c r="K111" t="s">
        <v>210</v>
      </c>
      <c r="L111" t="s">
        <v>209</v>
      </c>
      <c r="M111">
        <v>0</v>
      </c>
      <c r="N111">
        <v>0</v>
      </c>
      <c r="O111">
        <v>0</v>
      </c>
      <c r="P111">
        <v>0</v>
      </c>
      <c r="Q111">
        <f>SUMIF(AT!A:A,AF!E111,AT!K:K)</f>
        <v>45464</v>
      </c>
    </row>
    <row r="112" spans="1:17">
      <c r="A112">
        <v>9012767301</v>
      </c>
      <c r="B112" t="s">
        <v>206</v>
      </c>
      <c r="C112" t="s">
        <v>1</v>
      </c>
      <c r="D112">
        <v>9012767301</v>
      </c>
      <c r="E112" t="s">
        <v>2036</v>
      </c>
      <c r="F112" s="2">
        <v>45464</v>
      </c>
      <c r="G112" s="2">
        <v>45391</v>
      </c>
      <c r="H112" s="2">
        <v>45412</v>
      </c>
      <c r="I112" t="s">
        <v>207</v>
      </c>
      <c r="J112" t="s">
        <v>208</v>
      </c>
      <c r="K112" t="s">
        <v>210</v>
      </c>
      <c r="L112" t="s">
        <v>209</v>
      </c>
      <c r="M112">
        <v>0</v>
      </c>
      <c r="N112">
        <v>0</v>
      </c>
      <c r="O112">
        <v>0</v>
      </c>
      <c r="P112">
        <v>0</v>
      </c>
      <c r="Q112">
        <f>SUMIF(AT!A:A,AF!E112,AT!K:K)</f>
        <v>45464</v>
      </c>
    </row>
    <row r="113" spans="1:17">
      <c r="A113">
        <v>9012767301</v>
      </c>
      <c r="B113" t="s">
        <v>206</v>
      </c>
      <c r="C113" t="s">
        <v>1</v>
      </c>
      <c r="D113">
        <v>9012767301</v>
      </c>
      <c r="E113" t="s">
        <v>2037</v>
      </c>
      <c r="F113" s="2">
        <v>45464</v>
      </c>
      <c r="G113" s="2">
        <v>45391</v>
      </c>
      <c r="H113" s="2">
        <v>45412</v>
      </c>
      <c r="I113" t="s">
        <v>207</v>
      </c>
      <c r="J113" t="s">
        <v>208</v>
      </c>
      <c r="K113" t="s">
        <v>210</v>
      </c>
      <c r="L113" t="s">
        <v>209</v>
      </c>
      <c r="M113">
        <v>0</v>
      </c>
      <c r="N113">
        <v>0</v>
      </c>
      <c r="O113">
        <v>0</v>
      </c>
      <c r="P113">
        <v>0</v>
      </c>
      <c r="Q113">
        <f>SUMIF(AT!A:A,AF!E113,AT!K:K)</f>
        <v>90928</v>
      </c>
    </row>
    <row r="114" spans="1:17">
      <c r="A114">
        <v>9012767301</v>
      </c>
      <c r="B114" t="s">
        <v>206</v>
      </c>
      <c r="C114" t="s">
        <v>1</v>
      </c>
      <c r="D114">
        <v>9012767301</v>
      </c>
      <c r="E114" t="s">
        <v>2038</v>
      </c>
      <c r="F114" s="2">
        <v>45464</v>
      </c>
      <c r="G114" s="2">
        <v>45391</v>
      </c>
      <c r="H114" s="2">
        <v>45412</v>
      </c>
      <c r="I114" t="s">
        <v>207</v>
      </c>
      <c r="J114" t="s">
        <v>208</v>
      </c>
      <c r="K114" t="s">
        <v>210</v>
      </c>
      <c r="L114" t="s">
        <v>209</v>
      </c>
      <c r="M114">
        <v>0</v>
      </c>
      <c r="N114">
        <v>0</v>
      </c>
      <c r="O114">
        <v>0</v>
      </c>
      <c r="P114">
        <v>0</v>
      </c>
      <c r="Q114">
        <f>SUMIF(AT!A:A,AF!E114,AT!K:K)</f>
        <v>90928</v>
      </c>
    </row>
    <row r="115" spans="1:17">
      <c r="A115">
        <v>9012767301</v>
      </c>
      <c r="B115" t="s">
        <v>206</v>
      </c>
      <c r="C115" t="s">
        <v>1</v>
      </c>
      <c r="D115">
        <v>9012767301</v>
      </c>
      <c r="E115" t="s">
        <v>2039</v>
      </c>
      <c r="F115" s="2">
        <v>45464</v>
      </c>
      <c r="G115" s="2">
        <v>45391</v>
      </c>
      <c r="H115" s="2">
        <v>45412</v>
      </c>
      <c r="I115" t="s">
        <v>207</v>
      </c>
      <c r="J115" t="s">
        <v>208</v>
      </c>
      <c r="K115" t="s">
        <v>210</v>
      </c>
      <c r="L115" t="s">
        <v>209</v>
      </c>
      <c r="M115">
        <v>0</v>
      </c>
      <c r="N115">
        <v>0</v>
      </c>
      <c r="O115">
        <v>0</v>
      </c>
      <c r="P115">
        <v>0</v>
      </c>
      <c r="Q115">
        <f>SUMIF(AT!A:A,AF!E115,AT!K:K)</f>
        <v>90928</v>
      </c>
    </row>
    <row r="116" spans="1:17">
      <c r="A116">
        <v>9012767301</v>
      </c>
      <c r="B116" t="s">
        <v>206</v>
      </c>
      <c r="C116" t="s">
        <v>1</v>
      </c>
      <c r="D116">
        <v>9012767301</v>
      </c>
      <c r="E116" t="s">
        <v>2040</v>
      </c>
      <c r="F116" s="2">
        <v>45464</v>
      </c>
      <c r="G116" s="2">
        <v>45391</v>
      </c>
      <c r="H116" s="2">
        <v>45412</v>
      </c>
      <c r="I116" t="s">
        <v>207</v>
      </c>
      <c r="J116" t="s">
        <v>208</v>
      </c>
      <c r="K116" t="s">
        <v>210</v>
      </c>
      <c r="L116" t="s">
        <v>209</v>
      </c>
      <c r="M116">
        <v>0</v>
      </c>
      <c r="N116">
        <v>0</v>
      </c>
      <c r="O116">
        <v>0</v>
      </c>
      <c r="P116">
        <v>0</v>
      </c>
      <c r="Q116">
        <f>SUMIF(AT!A:A,AF!E116,AT!K:K)</f>
        <v>90928</v>
      </c>
    </row>
    <row r="117" spans="1:17">
      <c r="A117">
        <v>9012767301</v>
      </c>
      <c r="B117" t="s">
        <v>206</v>
      </c>
      <c r="C117" t="s">
        <v>1</v>
      </c>
      <c r="D117">
        <v>9012767301</v>
      </c>
      <c r="E117" t="s">
        <v>2041</v>
      </c>
      <c r="F117" s="2">
        <v>45464</v>
      </c>
      <c r="G117" s="2">
        <v>45391</v>
      </c>
      <c r="H117" s="2">
        <v>45412</v>
      </c>
      <c r="I117" t="s">
        <v>207</v>
      </c>
      <c r="J117" t="s">
        <v>208</v>
      </c>
      <c r="K117" t="s">
        <v>210</v>
      </c>
      <c r="L117" t="s">
        <v>209</v>
      </c>
      <c r="M117">
        <v>0</v>
      </c>
      <c r="N117">
        <v>0</v>
      </c>
      <c r="O117">
        <v>0</v>
      </c>
      <c r="P117">
        <v>0</v>
      </c>
      <c r="Q117">
        <f>SUMIF(AT!A:A,AF!E117,AT!K:K)</f>
        <v>90928</v>
      </c>
    </row>
    <row r="118" spans="1:17">
      <c r="A118">
        <v>9012767301</v>
      </c>
      <c r="B118" t="s">
        <v>206</v>
      </c>
      <c r="C118" t="s">
        <v>1</v>
      </c>
      <c r="D118">
        <v>9012767301</v>
      </c>
      <c r="E118" t="s">
        <v>2042</v>
      </c>
      <c r="F118" s="2">
        <v>45464</v>
      </c>
      <c r="G118" s="2">
        <v>45391</v>
      </c>
      <c r="H118" s="2">
        <v>45412</v>
      </c>
      <c r="I118" t="s">
        <v>207</v>
      </c>
      <c r="J118" t="s">
        <v>208</v>
      </c>
      <c r="K118" t="s">
        <v>210</v>
      </c>
      <c r="L118" t="s">
        <v>209</v>
      </c>
      <c r="M118">
        <v>0</v>
      </c>
      <c r="N118">
        <v>0</v>
      </c>
      <c r="O118">
        <v>0</v>
      </c>
      <c r="P118">
        <v>0</v>
      </c>
      <c r="Q118">
        <f>SUMIF(AT!A:A,AF!E118,AT!K:K)</f>
        <v>45464</v>
      </c>
    </row>
    <row r="119" spans="1:17">
      <c r="A119">
        <v>9012767301</v>
      </c>
      <c r="B119" t="s">
        <v>206</v>
      </c>
      <c r="C119" t="s">
        <v>1</v>
      </c>
      <c r="D119">
        <v>9012767301</v>
      </c>
      <c r="E119" t="s">
        <v>2043</v>
      </c>
      <c r="F119" s="2">
        <v>45464</v>
      </c>
      <c r="G119" s="2">
        <v>45391</v>
      </c>
      <c r="H119" s="2">
        <v>45412</v>
      </c>
      <c r="I119" t="s">
        <v>207</v>
      </c>
      <c r="J119" t="s">
        <v>208</v>
      </c>
      <c r="K119" t="s">
        <v>210</v>
      </c>
      <c r="L119" t="s">
        <v>209</v>
      </c>
      <c r="M119">
        <v>0</v>
      </c>
      <c r="N119">
        <v>0</v>
      </c>
      <c r="O119">
        <v>0</v>
      </c>
      <c r="P119">
        <v>0</v>
      </c>
      <c r="Q119">
        <f>SUMIF(AT!A:A,AF!E119,AT!K:K)</f>
        <v>45464</v>
      </c>
    </row>
    <row r="120" spans="1:17">
      <c r="A120">
        <v>9012767301</v>
      </c>
      <c r="B120" t="s">
        <v>206</v>
      </c>
      <c r="C120" t="s">
        <v>1</v>
      </c>
      <c r="D120">
        <v>9012767301</v>
      </c>
      <c r="E120" t="s">
        <v>2044</v>
      </c>
      <c r="F120" s="2">
        <v>45464</v>
      </c>
      <c r="G120" s="2">
        <v>45391</v>
      </c>
      <c r="H120" s="2">
        <v>45412</v>
      </c>
      <c r="I120" t="s">
        <v>207</v>
      </c>
      <c r="J120" t="s">
        <v>208</v>
      </c>
      <c r="K120" t="s">
        <v>210</v>
      </c>
      <c r="L120" t="s">
        <v>209</v>
      </c>
      <c r="M120">
        <v>0</v>
      </c>
      <c r="N120">
        <v>0</v>
      </c>
      <c r="O120">
        <v>0</v>
      </c>
      <c r="P120">
        <v>0</v>
      </c>
      <c r="Q120">
        <f>SUMIF(AT!A:A,AF!E120,AT!K:K)</f>
        <v>45464</v>
      </c>
    </row>
    <row r="121" spans="1:17">
      <c r="A121">
        <v>9012767301</v>
      </c>
      <c r="B121" t="s">
        <v>206</v>
      </c>
      <c r="C121" t="s">
        <v>1</v>
      </c>
      <c r="D121">
        <v>9012767301</v>
      </c>
      <c r="E121" t="s">
        <v>2045</v>
      </c>
      <c r="F121" s="2">
        <v>45464</v>
      </c>
      <c r="G121" s="2">
        <v>45390</v>
      </c>
      <c r="H121" s="2">
        <v>45412</v>
      </c>
      <c r="I121" t="s">
        <v>207</v>
      </c>
      <c r="J121" t="s">
        <v>208</v>
      </c>
      <c r="K121" t="s">
        <v>210</v>
      </c>
      <c r="L121" t="s">
        <v>209</v>
      </c>
      <c r="M121">
        <v>0</v>
      </c>
      <c r="N121">
        <v>0</v>
      </c>
      <c r="O121">
        <v>0</v>
      </c>
      <c r="P121">
        <v>0</v>
      </c>
      <c r="Q121">
        <f>SUMIF(AT!A:A,AF!E121,AT!K:K)</f>
        <v>90928</v>
      </c>
    </row>
    <row r="122" spans="1:17">
      <c r="A122">
        <v>9012767301</v>
      </c>
      <c r="B122" t="s">
        <v>206</v>
      </c>
      <c r="C122" t="s">
        <v>1</v>
      </c>
      <c r="D122">
        <v>9012767301</v>
      </c>
      <c r="E122" t="s">
        <v>2046</v>
      </c>
      <c r="F122" s="2">
        <v>45464</v>
      </c>
      <c r="G122" s="2">
        <v>45391</v>
      </c>
      <c r="H122" s="2">
        <v>45412</v>
      </c>
      <c r="I122" t="s">
        <v>207</v>
      </c>
      <c r="J122" t="s">
        <v>208</v>
      </c>
      <c r="K122" t="s">
        <v>210</v>
      </c>
      <c r="L122" t="s">
        <v>209</v>
      </c>
      <c r="M122">
        <v>0</v>
      </c>
      <c r="N122">
        <v>0</v>
      </c>
      <c r="O122">
        <v>0</v>
      </c>
      <c r="P122">
        <v>0</v>
      </c>
      <c r="Q122">
        <f>SUMIF(AT!A:A,AF!E122,AT!K:K)</f>
        <v>90928</v>
      </c>
    </row>
    <row r="123" spans="1:17">
      <c r="A123">
        <v>9012767301</v>
      </c>
      <c r="B123" t="s">
        <v>206</v>
      </c>
      <c r="C123" t="s">
        <v>1</v>
      </c>
      <c r="D123">
        <v>9012767301</v>
      </c>
      <c r="E123" t="s">
        <v>2047</v>
      </c>
      <c r="F123" s="2">
        <v>45464</v>
      </c>
      <c r="G123" s="2">
        <v>45391</v>
      </c>
      <c r="H123" s="2">
        <v>45412</v>
      </c>
      <c r="I123" t="s">
        <v>207</v>
      </c>
      <c r="J123" t="s">
        <v>208</v>
      </c>
      <c r="K123" t="s">
        <v>210</v>
      </c>
      <c r="L123" t="s">
        <v>209</v>
      </c>
      <c r="M123">
        <v>0</v>
      </c>
      <c r="N123">
        <v>0</v>
      </c>
      <c r="O123">
        <v>0</v>
      </c>
      <c r="P123">
        <v>0</v>
      </c>
      <c r="Q123">
        <f>SUMIF(AT!A:A,AF!E123,AT!K:K)</f>
        <v>136392</v>
      </c>
    </row>
    <row r="124" spans="1:17">
      <c r="A124">
        <v>9012767301</v>
      </c>
      <c r="B124" t="s">
        <v>206</v>
      </c>
      <c r="C124" t="s">
        <v>1</v>
      </c>
      <c r="D124">
        <v>9012767301</v>
      </c>
      <c r="E124" t="s">
        <v>2048</v>
      </c>
      <c r="F124" s="2">
        <v>45464</v>
      </c>
      <c r="G124" s="2">
        <v>45392</v>
      </c>
      <c r="H124" s="2">
        <v>45412</v>
      </c>
      <c r="I124" t="s">
        <v>207</v>
      </c>
      <c r="J124" t="s">
        <v>208</v>
      </c>
      <c r="K124" t="s">
        <v>210</v>
      </c>
      <c r="L124" t="s">
        <v>209</v>
      </c>
      <c r="M124">
        <v>0</v>
      </c>
      <c r="N124">
        <v>0</v>
      </c>
      <c r="O124">
        <v>0</v>
      </c>
      <c r="P124">
        <v>0</v>
      </c>
      <c r="Q124">
        <f>SUMIF(AT!A:A,AF!E124,AT!K:K)</f>
        <v>90928</v>
      </c>
    </row>
    <row r="125" spans="1:17">
      <c r="A125">
        <v>9012767301</v>
      </c>
      <c r="B125" t="s">
        <v>206</v>
      </c>
      <c r="C125" t="s">
        <v>1</v>
      </c>
      <c r="D125">
        <v>9012767301</v>
      </c>
      <c r="E125" t="s">
        <v>2049</v>
      </c>
      <c r="F125" s="2">
        <v>45464</v>
      </c>
      <c r="G125" s="2">
        <v>45390</v>
      </c>
      <c r="H125" s="2">
        <v>45412</v>
      </c>
      <c r="I125" t="s">
        <v>207</v>
      </c>
      <c r="J125" t="s">
        <v>208</v>
      </c>
      <c r="K125" t="s">
        <v>210</v>
      </c>
      <c r="L125" t="s">
        <v>209</v>
      </c>
      <c r="M125">
        <v>0</v>
      </c>
      <c r="N125">
        <v>0</v>
      </c>
      <c r="O125">
        <v>0</v>
      </c>
      <c r="P125">
        <v>0</v>
      </c>
      <c r="Q125">
        <f>SUMIF(AT!A:A,AF!E125,AT!K:K)</f>
        <v>909280</v>
      </c>
    </row>
    <row r="126" spans="1:17">
      <c r="A126">
        <v>9012767301</v>
      </c>
      <c r="B126" t="s">
        <v>206</v>
      </c>
      <c r="C126" t="s">
        <v>1</v>
      </c>
      <c r="D126">
        <v>9012767301</v>
      </c>
      <c r="E126" t="s">
        <v>2050</v>
      </c>
      <c r="F126" s="2">
        <v>45464</v>
      </c>
      <c r="G126" s="2">
        <v>45391</v>
      </c>
      <c r="H126" s="2">
        <v>45412</v>
      </c>
      <c r="I126" t="s">
        <v>207</v>
      </c>
      <c r="J126" t="s">
        <v>208</v>
      </c>
      <c r="K126" t="s">
        <v>210</v>
      </c>
      <c r="L126" t="s">
        <v>209</v>
      </c>
      <c r="M126">
        <v>0</v>
      </c>
      <c r="N126">
        <v>0</v>
      </c>
      <c r="O126">
        <v>0</v>
      </c>
      <c r="P126">
        <v>0</v>
      </c>
      <c r="Q126">
        <f>SUMIF(AT!A:A,AF!E126,AT!K:K)</f>
        <v>90928</v>
      </c>
    </row>
    <row r="127" spans="1:17">
      <c r="A127">
        <v>9012767301</v>
      </c>
      <c r="B127" t="s">
        <v>206</v>
      </c>
      <c r="C127" t="s">
        <v>1</v>
      </c>
      <c r="D127">
        <v>9012767301</v>
      </c>
      <c r="E127" t="s">
        <v>2051</v>
      </c>
      <c r="F127" s="2">
        <v>45464</v>
      </c>
      <c r="G127" s="2">
        <v>45391</v>
      </c>
      <c r="H127" s="2">
        <v>45412</v>
      </c>
      <c r="I127" t="s">
        <v>207</v>
      </c>
      <c r="J127" t="s">
        <v>208</v>
      </c>
      <c r="K127" t="s">
        <v>210</v>
      </c>
      <c r="L127" t="s">
        <v>209</v>
      </c>
      <c r="M127">
        <v>0</v>
      </c>
      <c r="N127">
        <v>0</v>
      </c>
      <c r="O127">
        <v>0</v>
      </c>
      <c r="P127">
        <v>0</v>
      </c>
      <c r="Q127">
        <f>SUMIF(AT!A:A,AF!E127,AT!K:K)</f>
        <v>90928</v>
      </c>
    </row>
    <row r="128" spans="1:17">
      <c r="A128">
        <v>9012767301</v>
      </c>
      <c r="B128" t="s">
        <v>206</v>
      </c>
      <c r="C128" t="s">
        <v>1</v>
      </c>
      <c r="D128">
        <v>9012767301</v>
      </c>
      <c r="E128" t="s">
        <v>2052</v>
      </c>
      <c r="F128" s="2">
        <v>45464</v>
      </c>
      <c r="G128" s="2">
        <v>45391</v>
      </c>
      <c r="H128" s="2">
        <v>45412</v>
      </c>
      <c r="I128" t="s">
        <v>207</v>
      </c>
      <c r="J128" t="s">
        <v>208</v>
      </c>
      <c r="K128" t="s">
        <v>210</v>
      </c>
      <c r="L128" t="s">
        <v>209</v>
      </c>
      <c r="M128">
        <v>0</v>
      </c>
      <c r="N128">
        <v>0</v>
      </c>
      <c r="O128">
        <v>0</v>
      </c>
      <c r="P128">
        <v>0</v>
      </c>
      <c r="Q128">
        <f>SUMIF(AT!A:A,AF!E128,AT!K:K)</f>
        <v>90928</v>
      </c>
    </row>
    <row r="129" spans="1:17">
      <c r="A129">
        <v>9012767301</v>
      </c>
      <c r="B129" t="s">
        <v>206</v>
      </c>
      <c r="C129" t="s">
        <v>1</v>
      </c>
      <c r="D129">
        <v>9012767301</v>
      </c>
      <c r="E129" t="s">
        <v>2053</v>
      </c>
      <c r="F129" s="2">
        <v>45464</v>
      </c>
      <c r="G129" s="2">
        <v>45391</v>
      </c>
      <c r="H129" s="2">
        <v>45412</v>
      </c>
      <c r="I129" t="s">
        <v>207</v>
      </c>
      <c r="J129" t="s">
        <v>208</v>
      </c>
      <c r="K129" t="s">
        <v>210</v>
      </c>
      <c r="L129" t="s">
        <v>209</v>
      </c>
      <c r="M129">
        <v>0</v>
      </c>
      <c r="N129">
        <v>0</v>
      </c>
      <c r="O129">
        <v>0</v>
      </c>
      <c r="P129">
        <v>0</v>
      </c>
      <c r="Q129">
        <f>SUMIF(AT!A:A,AF!E129,AT!K:K)</f>
        <v>45464</v>
      </c>
    </row>
    <row r="130" spans="1:17">
      <c r="A130">
        <v>9012767301</v>
      </c>
      <c r="B130" t="s">
        <v>206</v>
      </c>
      <c r="C130" t="s">
        <v>1</v>
      </c>
      <c r="D130">
        <v>9012767301</v>
      </c>
      <c r="E130" t="s">
        <v>2054</v>
      </c>
      <c r="F130" s="2">
        <v>45464</v>
      </c>
      <c r="G130" s="2">
        <v>45391</v>
      </c>
      <c r="H130" s="2">
        <v>45412</v>
      </c>
      <c r="I130" t="s">
        <v>207</v>
      </c>
      <c r="J130" t="s">
        <v>208</v>
      </c>
      <c r="K130" t="s">
        <v>210</v>
      </c>
      <c r="L130" t="s">
        <v>209</v>
      </c>
      <c r="M130">
        <v>0</v>
      </c>
      <c r="N130">
        <v>0</v>
      </c>
      <c r="O130">
        <v>0</v>
      </c>
      <c r="P130">
        <v>0</v>
      </c>
      <c r="Q130">
        <f>SUMIF(AT!A:A,AF!E130,AT!K:K)</f>
        <v>45464</v>
      </c>
    </row>
    <row r="131" spans="1:17">
      <c r="A131">
        <v>9012767301</v>
      </c>
      <c r="B131" t="s">
        <v>206</v>
      </c>
      <c r="C131" t="s">
        <v>1</v>
      </c>
      <c r="D131">
        <v>9012767301</v>
      </c>
      <c r="E131" t="s">
        <v>2055</v>
      </c>
      <c r="F131" s="2">
        <v>45464</v>
      </c>
      <c r="G131" s="2">
        <v>45391</v>
      </c>
      <c r="H131" s="2">
        <v>45412</v>
      </c>
      <c r="I131" t="s">
        <v>207</v>
      </c>
      <c r="J131" t="s">
        <v>208</v>
      </c>
      <c r="K131" t="s">
        <v>210</v>
      </c>
      <c r="L131" t="s">
        <v>209</v>
      </c>
      <c r="M131">
        <v>0</v>
      </c>
      <c r="N131">
        <v>0</v>
      </c>
      <c r="O131">
        <v>0</v>
      </c>
      <c r="P131">
        <v>0</v>
      </c>
      <c r="Q131">
        <f>SUMIF(AT!A:A,AF!E131,AT!K:K)</f>
        <v>90928</v>
      </c>
    </row>
    <row r="132" spans="1:17">
      <c r="A132">
        <v>9012767301</v>
      </c>
      <c r="B132" t="s">
        <v>206</v>
      </c>
      <c r="C132" t="s">
        <v>1</v>
      </c>
      <c r="D132">
        <v>9012767301</v>
      </c>
      <c r="E132" t="s">
        <v>2056</v>
      </c>
      <c r="F132" s="2">
        <v>45464</v>
      </c>
      <c r="G132" s="2">
        <v>45392</v>
      </c>
      <c r="H132" s="2">
        <v>45412</v>
      </c>
      <c r="I132" t="s">
        <v>207</v>
      </c>
      <c r="J132" t="s">
        <v>208</v>
      </c>
      <c r="K132" t="s">
        <v>210</v>
      </c>
      <c r="L132" t="s">
        <v>209</v>
      </c>
      <c r="M132">
        <v>0</v>
      </c>
      <c r="N132">
        <v>0</v>
      </c>
      <c r="O132">
        <v>0</v>
      </c>
      <c r="P132">
        <v>0</v>
      </c>
      <c r="Q132">
        <f>SUMIF(AT!A:A,AF!E132,AT!K:K)</f>
        <v>45464</v>
      </c>
    </row>
    <row r="133" spans="1:17">
      <c r="A133">
        <v>9012767301</v>
      </c>
      <c r="B133" t="s">
        <v>206</v>
      </c>
      <c r="C133" t="s">
        <v>1</v>
      </c>
      <c r="D133">
        <v>9012767301</v>
      </c>
      <c r="E133" t="s">
        <v>2057</v>
      </c>
      <c r="F133" s="2">
        <v>45464</v>
      </c>
      <c r="G133" s="2">
        <v>45392</v>
      </c>
      <c r="H133" s="2">
        <v>45412</v>
      </c>
      <c r="I133" t="s">
        <v>207</v>
      </c>
      <c r="J133" t="s">
        <v>208</v>
      </c>
      <c r="K133" t="s">
        <v>210</v>
      </c>
      <c r="L133" t="s">
        <v>209</v>
      </c>
      <c r="M133">
        <v>0</v>
      </c>
      <c r="N133">
        <v>0</v>
      </c>
      <c r="O133">
        <v>0</v>
      </c>
      <c r="P133">
        <v>0</v>
      </c>
      <c r="Q133">
        <f>SUMIF(AT!A:A,AF!E133,AT!K:K)</f>
        <v>90928</v>
      </c>
    </row>
    <row r="134" spans="1:17">
      <c r="A134">
        <v>9012767301</v>
      </c>
      <c r="B134" t="s">
        <v>206</v>
      </c>
      <c r="C134" t="s">
        <v>1</v>
      </c>
      <c r="D134">
        <v>9012767301</v>
      </c>
      <c r="E134" t="s">
        <v>2058</v>
      </c>
      <c r="F134" s="2">
        <v>45464</v>
      </c>
      <c r="G134" s="2">
        <v>45392</v>
      </c>
      <c r="H134" s="2">
        <v>45412</v>
      </c>
      <c r="I134" t="s">
        <v>207</v>
      </c>
      <c r="J134" t="s">
        <v>208</v>
      </c>
      <c r="K134" t="s">
        <v>210</v>
      </c>
      <c r="L134" t="s">
        <v>209</v>
      </c>
      <c r="M134">
        <v>0</v>
      </c>
      <c r="N134">
        <v>0</v>
      </c>
      <c r="O134">
        <v>0</v>
      </c>
      <c r="P134">
        <v>0</v>
      </c>
      <c r="Q134">
        <f>SUMIF(AT!A:A,AF!E134,AT!K:K)</f>
        <v>90928</v>
      </c>
    </row>
    <row r="135" spans="1:17">
      <c r="A135">
        <v>9012767301</v>
      </c>
      <c r="B135" t="s">
        <v>206</v>
      </c>
      <c r="C135" t="s">
        <v>1</v>
      </c>
      <c r="D135">
        <v>9012767301</v>
      </c>
      <c r="E135" t="s">
        <v>2059</v>
      </c>
      <c r="F135" s="2">
        <v>45464</v>
      </c>
      <c r="G135" s="2">
        <v>45392</v>
      </c>
      <c r="H135" s="2">
        <v>45412</v>
      </c>
      <c r="I135" t="s">
        <v>207</v>
      </c>
      <c r="J135" t="s">
        <v>208</v>
      </c>
      <c r="K135" t="s">
        <v>210</v>
      </c>
      <c r="L135" t="s">
        <v>209</v>
      </c>
      <c r="M135">
        <v>0</v>
      </c>
      <c r="N135">
        <v>0</v>
      </c>
      <c r="O135">
        <v>0</v>
      </c>
      <c r="P135">
        <v>0</v>
      </c>
      <c r="Q135">
        <f>SUMIF(AT!A:A,AF!E135,AT!K:K)</f>
        <v>90928</v>
      </c>
    </row>
    <row r="136" spans="1:17">
      <c r="A136">
        <v>9012767301</v>
      </c>
      <c r="B136" t="s">
        <v>206</v>
      </c>
      <c r="C136" t="s">
        <v>1</v>
      </c>
      <c r="D136">
        <v>9012767301</v>
      </c>
      <c r="E136" t="s">
        <v>2060</v>
      </c>
      <c r="F136" s="2">
        <v>45464</v>
      </c>
      <c r="G136" s="2">
        <v>45392</v>
      </c>
      <c r="H136" s="2">
        <v>45412</v>
      </c>
      <c r="I136" t="s">
        <v>207</v>
      </c>
      <c r="J136" t="s">
        <v>208</v>
      </c>
      <c r="K136" t="s">
        <v>210</v>
      </c>
      <c r="L136" t="s">
        <v>209</v>
      </c>
      <c r="M136">
        <v>0</v>
      </c>
      <c r="N136">
        <v>0</v>
      </c>
      <c r="O136">
        <v>0</v>
      </c>
      <c r="P136">
        <v>0</v>
      </c>
      <c r="Q136">
        <f>SUMIF(AT!A:A,AF!E136,AT!K:K)</f>
        <v>45464</v>
      </c>
    </row>
    <row r="137" spans="1:17">
      <c r="A137">
        <v>9012767301</v>
      </c>
      <c r="B137" t="s">
        <v>206</v>
      </c>
      <c r="C137" t="s">
        <v>1</v>
      </c>
      <c r="D137">
        <v>9012767301</v>
      </c>
      <c r="E137" t="s">
        <v>2061</v>
      </c>
      <c r="F137" s="2">
        <v>45464</v>
      </c>
      <c r="G137" s="2">
        <v>45392</v>
      </c>
      <c r="H137" s="2">
        <v>45412</v>
      </c>
      <c r="I137" t="s">
        <v>207</v>
      </c>
      <c r="J137" t="s">
        <v>208</v>
      </c>
      <c r="K137" t="s">
        <v>210</v>
      </c>
      <c r="L137" t="s">
        <v>209</v>
      </c>
      <c r="M137">
        <v>0</v>
      </c>
      <c r="N137">
        <v>0</v>
      </c>
      <c r="O137">
        <v>0</v>
      </c>
      <c r="P137">
        <v>0</v>
      </c>
      <c r="Q137">
        <f>SUMIF(AT!A:A,AF!E137,AT!K:K)</f>
        <v>45464</v>
      </c>
    </row>
    <row r="138" spans="1:17">
      <c r="A138">
        <v>9012767301</v>
      </c>
      <c r="B138" t="s">
        <v>206</v>
      </c>
      <c r="C138" t="s">
        <v>1</v>
      </c>
      <c r="D138">
        <v>9012767301</v>
      </c>
      <c r="E138" t="s">
        <v>2062</v>
      </c>
      <c r="F138" s="2">
        <v>45464</v>
      </c>
      <c r="G138" s="2">
        <v>45392</v>
      </c>
      <c r="H138" s="2">
        <v>45412</v>
      </c>
      <c r="I138" t="s">
        <v>207</v>
      </c>
      <c r="J138" t="s">
        <v>208</v>
      </c>
      <c r="K138" t="s">
        <v>210</v>
      </c>
      <c r="L138" t="s">
        <v>209</v>
      </c>
      <c r="M138">
        <v>0</v>
      </c>
      <c r="N138">
        <v>0</v>
      </c>
      <c r="O138">
        <v>0</v>
      </c>
      <c r="P138">
        <v>0</v>
      </c>
      <c r="Q138">
        <f>SUMIF(AT!A:A,AF!E138,AT!K:K)</f>
        <v>45464</v>
      </c>
    </row>
    <row r="139" spans="1:17">
      <c r="A139">
        <v>9012767301</v>
      </c>
      <c r="B139" t="s">
        <v>206</v>
      </c>
      <c r="C139" t="s">
        <v>1</v>
      </c>
      <c r="D139">
        <v>9012767301</v>
      </c>
      <c r="E139" t="s">
        <v>2063</v>
      </c>
      <c r="F139" s="2">
        <v>45464</v>
      </c>
      <c r="G139" s="2">
        <v>45392</v>
      </c>
      <c r="H139" s="2">
        <v>45412</v>
      </c>
      <c r="I139" t="s">
        <v>207</v>
      </c>
      <c r="J139" t="s">
        <v>208</v>
      </c>
      <c r="K139" t="s">
        <v>210</v>
      </c>
      <c r="L139" t="s">
        <v>209</v>
      </c>
      <c r="M139">
        <v>0</v>
      </c>
      <c r="N139">
        <v>0</v>
      </c>
      <c r="O139">
        <v>0</v>
      </c>
      <c r="P139">
        <v>0</v>
      </c>
      <c r="Q139">
        <f>SUMIF(AT!A:A,AF!E139,AT!K:K)</f>
        <v>45464</v>
      </c>
    </row>
    <row r="140" spans="1:17">
      <c r="A140">
        <v>9012767301</v>
      </c>
      <c r="B140" t="s">
        <v>206</v>
      </c>
      <c r="C140" t="s">
        <v>1</v>
      </c>
      <c r="D140">
        <v>9012767301</v>
      </c>
      <c r="E140" t="s">
        <v>2064</v>
      </c>
      <c r="F140" s="2">
        <v>45464</v>
      </c>
      <c r="G140" s="2">
        <v>45392</v>
      </c>
      <c r="H140" s="2">
        <v>45412</v>
      </c>
      <c r="I140" t="s">
        <v>207</v>
      </c>
      <c r="J140" t="s">
        <v>208</v>
      </c>
      <c r="K140" t="s">
        <v>210</v>
      </c>
      <c r="L140" t="s">
        <v>209</v>
      </c>
      <c r="M140">
        <v>0</v>
      </c>
      <c r="N140">
        <v>0</v>
      </c>
      <c r="O140">
        <v>0</v>
      </c>
      <c r="P140">
        <v>0</v>
      </c>
      <c r="Q140">
        <f>SUMIF(AT!A:A,AF!E140,AT!K:K)</f>
        <v>45464</v>
      </c>
    </row>
    <row r="141" spans="1:17">
      <c r="A141">
        <v>9012767301</v>
      </c>
      <c r="B141" t="s">
        <v>206</v>
      </c>
      <c r="C141" t="s">
        <v>1</v>
      </c>
      <c r="D141">
        <v>9012767301</v>
      </c>
      <c r="E141" t="s">
        <v>2065</v>
      </c>
      <c r="F141" s="2">
        <v>45464</v>
      </c>
      <c r="G141" s="2">
        <v>45392</v>
      </c>
      <c r="H141" s="2">
        <v>45412</v>
      </c>
      <c r="I141" t="s">
        <v>207</v>
      </c>
      <c r="J141" t="s">
        <v>208</v>
      </c>
      <c r="K141" t="s">
        <v>210</v>
      </c>
      <c r="L141" t="s">
        <v>209</v>
      </c>
      <c r="M141">
        <v>0</v>
      </c>
      <c r="N141">
        <v>0</v>
      </c>
      <c r="O141">
        <v>0</v>
      </c>
      <c r="P141">
        <v>0</v>
      </c>
      <c r="Q141">
        <f>SUMIF(AT!A:A,AF!E141,AT!K:K)</f>
        <v>90928</v>
      </c>
    </row>
    <row r="142" spans="1:17">
      <c r="A142">
        <v>9012767301</v>
      </c>
      <c r="B142" t="s">
        <v>206</v>
      </c>
      <c r="C142" t="s">
        <v>1</v>
      </c>
      <c r="D142">
        <v>9012767301</v>
      </c>
      <c r="E142" t="s">
        <v>2066</v>
      </c>
      <c r="F142" s="2">
        <v>45464</v>
      </c>
      <c r="G142" s="2">
        <v>45392</v>
      </c>
      <c r="H142" s="2">
        <v>45412</v>
      </c>
      <c r="I142" t="s">
        <v>207</v>
      </c>
      <c r="J142" t="s">
        <v>208</v>
      </c>
      <c r="K142" t="s">
        <v>210</v>
      </c>
      <c r="L142" t="s">
        <v>209</v>
      </c>
      <c r="M142">
        <v>0</v>
      </c>
      <c r="N142">
        <v>0</v>
      </c>
      <c r="O142">
        <v>0</v>
      </c>
      <c r="P142">
        <v>0</v>
      </c>
      <c r="Q142">
        <f>SUMIF(AT!A:A,AF!E142,AT!K:K)</f>
        <v>90928</v>
      </c>
    </row>
    <row r="143" spans="1:17">
      <c r="A143">
        <v>9012767301</v>
      </c>
      <c r="B143" t="s">
        <v>206</v>
      </c>
      <c r="C143" t="s">
        <v>1</v>
      </c>
      <c r="D143">
        <v>9012767301</v>
      </c>
      <c r="E143" t="s">
        <v>2067</v>
      </c>
      <c r="F143" s="2">
        <v>45464</v>
      </c>
      <c r="G143" s="2">
        <v>45392</v>
      </c>
      <c r="H143" s="2">
        <v>45412</v>
      </c>
      <c r="I143" t="s">
        <v>207</v>
      </c>
      <c r="J143" t="s">
        <v>208</v>
      </c>
      <c r="K143" t="s">
        <v>210</v>
      </c>
      <c r="L143" t="s">
        <v>209</v>
      </c>
      <c r="M143">
        <v>0</v>
      </c>
      <c r="N143">
        <v>0</v>
      </c>
      <c r="O143">
        <v>0</v>
      </c>
      <c r="P143">
        <v>0</v>
      </c>
      <c r="Q143">
        <f>SUMIF(AT!A:A,AF!E143,AT!K:K)</f>
        <v>90928</v>
      </c>
    </row>
    <row r="144" spans="1:17">
      <c r="A144">
        <v>9012767301</v>
      </c>
      <c r="B144" t="s">
        <v>206</v>
      </c>
      <c r="C144" t="s">
        <v>1</v>
      </c>
      <c r="D144">
        <v>9012767301</v>
      </c>
      <c r="E144" t="s">
        <v>2068</v>
      </c>
      <c r="F144" s="2">
        <v>45464</v>
      </c>
      <c r="G144" s="2">
        <v>45392</v>
      </c>
      <c r="H144" s="2">
        <v>45412</v>
      </c>
      <c r="I144" t="s">
        <v>207</v>
      </c>
      <c r="J144" t="s">
        <v>208</v>
      </c>
      <c r="K144" t="s">
        <v>210</v>
      </c>
      <c r="L144" t="s">
        <v>209</v>
      </c>
      <c r="M144">
        <v>0</v>
      </c>
      <c r="N144">
        <v>0</v>
      </c>
      <c r="O144">
        <v>0</v>
      </c>
      <c r="P144">
        <v>0</v>
      </c>
      <c r="Q144">
        <f>SUMIF(AT!A:A,AF!E144,AT!K:K)</f>
        <v>181856</v>
      </c>
    </row>
    <row r="145" spans="1:17">
      <c r="A145">
        <v>9012767301</v>
      </c>
      <c r="B145" t="s">
        <v>206</v>
      </c>
      <c r="C145" t="s">
        <v>1</v>
      </c>
      <c r="D145">
        <v>9012767301</v>
      </c>
      <c r="E145" t="s">
        <v>2069</v>
      </c>
      <c r="F145" s="2">
        <v>45464</v>
      </c>
      <c r="G145" s="2">
        <v>45393</v>
      </c>
      <c r="H145" s="2">
        <v>45412</v>
      </c>
      <c r="I145" t="s">
        <v>207</v>
      </c>
      <c r="J145" t="s">
        <v>208</v>
      </c>
      <c r="K145" t="s">
        <v>210</v>
      </c>
      <c r="L145" t="s">
        <v>209</v>
      </c>
      <c r="M145">
        <v>0</v>
      </c>
      <c r="N145">
        <v>0</v>
      </c>
      <c r="O145">
        <v>0</v>
      </c>
      <c r="P145">
        <v>0</v>
      </c>
      <c r="Q145">
        <f>SUMIF(AT!A:A,AF!E145,AT!K:K)</f>
        <v>45464</v>
      </c>
    </row>
    <row r="146" spans="1:17">
      <c r="A146">
        <v>9012767301</v>
      </c>
      <c r="B146" t="s">
        <v>206</v>
      </c>
      <c r="C146" t="s">
        <v>1</v>
      </c>
      <c r="D146">
        <v>9012767301</v>
      </c>
      <c r="E146" t="s">
        <v>2070</v>
      </c>
      <c r="F146" s="2">
        <v>45464</v>
      </c>
      <c r="G146" s="2">
        <v>45392</v>
      </c>
      <c r="H146" s="2">
        <v>45412</v>
      </c>
      <c r="I146" t="s">
        <v>207</v>
      </c>
      <c r="J146" t="s">
        <v>208</v>
      </c>
      <c r="K146" t="s">
        <v>210</v>
      </c>
      <c r="L146" t="s">
        <v>209</v>
      </c>
      <c r="M146">
        <v>0</v>
      </c>
      <c r="N146">
        <v>0</v>
      </c>
      <c r="O146">
        <v>0</v>
      </c>
      <c r="P146">
        <v>0</v>
      </c>
      <c r="Q146">
        <f>SUMIF(AT!A:A,AF!E146,AT!K:K)</f>
        <v>90928</v>
      </c>
    </row>
    <row r="147" spans="1:17">
      <c r="A147">
        <v>9012767301</v>
      </c>
      <c r="B147" t="s">
        <v>206</v>
      </c>
      <c r="C147" t="s">
        <v>1</v>
      </c>
      <c r="D147">
        <v>9012767301</v>
      </c>
      <c r="E147" t="s">
        <v>2071</v>
      </c>
      <c r="F147" s="2">
        <v>45464</v>
      </c>
      <c r="G147" s="2">
        <v>45392</v>
      </c>
      <c r="H147" s="2">
        <v>45412</v>
      </c>
      <c r="I147" t="s">
        <v>207</v>
      </c>
      <c r="J147" t="s">
        <v>208</v>
      </c>
      <c r="K147" t="s">
        <v>210</v>
      </c>
      <c r="L147" t="s">
        <v>209</v>
      </c>
      <c r="M147">
        <v>0</v>
      </c>
      <c r="N147">
        <v>0</v>
      </c>
      <c r="O147">
        <v>0</v>
      </c>
      <c r="P147">
        <v>0</v>
      </c>
      <c r="Q147">
        <f>SUMIF(AT!A:A,AF!E147,AT!K:K)</f>
        <v>90928</v>
      </c>
    </row>
    <row r="148" spans="1:17">
      <c r="A148">
        <v>9012767301</v>
      </c>
      <c r="B148" t="s">
        <v>206</v>
      </c>
      <c r="C148" t="s">
        <v>1</v>
      </c>
      <c r="D148">
        <v>9012767301</v>
      </c>
      <c r="E148" t="s">
        <v>2072</v>
      </c>
      <c r="F148" s="2">
        <v>45464</v>
      </c>
      <c r="G148" s="2">
        <v>45392</v>
      </c>
      <c r="H148" s="2">
        <v>45412</v>
      </c>
      <c r="I148" t="s">
        <v>207</v>
      </c>
      <c r="J148" t="s">
        <v>208</v>
      </c>
      <c r="K148" t="s">
        <v>210</v>
      </c>
      <c r="L148" t="s">
        <v>209</v>
      </c>
      <c r="M148">
        <v>0</v>
      </c>
      <c r="N148">
        <v>0</v>
      </c>
      <c r="O148">
        <v>0</v>
      </c>
      <c r="P148">
        <v>0</v>
      </c>
      <c r="Q148">
        <f>SUMIF(AT!A:A,AF!E148,AT!K:K)</f>
        <v>90928</v>
      </c>
    </row>
    <row r="149" spans="1:17">
      <c r="A149">
        <v>9012767301</v>
      </c>
      <c r="B149" t="s">
        <v>206</v>
      </c>
      <c r="C149" t="s">
        <v>1</v>
      </c>
      <c r="D149">
        <v>9012767301</v>
      </c>
      <c r="E149" t="s">
        <v>2073</v>
      </c>
      <c r="F149" s="2">
        <v>45464</v>
      </c>
      <c r="G149" s="2">
        <v>45392</v>
      </c>
      <c r="H149" s="2">
        <v>45412</v>
      </c>
      <c r="I149" t="s">
        <v>207</v>
      </c>
      <c r="J149" t="s">
        <v>208</v>
      </c>
      <c r="K149" t="s">
        <v>210</v>
      </c>
      <c r="L149" t="s">
        <v>209</v>
      </c>
      <c r="M149">
        <v>0</v>
      </c>
      <c r="N149">
        <v>0</v>
      </c>
      <c r="O149">
        <v>0</v>
      </c>
      <c r="P149">
        <v>0</v>
      </c>
      <c r="Q149">
        <f>SUMIF(AT!A:A,AF!E149,AT!K:K)</f>
        <v>90928</v>
      </c>
    </row>
    <row r="150" spans="1:17">
      <c r="A150">
        <v>9012767301</v>
      </c>
      <c r="B150" t="s">
        <v>206</v>
      </c>
      <c r="C150" t="s">
        <v>1</v>
      </c>
      <c r="D150">
        <v>9012767301</v>
      </c>
      <c r="E150" t="s">
        <v>2074</v>
      </c>
      <c r="F150" s="2">
        <v>45464</v>
      </c>
      <c r="G150" s="2">
        <v>45392</v>
      </c>
      <c r="H150" s="2">
        <v>45412</v>
      </c>
      <c r="I150" t="s">
        <v>207</v>
      </c>
      <c r="J150" t="s">
        <v>208</v>
      </c>
      <c r="K150" t="s">
        <v>210</v>
      </c>
      <c r="L150" t="s">
        <v>209</v>
      </c>
      <c r="M150">
        <v>0</v>
      </c>
      <c r="N150">
        <v>0</v>
      </c>
      <c r="O150">
        <v>0</v>
      </c>
      <c r="P150">
        <v>0</v>
      </c>
      <c r="Q150">
        <f>SUMIF(AT!A:A,AF!E150,AT!K:K)</f>
        <v>90928</v>
      </c>
    </row>
    <row r="151" spans="1:17">
      <c r="A151">
        <v>9012767301</v>
      </c>
      <c r="B151" t="s">
        <v>206</v>
      </c>
      <c r="C151" t="s">
        <v>1</v>
      </c>
      <c r="D151">
        <v>9012767301</v>
      </c>
      <c r="E151" t="s">
        <v>2075</v>
      </c>
      <c r="F151" s="2">
        <v>45464</v>
      </c>
      <c r="G151" s="2">
        <v>45391</v>
      </c>
      <c r="H151" s="2">
        <v>45412</v>
      </c>
      <c r="I151" t="s">
        <v>207</v>
      </c>
      <c r="J151" t="s">
        <v>208</v>
      </c>
      <c r="K151" t="s">
        <v>210</v>
      </c>
      <c r="L151" t="s">
        <v>209</v>
      </c>
      <c r="M151">
        <v>0</v>
      </c>
      <c r="N151">
        <v>0</v>
      </c>
      <c r="O151">
        <v>0</v>
      </c>
      <c r="P151">
        <v>0</v>
      </c>
      <c r="Q151">
        <f>SUMIF(AT!A:A,AF!E151,AT!K:K)</f>
        <v>90928</v>
      </c>
    </row>
    <row r="152" spans="1:17">
      <c r="A152">
        <v>9012767301</v>
      </c>
      <c r="B152" t="s">
        <v>206</v>
      </c>
      <c r="C152" t="s">
        <v>1</v>
      </c>
      <c r="D152">
        <v>9012767301</v>
      </c>
      <c r="E152" t="s">
        <v>2076</v>
      </c>
      <c r="F152" s="2">
        <v>45464</v>
      </c>
      <c r="G152" s="2">
        <v>45392</v>
      </c>
      <c r="H152" s="2">
        <v>45412</v>
      </c>
      <c r="I152" t="s">
        <v>207</v>
      </c>
      <c r="J152" t="s">
        <v>208</v>
      </c>
      <c r="K152" t="s">
        <v>210</v>
      </c>
      <c r="L152" t="s">
        <v>209</v>
      </c>
      <c r="M152">
        <v>0</v>
      </c>
      <c r="N152">
        <v>0</v>
      </c>
      <c r="O152">
        <v>0</v>
      </c>
      <c r="P152">
        <v>0</v>
      </c>
      <c r="Q152">
        <f>SUMIF(AT!A:A,AF!E152,AT!K:K)</f>
        <v>90928</v>
      </c>
    </row>
    <row r="153" spans="1:17">
      <c r="A153">
        <v>9012767301</v>
      </c>
      <c r="B153" t="s">
        <v>206</v>
      </c>
      <c r="C153" t="s">
        <v>1</v>
      </c>
      <c r="D153">
        <v>9012767301</v>
      </c>
      <c r="E153" t="s">
        <v>2077</v>
      </c>
      <c r="F153" s="2">
        <v>45464</v>
      </c>
      <c r="G153" s="2">
        <v>45392</v>
      </c>
      <c r="H153" s="2">
        <v>45412</v>
      </c>
      <c r="I153" t="s">
        <v>207</v>
      </c>
      <c r="J153" t="s">
        <v>208</v>
      </c>
      <c r="K153" t="s">
        <v>210</v>
      </c>
      <c r="L153" t="s">
        <v>209</v>
      </c>
      <c r="M153">
        <v>0</v>
      </c>
      <c r="N153">
        <v>0</v>
      </c>
      <c r="O153">
        <v>0</v>
      </c>
      <c r="P153">
        <v>0</v>
      </c>
      <c r="Q153">
        <f>SUMIF(AT!A:A,AF!E153,AT!K:K)</f>
        <v>45464</v>
      </c>
    </row>
    <row r="154" spans="1:17">
      <c r="A154">
        <v>9012767301</v>
      </c>
      <c r="B154" t="s">
        <v>206</v>
      </c>
      <c r="C154" t="s">
        <v>1</v>
      </c>
      <c r="D154">
        <v>9012767301</v>
      </c>
      <c r="E154" t="s">
        <v>2078</v>
      </c>
      <c r="F154" s="2">
        <v>45464</v>
      </c>
      <c r="G154" s="2">
        <v>45393</v>
      </c>
      <c r="H154" s="2">
        <v>45412</v>
      </c>
      <c r="I154" t="s">
        <v>207</v>
      </c>
      <c r="J154" t="s">
        <v>208</v>
      </c>
      <c r="K154" t="s">
        <v>210</v>
      </c>
      <c r="L154" t="s">
        <v>209</v>
      </c>
      <c r="M154">
        <v>0</v>
      </c>
      <c r="N154">
        <v>0</v>
      </c>
      <c r="O154">
        <v>0</v>
      </c>
      <c r="P154">
        <v>0</v>
      </c>
      <c r="Q154">
        <f>SUMIF(AT!A:A,AF!E154,AT!K:K)</f>
        <v>45464</v>
      </c>
    </row>
    <row r="155" spans="1:17">
      <c r="A155">
        <v>9012767301</v>
      </c>
      <c r="B155" t="s">
        <v>206</v>
      </c>
      <c r="C155" t="s">
        <v>1</v>
      </c>
      <c r="D155">
        <v>9012767301</v>
      </c>
      <c r="E155" t="s">
        <v>2079</v>
      </c>
      <c r="F155" s="2">
        <v>45464</v>
      </c>
      <c r="G155" s="2">
        <v>45393</v>
      </c>
      <c r="H155" s="2">
        <v>45412</v>
      </c>
      <c r="I155" t="s">
        <v>207</v>
      </c>
      <c r="J155" t="s">
        <v>208</v>
      </c>
      <c r="K155" t="s">
        <v>210</v>
      </c>
      <c r="L155" t="s">
        <v>209</v>
      </c>
      <c r="M155">
        <v>0</v>
      </c>
      <c r="N155">
        <v>0</v>
      </c>
      <c r="O155">
        <v>0</v>
      </c>
      <c r="P155">
        <v>0</v>
      </c>
      <c r="Q155">
        <f>SUMIF(AT!A:A,AF!E155,AT!K:K)</f>
        <v>90928</v>
      </c>
    </row>
    <row r="156" spans="1:17">
      <c r="A156">
        <v>9012767301</v>
      </c>
      <c r="B156" t="s">
        <v>206</v>
      </c>
      <c r="C156" t="s">
        <v>1</v>
      </c>
      <c r="D156">
        <v>9012767301</v>
      </c>
      <c r="E156" t="s">
        <v>2080</v>
      </c>
      <c r="F156" s="2">
        <v>45464</v>
      </c>
      <c r="G156" s="2">
        <v>45393</v>
      </c>
      <c r="H156" s="2">
        <v>45412</v>
      </c>
      <c r="I156" t="s">
        <v>207</v>
      </c>
      <c r="J156" t="s">
        <v>208</v>
      </c>
      <c r="K156" t="s">
        <v>210</v>
      </c>
      <c r="L156" t="s">
        <v>209</v>
      </c>
      <c r="M156">
        <v>0</v>
      </c>
      <c r="N156">
        <v>0</v>
      </c>
      <c r="O156">
        <v>0</v>
      </c>
      <c r="P156">
        <v>0</v>
      </c>
      <c r="Q156">
        <f>SUMIF(AT!A:A,AF!E156,AT!K:K)</f>
        <v>90928</v>
      </c>
    </row>
    <row r="157" spans="1:17">
      <c r="A157">
        <v>9012767301</v>
      </c>
      <c r="B157" t="s">
        <v>206</v>
      </c>
      <c r="C157" t="s">
        <v>1</v>
      </c>
      <c r="D157">
        <v>9012767301</v>
      </c>
      <c r="E157" t="s">
        <v>2081</v>
      </c>
      <c r="F157" s="2">
        <v>45464</v>
      </c>
      <c r="G157" s="2">
        <v>45393</v>
      </c>
      <c r="H157" s="2">
        <v>45412</v>
      </c>
      <c r="I157" t="s">
        <v>207</v>
      </c>
      <c r="J157" t="s">
        <v>208</v>
      </c>
      <c r="K157" t="s">
        <v>210</v>
      </c>
      <c r="L157" t="s">
        <v>209</v>
      </c>
      <c r="M157">
        <v>0</v>
      </c>
      <c r="N157">
        <v>0</v>
      </c>
      <c r="O157">
        <v>0</v>
      </c>
      <c r="P157">
        <v>0</v>
      </c>
      <c r="Q157">
        <f>SUMIF(AT!A:A,AF!E157,AT!K:K)</f>
        <v>90928</v>
      </c>
    </row>
    <row r="158" spans="1:17">
      <c r="A158">
        <v>9012767301</v>
      </c>
      <c r="B158" t="s">
        <v>206</v>
      </c>
      <c r="C158" t="s">
        <v>1</v>
      </c>
      <c r="D158">
        <v>9012767301</v>
      </c>
      <c r="E158" t="s">
        <v>2082</v>
      </c>
      <c r="F158" s="2">
        <v>45464</v>
      </c>
      <c r="G158" s="2">
        <v>45392</v>
      </c>
      <c r="H158" s="2">
        <v>45412</v>
      </c>
      <c r="I158" t="s">
        <v>207</v>
      </c>
      <c r="J158" t="s">
        <v>208</v>
      </c>
      <c r="K158" t="s">
        <v>210</v>
      </c>
      <c r="L158" t="s">
        <v>209</v>
      </c>
      <c r="M158">
        <v>0</v>
      </c>
      <c r="N158">
        <v>0</v>
      </c>
      <c r="O158">
        <v>0</v>
      </c>
      <c r="P158">
        <v>0</v>
      </c>
      <c r="Q158">
        <f>SUMIF(AT!A:A,AF!E158,AT!K:K)</f>
        <v>45464</v>
      </c>
    </row>
    <row r="159" spans="1:17">
      <c r="A159">
        <v>9012767301</v>
      </c>
      <c r="B159" t="s">
        <v>206</v>
      </c>
      <c r="C159" t="s">
        <v>1</v>
      </c>
      <c r="D159">
        <v>9012767301</v>
      </c>
      <c r="E159" t="s">
        <v>2083</v>
      </c>
      <c r="F159" s="2">
        <v>45464</v>
      </c>
      <c r="G159" s="2">
        <v>45393</v>
      </c>
      <c r="H159" s="2">
        <v>45412</v>
      </c>
      <c r="I159" t="s">
        <v>207</v>
      </c>
      <c r="J159" t="s">
        <v>208</v>
      </c>
      <c r="K159" t="s">
        <v>210</v>
      </c>
      <c r="L159" t="s">
        <v>209</v>
      </c>
      <c r="M159">
        <v>0</v>
      </c>
      <c r="N159">
        <v>0</v>
      </c>
      <c r="O159">
        <v>0</v>
      </c>
      <c r="P159">
        <v>0</v>
      </c>
      <c r="Q159">
        <f>SUMIF(AT!A:A,AF!E159,AT!K:K)</f>
        <v>90928</v>
      </c>
    </row>
    <row r="160" spans="1:17">
      <c r="A160">
        <v>9012767301</v>
      </c>
      <c r="B160" t="s">
        <v>206</v>
      </c>
      <c r="C160" t="s">
        <v>1</v>
      </c>
      <c r="D160">
        <v>9012767301</v>
      </c>
      <c r="E160" t="s">
        <v>2084</v>
      </c>
      <c r="F160" s="2">
        <v>45464</v>
      </c>
      <c r="G160" s="2">
        <v>45393</v>
      </c>
      <c r="H160" s="2">
        <v>45412</v>
      </c>
      <c r="I160" t="s">
        <v>207</v>
      </c>
      <c r="J160" t="s">
        <v>208</v>
      </c>
      <c r="K160" t="s">
        <v>210</v>
      </c>
      <c r="L160" t="s">
        <v>209</v>
      </c>
      <c r="M160">
        <v>0</v>
      </c>
      <c r="N160">
        <v>0</v>
      </c>
      <c r="O160">
        <v>0</v>
      </c>
      <c r="P160">
        <v>0</v>
      </c>
      <c r="Q160">
        <f>SUMIF(AT!A:A,AF!E160,AT!K:K)</f>
        <v>90928</v>
      </c>
    </row>
    <row r="161" spans="1:17">
      <c r="A161">
        <v>9012767301</v>
      </c>
      <c r="B161" t="s">
        <v>206</v>
      </c>
      <c r="C161" t="s">
        <v>1</v>
      </c>
      <c r="D161">
        <v>9012767301</v>
      </c>
      <c r="E161" t="s">
        <v>2085</v>
      </c>
      <c r="F161" s="2">
        <v>45464</v>
      </c>
      <c r="G161" s="2">
        <v>45393</v>
      </c>
      <c r="H161" s="2">
        <v>45412</v>
      </c>
      <c r="I161" t="s">
        <v>207</v>
      </c>
      <c r="J161" t="s">
        <v>208</v>
      </c>
      <c r="K161" t="s">
        <v>210</v>
      </c>
      <c r="L161" t="s">
        <v>209</v>
      </c>
      <c r="M161">
        <v>0</v>
      </c>
      <c r="N161">
        <v>0</v>
      </c>
      <c r="O161">
        <v>0</v>
      </c>
      <c r="P161">
        <v>0</v>
      </c>
      <c r="Q161">
        <f>SUMIF(AT!A:A,AF!E161,AT!K:K)</f>
        <v>45464</v>
      </c>
    </row>
    <row r="162" spans="1:17">
      <c r="A162">
        <v>9012767301</v>
      </c>
      <c r="B162" t="s">
        <v>206</v>
      </c>
      <c r="C162" t="s">
        <v>1</v>
      </c>
      <c r="D162">
        <v>9012767301</v>
      </c>
      <c r="E162" t="s">
        <v>2086</v>
      </c>
      <c r="F162" s="2">
        <v>45464</v>
      </c>
      <c r="G162" s="2">
        <v>45393</v>
      </c>
      <c r="H162" s="2">
        <v>45412</v>
      </c>
      <c r="I162" t="s">
        <v>207</v>
      </c>
      <c r="J162" t="s">
        <v>208</v>
      </c>
      <c r="K162" t="s">
        <v>210</v>
      </c>
      <c r="L162" t="s">
        <v>209</v>
      </c>
      <c r="M162">
        <v>0</v>
      </c>
      <c r="N162">
        <v>0</v>
      </c>
      <c r="O162">
        <v>0</v>
      </c>
      <c r="P162">
        <v>0</v>
      </c>
      <c r="Q162">
        <f>SUMIF(AT!A:A,AF!E162,AT!K:K)</f>
        <v>90928</v>
      </c>
    </row>
    <row r="163" spans="1:17">
      <c r="A163">
        <v>9012767301</v>
      </c>
      <c r="B163" t="s">
        <v>206</v>
      </c>
      <c r="C163" t="s">
        <v>1</v>
      </c>
      <c r="D163">
        <v>9012767301</v>
      </c>
      <c r="E163" t="s">
        <v>2087</v>
      </c>
      <c r="F163" s="2">
        <v>45464</v>
      </c>
      <c r="G163" s="2">
        <v>45393</v>
      </c>
      <c r="H163" s="2">
        <v>45412</v>
      </c>
      <c r="I163" t="s">
        <v>207</v>
      </c>
      <c r="J163" t="s">
        <v>208</v>
      </c>
      <c r="K163" t="s">
        <v>210</v>
      </c>
      <c r="L163" t="s">
        <v>209</v>
      </c>
      <c r="M163">
        <v>0</v>
      </c>
      <c r="N163">
        <v>0</v>
      </c>
      <c r="O163">
        <v>0</v>
      </c>
      <c r="P163">
        <v>0</v>
      </c>
      <c r="Q163">
        <f>SUMIF(AT!A:A,AF!E163,AT!K:K)</f>
        <v>45464</v>
      </c>
    </row>
    <row r="164" spans="1:17">
      <c r="A164">
        <v>9012767301</v>
      </c>
      <c r="B164" t="s">
        <v>206</v>
      </c>
      <c r="C164" t="s">
        <v>1</v>
      </c>
      <c r="D164">
        <v>9012767301</v>
      </c>
      <c r="E164" t="s">
        <v>2088</v>
      </c>
      <c r="F164" s="2">
        <v>45464</v>
      </c>
      <c r="G164" s="2">
        <v>45393</v>
      </c>
      <c r="H164" s="2">
        <v>45412</v>
      </c>
      <c r="I164" t="s">
        <v>207</v>
      </c>
      <c r="J164" t="s">
        <v>208</v>
      </c>
      <c r="K164" t="s">
        <v>210</v>
      </c>
      <c r="L164" t="s">
        <v>209</v>
      </c>
      <c r="M164">
        <v>0</v>
      </c>
      <c r="N164">
        <v>0</v>
      </c>
      <c r="O164">
        <v>0</v>
      </c>
      <c r="P164">
        <v>0</v>
      </c>
      <c r="Q164">
        <f>SUMIF(AT!A:A,AF!E164,AT!K:K)</f>
        <v>90928</v>
      </c>
    </row>
    <row r="165" spans="1:17">
      <c r="A165">
        <v>9012767301</v>
      </c>
      <c r="B165" t="s">
        <v>206</v>
      </c>
      <c r="C165" t="s">
        <v>1</v>
      </c>
      <c r="D165">
        <v>9012767301</v>
      </c>
      <c r="E165" t="s">
        <v>2089</v>
      </c>
      <c r="F165" s="2">
        <v>45464</v>
      </c>
      <c r="G165" s="2">
        <v>45393</v>
      </c>
      <c r="H165" s="2">
        <v>45412</v>
      </c>
      <c r="I165" t="s">
        <v>207</v>
      </c>
      <c r="J165" t="s">
        <v>208</v>
      </c>
      <c r="K165" t="s">
        <v>210</v>
      </c>
      <c r="L165" t="s">
        <v>209</v>
      </c>
      <c r="M165">
        <v>0</v>
      </c>
      <c r="N165">
        <v>0</v>
      </c>
      <c r="O165">
        <v>0</v>
      </c>
      <c r="P165">
        <v>0</v>
      </c>
      <c r="Q165">
        <f>SUMIF(AT!A:A,AF!E165,AT!K:K)</f>
        <v>90928</v>
      </c>
    </row>
    <row r="166" spans="1:17">
      <c r="A166">
        <v>9012767301</v>
      </c>
      <c r="B166" t="s">
        <v>206</v>
      </c>
      <c r="C166" t="s">
        <v>1</v>
      </c>
      <c r="D166">
        <v>9012767301</v>
      </c>
      <c r="E166" t="s">
        <v>2090</v>
      </c>
      <c r="F166" s="2">
        <v>45464</v>
      </c>
      <c r="G166" s="2">
        <v>45394</v>
      </c>
      <c r="H166" s="2">
        <v>45412</v>
      </c>
      <c r="I166" t="s">
        <v>207</v>
      </c>
      <c r="J166" t="s">
        <v>208</v>
      </c>
      <c r="K166" t="s">
        <v>210</v>
      </c>
      <c r="L166" t="s">
        <v>209</v>
      </c>
      <c r="M166">
        <v>0</v>
      </c>
      <c r="N166">
        <v>0</v>
      </c>
      <c r="O166">
        <v>0</v>
      </c>
      <c r="P166">
        <v>0</v>
      </c>
      <c r="Q166">
        <f>SUMIF(AT!A:A,AF!E166,AT!K:K)</f>
        <v>45464</v>
      </c>
    </row>
    <row r="167" spans="1:17">
      <c r="A167">
        <v>9012767301</v>
      </c>
      <c r="B167" t="s">
        <v>206</v>
      </c>
      <c r="C167" t="s">
        <v>1</v>
      </c>
      <c r="D167">
        <v>9012767301</v>
      </c>
      <c r="E167" t="s">
        <v>2091</v>
      </c>
      <c r="F167" s="2">
        <v>45464</v>
      </c>
      <c r="G167" s="2">
        <v>45393</v>
      </c>
      <c r="H167" s="2">
        <v>45412</v>
      </c>
      <c r="I167" t="s">
        <v>207</v>
      </c>
      <c r="J167" t="s">
        <v>208</v>
      </c>
      <c r="K167" t="s">
        <v>210</v>
      </c>
      <c r="L167" t="s">
        <v>209</v>
      </c>
      <c r="M167">
        <v>0</v>
      </c>
      <c r="N167">
        <v>0</v>
      </c>
      <c r="O167">
        <v>0</v>
      </c>
      <c r="P167">
        <v>0</v>
      </c>
      <c r="Q167">
        <f>SUMIF(AT!A:A,AF!E167,AT!K:K)</f>
        <v>90928</v>
      </c>
    </row>
    <row r="168" spans="1:17">
      <c r="A168">
        <v>9012767301</v>
      </c>
      <c r="B168" t="s">
        <v>206</v>
      </c>
      <c r="C168" t="s">
        <v>1</v>
      </c>
      <c r="D168">
        <v>9012767301</v>
      </c>
      <c r="E168" t="s">
        <v>2092</v>
      </c>
      <c r="F168" s="2">
        <v>45464</v>
      </c>
      <c r="G168" s="2">
        <v>45393</v>
      </c>
      <c r="H168" s="2">
        <v>45412</v>
      </c>
      <c r="I168" t="s">
        <v>207</v>
      </c>
      <c r="J168" t="s">
        <v>208</v>
      </c>
      <c r="K168" t="s">
        <v>210</v>
      </c>
      <c r="L168" t="s">
        <v>209</v>
      </c>
      <c r="M168">
        <v>0</v>
      </c>
      <c r="N168">
        <v>0</v>
      </c>
      <c r="O168">
        <v>0</v>
      </c>
      <c r="P168">
        <v>0</v>
      </c>
      <c r="Q168">
        <f>SUMIF(AT!A:A,AF!E168,AT!K:K)</f>
        <v>90928</v>
      </c>
    </row>
    <row r="169" spans="1:17">
      <c r="A169">
        <v>9012767301</v>
      </c>
      <c r="B169" t="s">
        <v>206</v>
      </c>
      <c r="C169" t="s">
        <v>1</v>
      </c>
      <c r="D169">
        <v>9012767301</v>
      </c>
      <c r="E169" t="s">
        <v>2093</v>
      </c>
      <c r="F169" s="2">
        <v>45464</v>
      </c>
      <c r="G169" s="2">
        <v>45393</v>
      </c>
      <c r="H169" s="2">
        <v>45412</v>
      </c>
      <c r="I169" t="s">
        <v>207</v>
      </c>
      <c r="J169" t="s">
        <v>208</v>
      </c>
      <c r="K169" t="s">
        <v>210</v>
      </c>
      <c r="L169" t="s">
        <v>209</v>
      </c>
      <c r="M169">
        <v>0</v>
      </c>
      <c r="N169">
        <v>0</v>
      </c>
      <c r="O169">
        <v>0</v>
      </c>
      <c r="P169">
        <v>0</v>
      </c>
      <c r="Q169">
        <f>SUMIF(AT!A:A,AF!E169,AT!K:K)</f>
        <v>90928</v>
      </c>
    </row>
    <row r="170" spans="1:17">
      <c r="A170">
        <v>9012767301</v>
      </c>
      <c r="B170" t="s">
        <v>206</v>
      </c>
      <c r="C170" t="s">
        <v>1</v>
      </c>
      <c r="D170">
        <v>9012767301</v>
      </c>
      <c r="E170" t="s">
        <v>2094</v>
      </c>
      <c r="F170" s="2">
        <v>45464</v>
      </c>
      <c r="G170" s="2">
        <v>45393</v>
      </c>
      <c r="H170" s="2">
        <v>45412</v>
      </c>
      <c r="I170" t="s">
        <v>207</v>
      </c>
      <c r="J170" t="s">
        <v>208</v>
      </c>
      <c r="K170" t="s">
        <v>210</v>
      </c>
      <c r="L170" t="s">
        <v>209</v>
      </c>
      <c r="M170">
        <v>0</v>
      </c>
      <c r="N170">
        <v>0</v>
      </c>
      <c r="O170">
        <v>0</v>
      </c>
      <c r="P170">
        <v>0</v>
      </c>
      <c r="Q170">
        <f>SUMIF(AT!A:A,AF!E170,AT!K:K)</f>
        <v>45464</v>
      </c>
    </row>
    <row r="171" spans="1:17">
      <c r="A171">
        <v>9012767301</v>
      </c>
      <c r="B171" t="s">
        <v>206</v>
      </c>
      <c r="C171" t="s">
        <v>1</v>
      </c>
      <c r="D171">
        <v>9012767301</v>
      </c>
      <c r="E171" t="s">
        <v>2095</v>
      </c>
      <c r="F171" s="2">
        <v>45464</v>
      </c>
      <c r="G171" s="2">
        <v>45393</v>
      </c>
      <c r="H171" s="2">
        <v>45412</v>
      </c>
      <c r="I171" t="s">
        <v>207</v>
      </c>
      <c r="J171" t="s">
        <v>208</v>
      </c>
      <c r="K171" t="s">
        <v>210</v>
      </c>
      <c r="L171" t="s">
        <v>209</v>
      </c>
      <c r="M171">
        <v>0</v>
      </c>
      <c r="N171">
        <v>0</v>
      </c>
      <c r="O171">
        <v>0</v>
      </c>
      <c r="P171">
        <v>0</v>
      </c>
      <c r="Q171">
        <f>SUMIF(AT!A:A,AF!E171,AT!K:K)</f>
        <v>90928</v>
      </c>
    </row>
    <row r="172" spans="1:17">
      <c r="A172">
        <v>9012767301</v>
      </c>
      <c r="B172" t="s">
        <v>206</v>
      </c>
      <c r="C172" t="s">
        <v>1</v>
      </c>
      <c r="D172">
        <v>9012767301</v>
      </c>
      <c r="E172" t="s">
        <v>2096</v>
      </c>
      <c r="F172" s="2">
        <v>45464</v>
      </c>
      <c r="G172" s="2">
        <v>45393</v>
      </c>
      <c r="H172" s="2">
        <v>45412</v>
      </c>
      <c r="I172" t="s">
        <v>207</v>
      </c>
      <c r="J172" t="s">
        <v>208</v>
      </c>
      <c r="K172" t="s">
        <v>210</v>
      </c>
      <c r="L172" t="s">
        <v>209</v>
      </c>
      <c r="M172">
        <v>0</v>
      </c>
      <c r="N172">
        <v>0</v>
      </c>
      <c r="O172">
        <v>0</v>
      </c>
      <c r="P172">
        <v>0</v>
      </c>
      <c r="Q172">
        <f>SUMIF(AT!A:A,AF!E172,AT!K:K)</f>
        <v>90928</v>
      </c>
    </row>
    <row r="173" spans="1:17">
      <c r="A173">
        <v>9012767301</v>
      </c>
      <c r="B173" t="s">
        <v>206</v>
      </c>
      <c r="C173" t="s">
        <v>1</v>
      </c>
      <c r="D173">
        <v>9012767301</v>
      </c>
      <c r="E173" t="s">
        <v>2098</v>
      </c>
      <c r="F173" s="2">
        <v>45464</v>
      </c>
      <c r="G173" s="2">
        <v>45393</v>
      </c>
      <c r="H173" s="2">
        <v>45412</v>
      </c>
      <c r="I173" t="s">
        <v>207</v>
      </c>
      <c r="J173" t="s">
        <v>208</v>
      </c>
      <c r="K173" t="s">
        <v>210</v>
      </c>
      <c r="L173" t="s">
        <v>209</v>
      </c>
      <c r="M173">
        <v>0</v>
      </c>
      <c r="N173">
        <v>0</v>
      </c>
      <c r="O173">
        <v>0</v>
      </c>
      <c r="P173">
        <v>0</v>
      </c>
      <c r="Q173">
        <f>SUMIF(AT!A:A,AF!E173,AT!K:K)</f>
        <v>45464</v>
      </c>
    </row>
    <row r="174" spans="1:17">
      <c r="A174">
        <v>9012767301</v>
      </c>
      <c r="B174" t="s">
        <v>206</v>
      </c>
      <c r="C174" t="s">
        <v>1</v>
      </c>
      <c r="D174">
        <v>9012767301</v>
      </c>
      <c r="E174" t="s">
        <v>2099</v>
      </c>
      <c r="F174" s="2">
        <v>45464</v>
      </c>
      <c r="G174" s="2">
        <v>45393</v>
      </c>
      <c r="H174" s="2">
        <v>45412</v>
      </c>
      <c r="I174" t="s">
        <v>207</v>
      </c>
      <c r="J174" t="s">
        <v>208</v>
      </c>
      <c r="K174" t="s">
        <v>210</v>
      </c>
      <c r="L174" t="s">
        <v>209</v>
      </c>
      <c r="M174">
        <v>0</v>
      </c>
      <c r="N174">
        <v>0</v>
      </c>
      <c r="O174">
        <v>0</v>
      </c>
      <c r="P174">
        <v>0</v>
      </c>
      <c r="Q174">
        <f>SUMIF(AT!A:A,AF!E174,AT!K:K)</f>
        <v>45464</v>
      </c>
    </row>
    <row r="175" spans="1:17">
      <c r="A175">
        <v>9012767301</v>
      </c>
      <c r="B175" t="s">
        <v>206</v>
      </c>
      <c r="C175" t="s">
        <v>1</v>
      </c>
      <c r="D175">
        <v>9012767301</v>
      </c>
      <c r="E175" t="s">
        <v>2100</v>
      </c>
      <c r="F175" s="2">
        <v>45464</v>
      </c>
      <c r="G175" s="2">
        <v>45394</v>
      </c>
      <c r="H175" s="2">
        <v>45412</v>
      </c>
      <c r="I175" t="s">
        <v>207</v>
      </c>
      <c r="J175" t="s">
        <v>208</v>
      </c>
      <c r="K175" t="s">
        <v>210</v>
      </c>
      <c r="L175" t="s">
        <v>209</v>
      </c>
      <c r="M175">
        <v>0</v>
      </c>
      <c r="N175">
        <v>0</v>
      </c>
      <c r="O175">
        <v>0</v>
      </c>
      <c r="P175">
        <v>0</v>
      </c>
      <c r="Q175">
        <f>SUMIF(AT!A:A,AF!E175,AT!K:K)</f>
        <v>90928</v>
      </c>
    </row>
    <row r="176" spans="1:17">
      <c r="A176">
        <v>9012767301</v>
      </c>
      <c r="B176" t="s">
        <v>206</v>
      </c>
      <c r="C176" t="s">
        <v>1</v>
      </c>
      <c r="D176">
        <v>9012767301</v>
      </c>
      <c r="E176" t="s">
        <v>2101</v>
      </c>
      <c r="F176" s="2">
        <v>45464</v>
      </c>
      <c r="G176" s="2">
        <v>45394</v>
      </c>
      <c r="H176" s="2">
        <v>45412</v>
      </c>
      <c r="I176" t="s">
        <v>207</v>
      </c>
      <c r="J176" t="s">
        <v>208</v>
      </c>
      <c r="K176" t="s">
        <v>210</v>
      </c>
      <c r="L176" t="s">
        <v>209</v>
      </c>
      <c r="M176">
        <v>0</v>
      </c>
      <c r="N176">
        <v>0</v>
      </c>
      <c r="O176">
        <v>0</v>
      </c>
      <c r="P176">
        <v>0</v>
      </c>
      <c r="Q176">
        <f>SUMIF(AT!A:A,AF!E176,AT!K:K)</f>
        <v>45464</v>
      </c>
    </row>
    <row r="177" spans="1:17">
      <c r="A177">
        <v>9012767301</v>
      </c>
      <c r="B177" t="s">
        <v>206</v>
      </c>
      <c r="C177" t="s">
        <v>1</v>
      </c>
      <c r="D177">
        <v>9012767301</v>
      </c>
      <c r="E177" t="s">
        <v>2102</v>
      </c>
      <c r="F177" s="2">
        <v>45464</v>
      </c>
      <c r="G177" s="2">
        <v>45394</v>
      </c>
      <c r="H177" s="2">
        <v>45412</v>
      </c>
      <c r="I177" t="s">
        <v>207</v>
      </c>
      <c r="J177" t="s">
        <v>208</v>
      </c>
      <c r="K177" t="s">
        <v>210</v>
      </c>
      <c r="L177" t="s">
        <v>209</v>
      </c>
      <c r="M177">
        <v>0</v>
      </c>
      <c r="N177">
        <v>0</v>
      </c>
      <c r="O177">
        <v>0</v>
      </c>
      <c r="P177">
        <v>0</v>
      </c>
      <c r="Q177">
        <f>SUMIF(AT!A:A,AF!E177,AT!K:K)</f>
        <v>90928</v>
      </c>
    </row>
    <row r="178" spans="1:17">
      <c r="A178">
        <v>9012767301</v>
      </c>
      <c r="B178" t="s">
        <v>206</v>
      </c>
      <c r="C178" t="s">
        <v>1</v>
      </c>
      <c r="D178">
        <v>9012767301</v>
      </c>
      <c r="E178" t="s">
        <v>2103</v>
      </c>
      <c r="F178" s="2">
        <v>45464</v>
      </c>
      <c r="G178" s="2">
        <v>45394</v>
      </c>
      <c r="H178" s="2">
        <v>45412</v>
      </c>
      <c r="I178" t="s">
        <v>207</v>
      </c>
      <c r="J178" t="s">
        <v>208</v>
      </c>
      <c r="K178" t="s">
        <v>210</v>
      </c>
      <c r="L178" t="s">
        <v>209</v>
      </c>
      <c r="M178">
        <v>0</v>
      </c>
      <c r="N178">
        <v>0</v>
      </c>
      <c r="O178">
        <v>0</v>
      </c>
      <c r="P178">
        <v>0</v>
      </c>
      <c r="Q178">
        <f>SUMIF(AT!A:A,AF!E178,AT!K:K)</f>
        <v>90928</v>
      </c>
    </row>
    <row r="179" spans="1:17">
      <c r="A179">
        <v>9012767301</v>
      </c>
      <c r="B179" t="s">
        <v>206</v>
      </c>
      <c r="C179" t="s">
        <v>1</v>
      </c>
      <c r="D179">
        <v>9012767301</v>
      </c>
      <c r="E179" t="s">
        <v>2104</v>
      </c>
      <c r="F179" s="2">
        <v>45464</v>
      </c>
      <c r="G179" s="2">
        <v>45394</v>
      </c>
      <c r="H179" s="2">
        <v>45412</v>
      </c>
      <c r="I179" t="s">
        <v>207</v>
      </c>
      <c r="J179" t="s">
        <v>208</v>
      </c>
      <c r="K179" t="s">
        <v>210</v>
      </c>
      <c r="L179" t="s">
        <v>209</v>
      </c>
      <c r="M179">
        <v>0</v>
      </c>
      <c r="N179">
        <v>0</v>
      </c>
      <c r="O179">
        <v>0</v>
      </c>
      <c r="P179">
        <v>0</v>
      </c>
      <c r="Q179">
        <f>SUMIF(AT!A:A,AF!E179,AT!K:K)</f>
        <v>90928</v>
      </c>
    </row>
    <row r="180" spans="1:17">
      <c r="A180">
        <v>9012767301</v>
      </c>
      <c r="B180" t="s">
        <v>206</v>
      </c>
      <c r="C180" t="s">
        <v>1</v>
      </c>
      <c r="D180">
        <v>9012767301</v>
      </c>
      <c r="E180" t="s">
        <v>2105</v>
      </c>
      <c r="F180" s="2">
        <v>45464</v>
      </c>
      <c r="G180" s="2">
        <v>45394</v>
      </c>
      <c r="H180" s="2">
        <v>45412</v>
      </c>
      <c r="I180" t="s">
        <v>207</v>
      </c>
      <c r="J180" t="s">
        <v>208</v>
      </c>
      <c r="K180" t="s">
        <v>210</v>
      </c>
      <c r="L180" t="s">
        <v>209</v>
      </c>
      <c r="M180">
        <v>0</v>
      </c>
      <c r="N180">
        <v>0</v>
      </c>
      <c r="O180">
        <v>0</v>
      </c>
      <c r="P180">
        <v>0</v>
      </c>
      <c r="Q180">
        <f>SUMIF(AT!A:A,AF!E180,AT!K:K)</f>
        <v>45464</v>
      </c>
    </row>
    <row r="181" spans="1:17">
      <c r="A181">
        <v>9012767301</v>
      </c>
      <c r="B181" t="s">
        <v>206</v>
      </c>
      <c r="C181" t="s">
        <v>1</v>
      </c>
      <c r="D181">
        <v>9012767301</v>
      </c>
      <c r="E181" t="s">
        <v>2106</v>
      </c>
      <c r="F181" s="2">
        <v>45464</v>
      </c>
      <c r="G181" s="2">
        <v>45394</v>
      </c>
      <c r="H181" s="2">
        <v>45412</v>
      </c>
      <c r="I181" t="s">
        <v>207</v>
      </c>
      <c r="J181" t="s">
        <v>208</v>
      </c>
      <c r="K181" t="s">
        <v>210</v>
      </c>
      <c r="L181" t="s">
        <v>209</v>
      </c>
      <c r="M181">
        <v>0</v>
      </c>
      <c r="N181">
        <v>0</v>
      </c>
      <c r="O181">
        <v>0</v>
      </c>
      <c r="P181">
        <v>0</v>
      </c>
      <c r="Q181">
        <f>SUMIF(AT!A:A,AF!E181,AT!K:K)</f>
        <v>90928</v>
      </c>
    </row>
    <row r="182" spans="1:17">
      <c r="A182">
        <v>9012767301</v>
      </c>
      <c r="B182" t="s">
        <v>206</v>
      </c>
      <c r="C182" t="s">
        <v>1</v>
      </c>
      <c r="D182">
        <v>9012767301</v>
      </c>
      <c r="E182" t="s">
        <v>2107</v>
      </c>
      <c r="F182" s="2">
        <v>45464</v>
      </c>
      <c r="G182" s="2">
        <v>45394</v>
      </c>
      <c r="H182" s="2">
        <v>45412</v>
      </c>
      <c r="I182" t="s">
        <v>207</v>
      </c>
      <c r="J182" t="s">
        <v>208</v>
      </c>
      <c r="K182" t="s">
        <v>210</v>
      </c>
      <c r="L182" t="s">
        <v>209</v>
      </c>
      <c r="M182">
        <v>0</v>
      </c>
      <c r="N182">
        <v>0</v>
      </c>
      <c r="O182">
        <v>0</v>
      </c>
      <c r="P182">
        <v>0</v>
      </c>
      <c r="Q182">
        <f>SUMIF(AT!A:A,AF!E182,AT!K:K)</f>
        <v>90928</v>
      </c>
    </row>
    <row r="183" spans="1:17">
      <c r="A183">
        <v>9012767301</v>
      </c>
      <c r="B183" t="s">
        <v>206</v>
      </c>
      <c r="C183" t="s">
        <v>1</v>
      </c>
      <c r="D183">
        <v>9012767301</v>
      </c>
      <c r="E183" t="s">
        <v>2108</v>
      </c>
      <c r="F183" s="2">
        <v>45464</v>
      </c>
      <c r="G183" s="2">
        <v>45394</v>
      </c>
      <c r="H183" s="2">
        <v>45412</v>
      </c>
      <c r="I183" t="s">
        <v>207</v>
      </c>
      <c r="J183" t="s">
        <v>208</v>
      </c>
      <c r="K183" t="s">
        <v>210</v>
      </c>
      <c r="L183" t="s">
        <v>209</v>
      </c>
      <c r="M183">
        <v>0</v>
      </c>
      <c r="N183">
        <v>0</v>
      </c>
      <c r="O183">
        <v>0</v>
      </c>
      <c r="P183">
        <v>0</v>
      </c>
      <c r="Q183">
        <f>SUMIF(AT!A:A,AF!E183,AT!K:K)</f>
        <v>90928</v>
      </c>
    </row>
    <row r="184" spans="1:17">
      <c r="A184">
        <v>9012767301</v>
      </c>
      <c r="B184" t="s">
        <v>206</v>
      </c>
      <c r="C184" t="s">
        <v>1</v>
      </c>
      <c r="D184">
        <v>9012767301</v>
      </c>
      <c r="E184" t="s">
        <v>2109</v>
      </c>
      <c r="F184" s="2">
        <v>45464</v>
      </c>
      <c r="G184" s="2">
        <v>45394</v>
      </c>
      <c r="H184" s="2">
        <v>45412</v>
      </c>
      <c r="I184" t="s">
        <v>207</v>
      </c>
      <c r="J184" t="s">
        <v>208</v>
      </c>
      <c r="K184" t="s">
        <v>210</v>
      </c>
      <c r="L184" t="s">
        <v>209</v>
      </c>
      <c r="M184">
        <v>0</v>
      </c>
      <c r="N184">
        <v>0</v>
      </c>
      <c r="O184">
        <v>0</v>
      </c>
      <c r="P184">
        <v>0</v>
      </c>
      <c r="Q184">
        <f>SUMIF(AT!A:A,AF!E184,AT!K:K)</f>
        <v>45464</v>
      </c>
    </row>
    <row r="185" spans="1:17">
      <c r="A185">
        <v>9012767301</v>
      </c>
      <c r="B185" t="s">
        <v>206</v>
      </c>
      <c r="C185" t="s">
        <v>1</v>
      </c>
      <c r="D185">
        <v>9012767301</v>
      </c>
      <c r="E185" t="s">
        <v>2110</v>
      </c>
      <c r="F185" s="2">
        <v>45464</v>
      </c>
      <c r="G185" s="2">
        <v>45393</v>
      </c>
      <c r="H185" s="2">
        <v>45412</v>
      </c>
      <c r="I185" t="s">
        <v>207</v>
      </c>
      <c r="J185" t="s">
        <v>208</v>
      </c>
      <c r="K185" t="s">
        <v>210</v>
      </c>
      <c r="L185" t="s">
        <v>209</v>
      </c>
      <c r="M185">
        <v>0</v>
      </c>
      <c r="N185">
        <v>0</v>
      </c>
      <c r="O185">
        <v>0</v>
      </c>
      <c r="P185">
        <v>0</v>
      </c>
      <c r="Q185">
        <f>SUMIF(AT!A:A,AF!E185,AT!K:K)</f>
        <v>45464</v>
      </c>
    </row>
    <row r="186" spans="1:17">
      <c r="A186">
        <v>9012767301</v>
      </c>
      <c r="B186" t="s">
        <v>206</v>
      </c>
      <c r="C186" t="s">
        <v>1</v>
      </c>
      <c r="D186">
        <v>9012767301</v>
      </c>
      <c r="E186" t="s">
        <v>2111</v>
      </c>
      <c r="F186" s="2">
        <v>45464</v>
      </c>
      <c r="G186" s="2">
        <v>45394</v>
      </c>
      <c r="H186" s="2">
        <v>45412</v>
      </c>
      <c r="I186" t="s">
        <v>207</v>
      </c>
      <c r="J186" t="s">
        <v>208</v>
      </c>
      <c r="K186" t="s">
        <v>210</v>
      </c>
      <c r="L186" t="s">
        <v>209</v>
      </c>
      <c r="M186">
        <v>0</v>
      </c>
      <c r="N186">
        <v>0</v>
      </c>
      <c r="O186">
        <v>0</v>
      </c>
      <c r="P186">
        <v>0</v>
      </c>
      <c r="Q186">
        <f>SUMIF(AT!A:A,AF!E186,AT!K:K)</f>
        <v>90928</v>
      </c>
    </row>
    <row r="187" spans="1:17">
      <c r="A187">
        <v>9012767301</v>
      </c>
      <c r="B187" t="s">
        <v>206</v>
      </c>
      <c r="C187" t="s">
        <v>1</v>
      </c>
      <c r="D187">
        <v>9012767301</v>
      </c>
      <c r="E187" t="s">
        <v>2112</v>
      </c>
      <c r="F187" s="2">
        <v>45464</v>
      </c>
      <c r="G187" s="2">
        <v>45394</v>
      </c>
      <c r="H187" s="2">
        <v>45412</v>
      </c>
      <c r="I187" t="s">
        <v>207</v>
      </c>
      <c r="J187" t="s">
        <v>208</v>
      </c>
      <c r="K187" t="s">
        <v>210</v>
      </c>
      <c r="L187" t="s">
        <v>209</v>
      </c>
      <c r="M187">
        <v>0</v>
      </c>
      <c r="N187">
        <v>0</v>
      </c>
      <c r="O187">
        <v>0</v>
      </c>
      <c r="P187">
        <v>0</v>
      </c>
      <c r="Q187">
        <f>SUMIF(AT!A:A,AF!E187,AT!K:K)</f>
        <v>45464</v>
      </c>
    </row>
    <row r="188" spans="1:17">
      <c r="A188">
        <v>9012767301</v>
      </c>
      <c r="B188" t="s">
        <v>206</v>
      </c>
      <c r="C188" t="s">
        <v>1</v>
      </c>
      <c r="D188">
        <v>9012767301</v>
      </c>
      <c r="E188" t="s">
        <v>2113</v>
      </c>
      <c r="F188" s="2">
        <v>45464</v>
      </c>
      <c r="G188" s="2">
        <v>45394</v>
      </c>
      <c r="H188" s="2">
        <v>45412</v>
      </c>
      <c r="I188" t="s">
        <v>207</v>
      </c>
      <c r="J188" t="s">
        <v>208</v>
      </c>
      <c r="K188" t="s">
        <v>210</v>
      </c>
      <c r="L188" t="s">
        <v>209</v>
      </c>
      <c r="M188">
        <v>0</v>
      </c>
      <c r="N188">
        <v>0</v>
      </c>
      <c r="O188">
        <v>0</v>
      </c>
      <c r="P188">
        <v>0</v>
      </c>
      <c r="Q188">
        <f>SUMIF(AT!A:A,AF!E188,AT!K:K)</f>
        <v>90928</v>
      </c>
    </row>
    <row r="189" spans="1:17">
      <c r="A189">
        <v>9012767301</v>
      </c>
      <c r="B189" t="s">
        <v>206</v>
      </c>
      <c r="C189" t="s">
        <v>1</v>
      </c>
      <c r="D189">
        <v>9012767301</v>
      </c>
      <c r="E189" t="s">
        <v>2114</v>
      </c>
      <c r="F189" s="2">
        <v>45464</v>
      </c>
      <c r="G189" s="2">
        <v>45398</v>
      </c>
      <c r="H189" s="2">
        <v>45412</v>
      </c>
      <c r="I189" t="s">
        <v>207</v>
      </c>
      <c r="J189" t="s">
        <v>208</v>
      </c>
      <c r="K189" t="s">
        <v>210</v>
      </c>
      <c r="L189" t="s">
        <v>209</v>
      </c>
      <c r="M189">
        <v>0</v>
      </c>
      <c r="N189">
        <v>0</v>
      </c>
      <c r="O189">
        <v>0</v>
      </c>
      <c r="P189">
        <v>0</v>
      </c>
      <c r="Q189">
        <f>SUMIF(AT!A:A,AF!E189,AT!K:K)</f>
        <v>90928</v>
      </c>
    </row>
    <row r="190" spans="1:17">
      <c r="A190">
        <v>9012767301</v>
      </c>
      <c r="B190" t="s">
        <v>206</v>
      </c>
      <c r="C190" t="s">
        <v>1</v>
      </c>
      <c r="D190">
        <v>9012767301</v>
      </c>
      <c r="E190" t="s">
        <v>2115</v>
      </c>
      <c r="F190" s="2">
        <v>45464</v>
      </c>
      <c r="G190" s="2">
        <v>45394</v>
      </c>
      <c r="H190" s="2">
        <v>45412</v>
      </c>
      <c r="I190" t="s">
        <v>207</v>
      </c>
      <c r="J190" t="s">
        <v>208</v>
      </c>
      <c r="K190" t="s">
        <v>210</v>
      </c>
      <c r="L190" t="s">
        <v>209</v>
      </c>
      <c r="M190">
        <v>0</v>
      </c>
      <c r="N190">
        <v>0</v>
      </c>
      <c r="O190">
        <v>0</v>
      </c>
      <c r="P190">
        <v>0</v>
      </c>
      <c r="Q190">
        <f>SUMIF(AT!A:A,AF!E190,AT!K:K)</f>
        <v>45464</v>
      </c>
    </row>
    <row r="191" spans="1:17">
      <c r="A191">
        <v>9012767301</v>
      </c>
      <c r="B191" t="s">
        <v>206</v>
      </c>
      <c r="C191" t="s">
        <v>1</v>
      </c>
      <c r="D191">
        <v>9012767301</v>
      </c>
      <c r="E191" t="s">
        <v>2116</v>
      </c>
      <c r="F191" s="2">
        <v>45464</v>
      </c>
      <c r="G191" s="2">
        <v>45394</v>
      </c>
      <c r="H191" s="2">
        <v>45412</v>
      </c>
      <c r="I191" t="s">
        <v>207</v>
      </c>
      <c r="J191" t="s">
        <v>208</v>
      </c>
      <c r="K191" t="s">
        <v>210</v>
      </c>
      <c r="L191" t="s">
        <v>209</v>
      </c>
      <c r="M191">
        <v>0</v>
      </c>
      <c r="N191">
        <v>0</v>
      </c>
      <c r="O191">
        <v>0</v>
      </c>
      <c r="P191">
        <v>0</v>
      </c>
      <c r="Q191">
        <f>SUMIF(AT!A:A,AF!E191,AT!K:K)</f>
        <v>45464</v>
      </c>
    </row>
    <row r="192" spans="1:17">
      <c r="A192">
        <v>9012767301</v>
      </c>
      <c r="B192" t="s">
        <v>206</v>
      </c>
      <c r="C192" t="s">
        <v>1</v>
      </c>
      <c r="D192">
        <v>9012767301</v>
      </c>
      <c r="E192" t="s">
        <v>2117</v>
      </c>
      <c r="F192" s="2">
        <v>45464</v>
      </c>
      <c r="G192" s="2">
        <v>45397</v>
      </c>
      <c r="H192" s="2">
        <v>45412</v>
      </c>
      <c r="I192" t="s">
        <v>207</v>
      </c>
      <c r="J192" t="s">
        <v>208</v>
      </c>
      <c r="K192" t="s">
        <v>210</v>
      </c>
      <c r="L192" t="s">
        <v>209</v>
      </c>
      <c r="M192">
        <v>0</v>
      </c>
      <c r="N192">
        <v>0</v>
      </c>
      <c r="O192">
        <v>0</v>
      </c>
      <c r="P192">
        <v>0</v>
      </c>
      <c r="Q192">
        <f>SUMIF(AT!A:A,AF!E192,AT!K:K)</f>
        <v>90928</v>
      </c>
    </row>
    <row r="193" spans="1:17">
      <c r="A193">
        <v>9012767301</v>
      </c>
      <c r="B193" t="s">
        <v>206</v>
      </c>
      <c r="C193" t="s">
        <v>1</v>
      </c>
      <c r="D193">
        <v>9012767301</v>
      </c>
      <c r="E193" t="s">
        <v>2118</v>
      </c>
      <c r="F193" s="2">
        <v>45464</v>
      </c>
      <c r="G193" s="2">
        <v>45393</v>
      </c>
      <c r="H193" s="2">
        <v>45412</v>
      </c>
      <c r="I193" t="s">
        <v>207</v>
      </c>
      <c r="J193" t="s">
        <v>208</v>
      </c>
      <c r="K193" t="s">
        <v>210</v>
      </c>
      <c r="L193" t="s">
        <v>209</v>
      </c>
      <c r="M193">
        <v>0</v>
      </c>
      <c r="N193">
        <v>0</v>
      </c>
      <c r="O193">
        <v>0</v>
      </c>
      <c r="P193">
        <v>0</v>
      </c>
      <c r="Q193">
        <f>SUMIF(AT!A:A,AF!E193,AT!K:K)</f>
        <v>45464</v>
      </c>
    </row>
    <row r="194" spans="1:17">
      <c r="A194">
        <v>9012767301</v>
      </c>
      <c r="B194" t="s">
        <v>206</v>
      </c>
      <c r="C194" t="s">
        <v>1</v>
      </c>
      <c r="D194">
        <v>9012767301</v>
      </c>
      <c r="E194" t="s">
        <v>2119</v>
      </c>
      <c r="F194" s="2">
        <v>45464</v>
      </c>
      <c r="G194" s="2">
        <v>45394</v>
      </c>
      <c r="H194" s="2">
        <v>45412</v>
      </c>
      <c r="I194" t="s">
        <v>207</v>
      </c>
      <c r="J194" t="s">
        <v>208</v>
      </c>
      <c r="K194" t="s">
        <v>210</v>
      </c>
      <c r="L194" t="s">
        <v>209</v>
      </c>
      <c r="M194">
        <v>0</v>
      </c>
      <c r="N194">
        <v>0</v>
      </c>
      <c r="O194">
        <v>0</v>
      </c>
      <c r="P194">
        <v>0</v>
      </c>
      <c r="Q194">
        <f>SUMIF(AT!A:A,AF!E194,AT!K:K)</f>
        <v>45464</v>
      </c>
    </row>
    <row r="195" spans="1:17">
      <c r="A195">
        <v>9012767301</v>
      </c>
      <c r="B195" t="s">
        <v>206</v>
      </c>
      <c r="C195" t="s">
        <v>1</v>
      </c>
      <c r="D195">
        <v>9012767301</v>
      </c>
      <c r="E195" t="s">
        <v>2120</v>
      </c>
      <c r="F195" s="2">
        <v>45464</v>
      </c>
      <c r="G195" s="2">
        <v>45394</v>
      </c>
      <c r="H195" s="2">
        <v>45412</v>
      </c>
      <c r="I195" t="s">
        <v>207</v>
      </c>
      <c r="J195" t="s">
        <v>208</v>
      </c>
      <c r="K195" t="s">
        <v>210</v>
      </c>
      <c r="L195" t="s">
        <v>209</v>
      </c>
      <c r="M195">
        <v>0</v>
      </c>
      <c r="N195">
        <v>0</v>
      </c>
      <c r="O195">
        <v>0</v>
      </c>
      <c r="P195">
        <v>0</v>
      </c>
      <c r="Q195">
        <f>SUMIF(AT!A:A,AF!E195,AT!K:K)</f>
        <v>45464</v>
      </c>
    </row>
    <row r="196" spans="1:17">
      <c r="A196">
        <v>9012767301</v>
      </c>
      <c r="B196" t="s">
        <v>206</v>
      </c>
      <c r="C196" t="s">
        <v>1</v>
      </c>
      <c r="D196">
        <v>9012767301</v>
      </c>
      <c r="E196" t="s">
        <v>2121</v>
      </c>
      <c r="F196" s="2">
        <v>45464</v>
      </c>
      <c r="G196" s="2">
        <v>45393</v>
      </c>
      <c r="H196" s="2">
        <v>45412</v>
      </c>
      <c r="I196" t="s">
        <v>207</v>
      </c>
      <c r="J196" t="s">
        <v>208</v>
      </c>
      <c r="K196" t="s">
        <v>210</v>
      </c>
      <c r="L196" t="s">
        <v>209</v>
      </c>
      <c r="M196">
        <v>0</v>
      </c>
      <c r="N196">
        <v>0</v>
      </c>
      <c r="O196">
        <v>0</v>
      </c>
      <c r="P196">
        <v>0</v>
      </c>
      <c r="Q196">
        <f>SUMIF(AT!A:A,AF!E196,AT!K:K)</f>
        <v>90928</v>
      </c>
    </row>
    <row r="197" spans="1:17">
      <c r="A197">
        <v>9012767301</v>
      </c>
      <c r="B197" t="s">
        <v>206</v>
      </c>
      <c r="C197" t="s">
        <v>1</v>
      </c>
      <c r="D197">
        <v>9012767301</v>
      </c>
      <c r="E197" t="s">
        <v>2122</v>
      </c>
      <c r="F197" s="2">
        <v>45464</v>
      </c>
      <c r="G197" s="2">
        <v>45393</v>
      </c>
      <c r="H197" s="2">
        <v>45412</v>
      </c>
      <c r="I197" t="s">
        <v>207</v>
      </c>
      <c r="J197" t="s">
        <v>208</v>
      </c>
      <c r="K197" t="s">
        <v>210</v>
      </c>
      <c r="L197" t="s">
        <v>209</v>
      </c>
      <c r="M197">
        <v>0</v>
      </c>
      <c r="N197">
        <v>0</v>
      </c>
      <c r="O197">
        <v>0</v>
      </c>
      <c r="P197">
        <v>0</v>
      </c>
      <c r="Q197">
        <f>SUMIF(AT!A:A,AF!E197,AT!K:K)</f>
        <v>90928</v>
      </c>
    </row>
    <row r="198" spans="1:17">
      <c r="A198">
        <v>9012767301</v>
      </c>
      <c r="B198" t="s">
        <v>206</v>
      </c>
      <c r="C198" t="s">
        <v>1</v>
      </c>
      <c r="D198">
        <v>9012767301</v>
      </c>
      <c r="E198" t="s">
        <v>2123</v>
      </c>
      <c r="F198" s="2">
        <v>45464</v>
      </c>
      <c r="G198" s="2">
        <v>45394</v>
      </c>
      <c r="H198" s="2">
        <v>45412</v>
      </c>
      <c r="I198" t="s">
        <v>207</v>
      </c>
      <c r="J198" t="s">
        <v>208</v>
      </c>
      <c r="K198" t="s">
        <v>210</v>
      </c>
      <c r="L198" t="s">
        <v>209</v>
      </c>
      <c r="M198">
        <v>0</v>
      </c>
      <c r="N198">
        <v>0</v>
      </c>
      <c r="O198">
        <v>0</v>
      </c>
      <c r="P198">
        <v>0</v>
      </c>
      <c r="Q198">
        <f>SUMIF(AT!A:A,AF!E198,AT!K:K)</f>
        <v>90928</v>
      </c>
    </row>
    <row r="199" spans="1:17">
      <c r="A199">
        <v>9012767301</v>
      </c>
      <c r="B199" t="s">
        <v>206</v>
      </c>
      <c r="C199" t="s">
        <v>1</v>
      </c>
      <c r="D199">
        <v>9012767301</v>
      </c>
      <c r="E199" t="s">
        <v>2124</v>
      </c>
      <c r="F199" s="2">
        <v>45464</v>
      </c>
      <c r="G199" s="2">
        <v>45394</v>
      </c>
      <c r="H199" s="2">
        <v>45412</v>
      </c>
      <c r="I199" t="s">
        <v>207</v>
      </c>
      <c r="J199" t="s">
        <v>208</v>
      </c>
      <c r="K199" t="s">
        <v>210</v>
      </c>
      <c r="L199" t="s">
        <v>209</v>
      </c>
      <c r="M199">
        <v>0</v>
      </c>
      <c r="N199">
        <v>0</v>
      </c>
      <c r="O199">
        <v>0</v>
      </c>
      <c r="P199">
        <v>0</v>
      </c>
      <c r="Q199">
        <f>SUMIF(AT!A:A,AF!E199,AT!K:K)</f>
        <v>90928</v>
      </c>
    </row>
    <row r="200" spans="1:17">
      <c r="A200">
        <v>9012767301</v>
      </c>
      <c r="B200" t="s">
        <v>206</v>
      </c>
      <c r="C200" t="s">
        <v>1</v>
      </c>
      <c r="D200">
        <v>9012767301</v>
      </c>
      <c r="E200" t="s">
        <v>2125</v>
      </c>
      <c r="F200" s="2">
        <v>45464</v>
      </c>
      <c r="G200" s="2">
        <v>45395</v>
      </c>
      <c r="H200" s="2">
        <v>45412</v>
      </c>
      <c r="I200" t="s">
        <v>207</v>
      </c>
      <c r="J200" t="s">
        <v>208</v>
      </c>
      <c r="K200" t="s">
        <v>210</v>
      </c>
      <c r="L200" t="s">
        <v>209</v>
      </c>
      <c r="M200">
        <v>0</v>
      </c>
      <c r="N200">
        <v>0</v>
      </c>
      <c r="O200">
        <v>0</v>
      </c>
      <c r="P200">
        <v>0</v>
      </c>
      <c r="Q200">
        <f>SUMIF(AT!A:A,AF!E200,AT!K:K)</f>
        <v>45464</v>
      </c>
    </row>
    <row r="201" spans="1:17">
      <c r="A201">
        <v>9012767301</v>
      </c>
      <c r="B201" t="s">
        <v>206</v>
      </c>
      <c r="C201" t="s">
        <v>1</v>
      </c>
      <c r="D201">
        <v>9012767301</v>
      </c>
      <c r="E201" t="s">
        <v>2126</v>
      </c>
      <c r="F201" s="2">
        <v>45464</v>
      </c>
      <c r="G201" s="2">
        <v>45395</v>
      </c>
      <c r="H201" s="2">
        <v>45412</v>
      </c>
      <c r="I201" t="s">
        <v>207</v>
      </c>
      <c r="J201" t="s">
        <v>208</v>
      </c>
      <c r="K201" t="s">
        <v>210</v>
      </c>
      <c r="L201" t="s">
        <v>209</v>
      </c>
      <c r="M201">
        <v>0</v>
      </c>
      <c r="N201">
        <v>0</v>
      </c>
      <c r="O201">
        <v>0</v>
      </c>
      <c r="P201">
        <v>0</v>
      </c>
      <c r="Q201">
        <f>SUMIF(AT!A:A,AF!E201,AT!K:K)</f>
        <v>45464</v>
      </c>
    </row>
    <row r="202" spans="1:17">
      <c r="A202">
        <v>9012767301</v>
      </c>
      <c r="B202" t="s">
        <v>206</v>
      </c>
      <c r="C202" t="s">
        <v>1</v>
      </c>
      <c r="D202">
        <v>9012767301</v>
      </c>
      <c r="E202" t="s">
        <v>2127</v>
      </c>
      <c r="F202" s="2">
        <v>45464</v>
      </c>
      <c r="G202" s="2">
        <v>45395</v>
      </c>
      <c r="H202" s="2">
        <v>45412</v>
      </c>
      <c r="I202" t="s">
        <v>207</v>
      </c>
      <c r="J202" t="s">
        <v>208</v>
      </c>
      <c r="K202" t="s">
        <v>210</v>
      </c>
      <c r="L202" t="s">
        <v>209</v>
      </c>
      <c r="M202">
        <v>0</v>
      </c>
      <c r="N202">
        <v>0</v>
      </c>
      <c r="O202">
        <v>0</v>
      </c>
      <c r="P202">
        <v>0</v>
      </c>
      <c r="Q202">
        <f>SUMIF(AT!A:A,AF!E202,AT!K:K)</f>
        <v>90928</v>
      </c>
    </row>
    <row r="203" spans="1:17">
      <c r="A203">
        <v>9012767301</v>
      </c>
      <c r="B203" t="s">
        <v>206</v>
      </c>
      <c r="C203" t="s">
        <v>1</v>
      </c>
      <c r="D203">
        <v>9012767301</v>
      </c>
      <c r="E203" t="s">
        <v>2128</v>
      </c>
      <c r="F203" s="2">
        <v>45464</v>
      </c>
      <c r="G203" s="2">
        <v>45395</v>
      </c>
      <c r="H203" s="2">
        <v>45412</v>
      </c>
      <c r="I203" t="s">
        <v>207</v>
      </c>
      <c r="J203" t="s">
        <v>208</v>
      </c>
      <c r="K203" t="s">
        <v>210</v>
      </c>
      <c r="L203" t="s">
        <v>209</v>
      </c>
      <c r="M203">
        <v>0</v>
      </c>
      <c r="N203">
        <v>0</v>
      </c>
      <c r="O203">
        <v>0</v>
      </c>
      <c r="P203">
        <v>0</v>
      </c>
      <c r="Q203">
        <f>SUMIF(AT!A:A,AF!E203,AT!K:K)</f>
        <v>90928</v>
      </c>
    </row>
    <row r="204" spans="1:17">
      <c r="A204">
        <v>9012767301</v>
      </c>
      <c r="B204" t="s">
        <v>206</v>
      </c>
      <c r="C204" t="s">
        <v>1</v>
      </c>
      <c r="D204">
        <v>9012767301</v>
      </c>
      <c r="E204" t="s">
        <v>2129</v>
      </c>
      <c r="F204" s="2">
        <v>45464</v>
      </c>
      <c r="G204" s="2">
        <v>45396</v>
      </c>
      <c r="H204" s="2">
        <v>45412</v>
      </c>
      <c r="I204" t="s">
        <v>207</v>
      </c>
      <c r="J204" t="s">
        <v>208</v>
      </c>
      <c r="K204" t="s">
        <v>210</v>
      </c>
      <c r="L204" t="s">
        <v>209</v>
      </c>
      <c r="M204">
        <v>0</v>
      </c>
      <c r="N204">
        <v>0</v>
      </c>
      <c r="O204">
        <v>0</v>
      </c>
      <c r="P204">
        <v>0</v>
      </c>
      <c r="Q204">
        <f>SUMIF(AT!A:A,AF!E204,AT!K:K)</f>
        <v>90928</v>
      </c>
    </row>
    <row r="205" spans="1:17">
      <c r="A205">
        <v>9012767301</v>
      </c>
      <c r="B205" t="s">
        <v>206</v>
      </c>
      <c r="C205" t="s">
        <v>1</v>
      </c>
      <c r="D205">
        <v>9012767301</v>
      </c>
      <c r="E205" t="s">
        <v>2130</v>
      </c>
      <c r="F205" s="2">
        <v>45464</v>
      </c>
      <c r="G205" s="2">
        <v>45395</v>
      </c>
      <c r="H205" s="2">
        <v>45412</v>
      </c>
      <c r="I205" t="s">
        <v>207</v>
      </c>
      <c r="J205" t="s">
        <v>208</v>
      </c>
      <c r="K205" t="s">
        <v>210</v>
      </c>
      <c r="L205" t="s">
        <v>209</v>
      </c>
      <c r="M205">
        <v>0</v>
      </c>
      <c r="N205">
        <v>0</v>
      </c>
      <c r="O205">
        <v>0</v>
      </c>
      <c r="P205">
        <v>0</v>
      </c>
      <c r="Q205">
        <f>SUMIF(AT!A:A,AF!E205,AT!K:K)</f>
        <v>45464</v>
      </c>
    </row>
    <row r="206" spans="1:17">
      <c r="A206">
        <v>9012767301</v>
      </c>
      <c r="B206" t="s">
        <v>206</v>
      </c>
      <c r="C206" t="s">
        <v>1</v>
      </c>
      <c r="D206">
        <v>9012767301</v>
      </c>
      <c r="E206" t="s">
        <v>2131</v>
      </c>
      <c r="F206" s="2">
        <v>45464</v>
      </c>
      <c r="G206" s="2">
        <v>45396</v>
      </c>
      <c r="H206" s="2">
        <v>45412</v>
      </c>
      <c r="I206" t="s">
        <v>207</v>
      </c>
      <c r="J206" t="s">
        <v>208</v>
      </c>
      <c r="K206" t="s">
        <v>210</v>
      </c>
      <c r="L206" t="s">
        <v>209</v>
      </c>
      <c r="M206">
        <v>0</v>
      </c>
      <c r="N206">
        <v>0</v>
      </c>
      <c r="O206">
        <v>0</v>
      </c>
      <c r="P206">
        <v>0</v>
      </c>
      <c r="Q206">
        <f>SUMIF(AT!A:A,AF!E206,AT!K:K)</f>
        <v>181856</v>
      </c>
    </row>
    <row r="207" spans="1:17">
      <c r="A207">
        <v>9012767301</v>
      </c>
      <c r="B207" t="s">
        <v>206</v>
      </c>
      <c r="C207" t="s">
        <v>1</v>
      </c>
      <c r="D207">
        <v>9012767301</v>
      </c>
      <c r="E207" t="s">
        <v>2132</v>
      </c>
      <c r="F207" s="2">
        <v>45464</v>
      </c>
      <c r="G207" s="2">
        <v>45396</v>
      </c>
      <c r="H207" s="2">
        <v>45412</v>
      </c>
      <c r="I207" t="s">
        <v>207</v>
      </c>
      <c r="J207" t="s">
        <v>208</v>
      </c>
      <c r="K207" t="s">
        <v>210</v>
      </c>
      <c r="L207" t="s">
        <v>209</v>
      </c>
      <c r="M207">
        <v>0</v>
      </c>
      <c r="N207">
        <v>0</v>
      </c>
      <c r="O207">
        <v>0</v>
      </c>
      <c r="P207">
        <v>0</v>
      </c>
      <c r="Q207">
        <f>SUMIF(AT!A:A,AF!E207,AT!K:K)</f>
        <v>90928</v>
      </c>
    </row>
    <row r="208" spans="1:17">
      <c r="A208">
        <v>9012767301</v>
      </c>
      <c r="B208" t="s">
        <v>206</v>
      </c>
      <c r="C208" t="s">
        <v>1</v>
      </c>
      <c r="D208">
        <v>9012767301</v>
      </c>
      <c r="E208" t="s">
        <v>2133</v>
      </c>
      <c r="F208" s="2">
        <v>45464</v>
      </c>
      <c r="G208" s="2">
        <v>45396</v>
      </c>
      <c r="H208" s="2">
        <v>45412</v>
      </c>
      <c r="I208" t="s">
        <v>207</v>
      </c>
      <c r="J208" t="s">
        <v>208</v>
      </c>
      <c r="K208" t="s">
        <v>210</v>
      </c>
      <c r="L208" t="s">
        <v>209</v>
      </c>
      <c r="M208">
        <v>0</v>
      </c>
      <c r="N208">
        <v>0</v>
      </c>
      <c r="O208">
        <v>0</v>
      </c>
      <c r="P208">
        <v>0</v>
      </c>
      <c r="Q208">
        <f>SUMIF(AT!A:A,AF!E208,AT!K:K)</f>
        <v>90928</v>
      </c>
    </row>
    <row r="209" spans="1:17">
      <c r="A209">
        <v>9012767301</v>
      </c>
      <c r="B209" t="s">
        <v>206</v>
      </c>
      <c r="C209" t="s">
        <v>1</v>
      </c>
      <c r="D209">
        <v>9012767301</v>
      </c>
      <c r="E209" t="s">
        <v>2134</v>
      </c>
      <c r="F209" s="2">
        <v>45464</v>
      </c>
      <c r="G209" s="2">
        <v>45396</v>
      </c>
      <c r="H209" s="2">
        <v>45412</v>
      </c>
      <c r="I209" t="s">
        <v>207</v>
      </c>
      <c r="J209" t="s">
        <v>208</v>
      </c>
      <c r="K209" t="s">
        <v>210</v>
      </c>
      <c r="L209" t="s">
        <v>209</v>
      </c>
      <c r="M209">
        <v>0</v>
      </c>
      <c r="N209">
        <v>0</v>
      </c>
      <c r="O209">
        <v>0</v>
      </c>
      <c r="P209">
        <v>0</v>
      </c>
      <c r="Q209">
        <f>SUMIF(AT!A:A,AF!E209,AT!K:K)</f>
        <v>90928</v>
      </c>
    </row>
    <row r="210" spans="1:17">
      <c r="A210">
        <v>9012767301</v>
      </c>
      <c r="B210" t="s">
        <v>206</v>
      </c>
      <c r="C210" t="s">
        <v>1</v>
      </c>
      <c r="D210">
        <v>9012767301</v>
      </c>
      <c r="E210" t="s">
        <v>2135</v>
      </c>
      <c r="F210" s="2">
        <v>45464</v>
      </c>
      <c r="G210" s="2">
        <v>45395</v>
      </c>
      <c r="H210" s="2">
        <v>45412</v>
      </c>
      <c r="I210" t="s">
        <v>207</v>
      </c>
      <c r="J210" t="s">
        <v>208</v>
      </c>
      <c r="K210" t="s">
        <v>210</v>
      </c>
      <c r="L210" t="s">
        <v>209</v>
      </c>
      <c r="M210">
        <v>0</v>
      </c>
      <c r="N210">
        <v>0</v>
      </c>
      <c r="O210">
        <v>0</v>
      </c>
      <c r="P210">
        <v>0</v>
      </c>
      <c r="Q210">
        <f>SUMIF(AT!A:A,AF!E210,AT!K:K)</f>
        <v>90928</v>
      </c>
    </row>
    <row r="211" spans="1:17">
      <c r="A211">
        <v>9012767301</v>
      </c>
      <c r="B211" t="s">
        <v>206</v>
      </c>
      <c r="C211" t="s">
        <v>1</v>
      </c>
      <c r="D211">
        <v>9012767301</v>
      </c>
      <c r="E211" t="s">
        <v>2136</v>
      </c>
      <c r="F211" s="2">
        <v>45464</v>
      </c>
      <c r="G211" s="2">
        <v>45396</v>
      </c>
      <c r="H211" s="2">
        <v>45412</v>
      </c>
      <c r="I211" t="s">
        <v>207</v>
      </c>
      <c r="J211" t="s">
        <v>208</v>
      </c>
      <c r="K211" t="s">
        <v>210</v>
      </c>
      <c r="L211" t="s">
        <v>209</v>
      </c>
      <c r="M211">
        <v>0</v>
      </c>
      <c r="N211">
        <v>0</v>
      </c>
      <c r="O211">
        <v>0</v>
      </c>
      <c r="P211">
        <v>0</v>
      </c>
      <c r="Q211">
        <f>SUMIF(AT!A:A,AF!E211,AT!K:K)</f>
        <v>45464</v>
      </c>
    </row>
    <row r="212" spans="1:17">
      <c r="A212">
        <v>9012767301</v>
      </c>
      <c r="B212" t="s">
        <v>206</v>
      </c>
      <c r="C212" t="s">
        <v>1</v>
      </c>
      <c r="D212">
        <v>9012767301</v>
      </c>
      <c r="E212" t="s">
        <v>2137</v>
      </c>
      <c r="F212" s="2">
        <v>45464</v>
      </c>
      <c r="G212" s="2">
        <v>45396</v>
      </c>
      <c r="H212" s="2">
        <v>45412</v>
      </c>
      <c r="I212" t="s">
        <v>207</v>
      </c>
      <c r="J212" t="s">
        <v>208</v>
      </c>
      <c r="K212" t="s">
        <v>210</v>
      </c>
      <c r="L212" t="s">
        <v>209</v>
      </c>
      <c r="M212">
        <v>0</v>
      </c>
      <c r="N212">
        <v>0</v>
      </c>
      <c r="O212">
        <v>0</v>
      </c>
      <c r="P212">
        <v>0</v>
      </c>
      <c r="Q212">
        <f>SUMIF(AT!A:A,AF!E212,AT!K:K)</f>
        <v>90928</v>
      </c>
    </row>
    <row r="213" spans="1:17">
      <c r="A213">
        <v>9012767301</v>
      </c>
      <c r="B213" t="s">
        <v>206</v>
      </c>
      <c r="C213" t="s">
        <v>1</v>
      </c>
      <c r="D213">
        <v>9012767301</v>
      </c>
      <c r="E213" t="s">
        <v>2138</v>
      </c>
      <c r="F213" s="2">
        <v>45464</v>
      </c>
      <c r="G213" s="2">
        <v>45396</v>
      </c>
      <c r="H213" s="2">
        <v>45412</v>
      </c>
      <c r="I213" t="s">
        <v>207</v>
      </c>
      <c r="J213" t="s">
        <v>208</v>
      </c>
      <c r="K213" t="s">
        <v>210</v>
      </c>
      <c r="L213" t="s">
        <v>209</v>
      </c>
      <c r="M213">
        <v>0</v>
      </c>
      <c r="N213">
        <v>0</v>
      </c>
      <c r="O213">
        <v>0</v>
      </c>
      <c r="P213">
        <v>0</v>
      </c>
      <c r="Q213">
        <f>SUMIF(AT!A:A,AF!E213,AT!K:K)</f>
        <v>90928</v>
      </c>
    </row>
    <row r="214" spans="1:17">
      <c r="A214">
        <v>9012767301</v>
      </c>
      <c r="B214" t="s">
        <v>206</v>
      </c>
      <c r="C214" t="s">
        <v>1</v>
      </c>
      <c r="D214">
        <v>9012767301</v>
      </c>
      <c r="E214" t="s">
        <v>2139</v>
      </c>
      <c r="F214" s="2">
        <v>45464</v>
      </c>
      <c r="G214" s="2">
        <v>45396</v>
      </c>
      <c r="H214" s="2">
        <v>45412</v>
      </c>
      <c r="I214" t="s">
        <v>207</v>
      </c>
      <c r="J214" t="s">
        <v>208</v>
      </c>
      <c r="K214" t="s">
        <v>210</v>
      </c>
      <c r="L214" t="s">
        <v>209</v>
      </c>
      <c r="M214">
        <v>0</v>
      </c>
      <c r="N214">
        <v>0</v>
      </c>
      <c r="O214">
        <v>0</v>
      </c>
      <c r="P214">
        <v>0</v>
      </c>
      <c r="Q214">
        <f>SUMIF(AT!A:A,AF!E214,AT!K:K)</f>
        <v>90928</v>
      </c>
    </row>
    <row r="215" spans="1:17">
      <c r="A215">
        <v>9012767301</v>
      </c>
      <c r="B215" t="s">
        <v>206</v>
      </c>
      <c r="C215" t="s">
        <v>1</v>
      </c>
      <c r="D215">
        <v>9012767301</v>
      </c>
      <c r="E215" t="s">
        <v>2140</v>
      </c>
      <c r="F215" s="2">
        <v>45464</v>
      </c>
      <c r="G215" s="2">
        <v>45397</v>
      </c>
      <c r="H215" s="2">
        <v>45412</v>
      </c>
      <c r="I215" t="s">
        <v>207</v>
      </c>
      <c r="J215" t="s">
        <v>208</v>
      </c>
      <c r="K215" t="s">
        <v>210</v>
      </c>
      <c r="L215" t="s">
        <v>209</v>
      </c>
      <c r="M215">
        <v>0</v>
      </c>
      <c r="N215">
        <v>0</v>
      </c>
      <c r="O215">
        <v>0</v>
      </c>
      <c r="P215">
        <v>0</v>
      </c>
      <c r="Q215">
        <f>SUMIF(AT!A:A,AF!E215,AT!K:K)</f>
        <v>90928</v>
      </c>
    </row>
    <row r="216" spans="1:17">
      <c r="A216">
        <v>9012767301</v>
      </c>
      <c r="B216" t="s">
        <v>206</v>
      </c>
      <c r="C216" t="s">
        <v>1</v>
      </c>
      <c r="D216">
        <v>9012767301</v>
      </c>
      <c r="E216" t="s">
        <v>2141</v>
      </c>
      <c r="F216" s="2">
        <v>45464</v>
      </c>
      <c r="G216" s="2">
        <v>45398</v>
      </c>
      <c r="H216" s="2">
        <v>45412</v>
      </c>
      <c r="I216" t="s">
        <v>207</v>
      </c>
      <c r="J216" t="s">
        <v>208</v>
      </c>
      <c r="K216" t="s">
        <v>210</v>
      </c>
      <c r="L216" t="s">
        <v>209</v>
      </c>
      <c r="M216">
        <v>0</v>
      </c>
      <c r="N216">
        <v>0</v>
      </c>
      <c r="O216">
        <v>0</v>
      </c>
      <c r="P216">
        <v>0</v>
      </c>
      <c r="Q216">
        <f>SUMIF(AT!A:A,AF!E216,AT!K:K)</f>
        <v>45464</v>
      </c>
    </row>
    <row r="217" spans="1:17">
      <c r="A217">
        <v>9012767301</v>
      </c>
      <c r="B217" t="s">
        <v>206</v>
      </c>
      <c r="C217" t="s">
        <v>1</v>
      </c>
      <c r="D217">
        <v>9012767301</v>
      </c>
      <c r="E217" t="s">
        <v>2142</v>
      </c>
      <c r="F217" s="2">
        <v>45464</v>
      </c>
      <c r="G217" s="2">
        <v>45397</v>
      </c>
      <c r="H217" s="2">
        <v>45412</v>
      </c>
      <c r="I217" t="s">
        <v>207</v>
      </c>
      <c r="J217" t="s">
        <v>208</v>
      </c>
      <c r="K217" t="s">
        <v>210</v>
      </c>
      <c r="L217" t="s">
        <v>209</v>
      </c>
      <c r="M217">
        <v>0</v>
      </c>
      <c r="N217">
        <v>0</v>
      </c>
      <c r="O217">
        <v>0</v>
      </c>
      <c r="P217">
        <v>0</v>
      </c>
      <c r="Q217">
        <f>SUMIF(AT!A:A,AF!E217,AT!K:K)</f>
        <v>45464</v>
      </c>
    </row>
    <row r="218" spans="1:17">
      <c r="A218">
        <v>9012767301</v>
      </c>
      <c r="B218" t="s">
        <v>206</v>
      </c>
      <c r="C218" t="s">
        <v>1</v>
      </c>
      <c r="D218">
        <v>9012767301</v>
      </c>
      <c r="E218" t="s">
        <v>2143</v>
      </c>
      <c r="F218" s="2">
        <v>45464</v>
      </c>
      <c r="G218" s="2">
        <v>45398</v>
      </c>
      <c r="H218" s="2">
        <v>45412</v>
      </c>
      <c r="I218" t="s">
        <v>207</v>
      </c>
      <c r="J218" t="s">
        <v>208</v>
      </c>
      <c r="K218" t="s">
        <v>210</v>
      </c>
      <c r="L218" t="s">
        <v>209</v>
      </c>
      <c r="M218">
        <v>0</v>
      </c>
      <c r="N218">
        <v>0</v>
      </c>
      <c r="O218">
        <v>0</v>
      </c>
      <c r="P218">
        <v>0</v>
      </c>
      <c r="Q218">
        <f>SUMIF(AT!A:A,AF!E218,AT!K:K)</f>
        <v>90928</v>
      </c>
    </row>
    <row r="219" spans="1:17">
      <c r="A219">
        <v>9012767301</v>
      </c>
      <c r="B219" t="s">
        <v>206</v>
      </c>
      <c r="C219" t="s">
        <v>1</v>
      </c>
      <c r="D219">
        <v>9012767301</v>
      </c>
      <c r="E219" t="s">
        <v>2144</v>
      </c>
      <c r="F219" s="2">
        <v>45464</v>
      </c>
      <c r="G219" s="2">
        <v>45397</v>
      </c>
      <c r="H219" s="2">
        <v>45412</v>
      </c>
      <c r="I219" t="s">
        <v>207</v>
      </c>
      <c r="J219" t="s">
        <v>208</v>
      </c>
      <c r="K219" t="s">
        <v>210</v>
      </c>
      <c r="L219" t="s">
        <v>209</v>
      </c>
      <c r="M219">
        <v>0</v>
      </c>
      <c r="N219">
        <v>0</v>
      </c>
      <c r="O219">
        <v>0</v>
      </c>
      <c r="P219">
        <v>0</v>
      </c>
      <c r="Q219">
        <f>SUMIF(AT!A:A,AF!E219,AT!K:K)</f>
        <v>90928</v>
      </c>
    </row>
    <row r="220" spans="1:17">
      <c r="A220">
        <v>9012767301</v>
      </c>
      <c r="B220" t="s">
        <v>206</v>
      </c>
      <c r="C220" t="s">
        <v>1</v>
      </c>
      <c r="D220">
        <v>9012767301</v>
      </c>
      <c r="E220" t="s">
        <v>2145</v>
      </c>
      <c r="F220" s="2">
        <v>45464</v>
      </c>
      <c r="G220" s="2">
        <v>45397</v>
      </c>
      <c r="H220" s="2">
        <v>45412</v>
      </c>
      <c r="I220" t="s">
        <v>207</v>
      </c>
      <c r="J220" t="s">
        <v>208</v>
      </c>
      <c r="K220" t="s">
        <v>210</v>
      </c>
      <c r="L220" t="s">
        <v>209</v>
      </c>
      <c r="M220">
        <v>0</v>
      </c>
      <c r="N220">
        <v>0</v>
      </c>
      <c r="O220">
        <v>0</v>
      </c>
      <c r="P220">
        <v>0</v>
      </c>
      <c r="Q220">
        <f>SUMIF(AT!A:A,AF!E220,AT!K:K)</f>
        <v>45464</v>
      </c>
    </row>
    <row r="221" spans="1:17">
      <c r="A221">
        <v>9012767301</v>
      </c>
      <c r="B221" t="s">
        <v>206</v>
      </c>
      <c r="C221" t="s">
        <v>1</v>
      </c>
      <c r="D221">
        <v>9012767301</v>
      </c>
      <c r="E221" t="s">
        <v>2146</v>
      </c>
      <c r="F221" s="2">
        <v>45464</v>
      </c>
      <c r="G221" s="2">
        <v>45397</v>
      </c>
      <c r="H221" s="2">
        <v>45412</v>
      </c>
      <c r="I221" t="s">
        <v>207</v>
      </c>
      <c r="J221" t="s">
        <v>208</v>
      </c>
      <c r="K221" t="s">
        <v>210</v>
      </c>
      <c r="L221" t="s">
        <v>209</v>
      </c>
      <c r="M221">
        <v>0</v>
      </c>
      <c r="N221">
        <v>0</v>
      </c>
      <c r="O221">
        <v>0</v>
      </c>
      <c r="P221">
        <v>0</v>
      </c>
      <c r="Q221">
        <f>SUMIF(AT!A:A,AF!E221,AT!K:K)</f>
        <v>90928</v>
      </c>
    </row>
    <row r="222" spans="1:17">
      <c r="A222">
        <v>9012767301</v>
      </c>
      <c r="B222" t="s">
        <v>206</v>
      </c>
      <c r="C222" t="s">
        <v>1</v>
      </c>
      <c r="D222">
        <v>9012767301</v>
      </c>
      <c r="E222" t="s">
        <v>2147</v>
      </c>
      <c r="F222" s="2">
        <v>45464</v>
      </c>
      <c r="G222" s="2">
        <v>45397</v>
      </c>
      <c r="H222" s="2">
        <v>45412</v>
      </c>
      <c r="I222" t="s">
        <v>207</v>
      </c>
      <c r="J222" t="s">
        <v>208</v>
      </c>
      <c r="K222" t="s">
        <v>210</v>
      </c>
      <c r="L222" t="s">
        <v>209</v>
      </c>
      <c r="M222">
        <v>0</v>
      </c>
      <c r="N222">
        <v>0</v>
      </c>
      <c r="O222">
        <v>0</v>
      </c>
      <c r="P222">
        <v>0</v>
      </c>
      <c r="Q222">
        <f>SUMIF(AT!A:A,AF!E222,AT!K:K)</f>
        <v>90928</v>
      </c>
    </row>
    <row r="223" spans="1:17">
      <c r="A223">
        <v>9012767301</v>
      </c>
      <c r="B223" t="s">
        <v>206</v>
      </c>
      <c r="C223" t="s">
        <v>1</v>
      </c>
      <c r="D223">
        <v>9012767301</v>
      </c>
      <c r="E223" t="s">
        <v>2148</v>
      </c>
      <c r="F223" s="2">
        <v>45464</v>
      </c>
      <c r="G223" s="2">
        <v>45397</v>
      </c>
      <c r="H223" s="2">
        <v>45412</v>
      </c>
      <c r="I223" t="s">
        <v>207</v>
      </c>
      <c r="J223" t="s">
        <v>208</v>
      </c>
      <c r="K223" t="s">
        <v>210</v>
      </c>
      <c r="L223" t="s">
        <v>209</v>
      </c>
      <c r="M223">
        <v>0</v>
      </c>
      <c r="N223">
        <v>0</v>
      </c>
      <c r="O223">
        <v>0</v>
      </c>
      <c r="P223">
        <v>0</v>
      </c>
      <c r="Q223">
        <f>SUMIF(AT!A:A,AF!E223,AT!K:K)</f>
        <v>90928</v>
      </c>
    </row>
    <row r="224" spans="1:17">
      <c r="A224">
        <v>9012767301</v>
      </c>
      <c r="B224" t="s">
        <v>206</v>
      </c>
      <c r="C224" t="s">
        <v>1</v>
      </c>
      <c r="D224">
        <v>9012767301</v>
      </c>
      <c r="E224" t="s">
        <v>2149</v>
      </c>
      <c r="F224" s="2">
        <v>45464</v>
      </c>
      <c r="G224" s="2">
        <v>45397</v>
      </c>
      <c r="H224" s="2">
        <v>45412</v>
      </c>
      <c r="I224" t="s">
        <v>207</v>
      </c>
      <c r="J224" t="s">
        <v>208</v>
      </c>
      <c r="K224" t="s">
        <v>210</v>
      </c>
      <c r="L224" t="s">
        <v>209</v>
      </c>
      <c r="M224">
        <v>0</v>
      </c>
      <c r="N224">
        <v>0</v>
      </c>
      <c r="O224">
        <v>0</v>
      </c>
      <c r="P224">
        <v>0</v>
      </c>
      <c r="Q224">
        <f>SUMIF(AT!A:A,AF!E224,AT!K:K)</f>
        <v>90928</v>
      </c>
    </row>
    <row r="225" spans="1:17">
      <c r="A225">
        <v>9012767301</v>
      </c>
      <c r="B225" t="s">
        <v>206</v>
      </c>
      <c r="C225" t="s">
        <v>1</v>
      </c>
      <c r="D225">
        <v>9012767301</v>
      </c>
      <c r="E225" t="s">
        <v>2150</v>
      </c>
      <c r="F225" s="2">
        <v>45464</v>
      </c>
      <c r="G225" s="2">
        <v>45397</v>
      </c>
      <c r="H225" s="2">
        <v>45412</v>
      </c>
      <c r="I225" t="s">
        <v>207</v>
      </c>
      <c r="J225" t="s">
        <v>208</v>
      </c>
      <c r="K225" t="s">
        <v>210</v>
      </c>
      <c r="L225" t="s">
        <v>209</v>
      </c>
      <c r="M225">
        <v>0</v>
      </c>
      <c r="N225">
        <v>0</v>
      </c>
      <c r="O225">
        <v>0</v>
      </c>
      <c r="P225">
        <v>0</v>
      </c>
      <c r="Q225">
        <f>SUMIF(AT!A:A,AF!E225,AT!K:K)</f>
        <v>90928</v>
      </c>
    </row>
    <row r="226" spans="1:17">
      <c r="A226">
        <v>9012767301</v>
      </c>
      <c r="B226" t="s">
        <v>206</v>
      </c>
      <c r="C226" t="s">
        <v>1</v>
      </c>
      <c r="D226">
        <v>9012767301</v>
      </c>
      <c r="E226" t="s">
        <v>2151</v>
      </c>
      <c r="F226" s="2">
        <v>45464</v>
      </c>
      <c r="G226" s="2">
        <v>45401</v>
      </c>
      <c r="H226" s="2">
        <v>45412</v>
      </c>
      <c r="I226" t="s">
        <v>207</v>
      </c>
      <c r="J226" t="s">
        <v>208</v>
      </c>
      <c r="K226" t="s">
        <v>210</v>
      </c>
      <c r="L226" t="s">
        <v>209</v>
      </c>
      <c r="M226">
        <v>0</v>
      </c>
      <c r="N226">
        <v>0</v>
      </c>
      <c r="O226">
        <v>0</v>
      </c>
      <c r="P226">
        <v>0</v>
      </c>
      <c r="Q226">
        <f>SUMIF(AT!A:A,AF!E226,AT!K:K)</f>
        <v>45464</v>
      </c>
    </row>
    <row r="227" spans="1:17">
      <c r="A227">
        <v>9012767301</v>
      </c>
      <c r="B227" t="s">
        <v>206</v>
      </c>
      <c r="C227" t="s">
        <v>1</v>
      </c>
      <c r="D227">
        <v>9012767301</v>
      </c>
      <c r="E227" t="s">
        <v>2152</v>
      </c>
      <c r="F227" s="2">
        <v>45464</v>
      </c>
      <c r="G227" s="2">
        <v>45406</v>
      </c>
      <c r="H227" s="2">
        <v>45412</v>
      </c>
      <c r="I227" t="s">
        <v>207</v>
      </c>
      <c r="J227" t="s">
        <v>208</v>
      </c>
      <c r="K227" t="s">
        <v>210</v>
      </c>
      <c r="L227" t="s">
        <v>209</v>
      </c>
      <c r="M227">
        <v>0</v>
      </c>
      <c r="N227">
        <v>0</v>
      </c>
      <c r="O227">
        <v>0</v>
      </c>
      <c r="P227">
        <v>0</v>
      </c>
      <c r="Q227">
        <f>SUMIF(AT!A:A,AF!E227,AT!K:K)</f>
        <v>90928</v>
      </c>
    </row>
    <row r="228" spans="1:17">
      <c r="A228">
        <v>9012767301</v>
      </c>
      <c r="B228" t="s">
        <v>206</v>
      </c>
      <c r="C228" t="s">
        <v>1</v>
      </c>
      <c r="D228">
        <v>9012767301</v>
      </c>
      <c r="E228" t="s">
        <v>2153</v>
      </c>
      <c r="F228" s="2">
        <v>45464</v>
      </c>
      <c r="G228" s="2">
        <v>45405</v>
      </c>
      <c r="H228" s="2">
        <v>45412</v>
      </c>
      <c r="I228" t="s">
        <v>207</v>
      </c>
      <c r="J228" t="s">
        <v>208</v>
      </c>
      <c r="K228" t="s">
        <v>210</v>
      </c>
      <c r="L228" t="s">
        <v>209</v>
      </c>
      <c r="M228">
        <v>0</v>
      </c>
      <c r="N228">
        <v>0</v>
      </c>
      <c r="O228">
        <v>0</v>
      </c>
      <c r="P228">
        <v>0</v>
      </c>
      <c r="Q228">
        <f>SUMIF(AT!A:A,AF!E228,AT!K:K)</f>
        <v>45464</v>
      </c>
    </row>
    <row r="229" spans="1:17">
      <c r="A229">
        <v>9012767301</v>
      </c>
      <c r="B229" t="s">
        <v>206</v>
      </c>
      <c r="C229" t="s">
        <v>1</v>
      </c>
      <c r="D229">
        <v>9012767301</v>
      </c>
      <c r="E229" t="s">
        <v>2154</v>
      </c>
      <c r="F229" s="2">
        <v>45464</v>
      </c>
      <c r="G229" s="2">
        <v>45394</v>
      </c>
      <c r="H229" s="2">
        <v>45412</v>
      </c>
      <c r="I229" t="s">
        <v>207</v>
      </c>
      <c r="J229" t="s">
        <v>208</v>
      </c>
      <c r="K229" t="s">
        <v>210</v>
      </c>
      <c r="L229" t="s">
        <v>209</v>
      </c>
      <c r="M229">
        <v>0</v>
      </c>
      <c r="N229">
        <v>0</v>
      </c>
      <c r="O229">
        <v>0</v>
      </c>
      <c r="P229">
        <v>0</v>
      </c>
      <c r="Q229">
        <f>SUMIF(AT!A:A,AF!E229,AT!K:K)</f>
        <v>90928</v>
      </c>
    </row>
    <row r="230" spans="1:17">
      <c r="A230">
        <v>9012767301</v>
      </c>
      <c r="B230" t="s">
        <v>206</v>
      </c>
      <c r="C230" t="s">
        <v>1</v>
      </c>
      <c r="D230">
        <v>9012767301</v>
      </c>
      <c r="E230" t="s">
        <v>2155</v>
      </c>
      <c r="F230" s="2">
        <v>45464</v>
      </c>
      <c r="G230" s="2">
        <v>45397</v>
      </c>
      <c r="H230" s="2">
        <v>45412</v>
      </c>
      <c r="I230" t="s">
        <v>207</v>
      </c>
      <c r="J230" t="s">
        <v>208</v>
      </c>
      <c r="K230" t="s">
        <v>210</v>
      </c>
      <c r="L230" t="s">
        <v>209</v>
      </c>
      <c r="M230">
        <v>0</v>
      </c>
      <c r="N230">
        <v>0</v>
      </c>
      <c r="O230">
        <v>0</v>
      </c>
      <c r="P230">
        <v>0</v>
      </c>
      <c r="Q230">
        <f>SUMIF(AT!A:A,AF!E230,AT!K:K)</f>
        <v>90928</v>
      </c>
    </row>
    <row r="231" spans="1:17">
      <c r="A231">
        <v>9012767301</v>
      </c>
      <c r="B231" t="s">
        <v>206</v>
      </c>
      <c r="C231" t="s">
        <v>1</v>
      </c>
      <c r="D231">
        <v>9012767301</v>
      </c>
      <c r="E231" t="s">
        <v>2156</v>
      </c>
      <c r="F231" s="2">
        <v>45464</v>
      </c>
      <c r="G231" s="2">
        <v>45401</v>
      </c>
      <c r="H231" s="2">
        <v>45412</v>
      </c>
      <c r="I231" t="s">
        <v>207</v>
      </c>
      <c r="J231" t="s">
        <v>208</v>
      </c>
      <c r="K231" t="s">
        <v>210</v>
      </c>
      <c r="L231" t="s">
        <v>209</v>
      </c>
      <c r="M231">
        <v>0</v>
      </c>
      <c r="N231">
        <v>0</v>
      </c>
      <c r="O231">
        <v>0</v>
      </c>
      <c r="P231">
        <v>0</v>
      </c>
      <c r="Q231">
        <f>SUMIF(AT!A:A,AF!E231,AT!K:K)</f>
        <v>45464</v>
      </c>
    </row>
    <row r="232" spans="1:17">
      <c r="A232">
        <v>9012767301</v>
      </c>
      <c r="B232" t="s">
        <v>206</v>
      </c>
      <c r="C232" t="s">
        <v>1</v>
      </c>
      <c r="D232">
        <v>9012767301</v>
      </c>
      <c r="E232" t="s">
        <v>2157</v>
      </c>
      <c r="F232" s="2">
        <v>45464</v>
      </c>
      <c r="G232" s="2">
        <v>45408</v>
      </c>
      <c r="H232" s="2">
        <v>45412</v>
      </c>
      <c r="I232" t="s">
        <v>207</v>
      </c>
      <c r="J232" t="s">
        <v>208</v>
      </c>
      <c r="K232" t="s">
        <v>210</v>
      </c>
      <c r="L232" t="s">
        <v>209</v>
      </c>
      <c r="M232">
        <v>0</v>
      </c>
      <c r="N232">
        <v>0</v>
      </c>
      <c r="O232">
        <v>0</v>
      </c>
      <c r="P232">
        <v>0</v>
      </c>
      <c r="Q232">
        <f>SUMIF(AT!A:A,AF!E232,AT!K:K)</f>
        <v>90928</v>
      </c>
    </row>
    <row r="233" spans="1:17">
      <c r="A233">
        <v>9012767301</v>
      </c>
      <c r="B233" t="s">
        <v>206</v>
      </c>
      <c r="C233" t="s">
        <v>1</v>
      </c>
      <c r="D233">
        <v>9012767301</v>
      </c>
      <c r="E233" t="s">
        <v>2158</v>
      </c>
      <c r="F233" s="2">
        <v>45464</v>
      </c>
      <c r="G233" s="2">
        <v>45408</v>
      </c>
      <c r="H233" s="2">
        <v>45412</v>
      </c>
      <c r="I233" t="s">
        <v>207</v>
      </c>
      <c r="J233" t="s">
        <v>208</v>
      </c>
      <c r="K233" t="s">
        <v>210</v>
      </c>
      <c r="L233" t="s">
        <v>209</v>
      </c>
      <c r="M233">
        <v>0</v>
      </c>
      <c r="N233">
        <v>0</v>
      </c>
      <c r="O233">
        <v>0</v>
      </c>
      <c r="P233">
        <v>0</v>
      </c>
      <c r="Q233">
        <f>SUMIF(AT!A:A,AF!E233,AT!K:K)</f>
        <v>90928</v>
      </c>
    </row>
    <row r="234" spans="1:17">
      <c r="A234">
        <v>9012767301</v>
      </c>
      <c r="B234" t="s">
        <v>206</v>
      </c>
      <c r="C234" t="s">
        <v>1</v>
      </c>
      <c r="D234">
        <v>9012767301</v>
      </c>
      <c r="E234" t="s">
        <v>2159</v>
      </c>
      <c r="F234" s="2">
        <v>45464</v>
      </c>
      <c r="G234" s="2">
        <v>45398</v>
      </c>
      <c r="H234" s="2">
        <v>45412</v>
      </c>
      <c r="I234" t="s">
        <v>207</v>
      </c>
      <c r="J234" t="s">
        <v>208</v>
      </c>
      <c r="K234" t="s">
        <v>210</v>
      </c>
      <c r="L234" t="s">
        <v>209</v>
      </c>
      <c r="M234">
        <v>0</v>
      </c>
      <c r="N234">
        <v>0</v>
      </c>
      <c r="O234">
        <v>0</v>
      </c>
      <c r="P234">
        <v>0</v>
      </c>
      <c r="Q234">
        <f>SUMIF(AT!A:A,AF!E234,AT!K:K)</f>
        <v>90928</v>
      </c>
    </row>
    <row r="235" spans="1:17">
      <c r="A235">
        <v>9012767301</v>
      </c>
      <c r="B235" t="s">
        <v>206</v>
      </c>
      <c r="C235" t="s">
        <v>1</v>
      </c>
      <c r="D235">
        <v>9012767301</v>
      </c>
      <c r="E235" t="s">
        <v>2160</v>
      </c>
      <c r="F235" s="2">
        <v>45464</v>
      </c>
      <c r="G235" s="2">
        <v>45398</v>
      </c>
      <c r="H235" s="2">
        <v>45412</v>
      </c>
      <c r="I235" t="s">
        <v>207</v>
      </c>
      <c r="J235" t="s">
        <v>208</v>
      </c>
      <c r="K235" t="s">
        <v>210</v>
      </c>
      <c r="L235" t="s">
        <v>209</v>
      </c>
      <c r="M235">
        <v>0</v>
      </c>
      <c r="N235">
        <v>0</v>
      </c>
      <c r="O235">
        <v>0</v>
      </c>
      <c r="P235">
        <v>0</v>
      </c>
      <c r="Q235">
        <f>SUMIF(AT!A:A,AF!E235,AT!K:K)</f>
        <v>181856</v>
      </c>
    </row>
    <row r="236" spans="1:17">
      <c r="A236">
        <v>9012767301</v>
      </c>
      <c r="B236" t="s">
        <v>206</v>
      </c>
      <c r="C236" t="s">
        <v>1</v>
      </c>
      <c r="D236">
        <v>9012767301</v>
      </c>
      <c r="E236" t="s">
        <v>2161</v>
      </c>
      <c r="F236" s="2">
        <v>45464</v>
      </c>
      <c r="G236" s="2">
        <v>45394</v>
      </c>
      <c r="H236" s="2">
        <v>45412</v>
      </c>
      <c r="I236" t="s">
        <v>207</v>
      </c>
      <c r="J236" t="s">
        <v>208</v>
      </c>
      <c r="K236" t="s">
        <v>210</v>
      </c>
      <c r="L236" t="s">
        <v>209</v>
      </c>
      <c r="M236">
        <v>0</v>
      </c>
      <c r="N236">
        <v>0</v>
      </c>
      <c r="O236">
        <v>0</v>
      </c>
      <c r="P236">
        <v>0</v>
      </c>
      <c r="Q236">
        <f>SUMIF(AT!A:A,AF!E236,AT!K:K)</f>
        <v>45464</v>
      </c>
    </row>
    <row r="237" spans="1:17">
      <c r="A237">
        <v>9012767301</v>
      </c>
      <c r="B237" t="s">
        <v>206</v>
      </c>
      <c r="C237" t="s">
        <v>1</v>
      </c>
      <c r="D237">
        <v>9012767301</v>
      </c>
      <c r="E237" t="s">
        <v>2162</v>
      </c>
      <c r="F237" s="2">
        <v>45464</v>
      </c>
      <c r="G237" s="2">
        <v>45404</v>
      </c>
      <c r="H237" s="2">
        <v>45412</v>
      </c>
      <c r="I237" t="s">
        <v>207</v>
      </c>
      <c r="J237" t="s">
        <v>208</v>
      </c>
      <c r="K237" t="s">
        <v>210</v>
      </c>
      <c r="L237" t="s">
        <v>209</v>
      </c>
      <c r="M237">
        <v>0</v>
      </c>
      <c r="N237">
        <v>0</v>
      </c>
      <c r="O237">
        <v>0</v>
      </c>
      <c r="P237">
        <v>0</v>
      </c>
      <c r="Q237">
        <f>SUMIF(AT!A:A,AF!E237,AT!K:K)</f>
        <v>45464</v>
      </c>
    </row>
    <row r="238" spans="1:17">
      <c r="A238">
        <v>9012767301</v>
      </c>
      <c r="B238" t="s">
        <v>206</v>
      </c>
      <c r="C238" t="s">
        <v>1</v>
      </c>
      <c r="D238">
        <v>9012767301</v>
      </c>
      <c r="E238" t="s">
        <v>2163</v>
      </c>
      <c r="F238" s="2">
        <v>45464</v>
      </c>
      <c r="G238" s="2">
        <v>45399</v>
      </c>
      <c r="H238" s="2">
        <v>45412</v>
      </c>
      <c r="I238" t="s">
        <v>207</v>
      </c>
      <c r="J238" t="s">
        <v>208</v>
      </c>
      <c r="K238" t="s">
        <v>210</v>
      </c>
      <c r="L238" t="s">
        <v>209</v>
      </c>
      <c r="M238">
        <v>0</v>
      </c>
      <c r="N238">
        <v>0</v>
      </c>
      <c r="O238">
        <v>0</v>
      </c>
      <c r="P238">
        <v>0</v>
      </c>
      <c r="Q238">
        <f>SUMIF(AT!A:A,AF!E238,AT!K:K)</f>
        <v>90928</v>
      </c>
    </row>
    <row r="239" spans="1:17">
      <c r="A239">
        <v>9012767301</v>
      </c>
      <c r="B239" t="s">
        <v>206</v>
      </c>
      <c r="C239" t="s">
        <v>1</v>
      </c>
      <c r="D239">
        <v>9012767301</v>
      </c>
      <c r="E239" t="s">
        <v>2164</v>
      </c>
      <c r="F239" s="2">
        <v>45464</v>
      </c>
      <c r="G239" s="2">
        <v>45401</v>
      </c>
      <c r="H239" s="2">
        <v>45412</v>
      </c>
      <c r="I239" t="s">
        <v>207</v>
      </c>
      <c r="J239" t="s">
        <v>208</v>
      </c>
      <c r="K239" t="s">
        <v>210</v>
      </c>
      <c r="L239" t="s">
        <v>209</v>
      </c>
      <c r="M239">
        <v>0</v>
      </c>
      <c r="N239">
        <v>0</v>
      </c>
      <c r="O239">
        <v>0</v>
      </c>
      <c r="P239">
        <v>0</v>
      </c>
      <c r="Q239">
        <f>SUMIF(AT!A:A,AF!E239,AT!K:K)</f>
        <v>90928</v>
      </c>
    </row>
    <row r="240" spans="1:17">
      <c r="A240">
        <v>9012767301</v>
      </c>
      <c r="B240" t="s">
        <v>206</v>
      </c>
      <c r="C240" t="s">
        <v>1</v>
      </c>
      <c r="D240">
        <v>9012767301</v>
      </c>
      <c r="E240" t="s">
        <v>2165</v>
      </c>
      <c r="F240" s="2">
        <v>45464</v>
      </c>
      <c r="G240" s="2">
        <v>45405</v>
      </c>
      <c r="H240" s="2">
        <v>45412</v>
      </c>
      <c r="I240" t="s">
        <v>207</v>
      </c>
      <c r="J240" t="s">
        <v>208</v>
      </c>
      <c r="K240" t="s">
        <v>210</v>
      </c>
      <c r="L240" t="s">
        <v>209</v>
      </c>
      <c r="M240">
        <v>0</v>
      </c>
      <c r="N240">
        <v>0</v>
      </c>
      <c r="O240">
        <v>0</v>
      </c>
      <c r="P240">
        <v>0</v>
      </c>
      <c r="Q240">
        <f>SUMIF(AT!A:A,AF!E240,AT!K:K)</f>
        <v>45464</v>
      </c>
    </row>
    <row r="241" spans="1:17">
      <c r="A241">
        <v>9012767301</v>
      </c>
      <c r="B241" t="s">
        <v>206</v>
      </c>
      <c r="C241" t="s">
        <v>1</v>
      </c>
      <c r="D241">
        <v>9012767301</v>
      </c>
      <c r="E241" t="s">
        <v>2166</v>
      </c>
      <c r="F241" s="2">
        <v>45464</v>
      </c>
      <c r="G241" s="2">
        <v>45403</v>
      </c>
      <c r="H241" s="2">
        <v>45412</v>
      </c>
      <c r="I241" t="s">
        <v>207</v>
      </c>
      <c r="J241" t="s">
        <v>208</v>
      </c>
      <c r="K241" t="s">
        <v>210</v>
      </c>
      <c r="L241" t="s">
        <v>209</v>
      </c>
      <c r="M241">
        <v>0</v>
      </c>
      <c r="N241">
        <v>0</v>
      </c>
      <c r="O241">
        <v>0</v>
      </c>
      <c r="P241">
        <v>0</v>
      </c>
      <c r="Q241">
        <f>SUMIF(AT!A:A,AF!E241,AT!K:K)</f>
        <v>90928</v>
      </c>
    </row>
    <row r="242" spans="1:17">
      <c r="A242">
        <v>9012767301</v>
      </c>
      <c r="B242" t="s">
        <v>206</v>
      </c>
      <c r="C242" t="s">
        <v>1</v>
      </c>
      <c r="D242">
        <v>9012767301</v>
      </c>
      <c r="E242" t="s">
        <v>2167</v>
      </c>
      <c r="F242" s="2">
        <v>45464</v>
      </c>
      <c r="G242" s="2">
        <v>45402</v>
      </c>
      <c r="H242" s="2">
        <v>45412</v>
      </c>
      <c r="I242" t="s">
        <v>207</v>
      </c>
      <c r="J242" t="s">
        <v>208</v>
      </c>
      <c r="K242" t="s">
        <v>210</v>
      </c>
      <c r="L242" t="s">
        <v>209</v>
      </c>
      <c r="M242">
        <v>0</v>
      </c>
      <c r="N242">
        <v>0</v>
      </c>
      <c r="O242">
        <v>0</v>
      </c>
      <c r="P242">
        <v>0</v>
      </c>
      <c r="Q242">
        <f>SUMIF(AT!A:A,AF!E242,AT!K:K)</f>
        <v>45464</v>
      </c>
    </row>
    <row r="243" spans="1:17">
      <c r="A243">
        <v>9012767301</v>
      </c>
      <c r="B243" t="s">
        <v>206</v>
      </c>
      <c r="C243" t="s">
        <v>1</v>
      </c>
      <c r="D243">
        <v>9012767301</v>
      </c>
      <c r="E243" t="s">
        <v>2168</v>
      </c>
      <c r="F243" s="2">
        <v>45464</v>
      </c>
      <c r="G243" s="2">
        <v>45405</v>
      </c>
      <c r="H243" s="2">
        <v>45412</v>
      </c>
      <c r="I243" t="s">
        <v>207</v>
      </c>
      <c r="J243" t="s">
        <v>208</v>
      </c>
      <c r="K243" t="s">
        <v>210</v>
      </c>
      <c r="L243" t="s">
        <v>209</v>
      </c>
      <c r="M243">
        <v>0</v>
      </c>
      <c r="N243">
        <v>0</v>
      </c>
      <c r="O243">
        <v>0</v>
      </c>
      <c r="P243">
        <v>0</v>
      </c>
      <c r="Q243">
        <f>SUMIF(AT!A:A,AF!E243,AT!K:K)</f>
        <v>90928</v>
      </c>
    </row>
    <row r="244" spans="1:17">
      <c r="A244">
        <v>9012767301</v>
      </c>
      <c r="B244" t="s">
        <v>206</v>
      </c>
      <c r="C244" t="s">
        <v>1</v>
      </c>
      <c r="D244">
        <v>9012767301</v>
      </c>
      <c r="E244" t="s">
        <v>2169</v>
      </c>
      <c r="F244" s="2">
        <v>45464</v>
      </c>
      <c r="G244" s="2">
        <v>45399</v>
      </c>
      <c r="H244" s="2">
        <v>45412</v>
      </c>
      <c r="I244" t="s">
        <v>207</v>
      </c>
      <c r="J244" t="s">
        <v>208</v>
      </c>
      <c r="K244" t="s">
        <v>210</v>
      </c>
      <c r="L244" t="s">
        <v>209</v>
      </c>
      <c r="M244">
        <v>0</v>
      </c>
      <c r="N244">
        <v>0</v>
      </c>
      <c r="O244">
        <v>0</v>
      </c>
      <c r="P244">
        <v>0</v>
      </c>
      <c r="Q244">
        <f>SUMIF(AT!A:A,AF!E244,AT!K:K)</f>
        <v>90928</v>
      </c>
    </row>
    <row r="245" spans="1:17">
      <c r="A245">
        <v>9012767301</v>
      </c>
      <c r="B245" t="s">
        <v>206</v>
      </c>
      <c r="C245" t="s">
        <v>1</v>
      </c>
      <c r="D245">
        <v>9012767301</v>
      </c>
      <c r="E245" t="s">
        <v>2170</v>
      </c>
      <c r="F245" s="2">
        <v>45464</v>
      </c>
      <c r="G245" s="2">
        <v>45401</v>
      </c>
      <c r="H245" s="2">
        <v>45412</v>
      </c>
      <c r="I245" t="s">
        <v>207</v>
      </c>
      <c r="J245" t="s">
        <v>208</v>
      </c>
      <c r="K245" t="s">
        <v>210</v>
      </c>
      <c r="L245" t="s">
        <v>209</v>
      </c>
      <c r="M245">
        <v>0</v>
      </c>
      <c r="N245">
        <v>0</v>
      </c>
      <c r="O245">
        <v>0</v>
      </c>
      <c r="P245">
        <v>0</v>
      </c>
      <c r="Q245">
        <f>SUMIF(AT!A:A,AF!E245,AT!K:K)</f>
        <v>90928</v>
      </c>
    </row>
    <row r="246" spans="1:17">
      <c r="A246">
        <v>9012767301</v>
      </c>
      <c r="B246" t="s">
        <v>206</v>
      </c>
      <c r="C246" t="s">
        <v>1</v>
      </c>
      <c r="D246">
        <v>9012767301</v>
      </c>
      <c r="E246" t="s">
        <v>2171</v>
      </c>
      <c r="F246" s="2">
        <v>45464</v>
      </c>
      <c r="G246" s="2">
        <v>45402</v>
      </c>
      <c r="H246" s="2">
        <v>45412</v>
      </c>
      <c r="I246" t="s">
        <v>207</v>
      </c>
      <c r="J246" t="s">
        <v>208</v>
      </c>
      <c r="K246" t="s">
        <v>210</v>
      </c>
      <c r="L246" t="s">
        <v>209</v>
      </c>
      <c r="M246">
        <v>0</v>
      </c>
      <c r="N246">
        <v>0</v>
      </c>
      <c r="O246">
        <v>0</v>
      </c>
      <c r="P246">
        <v>0</v>
      </c>
      <c r="Q246">
        <f>SUMIF(AT!A:A,AF!E246,AT!K:K)</f>
        <v>90928</v>
      </c>
    </row>
    <row r="247" spans="1:17">
      <c r="A247">
        <v>9012767301</v>
      </c>
      <c r="B247" t="s">
        <v>206</v>
      </c>
      <c r="C247" t="s">
        <v>1</v>
      </c>
      <c r="D247">
        <v>9012767301</v>
      </c>
      <c r="E247" t="s">
        <v>2172</v>
      </c>
      <c r="F247" s="2">
        <v>45464</v>
      </c>
      <c r="G247" s="2">
        <v>45407</v>
      </c>
      <c r="H247" s="2">
        <v>45412</v>
      </c>
      <c r="I247" t="s">
        <v>207</v>
      </c>
      <c r="J247" t="s">
        <v>208</v>
      </c>
      <c r="K247" t="s">
        <v>210</v>
      </c>
      <c r="L247" t="s">
        <v>209</v>
      </c>
      <c r="M247">
        <v>0</v>
      </c>
      <c r="N247">
        <v>0</v>
      </c>
      <c r="O247">
        <v>0</v>
      </c>
      <c r="P247">
        <v>0</v>
      </c>
      <c r="Q247">
        <f>SUMIF(AT!A:A,AF!E247,AT!K:K)</f>
        <v>90928</v>
      </c>
    </row>
    <row r="248" spans="1:17">
      <c r="A248">
        <v>9012767301</v>
      </c>
      <c r="B248" t="s">
        <v>206</v>
      </c>
      <c r="C248" t="s">
        <v>1</v>
      </c>
      <c r="D248">
        <v>9012767301</v>
      </c>
      <c r="E248" t="s">
        <v>2173</v>
      </c>
      <c r="F248" s="2">
        <v>45464</v>
      </c>
      <c r="G248" s="2">
        <v>45400</v>
      </c>
      <c r="H248" s="2">
        <v>45412</v>
      </c>
      <c r="I248" t="s">
        <v>207</v>
      </c>
      <c r="J248" t="s">
        <v>208</v>
      </c>
      <c r="K248" t="s">
        <v>210</v>
      </c>
      <c r="L248" t="s">
        <v>209</v>
      </c>
      <c r="M248">
        <v>0</v>
      </c>
      <c r="N248">
        <v>0</v>
      </c>
      <c r="O248">
        <v>0</v>
      </c>
      <c r="P248">
        <v>0</v>
      </c>
      <c r="Q248">
        <f>SUMIF(AT!A:A,AF!E248,AT!K:K)</f>
        <v>90928</v>
      </c>
    </row>
    <row r="249" spans="1:17">
      <c r="A249">
        <v>9012767301</v>
      </c>
      <c r="B249" t="s">
        <v>206</v>
      </c>
      <c r="C249" t="s">
        <v>1</v>
      </c>
      <c r="D249">
        <v>9012767301</v>
      </c>
      <c r="E249" t="s">
        <v>2174</v>
      </c>
      <c r="F249" s="2">
        <v>45464</v>
      </c>
      <c r="G249" s="2">
        <v>45405</v>
      </c>
      <c r="H249" s="2">
        <v>45412</v>
      </c>
      <c r="I249" t="s">
        <v>207</v>
      </c>
      <c r="J249" t="s">
        <v>208</v>
      </c>
      <c r="K249" t="s">
        <v>210</v>
      </c>
      <c r="L249" t="s">
        <v>209</v>
      </c>
      <c r="M249">
        <v>0</v>
      </c>
      <c r="N249">
        <v>0</v>
      </c>
      <c r="O249">
        <v>0</v>
      </c>
      <c r="P249">
        <v>0</v>
      </c>
      <c r="Q249">
        <f>SUMIF(AT!A:A,AF!E249,AT!K:K)</f>
        <v>45464</v>
      </c>
    </row>
    <row r="250" spans="1:17">
      <c r="A250">
        <v>9012767301</v>
      </c>
      <c r="B250" t="s">
        <v>206</v>
      </c>
      <c r="C250" t="s">
        <v>1</v>
      </c>
      <c r="D250">
        <v>9012767301</v>
      </c>
      <c r="E250" t="s">
        <v>2175</v>
      </c>
      <c r="F250" s="2">
        <v>45464</v>
      </c>
      <c r="G250" s="2">
        <v>45411</v>
      </c>
      <c r="H250" s="2">
        <v>45412</v>
      </c>
      <c r="I250" t="s">
        <v>207</v>
      </c>
      <c r="J250" t="s">
        <v>208</v>
      </c>
      <c r="K250" t="s">
        <v>210</v>
      </c>
      <c r="L250" t="s">
        <v>209</v>
      </c>
      <c r="M250">
        <v>0</v>
      </c>
      <c r="N250">
        <v>0</v>
      </c>
      <c r="O250">
        <v>0</v>
      </c>
      <c r="P250">
        <v>0</v>
      </c>
      <c r="Q250">
        <f>SUMIF(AT!A:A,AF!E250,AT!K:K)</f>
        <v>90928</v>
      </c>
    </row>
    <row r="251" spans="1:17">
      <c r="A251">
        <v>9012767301</v>
      </c>
      <c r="B251" t="s">
        <v>206</v>
      </c>
      <c r="C251" t="s">
        <v>1</v>
      </c>
      <c r="D251">
        <v>9012767301</v>
      </c>
      <c r="E251" t="s">
        <v>2176</v>
      </c>
      <c r="F251" s="2">
        <v>45464</v>
      </c>
      <c r="G251" s="2">
        <v>45405</v>
      </c>
      <c r="H251" s="2">
        <v>45412</v>
      </c>
      <c r="I251" t="s">
        <v>207</v>
      </c>
      <c r="J251" t="s">
        <v>208</v>
      </c>
      <c r="K251" t="s">
        <v>210</v>
      </c>
      <c r="L251" t="s">
        <v>209</v>
      </c>
      <c r="M251">
        <v>0</v>
      </c>
      <c r="N251">
        <v>0</v>
      </c>
      <c r="O251">
        <v>0</v>
      </c>
      <c r="P251">
        <v>0</v>
      </c>
      <c r="Q251">
        <f>SUMIF(AT!A:A,AF!E251,AT!K:K)</f>
        <v>90928</v>
      </c>
    </row>
    <row r="252" spans="1:17">
      <c r="A252">
        <v>9012767301</v>
      </c>
      <c r="B252" t="s">
        <v>206</v>
      </c>
      <c r="C252" t="s">
        <v>1</v>
      </c>
      <c r="D252">
        <v>9012767301</v>
      </c>
      <c r="E252" t="s">
        <v>2177</v>
      </c>
      <c r="F252" s="2">
        <v>45464</v>
      </c>
      <c r="G252" s="2">
        <v>45405</v>
      </c>
      <c r="H252" s="2">
        <v>45412</v>
      </c>
      <c r="I252" t="s">
        <v>207</v>
      </c>
      <c r="J252" t="s">
        <v>208</v>
      </c>
      <c r="K252" t="s">
        <v>210</v>
      </c>
      <c r="L252" t="s">
        <v>209</v>
      </c>
      <c r="M252">
        <v>0</v>
      </c>
      <c r="N252">
        <v>0</v>
      </c>
      <c r="O252">
        <v>0</v>
      </c>
      <c r="P252">
        <v>0</v>
      </c>
      <c r="Q252">
        <f>SUMIF(AT!A:A,AF!E252,AT!K:K)</f>
        <v>90928</v>
      </c>
    </row>
    <row r="253" spans="1:17">
      <c r="A253">
        <v>9012767301</v>
      </c>
      <c r="B253" t="s">
        <v>206</v>
      </c>
      <c r="C253" t="s">
        <v>1</v>
      </c>
      <c r="D253">
        <v>9012767301</v>
      </c>
      <c r="E253" t="s">
        <v>2178</v>
      </c>
      <c r="F253" s="2">
        <v>45468</v>
      </c>
      <c r="G253" s="2">
        <v>45412</v>
      </c>
      <c r="H253" s="2">
        <v>45412</v>
      </c>
      <c r="I253" t="s">
        <v>207</v>
      </c>
      <c r="J253" t="s">
        <v>208</v>
      </c>
      <c r="K253" t="s">
        <v>210</v>
      </c>
      <c r="L253" t="s">
        <v>209</v>
      </c>
      <c r="M253">
        <v>0</v>
      </c>
      <c r="N253">
        <v>0</v>
      </c>
      <c r="O253">
        <v>0</v>
      </c>
      <c r="P253">
        <v>0</v>
      </c>
      <c r="Q253">
        <f>SUMIF(AT!A:A,AF!E253,AT!K:K)</f>
        <v>45468</v>
      </c>
    </row>
    <row r="254" spans="1:17">
      <c r="A254">
        <v>9012767301</v>
      </c>
      <c r="B254" t="s">
        <v>206</v>
      </c>
      <c r="C254" t="s">
        <v>1</v>
      </c>
      <c r="D254">
        <v>9012767301</v>
      </c>
      <c r="E254" t="s">
        <v>2179</v>
      </c>
      <c r="F254" s="2">
        <v>45468</v>
      </c>
      <c r="G254" s="2">
        <v>45400</v>
      </c>
      <c r="H254" s="2">
        <v>45412</v>
      </c>
      <c r="I254" t="s">
        <v>207</v>
      </c>
      <c r="J254" t="s">
        <v>208</v>
      </c>
      <c r="K254" t="s">
        <v>210</v>
      </c>
      <c r="L254" t="s">
        <v>209</v>
      </c>
      <c r="M254">
        <v>0</v>
      </c>
      <c r="N254">
        <v>0</v>
      </c>
      <c r="O254">
        <v>0</v>
      </c>
      <c r="P254">
        <v>0</v>
      </c>
      <c r="Q254">
        <f>SUMIF(AT!A:A,AF!E254,AT!K:K)</f>
        <v>136404</v>
      </c>
    </row>
    <row r="255" spans="1:17">
      <c r="A255">
        <v>9012767301</v>
      </c>
      <c r="B255" t="s">
        <v>206</v>
      </c>
      <c r="C255" t="s">
        <v>1</v>
      </c>
      <c r="D255">
        <v>9012767301</v>
      </c>
      <c r="E255" t="s">
        <v>2180</v>
      </c>
      <c r="F255" s="2">
        <v>45468</v>
      </c>
      <c r="G255" s="2">
        <v>45400</v>
      </c>
      <c r="H255" s="2">
        <v>45412</v>
      </c>
      <c r="I255" t="s">
        <v>207</v>
      </c>
      <c r="J255" t="s">
        <v>208</v>
      </c>
      <c r="K255" t="s">
        <v>210</v>
      </c>
      <c r="L255" t="s">
        <v>209</v>
      </c>
      <c r="M255">
        <v>0</v>
      </c>
      <c r="N255">
        <v>0</v>
      </c>
      <c r="O255">
        <v>0</v>
      </c>
      <c r="P255">
        <v>0</v>
      </c>
      <c r="Q255">
        <f>SUMIF(AT!A:A,AF!E255,AT!K:K)</f>
        <v>90936</v>
      </c>
    </row>
    <row r="256" spans="1:17">
      <c r="A256">
        <v>9012767301</v>
      </c>
      <c r="B256" t="s">
        <v>206</v>
      </c>
      <c r="C256" t="s">
        <v>1</v>
      </c>
      <c r="D256">
        <v>9012767301</v>
      </c>
      <c r="E256" t="s">
        <v>2181</v>
      </c>
      <c r="F256" s="2">
        <v>45468</v>
      </c>
      <c r="G256" s="2">
        <v>45404</v>
      </c>
      <c r="H256" s="2">
        <v>45412</v>
      </c>
      <c r="I256" t="s">
        <v>207</v>
      </c>
      <c r="J256" t="s">
        <v>208</v>
      </c>
      <c r="K256" t="s">
        <v>210</v>
      </c>
      <c r="L256" t="s">
        <v>209</v>
      </c>
      <c r="M256">
        <v>0</v>
      </c>
      <c r="N256">
        <v>0</v>
      </c>
      <c r="O256">
        <v>0</v>
      </c>
      <c r="P256">
        <v>0</v>
      </c>
      <c r="Q256">
        <f>SUMIF(AT!A:A,AF!E256,AT!K:K)</f>
        <v>45468</v>
      </c>
    </row>
    <row r="257" spans="1:17">
      <c r="A257">
        <v>9012767301</v>
      </c>
      <c r="B257" t="s">
        <v>206</v>
      </c>
      <c r="C257" t="s">
        <v>1</v>
      </c>
      <c r="D257">
        <v>9012767301</v>
      </c>
      <c r="E257" t="s">
        <v>2182</v>
      </c>
      <c r="F257" s="2">
        <v>45468</v>
      </c>
      <c r="G257" s="2">
        <v>45404</v>
      </c>
      <c r="H257" s="2">
        <v>45412</v>
      </c>
      <c r="I257" t="s">
        <v>207</v>
      </c>
      <c r="J257" t="s">
        <v>208</v>
      </c>
      <c r="K257" t="s">
        <v>210</v>
      </c>
      <c r="L257" t="s">
        <v>209</v>
      </c>
      <c r="M257">
        <v>0</v>
      </c>
      <c r="N257">
        <v>0</v>
      </c>
      <c r="O257">
        <v>0</v>
      </c>
      <c r="P257">
        <v>0</v>
      </c>
      <c r="Q257">
        <f>SUMIF(AT!A:A,AF!E257,AT!K:K)</f>
        <v>90936</v>
      </c>
    </row>
    <row r="258" spans="1:17">
      <c r="A258">
        <v>9012767301</v>
      </c>
      <c r="B258" t="s">
        <v>206</v>
      </c>
      <c r="C258" t="s">
        <v>1</v>
      </c>
      <c r="D258">
        <v>9012767301</v>
      </c>
      <c r="E258" t="s">
        <v>2183</v>
      </c>
      <c r="F258" s="2">
        <v>45468</v>
      </c>
      <c r="G258" s="2">
        <v>45410</v>
      </c>
      <c r="H258" s="2">
        <v>45412</v>
      </c>
      <c r="I258" t="s">
        <v>207</v>
      </c>
      <c r="J258" t="s">
        <v>208</v>
      </c>
      <c r="K258" t="s">
        <v>210</v>
      </c>
      <c r="L258" t="s">
        <v>209</v>
      </c>
      <c r="M258">
        <v>0</v>
      </c>
      <c r="N258">
        <v>0</v>
      </c>
      <c r="O258">
        <v>0</v>
      </c>
      <c r="P258">
        <v>0</v>
      </c>
      <c r="Q258">
        <f>SUMIF(AT!A:A,AF!E258,AT!K:K)</f>
        <v>90936</v>
      </c>
    </row>
    <row r="259" spans="1:17">
      <c r="A259">
        <v>9012767301</v>
      </c>
      <c r="B259" t="s">
        <v>206</v>
      </c>
      <c r="C259" t="s">
        <v>1</v>
      </c>
      <c r="D259">
        <v>9012767301</v>
      </c>
      <c r="E259" t="s">
        <v>2184</v>
      </c>
      <c r="F259" s="2">
        <v>45468</v>
      </c>
      <c r="G259" s="2">
        <v>45407</v>
      </c>
      <c r="H259" s="2">
        <v>45412</v>
      </c>
      <c r="I259" t="s">
        <v>207</v>
      </c>
      <c r="J259" t="s">
        <v>208</v>
      </c>
      <c r="K259" t="s">
        <v>210</v>
      </c>
      <c r="L259" t="s">
        <v>209</v>
      </c>
      <c r="M259">
        <v>0</v>
      </c>
      <c r="N259">
        <v>0</v>
      </c>
      <c r="O259">
        <v>0</v>
      </c>
      <c r="P259">
        <v>0</v>
      </c>
      <c r="Q259">
        <f>SUMIF(AT!A:A,AF!E259,AT!K:K)</f>
        <v>90936</v>
      </c>
    </row>
    <row r="260" spans="1:17">
      <c r="A260">
        <v>9012767301</v>
      </c>
      <c r="B260" t="s">
        <v>206</v>
      </c>
      <c r="C260" t="s">
        <v>1</v>
      </c>
      <c r="D260">
        <v>9012767301</v>
      </c>
      <c r="E260" t="s">
        <v>2185</v>
      </c>
      <c r="F260" s="2">
        <v>45468</v>
      </c>
      <c r="G260" s="2">
        <v>45398</v>
      </c>
      <c r="H260" s="2">
        <v>45412</v>
      </c>
      <c r="I260" t="s">
        <v>207</v>
      </c>
      <c r="J260" t="s">
        <v>208</v>
      </c>
      <c r="K260" t="s">
        <v>210</v>
      </c>
      <c r="L260" t="s">
        <v>209</v>
      </c>
      <c r="M260">
        <v>0</v>
      </c>
      <c r="N260">
        <v>0</v>
      </c>
      <c r="O260">
        <v>0</v>
      </c>
      <c r="P260">
        <v>0</v>
      </c>
      <c r="Q260">
        <f>SUMIF(AT!A:A,AF!E260,AT!K:K)</f>
        <v>90936</v>
      </c>
    </row>
    <row r="261" spans="1:17">
      <c r="A261">
        <v>9012767301</v>
      </c>
      <c r="B261" t="s">
        <v>206</v>
      </c>
      <c r="C261" t="s">
        <v>1</v>
      </c>
      <c r="D261">
        <v>9012767301</v>
      </c>
      <c r="E261" t="s">
        <v>2186</v>
      </c>
      <c r="F261" s="2">
        <v>45468</v>
      </c>
      <c r="G261" s="2">
        <v>45398</v>
      </c>
      <c r="H261" s="2">
        <v>45412</v>
      </c>
      <c r="I261" t="s">
        <v>207</v>
      </c>
      <c r="J261" t="s">
        <v>208</v>
      </c>
      <c r="K261" t="s">
        <v>210</v>
      </c>
      <c r="L261" t="s">
        <v>209</v>
      </c>
      <c r="M261">
        <v>0</v>
      </c>
      <c r="N261">
        <v>0</v>
      </c>
      <c r="O261">
        <v>0</v>
      </c>
      <c r="P261">
        <v>0</v>
      </c>
      <c r="Q261">
        <f>SUMIF(AT!A:A,AF!E261,AT!K:K)</f>
        <v>90936</v>
      </c>
    </row>
    <row r="262" spans="1:17">
      <c r="A262">
        <v>9012767301</v>
      </c>
      <c r="B262" t="s">
        <v>206</v>
      </c>
      <c r="C262" t="s">
        <v>1</v>
      </c>
      <c r="D262">
        <v>9012767301</v>
      </c>
      <c r="E262" t="s">
        <v>2187</v>
      </c>
      <c r="F262" s="2">
        <v>45468</v>
      </c>
      <c r="G262" s="2">
        <v>45411</v>
      </c>
      <c r="H262" s="2">
        <v>45412</v>
      </c>
      <c r="I262" t="s">
        <v>207</v>
      </c>
      <c r="J262" t="s">
        <v>208</v>
      </c>
      <c r="K262" t="s">
        <v>210</v>
      </c>
      <c r="L262" t="s">
        <v>209</v>
      </c>
      <c r="M262">
        <v>0</v>
      </c>
      <c r="N262">
        <v>0</v>
      </c>
      <c r="O262">
        <v>0</v>
      </c>
      <c r="P262">
        <v>0</v>
      </c>
      <c r="Q262">
        <f>SUMIF(AT!A:A,AF!E262,AT!K:K)</f>
        <v>90936</v>
      </c>
    </row>
    <row r="263" spans="1:17">
      <c r="A263">
        <v>9012767301</v>
      </c>
      <c r="B263" t="s">
        <v>206</v>
      </c>
      <c r="C263" t="s">
        <v>1</v>
      </c>
      <c r="D263">
        <v>9012767301</v>
      </c>
      <c r="E263" t="s">
        <v>2188</v>
      </c>
      <c r="F263" s="2">
        <v>45468</v>
      </c>
      <c r="G263" s="2">
        <v>45398</v>
      </c>
      <c r="H263" s="2">
        <v>45412</v>
      </c>
      <c r="I263" t="s">
        <v>207</v>
      </c>
      <c r="J263" t="s">
        <v>208</v>
      </c>
      <c r="K263" t="s">
        <v>210</v>
      </c>
      <c r="L263" t="s">
        <v>209</v>
      </c>
      <c r="M263">
        <v>0</v>
      </c>
      <c r="N263">
        <v>0</v>
      </c>
      <c r="O263">
        <v>0</v>
      </c>
      <c r="P263">
        <v>0</v>
      </c>
      <c r="Q263">
        <f>SUMIF(AT!A:A,AF!E263,AT!K:K)</f>
        <v>45468</v>
      </c>
    </row>
    <row r="264" spans="1:17">
      <c r="A264">
        <v>9012767301</v>
      </c>
      <c r="B264" t="s">
        <v>206</v>
      </c>
      <c r="C264" t="s">
        <v>1</v>
      </c>
      <c r="D264">
        <v>9012767301</v>
      </c>
      <c r="E264" t="s">
        <v>2189</v>
      </c>
      <c r="F264" s="2">
        <v>45468</v>
      </c>
      <c r="G264" s="2">
        <v>45400</v>
      </c>
      <c r="H264" s="2">
        <v>45412</v>
      </c>
      <c r="I264" t="s">
        <v>207</v>
      </c>
      <c r="J264" t="s">
        <v>208</v>
      </c>
      <c r="K264" t="s">
        <v>210</v>
      </c>
      <c r="L264" t="s">
        <v>209</v>
      </c>
      <c r="M264">
        <v>0</v>
      </c>
      <c r="N264">
        <v>0</v>
      </c>
      <c r="O264">
        <v>0</v>
      </c>
      <c r="P264">
        <v>0</v>
      </c>
      <c r="Q264">
        <f>SUMIF(AT!A:A,AF!E264,AT!K:K)</f>
        <v>90936</v>
      </c>
    </row>
    <row r="265" spans="1:17">
      <c r="A265">
        <v>9012767301</v>
      </c>
      <c r="B265" t="s">
        <v>206</v>
      </c>
      <c r="C265" t="s">
        <v>1</v>
      </c>
      <c r="D265">
        <v>9012767301</v>
      </c>
      <c r="E265" t="s">
        <v>2190</v>
      </c>
      <c r="F265" s="2">
        <v>45468</v>
      </c>
      <c r="G265" s="2">
        <v>45404</v>
      </c>
      <c r="H265" s="2">
        <v>45412</v>
      </c>
      <c r="I265" t="s">
        <v>207</v>
      </c>
      <c r="J265" t="s">
        <v>208</v>
      </c>
      <c r="K265" t="s">
        <v>210</v>
      </c>
      <c r="L265" t="s">
        <v>209</v>
      </c>
      <c r="M265">
        <v>0</v>
      </c>
      <c r="N265">
        <v>0</v>
      </c>
      <c r="O265">
        <v>0</v>
      </c>
      <c r="P265">
        <v>0</v>
      </c>
      <c r="Q265">
        <f>SUMIF(AT!A:A,AF!E265,AT!K:K)</f>
        <v>90936</v>
      </c>
    </row>
    <row r="266" spans="1:17">
      <c r="A266">
        <v>9012767301</v>
      </c>
      <c r="B266" t="s">
        <v>206</v>
      </c>
      <c r="C266" t="s">
        <v>1</v>
      </c>
      <c r="D266">
        <v>9012767301</v>
      </c>
      <c r="E266" t="s">
        <v>2191</v>
      </c>
      <c r="F266" s="2">
        <v>45468</v>
      </c>
      <c r="G266" s="2">
        <v>45397</v>
      </c>
      <c r="H266" s="2">
        <v>45412</v>
      </c>
      <c r="I266" t="s">
        <v>207</v>
      </c>
      <c r="J266" t="s">
        <v>208</v>
      </c>
      <c r="K266" t="s">
        <v>210</v>
      </c>
      <c r="L266" t="s">
        <v>209</v>
      </c>
      <c r="M266">
        <v>0</v>
      </c>
      <c r="N266">
        <v>0</v>
      </c>
      <c r="O266">
        <v>0</v>
      </c>
      <c r="P266">
        <v>0</v>
      </c>
      <c r="Q266">
        <f>SUMIF(AT!A:A,AF!E266,AT!K:K)</f>
        <v>90936</v>
      </c>
    </row>
    <row r="267" spans="1:17">
      <c r="A267">
        <v>9012767301</v>
      </c>
      <c r="B267" t="s">
        <v>206</v>
      </c>
      <c r="C267" t="s">
        <v>1</v>
      </c>
      <c r="D267">
        <v>9012767301</v>
      </c>
      <c r="E267" t="s">
        <v>2192</v>
      </c>
      <c r="F267" s="2">
        <v>45468</v>
      </c>
      <c r="G267" s="2">
        <v>45412</v>
      </c>
      <c r="H267" s="2">
        <v>45412</v>
      </c>
      <c r="I267" t="s">
        <v>207</v>
      </c>
      <c r="J267" t="s">
        <v>208</v>
      </c>
      <c r="K267" t="s">
        <v>210</v>
      </c>
      <c r="L267" t="s">
        <v>209</v>
      </c>
      <c r="M267">
        <v>0</v>
      </c>
      <c r="N267">
        <v>0</v>
      </c>
      <c r="O267">
        <v>0</v>
      </c>
      <c r="P267">
        <v>0</v>
      </c>
      <c r="Q267">
        <f>SUMIF(AT!A:A,AF!E267,AT!K:K)</f>
        <v>90936</v>
      </c>
    </row>
    <row r="268" spans="1:17">
      <c r="A268">
        <v>9012767301</v>
      </c>
      <c r="B268" t="s">
        <v>206</v>
      </c>
      <c r="C268" t="s">
        <v>1</v>
      </c>
      <c r="D268">
        <v>9012767301</v>
      </c>
      <c r="E268" t="s">
        <v>2193</v>
      </c>
      <c r="F268" s="2">
        <v>45468</v>
      </c>
      <c r="G268" s="2">
        <v>45399</v>
      </c>
      <c r="H268" s="2">
        <v>45412</v>
      </c>
      <c r="I268" t="s">
        <v>207</v>
      </c>
      <c r="J268" t="s">
        <v>208</v>
      </c>
      <c r="K268" t="s">
        <v>210</v>
      </c>
      <c r="L268" t="s">
        <v>209</v>
      </c>
      <c r="M268">
        <v>0</v>
      </c>
      <c r="N268">
        <v>0</v>
      </c>
      <c r="O268">
        <v>0</v>
      </c>
      <c r="P268">
        <v>0</v>
      </c>
      <c r="Q268">
        <f>SUMIF(AT!A:A,AF!E268,AT!K:K)</f>
        <v>90936</v>
      </c>
    </row>
    <row r="269" spans="1:17">
      <c r="A269">
        <v>9012767301</v>
      </c>
      <c r="B269" t="s">
        <v>206</v>
      </c>
      <c r="C269" t="s">
        <v>1</v>
      </c>
      <c r="D269">
        <v>9012767301</v>
      </c>
      <c r="E269" t="s">
        <v>2194</v>
      </c>
      <c r="F269" s="2">
        <v>45468</v>
      </c>
      <c r="G269" s="2">
        <v>45399</v>
      </c>
      <c r="H269" s="2">
        <v>45412</v>
      </c>
      <c r="I269" t="s">
        <v>207</v>
      </c>
      <c r="J269" t="s">
        <v>208</v>
      </c>
      <c r="K269" t="s">
        <v>210</v>
      </c>
      <c r="L269" t="s">
        <v>209</v>
      </c>
      <c r="M269">
        <v>0</v>
      </c>
      <c r="N269">
        <v>0</v>
      </c>
      <c r="O269">
        <v>0</v>
      </c>
      <c r="P269">
        <v>0</v>
      </c>
      <c r="Q269">
        <f>SUMIF(AT!A:A,AF!E269,AT!K:K)</f>
        <v>90936</v>
      </c>
    </row>
    <row r="270" spans="1:17">
      <c r="A270">
        <v>9012767301</v>
      </c>
      <c r="B270" t="s">
        <v>206</v>
      </c>
      <c r="C270" t="s">
        <v>1</v>
      </c>
      <c r="D270">
        <v>9012767301</v>
      </c>
      <c r="E270" t="s">
        <v>2195</v>
      </c>
      <c r="F270" s="2">
        <v>45468</v>
      </c>
      <c r="G270" s="2">
        <v>45410</v>
      </c>
      <c r="H270" s="2">
        <v>45412</v>
      </c>
      <c r="I270" t="s">
        <v>207</v>
      </c>
      <c r="J270" t="s">
        <v>208</v>
      </c>
      <c r="K270" t="s">
        <v>210</v>
      </c>
      <c r="L270" t="s">
        <v>209</v>
      </c>
      <c r="M270">
        <v>0</v>
      </c>
      <c r="N270">
        <v>0</v>
      </c>
      <c r="O270">
        <v>0</v>
      </c>
      <c r="P270">
        <v>0</v>
      </c>
      <c r="Q270">
        <f>SUMIF(AT!A:A,AF!E270,AT!K:K)</f>
        <v>90936</v>
      </c>
    </row>
    <row r="271" spans="1:17">
      <c r="A271">
        <v>9012767301</v>
      </c>
      <c r="B271" t="s">
        <v>206</v>
      </c>
      <c r="C271" t="s">
        <v>1</v>
      </c>
      <c r="D271">
        <v>9012767301</v>
      </c>
      <c r="E271" t="s">
        <v>2196</v>
      </c>
      <c r="F271" s="2">
        <v>45468</v>
      </c>
      <c r="G271" s="2">
        <v>45407</v>
      </c>
      <c r="H271" s="2">
        <v>45412</v>
      </c>
      <c r="I271" t="s">
        <v>207</v>
      </c>
      <c r="J271" t="s">
        <v>208</v>
      </c>
      <c r="K271" t="s">
        <v>210</v>
      </c>
      <c r="L271" t="s">
        <v>209</v>
      </c>
      <c r="M271">
        <v>0</v>
      </c>
      <c r="N271">
        <v>0</v>
      </c>
      <c r="O271">
        <v>0</v>
      </c>
      <c r="P271">
        <v>0</v>
      </c>
      <c r="Q271">
        <f>SUMIF(AT!A:A,AF!E271,AT!K:K)</f>
        <v>45468</v>
      </c>
    </row>
    <row r="272" spans="1:17">
      <c r="A272">
        <v>9012767301</v>
      </c>
      <c r="B272" t="s">
        <v>206</v>
      </c>
      <c r="C272" t="s">
        <v>1</v>
      </c>
      <c r="D272">
        <v>9012767301</v>
      </c>
      <c r="E272" t="s">
        <v>2197</v>
      </c>
      <c r="F272" s="2">
        <v>45468</v>
      </c>
      <c r="G272" s="2">
        <v>45404</v>
      </c>
      <c r="H272" s="2">
        <v>45412</v>
      </c>
      <c r="I272" t="s">
        <v>207</v>
      </c>
      <c r="J272" t="s">
        <v>208</v>
      </c>
      <c r="K272" t="s">
        <v>210</v>
      </c>
      <c r="L272" t="s">
        <v>209</v>
      </c>
      <c r="M272">
        <v>0</v>
      </c>
      <c r="N272">
        <v>0</v>
      </c>
      <c r="O272">
        <v>0</v>
      </c>
      <c r="P272">
        <v>0</v>
      </c>
      <c r="Q272">
        <f>SUMIF(AT!A:A,AF!E272,AT!K:K)</f>
        <v>90936</v>
      </c>
    </row>
    <row r="273" spans="1:17">
      <c r="A273">
        <v>9012767301</v>
      </c>
      <c r="B273" t="s">
        <v>206</v>
      </c>
      <c r="C273" t="s">
        <v>1</v>
      </c>
      <c r="D273">
        <v>9012767301</v>
      </c>
      <c r="E273" t="s">
        <v>2198</v>
      </c>
      <c r="F273" s="2">
        <v>45468</v>
      </c>
      <c r="G273" s="2">
        <v>45407</v>
      </c>
      <c r="H273" s="2">
        <v>45412</v>
      </c>
      <c r="I273" t="s">
        <v>207</v>
      </c>
      <c r="J273" t="s">
        <v>208</v>
      </c>
      <c r="K273" t="s">
        <v>210</v>
      </c>
      <c r="L273" t="s">
        <v>209</v>
      </c>
      <c r="M273">
        <v>0</v>
      </c>
      <c r="N273">
        <v>0</v>
      </c>
      <c r="O273">
        <v>0</v>
      </c>
      <c r="P273">
        <v>0</v>
      </c>
      <c r="Q273">
        <f>SUMIF(AT!A:A,AF!E273,AT!K:K)</f>
        <v>90936</v>
      </c>
    </row>
    <row r="274" spans="1:17">
      <c r="A274">
        <v>9012767301</v>
      </c>
      <c r="B274" t="s">
        <v>206</v>
      </c>
      <c r="C274" t="s">
        <v>1</v>
      </c>
      <c r="D274">
        <v>9012767301</v>
      </c>
      <c r="E274" t="s">
        <v>2199</v>
      </c>
      <c r="F274" s="2">
        <v>45468</v>
      </c>
      <c r="G274" s="2">
        <v>45404</v>
      </c>
      <c r="H274" s="2">
        <v>45412</v>
      </c>
      <c r="I274" t="s">
        <v>207</v>
      </c>
      <c r="J274" t="s">
        <v>208</v>
      </c>
      <c r="K274" t="s">
        <v>210</v>
      </c>
      <c r="L274" t="s">
        <v>209</v>
      </c>
      <c r="M274">
        <v>0</v>
      </c>
      <c r="N274">
        <v>0</v>
      </c>
      <c r="O274">
        <v>0</v>
      </c>
      <c r="P274">
        <v>0</v>
      </c>
      <c r="Q274">
        <f>SUMIF(AT!A:A,AF!E274,AT!K:K)</f>
        <v>90936</v>
      </c>
    </row>
    <row r="275" spans="1:17">
      <c r="A275">
        <v>9012767301</v>
      </c>
      <c r="B275" t="s">
        <v>206</v>
      </c>
      <c r="C275" t="s">
        <v>1</v>
      </c>
      <c r="D275">
        <v>9012767301</v>
      </c>
      <c r="E275" t="s">
        <v>2200</v>
      </c>
      <c r="F275" s="2">
        <v>45468</v>
      </c>
      <c r="G275" s="2">
        <v>45404</v>
      </c>
      <c r="H275" s="2">
        <v>45412</v>
      </c>
      <c r="I275" t="s">
        <v>207</v>
      </c>
      <c r="J275" t="s">
        <v>208</v>
      </c>
      <c r="K275" t="s">
        <v>210</v>
      </c>
      <c r="L275" t="s">
        <v>209</v>
      </c>
      <c r="M275">
        <v>0</v>
      </c>
      <c r="N275">
        <v>0</v>
      </c>
      <c r="O275">
        <v>0</v>
      </c>
      <c r="P275">
        <v>0</v>
      </c>
      <c r="Q275">
        <f>SUMIF(AT!A:A,AF!E275,AT!K:K)</f>
        <v>45468</v>
      </c>
    </row>
    <row r="276" spans="1:17">
      <c r="A276">
        <v>9012767301</v>
      </c>
      <c r="B276" t="s">
        <v>206</v>
      </c>
      <c r="C276" t="s">
        <v>1</v>
      </c>
      <c r="D276">
        <v>9012767301</v>
      </c>
      <c r="E276" t="s">
        <v>2201</v>
      </c>
      <c r="F276" s="2">
        <v>45468</v>
      </c>
      <c r="G276" s="2">
        <v>45404</v>
      </c>
      <c r="H276" s="2">
        <v>45412</v>
      </c>
      <c r="I276" t="s">
        <v>207</v>
      </c>
      <c r="J276" t="s">
        <v>208</v>
      </c>
      <c r="K276" t="s">
        <v>210</v>
      </c>
      <c r="L276" t="s">
        <v>209</v>
      </c>
      <c r="M276">
        <v>0</v>
      </c>
      <c r="N276">
        <v>0</v>
      </c>
      <c r="O276">
        <v>0</v>
      </c>
      <c r="P276">
        <v>0</v>
      </c>
      <c r="Q276">
        <f>SUMIF(AT!A:A,AF!E276,AT!K:K)</f>
        <v>45468</v>
      </c>
    </row>
    <row r="277" spans="1:17">
      <c r="A277">
        <v>9012767301</v>
      </c>
      <c r="B277" t="s">
        <v>206</v>
      </c>
      <c r="C277" t="s">
        <v>1</v>
      </c>
      <c r="D277">
        <v>9012767301</v>
      </c>
      <c r="E277" t="s">
        <v>2202</v>
      </c>
      <c r="F277" s="2">
        <v>45468</v>
      </c>
      <c r="G277" s="2">
        <v>45408</v>
      </c>
      <c r="H277" s="2">
        <v>45412</v>
      </c>
      <c r="I277" t="s">
        <v>207</v>
      </c>
      <c r="J277" t="s">
        <v>208</v>
      </c>
      <c r="K277" t="s">
        <v>210</v>
      </c>
      <c r="L277" t="s">
        <v>209</v>
      </c>
      <c r="M277">
        <v>0</v>
      </c>
      <c r="N277">
        <v>0</v>
      </c>
      <c r="O277">
        <v>0</v>
      </c>
      <c r="P277">
        <v>0</v>
      </c>
      <c r="Q277">
        <f>SUMIF(AT!A:A,AF!E277,AT!K:K)</f>
        <v>90936</v>
      </c>
    </row>
    <row r="278" spans="1:17">
      <c r="A278">
        <v>9012767301</v>
      </c>
      <c r="B278" t="s">
        <v>206</v>
      </c>
      <c r="C278" t="s">
        <v>1</v>
      </c>
      <c r="D278">
        <v>9012767301</v>
      </c>
      <c r="E278" t="s">
        <v>2203</v>
      </c>
      <c r="F278" s="2">
        <v>45468</v>
      </c>
      <c r="G278" s="2">
        <v>45406</v>
      </c>
      <c r="H278" s="2">
        <v>45412</v>
      </c>
      <c r="I278" t="s">
        <v>207</v>
      </c>
      <c r="J278" t="s">
        <v>208</v>
      </c>
      <c r="K278" t="s">
        <v>210</v>
      </c>
      <c r="L278" t="s">
        <v>209</v>
      </c>
      <c r="M278">
        <v>0</v>
      </c>
      <c r="N278">
        <v>0</v>
      </c>
      <c r="O278">
        <v>0</v>
      </c>
      <c r="P278">
        <v>0</v>
      </c>
      <c r="Q278">
        <f>SUMIF(AT!A:A,AF!E278,AT!K:K)</f>
        <v>90936</v>
      </c>
    </row>
    <row r="279" spans="1:17">
      <c r="A279">
        <v>9012767301</v>
      </c>
      <c r="B279" t="s">
        <v>206</v>
      </c>
      <c r="C279" t="s">
        <v>1</v>
      </c>
      <c r="D279">
        <v>9012767301</v>
      </c>
      <c r="E279" t="s">
        <v>2204</v>
      </c>
      <c r="F279" s="2">
        <v>45468</v>
      </c>
      <c r="G279" s="2">
        <v>45398</v>
      </c>
      <c r="H279" s="2">
        <v>45412</v>
      </c>
      <c r="I279" t="s">
        <v>207</v>
      </c>
      <c r="J279" t="s">
        <v>208</v>
      </c>
      <c r="K279" t="s">
        <v>210</v>
      </c>
      <c r="L279" t="s">
        <v>209</v>
      </c>
      <c r="M279">
        <v>0</v>
      </c>
      <c r="N279">
        <v>0</v>
      </c>
      <c r="O279">
        <v>0</v>
      </c>
      <c r="P279">
        <v>0</v>
      </c>
      <c r="Q279">
        <f>SUMIF(AT!A:A,AF!E279,AT!K:K)</f>
        <v>136404</v>
      </c>
    </row>
    <row r="280" spans="1:17">
      <c r="A280">
        <v>9012767301</v>
      </c>
      <c r="B280" t="s">
        <v>206</v>
      </c>
      <c r="C280" t="s">
        <v>1</v>
      </c>
      <c r="D280">
        <v>9012767301</v>
      </c>
      <c r="E280" t="s">
        <v>2205</v>
      </c>
      <c r="F280" s="2">
        <v>45468</v>
      </c>
      <c r="G280" s="2">
        <v>45412</v>
      </c>
      <c r="H280" s="2">
        <v>45412</v>
      </c>
      <c r="I280" t="s">
        <v>207</v>
      </c>
      <c r="J280" t="s">
        <v>208</v>
      </c>
      <c r="K280" t="s">
        <v>210</v>
      </c>
      <c r="L280" t="s">
        <v>209</v>
      </c>
      <c r="M280">
        <v>0</v>
      </c>
      <c r="N280">
        <v>0</v>
      </c>
      <c r="O280">
        <v>0</v>
      </c>
      <c r="P280">
        <v>0</v>
      </c>
      <c r="Q280">
        <f>SUMIF(AT!A:A,AF!E280,AT!K:K)</f>
        <v>45468</v>
      </c>
    </row>
    <row r="281" spans="1:17">
      <c r="A281">
        <v>9012767301</v>
      </c>
      <c r="B281" t="s">
        <v>206</v>
      </c>
      <c r="C281" t="s">
        <v>1</v>
      </c>
      <c r="D281">
        <v>9012767301</v>
      </c>
      <c r="E281" t="s">
        <v>2206</v>
      </c>
      <c r="F281" s="2">
        <v>45468</v>
      </c>
      <c r="G281" s="2">
        <v>45405</v>
      </c>
      <c r="H281" s="2">
        <v>45412</v>
      </c>
      <c r="I281" t="s">
        <v>207</v>
      </c>
      <c r="J281" t="s">
        <v>208</v>
      </c>
      <c r="K281" t="s">
        <v>210</v>
      </c>
      <c r="L281" t="s">
        <v>209</v>
      </c>
      <c r="M281">
        <v>0</v>
      </c>
      <c r="N281">
        <v>0</v>
      </c>
      <c r="O281">
        <v>0</v>
      </c>
      <c r="P281">
        <v>0</v>
      </c>
      <c r="Q281">
        <f>SUMIF(AT!A:A,AF!E281,AT!K:K)</f>
        <v>90936</v>
      </c>
    </row>
    <row r="282" spans="1:17">
      <c r="A282">
        <v>9012767301</v>
      </c>
      <c r="B282" t="s">
        <v>206</v>
      </c>
      <c r="C282" t="s">
        <v>1</v>
      </c>
      <c r="D282">
        <v>9012767301</v>
      </c>
      <c r="E282" t="s">
        <v>2207</v>
      </c>
      <c r="F282" s="2">
        <v>45468</v>
      </c>
      <c r="G282" s="2">
        <v>45405</v>
      </c>
      <c r="H282" s="2">
        <v>45412</v>
      </c>
      <c r="I282" t="s">
        <v>207</v>
      </c>
      <c r="J282" t="s">
        <v>208</v>
      </c>
      <c r="K282" t="s">
        <v>210</v>
      </c>
      <c r="L282" t="s">
        <v>209</v>
      </c>
      <c r="M282">
        <v>0</v>
      </c>
      <c r="N282">
        <v>0</v>
      </c>
      <c r="O282">
        <v>0</v>
      </c>
      <c r="P282">
        <v>0</v>
      </c>
      <c r="Q282">
        <f>SUMIF(AT!A:A,AF!E282,AT!K:K)</f>
        <v>90936</v>
      </c>
    </row>
    <row r="283" spans="1:17">
      <c r="A283">
        <v>9012767301</v>
      </c>
      <c r="B283" t="s">
        <v>206</v>
      </c>
      <c r="C283" t="s">
        <v>1</v>
      </c>
      <c r="D283">
        <v>9012767301</v>
      </c>
      <c r="E283" t="s">
        <v>2208</v>
      </c>
      <c r="F283" s="2">
        <v>45468</v>
      </c>
      <c r="G283" s="2">
        <v>45400</v>
      </c>
      <c r="H283" s="2">
        <v>45412</v>
      </c>
      <c r="I283" t="s">
        <v>207</v>
      </c>
      <c r="J283" t="s">
        <v>208</v>
      </c>
      <c r="K283" t="s">
        <v>210</v>
      </c>
      <c r="L283" t="s">
        <v>209</v>
      </c>
      <c r="M283">
        <v>0</v>
      </c>
      <c r="N283">
        <v>0</v>
      </c>
      <c r="O283">
        <v>0</v>
      </c>
      <c r="P283">
        <v>0</v>
      </c>
      <c r="Q283">
        <f>SUMIF(AT!A:A,AF!E283,AT!K:K)</f>
        <v>45468</v>
      </c>
    </row>
    <row r="284" spans="1:17">
      <c r="A284">
        <v>9012767301</v>
      </c>
      <c r="B284" t="s">
        <v>206</v>
      </c>
      <c r="C284" t="s">
        <v>1</v>
      </c>
      <c r="D284">
        <v>9012767301</v>
      </c>
      <c r="E284" t="s">
        <v>2209</v>
      </c>
      <c r="F284" s="2">
        <v>45468</v>
      </c>
      <c r="G284" s="2">
        <v>45410</v>
      </c>
      <c r="H284" s="2">
        <v>45412</v>
      </c>
      <c r="I284" t="s">
        <v>207</v>
      </c>
      <c r="J284" t="s">
        <v>208</v>
      </c>
      <c r="K284" t="s">
        <v>210</v>
      </c>
      <c r="L284" t="s">
        <v>209</v>
      </c>
      <c r="M284">
        <v>0</v>
      </c>
      <c r="N284">
        <v>0</v>
      </c>
      <c r="O284">
        <v>0</v>
      </c>
      <c r="P284">
        <v>0</v>
      </c>
      <c r="Q284">
        <f>SUMIF(AT!A:A,AF!E284,AT!K:K)</f>
        <v>45468</v>
      </c>
    </row>
    <row r="285" spans="1:17">
      <c r="A285">
        <v>9012767301</v>
      </c>
      <c r="B285" t="s">
        <v>206</v>
      </c>
      <c r="C285" t="s">
        <v>1</v>
      </c>
      <c r="D285">
        <v>9012767301</v>
      </c>
      <c r="E285" t="s">
        <v>2210</v>
      </c>
      <c r="F285" s="2">
        <v>45468</v>
      </c>
      <c r="G285" s="2">
        <v>45400</v>
      </c>
      <c r="H285" s="2">
        <v>45412</v>
      </c>
      <c r="I285" t="s">
        <v>207</v>
      </c>
      <c r="J285" t="s">
        <v>208</v>
      </c>
      <c r="K285" t="s">
        <v>210</v>
      </c>
      <c r="L285" t="s">
        <v>209</v>
      </c>
      <c r="M285">
        <v>0</v>
      </c>
      <c r="N285">
        <v>0</v>
      </c>
      <c r="O285">
        <v>0</v>
      </c>
      <c r="P285">
        <v>0</v>
      </c>
      <c r="Q285">
        <f>SUMIF(AT!A:A,AF!E285,AT!K:K)</f>
        <v>136404</v>
      </c>
    </row>
    <row r="286" spans="1:17">
      <c r="A286">
        <v>9012767301</v>
      </c>
      <c r="B286" t="s">
        <v>206</v>
      </c>
      <c r="C286" t="s">
        <v>1</v>
      </c>
      <c r="D286">
        <v>9012767301</v>
      </c>
      <c r="E286" t="s">
        <v>2212</v>
      </c>
      <c r="F286" s="2">
        <v>45468</v>
      </c>
      <c r="G286" s="2">
        <v>45399</v>
      </c>
      <c r="H286" s="2">
        <v>45412</v>
      </c>
      <c r="I286" t="s">
        <v>207</v>
      </c>
      <c r="J286" t="s">
        <v>208</v>
      </c>
      <c r="K286" t="s">
        <v>210</v>
      </c>
      <c r="L286" t="s">
        <v>209</v>
      </c>
      <c r="M286">
        <v>0</v>
      </c>
      <c r="N286">
        <v>0</v>
      </c>
      <c r="O286">
        <v>0</v>
      </c>
      <c r="P286">
        <v>0</v>
      </c>
      <c r="Q286">
        <f>SUMIF(AT!A:A,AF!E286,AT!K:K)</f>
        <v>90936</v>
      </c>
    </row>
    <row r="287" spans="1:17">
      <c r="A287">
        <v>9012767301</v>
      </c>
      <c r="B287" t="s">
        <v>206</v>
      </c>
      <c r="C287" t="s">
        <v>1</v>
      </c>
      <c r="D287">
        <v>9012767301</v>
      </c>
      <c r="E287" t="s">
        <v>2213</v>
      </c>
      <c r="F287" s="2">
        <v>45468</v>
      </c>
      <c r="G287" s="2">
        <v>45399</v>
      </c>
      <c r="H287" s="2">
        <v>45412</v>
      </c>
      <c r="I287" t="s">
        <v>207</v>
      </c>
      <c r="J287" t="s">
        <v>208</v>
      </c>
      <c r="K287" t="s">
        <v>210</v>
      </c>
      <c r="L287" t="s">
        <v>209</v>
      </c>
      <c r="M287">
        <v>0</v>
      </c>
      <c r="N287">
        <v>0</v>
      </c>
      <c r="O287">
        <v>0</v>
      </c>
      <c r="P287">
        <v>0</v>
      </c>
      <c r="Q287">
        <f>SUMIF(AT!A:A,AF!E287,AT!K:K)</f>
        <v>136404</v>
      </c>
    </row>
    <row r="288" spans="1:17">
      <c r="A288">
        <v>9012767301</v>
      </c>
      <c r="B288" t="s">
        <v>206</v>
      </c>
      <c r="C288" t="s">
        <v>1</v>
      </c>
      <c r="D288">
        <v>9012767301</v>
      </c>
      <c r="E288" t="s">
        <v>2214</v>
      </c>
      <c r="F288" s="2">
        <v>45468</v>
      </c>
      <c r="G288" s="2">
        <v>45399</v>
      </c>
      <c r="H288" s="2">
        <v>45412</v>
      </c>
      <c r="I288" t="s">
        <v>207</v>
      </c>
      <c r="J288" t="s">
        <v>208</v>
      </c>
      <c r="K288" t="s">
        <v>210</v>
      </c>
      <c r="L288" t="s">
        <v>209</v>
      </c>
      <c r="M288">
        <v>0</v>
      </c>
      <c r="N288">
        <v>0</v>
      </c>
      <c r="O288">
        <v>0</v>
      </c>
      <c r="P288">
        <v>0</v>
      </c>
      <c r="Q288">
        <f>SUMIF(AT!A:A,AF!E288,AT!K:K)</f>
        <v>136404</v>
      </c>
    </row>
    <row r="289" spans="1:17">
      <c r="A289">
        <v>9012767301</v>
      </c>
      <c r="B289" t="s">
        <v>206</v>
      </c>
      <c r="C289" t="s">
        <v>1</v>
      </c>
      <c r="D289">
        <v>9012767301</v>
      </c>
      <c r="E289" t="s">
        <v>2215</v>
      </c>
      <c r="F289" s="2">
        <v>45468</v>
      </c>
      <c r="G289" s="2">
        <v>45397</v>
      </c>
      <c r="H289" s="2">
        <v>45412</v>
      </c>
      <c r="I289" t="s">
        <v>207</v>
      </c>
      <c r="J289" t="s">
        <v>208</v>
      </c>
      <c r="K289" t="s">
        <v>210</v>
      </c>
      <c r="L289" t="s">
        <v>209</v>
      </c>
      <c r="M289">
        <v>0</v>
      </c>
      <c r="N289">
        <v>0</v>
      </c>
      <c r="O289">
        <v>0</v>
      </c>
      <c r="P289">
        <v>0</v>
      </c>
      <c r="Q289">
        <f>SUMIF(AT!A:A,AF!E289,AT!K:K)</f>
        <v>90936</v>
      </c>
    </row>
    <row r="290" spans="1:17">
      <c r="A290">
        <v>9012767301</v>
      </c>
      <c r="B290" t="s">
        <v>206</v>
      </c>
      <c r="C290" t="s">
        <v>1</v>
      </c>
      <c r="D290">
        <v>9012767301</v>
      </c>
      <c r="E290" t="s">
        <v>2216</v>
      </c>
      <c r="F290" s="2">
        <v>45468</v>
      </c>
      <c r="G290" s="2">
        <v>45400</v>
      </c>
      <c r="H290" s="2">
        <v>45412</v>
      </c>
      <c r="I290" t="s">
        <v>207</v>
      </c>
      <c r="J290" t="s">
        <v>208</v>
      </c>
      <c r="K290" t="s">
        <v>210</v>
      </c>
      <c r="L290" t="s">
        <v>209</v>
      </c>
      <c r="M290">
        <v>0</v>
      </c>
      <c r="N290">
        <v>0</v>
      </c>
      <c r="O290">
        <v>0</v>
      </c>
      <c r="P290">
        <v>0</v>
      </c>
      <c r="Q290">
        <f>SUMIF(AT!A:A,AF!E290,AT!K:K)</f>
        <v>45468</v>
      </c>
    </row>
    <row r="291" spans="1:17">
      <c r="A291">
        <v>9012767301</v>
      </c>
      <c r="B291" t="s">
        <v>206</v>
      </c>
      <c r="C291" t="s">
        <v>1</v>
      </c>
      <c r="D291">
        <v>9012767301</v>
      </c>
      <c r="E291" t="s">
        <v>2217</v>
      </c>
      <c r="F291" s="2">
        <v>45468</v>
      </c>
      <c r="G291" s="2">
        <v>45401</v>
      </c>
      <c r="H291" s="2">
        <v>45412</v>
      </c>
      <c r="I291" t="s">
        <v>207</v>
      </c>
      <c r="J291" t="s">
        <v>208</v>
      </c>
      <c r="K291" t="s">
        <v>210</v>
      </c>
      <c r="L291" t="s">
        <v>209</v>
      </c>
      <c r="M291">
        <v>0</v>
      </c>
      <c r="N291">
        <v>0</v>
      </c>
      <c r="O291">
        <v>0</v>
      </c>
      <c r="P291">
        <v>0</v>
      </c>
      <c r="Q291">
        <f>SUMIF(AT!A:A,AF!E291,AT!K:K)</f>
        <v>90936</v>
      </c>
    </row>
    <row r="292" spans="1:17">
      <c r="A292">
        <v>9012767301</v>
      </c>
      <c r="B292" t="s">
        <v>206</v>
      </c>
      <c r="C292" t="s">
        <v>1</v>
      </c>
      <c r="D292">
        <v>9012767301</v>
      </c>
      <c r="E292" t="s">
        <v>2218</v>
      </c>
      <c r="F292" s="2">
        <v>45468</v>
      </c>
      <c r="G292" s="2">
        <v>45407</v>
      </c>
      <c r="H292" s="2">
        <v>45412</v>
      </c>
      <c r="I292" t="s">
        <v>207</v>
      </c>
      <c r="J292" t="s">
        <v>208</v>
      </c>
      <c r="K292" t="s">
        <v>210</v>
      </c>
      <c r="L292" t="s">
        <v>209</v>
      </c>
      <c r="M292">
        <v>0</v>
      </c>
      <c r="N292">
        <v>0</v>
      </c>
      <c r="O292">
        <v>0</v>
      </c>
      <c r="P292">
        <v>0</v>
      </c>
      <c r="Q292">
        <f>SUMIF(AT!A:A,AF!E292,AT!K:K)</f>
        <v>90936</v>
      </c>
    </row>
    <row r="293" spans="1:17">
      <c r="A293">
        <v>9012767301</v>
      </c>
      <c r="B293" t="s">
        <v>206</v>
      </c>
      <c r="C293" t="s">
        <v>1</v>
      </c>
      <c r="D293">
        <v>9012767301</v>
      </c>
      <c r="E293" t="s">
        <v>2219</v>
      </c>
      <c r="F293" s="2">
        <v>45468</v>
      </c>
      <c r="G293" s="2">
        <v>45399</v>
      </c>
      <c r="H293" s="2">
        <v>45412</v>
      </c>
      <c r="I293" t="s">
        <v>207</v>
      </c>
      <c r="J293" t="s">
        <v>208</v>
      </c>
      <c r="K293" t="s">
        <v>210</v>
      </c>
      <c r="L293" t="s">
        <v>209</v>
      </c>
      <c r="M293">
        <v>0</v>
      </c>
      <c r="N293">
        <v>0</v>
      </c>
      <c r="O293">
        <v>0</v>
      </c>
      <c r="P293">
        <v>0</v>
      </c>
      <c r="Q293">
        <f>SUMIF(AT!A:A,AF!E293,AT!K:K)</f>
        <v>90936</v>
      </c>
    </row>
    <row r="294" spans="1:17">
      <c r="A294">
        <v>9012767301</v>
      </c>
      <c r="B294" t="s">
        <v>206</v>
      </c>
      <c r="C294" t="s">
        <v>1</v>
      </c>
      <c r="D294">
        <v>9012767301</v>
      </c>
      <c r="E294" t="s">
        <v>2220</v>
      </c>
      <c r="F294" s="2">
        <v>45468</v>
      </c>
      <c r="G294" s="2">
        <v>45406</v>
      </c>
      <c r="H294" s="2">
        <v>45412</v>
      </c>
      <c r="I294" t="s">
        <v>207</v>
      </c>
      <c r="J294" t="s">
        <v>208</v>
      </c>
      <c r="K294" t="s">
        <v>210</v>
      </c>
      <c r="L294" t="s">
        <v>209</v>
      </c>
      <c r="M294">
        <v>0</v>
      </c>
      <c r="N294">
        <v>0</v>
      </c>
      <c r="O294">
        <v>0</v>
      </c>
      <c r="P294">
        <v>0</v>
      </c>
      <c r="Q294">
        <f>SUMIF(AT!A:A,AF!E294,AT!K:K)</f>
        <v>90936</v>
      </c>
    </row>
    <row r="295" spans="1:17">
      <c r="A295">
        <v>9012767301</v>
      </c>
      <c r="B295" t="s">
        <v>206</v>
      </c>
      <c r="C295" t="s">
        <v>1</v>
      </c>
      <c r="D295">
        <v>9012767301</v>
      </c>
      <c r="E295" t="s">
        <v>2221</v>
      </c>
      <c r="F295" s="2">
        <v>45468</v>
      </c>
      <c r="G295" s="2">
        <v>45405</v>
      </c>
      <c r="H295" s="2">
        <v>45412</v>
      </c>
      <c r="I295" t="s">
        <v>207</v>
      </c>
      <c r="J295" t="s">
        <v>208</v>
      </c>
      <c r="K295" t="s">
        <v>210</v>
      </c>
      <c r="L295" t="s">
        <v>209</v>
      </c>
      <c r="M295">
        <v>0</v>
      </c>
      <c r="N295">
        <v>0</v>
      </c>
      <c r="O295">
        <v>0</v>
      </c>
      <c r="P295">
        <v>0</v>
      </c>
      <c r="Q295">
        <f>SUMIF(AT!A:A,AF!E295,AT!K:K)</f>
        <v>136404</v>
      </c>
    </row>
    <row r="296" spans="1:17">
      <c r="A296">
        <v>9012767301</v>
      </c>
      <c r="B296" t="s">
        <v>206</v>
      </c>
      <c r="C296" t="s">
        <v>1</v>
      </c>
      <c r="D296">
        <v>9012767301</v>
      </c>
      <c r="E296" t="s">
        <v>2222</v>
      </c>
      <c r="F296" s="2">
        <v>45468</v>
      </c>
      <c r="G296" s="2">
        <v>45404</v>
      </c>
      <c r="H296" s="2">
        <v>45412</v>
      </c>
      <c r="I296" t="s">
        <v>207</v>
      </c>
      <c r="J296" t="s">
        <v>208</v>
      </c>
      <c r="K296" t="s">
        <v>210</v>
      </c>
      <c r="L296" t="s">
        <v>209</v>
      </c>
      <c r="M296">
        <v>0</v>
      </c>
      <c r="N296">
        <v>0</v>
      </c>
      <c r="O296">
        <v>0</v>
      </c>
      <c r="P296">
        <v>0</v>
      </c>
      <c r="Q296">
        <f>SUMIF(AT!A:A,AF!E296,AT!K:K)</f>
        <v>136404</v>
      </c>
    </row>
    <row r="297" spans="1:17">
      <c r="A297">
        <v>9012767301</v>
      </c>
      <c r="B297" t="s">
        <v>206</v>
      </c>
      <c r="C297" t="s">
        <v>1</v>
      </c>
      <c r="D297">
        <v>9012767301</v>
      </c>
      <c r="E297" t="s">
        <v>2223</v>
      </c>
      <c r="F297" s="2">
        <v>45468</v>
      </c>
      <c r="G297" s="2">
        <v>45398</v>
      </c>
      <c r="H297" s="2">
        <v>45412</v>
      </c>
      <c r="I297" t="s">
        <v>207</v>
      </c>
      <c r="J297" t="s">
        <v>208</v>
      </c>
      <c r="K297" t="s">
        <v>210</v>
      </c>
      <c r="L297" t="s">
        <v>209</v>
      </c>
      <c r="M297">
        <v>0</v>
      </c>
      <c r="N297">
        <v>0</v>
      </c>
      <c r="O297">
        <v>0</v>
      </c>
      <c r="P297">
        <v>0</v>
      </c>
      <c r="Q297">
        <f>SUMIF(AT!A:A,AF!E297,AT!K:K)</f>
        <v>90936</v>
      </c>
    </row>
    <row r="298" spans="1:17">
      <c r="A298">
        <v>9012767301</v>
      </c>
      <c r="B298" t="s">
        <v>206</v>
      </c>
      <c r="C298" t="s">
        <v>1</v>
      </c>
      <c r="D298">
        <v>9012767301</v>
      </c>
      <c r="E298" t="s">
        <v>2224</v>
      </c>
      <c r="F298" s="2">
        <v>45468</v>
      </c>
      <c r="G298" s="2">
        <v>45398</v>
      </c>
      <c r="H298" s="2">
        <v>45412</v>
      </c>
      <c r="I298" t="s">
        <v>207</v>
      </c>
      <c r="J298" t="s">
        <v>208</v>
      </c>
      <c r="K298" t="s">
        <v>210</v>
      </c>
      <c r="L298" t="s">
        <v>209</v>
      </c>
      <c r="M298">
        <v>0</v>
      </c>
      <c r="N298">
        <v>0</v>
      </c>
      <c r="O298">
        <v>0</v>
      </c>
      <c r="P298">
        <v>0</v>
      </c>
      <c r="Q298">
        <f>SUMIF(AT!A:A,AF!E298,AT!K:K)</f>
        <v>90936</v>
      </c>
    </row>
    <row r="299" spans="1:17">
      <c r="A299">
        <v>9012767301</v>
      </c>
      <c r="B299" t="s">
        <v>206</v>
      </c>
      <c r="C299" t="s">
        <v>1</v>
      </c>
      <c r="D299">
        <v>9012767301</v>
      </c>
      <c r="E299" t="s">
        <v>2225</v>
      </c>
      <c r="F299" s="2">
        <v>45468</v>
      </c>
      <c r="G299" s="2">
        <v>45401</v>
      </c>
      <c r="H299" s="2">
        <v>45412</v>
      </c>
      <c r="I299" t="s">
        <v>207</v>
      </c>
      <c r="J299" t="s">
        <v>208</v>
      </c>
      <c r="K299" t="s">
        <v>210</v>
      </c>
      <c r="L299" t="s">
        <v>209</v>
      </c>
      <c r="M299">
        <v>0</v>
      </c>
      <c r="N299">
        <v>0</v>
      </c>
      <c r="O299">
        <v>0</v>
      </c>
      <c r="P299">
        <v>0</v>
      </c>
      <c r="Q299">
        <f>SUMIF(AT!A:A,AF!E299,AT!K:K)</f>
        <v>45468</v>
      </c>
    </row>
    <row r="300" spans="1:17">
      <c r="A300">
        <v>9012767301</v>
      </c>
      <c r="B300" t="s">
        <v>206</v>
      </c>
      <c r="C300" t="s">
        <v>1</v>
      </c>
      <c r="D300">
        <v>9012767301</v>
      </c>
      <c r="E300" t="s">
        <v>2226</v>
      </c>
      <c r="F300" s="2">
        <v>45468</v>
      </c>
      <c r="G300" s="2">
        <v>45401</v>
      </c>
      <c r="H300" s="2">
        <v>45412</v>
      </c>
      <c r="I300" t="s">
        <v>207</v>
      </c>
      <c r="J300" t="s">
        <v>208</v>
      </c>
      <c r="K300" t="s">
        <v>210</v>
      </c>
      <c r="L300" t="s">
        <v>209</v>
      </c>
      <c r="M300">
        <v>0</v>
      </c>
      <c r="N300">
        <v>0</v>
      </c>
      <c r="O300">
        <v>0</v>
      </c>
      <c r="P300">
        <v>0</v>
      </c>
      <c r="Q300">
        <f>SUMIF(AT!A:A,AF!E300,AT!K:K)</f>
        <v>90936</v>
      </c>
    </row>
    <row r="301" spans="1:17">
      <c r="A301">
        <v>9012767301</v>
      </c>
      <c r="B301" t="s">
        <v>206</v>
      </c>
      <c r="C301" t="s">
        <v>1</v>
      </c>
      <c r="D301">
        <v>9012767301</v>
      </c>
      <c r="E301" t="s">
        <v>2227</v>
      </c>
      <c r="F301" s="2">
        <v>45468</v>
      </c>
      <c r="G301" s="2">
        <v>45405</v>
      </c>
      <c r="H301" s="2">
        <v>45412</v>
      </c>
      <c r="I301" t="s">
        <v>207</v>
      </c>
      <c r="J301" t="s">
        <v>208</v>
      </c>
      <c r="K301" t="s">
        <v>210</v>
      </c>
      <c r="L301" t="s">
        <v>209</v>
      </c>
      <c r="M301">
        <v>0</v>
      </c>
      <c r="N301">
        <v>0</v>
      </c>
      <c r="O301">
        <v>0</v>
      </c>
      <c r="P301">
        <v>0</v>
      </c>
      <c r="Q301">
        <f>SUMIF(AT!A:A,AF!E301,AT!K:K)</f>
        <v>45468</v>
      </c>
    </row>
    <row r="302" spans="1:17">
      <c r="A302">
        <v>9012767301</v>
      </c>
      <c r="B302" t="s">
        <v>206</v>
      </c>
      <c r="C302" t="s">
        <v>1</v>
      </c>
      <c r="D302">
        <v>9012767301</v>
      </c>
      <c r="E302" t="s">
        <v>2228</v>
      </c>
      <c r="F302" s="2">
        <v>45468</v>
      </c>
      <c r="G302" s="2">
        <v>45410</v>
      </c>
      <c r="H302" s="2">
        <v>45412</v>
      </c>
      <c r="I302" t="s">
        <v>207</v>
      </c>
      <c r="J302" t="s">
        <v>208</v>
      </c>
      <c r="K302" t="s">
        <v>210</v>
      </c>
      <c r="L302" t="s">
        <v>209</v>
      </c>
      <c r="M302">
        <v>0</v>
      </c>
      <c r="N302">
        <v>0</v>
      </c>
      <c r="O302">
        <v>0</v>
      </c>
      <c r="P302">
        <v>0</v>
      </c>
      <c r="Q302">
        <f>SUMIF(AT!A:A,AF!E302,AT!K:K)</f>
        <v>90936</v>
      </c>
    </row>
    <row r="303" spans="1:17">
      <c r="A303">
        <v>9012767301</v>
      </c>
      <c r="B303" t="s">
        <v>206</v>
      </c>
      <c r="C303" t="s">
        <v>1</v>
      </c>
      <c r="D303">
        <v>9012767301</v>
      </c>
      <c r="E303" t="s">
        <v>2229</v>
      </c>
      <c r="F303" s="2">
        <v>45468</v>
      </c>
      <c r="G303" s="2">
        <v>45407</v>
      </c>
      <c r="H303" s="2">
        <v>45412</v>
      </c>
      <c r="I303" t="s">
        <v>207</v>
      </c>
      <c r="J303" t="s">
        <v>208</v>
      </c>
      <c r="K303" t="s">
        <v>210</v>
      </c>
      <c r="L303" t="s">
        <v>209</v>
      </c>
      <c r="M303">
        <v>0</v>
      </c>
      <c r="N303">
        <v>0</v>
      </c>
      <c r="O303">
        <v>0</v>
      </c>
      <c r="P303">
        <v>0</v>
      </c>
      <c r="Q303">
        <f>SUMIF(AT!A:A,AF!E303,AT!K:K)</f>
        <v>90936</v>
      </c>
    </row>
    <row r="304" spans="1:17">
      <c r="A304">
        <v>9012767301</v>
      </c>
      <c r="B304" t="s">
        <v>206</v>
      </c>
      <c r="C304" t="s">
        <v>1</v>
      </c>
      <c r="D304">
        <v>9012767301</v>
      </c>
      <c r="E304" t="s">
        <v>2230</v>
      </c>
      <c r="F304" s="2">
        <v>45468</v>
      </c>
      <c r="G304" s="2">
        <v>45403</v>
      </c>
      <c r="H304" s="2">
        <v>45412</v>
      </c>
      <c r="I304" t="s">
        <v>207</v>
      </c>
      <c r="J304" t="s">
        <v>208</v>
      </c>
      <c r="K304" t="s">
        <v>210</v>
      </c>
      <c r="L304" t="s">
        <v>209</v>
      </c>
      <c r="M304">
        <v>0</v>
      </c>
      <c r="N304">
        <v>0</v>
      </c>
      <c r="O304">
        <v>0</v>
      </c>
      <c r="P304">
        <v>0</v>
      </c>
      <c r="Q304">
        <f>SUMIF(AT!A:A,AF!E304,AT!K:K)</f>
        <v>90936</v>
      </c>
    </row>
    <row r="305" spans="1:17">
      <c r="A305">
        <v>9012767301</v>
      </c>
      <c r="B305" t="s">
        <v>206</v>
      </c>
      <c r="C305" t="s">
        <v>1</v>
      </c>
      <c r="D305">
        <v>9012767301</v>
      </c>
      <c r="E305" t="s">
        <v>2231</v>
      </c>
      <c r="F305" s="2">
        <v>45468</v>
      </c>
      <c r="G305" s="2">
        <v>45400</v>
      </c>
      <c r="H305" s="2">
        <v>45412</v>
      </c>
      <c r="I305" t="s">
        <v>207</v>
      </c>
      <c r="J305" t="s">
        <v>208</v>
      </c>
      <c r="K305" t="s">
        <v>210</v>
      </c>
      <c r="L305" t="s">
        <v>209</v>
      </c>
      <c r="M305">
        <v>0</v>
      </c>
      <c r="N305">
        <v>0</v>
      </c>
      <c r="O305">
        <v>0</v>
      </c>
      <c r="P305">
        <v>0</v>
      </c>
      <c r="Q305">
        <f>SUMIF(AT!A:A,AF!E305,AT!K:K)</f>
        <v>90936</v>
      </c>
    </row>
    <row r="306" spans="1:17">
      <c r="A306">
        <v>9012767301</v>
      </c>
      <c r="B306" t="s">
        <v>206</v>
      </c>
      <c r="C306" t="s">
        <v>1</v>
      </c>
      <c r="D306">
        <v>9012767301</v>
      </c>
      <c r="E306" t="s">
        <v>2232</v>
      </c>
      <c r="F306" s="2">
        <v>45468</v>
      </c>
      <c r="G306" s="2">
        <v>45407</v>
      </c>
      <c r="H306" s="2">
        <v>45412</v>
      </c>
      <c r="I306" t="s">
        <v>207</v>
      </c>
      <c r="J306" t="s">
        <v>208</v>
      </c>
      <c r="K306" t="s">
        <v>210</v>
      </c>
      <c r="L306" t="s">
        <v>209</v>
      </c>
      <c r="M306">
        <v>0</v>
      </c>
      <c r="N306">
        <v>0</v>
      </c>
      <c r="O306">
        <v>0</v>
      </c>
      <c r="P306">
        <v>0</v>
      </c>
      <c r="Q306">
        <f>SUMIF(AT!A:A,AF!E306,AT!K:K)</f>
        <v>90936</v>
      </c>
    </row>
    <row r="307" spans="1:17">
      <c r="A307">
        <v>9012767301</v>
      </c>
      <c r="B307" t="s">
        <v>206</v>
      </c>
      <c r="C307" t="s">
        <v>1</v>
      </c>
      <c r="D307">
        <v>9012767301</v>
      </c>
      <c r="E307" t="s">
        <v>2233</v>
      </c>
      <c r="F307" s="2">
        <v>45468</v>
      </c>
      <c r="G307" s="2">
        <v>45412</v>
      </c>
      <c r="H307" s="2">
        <v>45412</v>
      </c>
      <c r="I307" t="s">
        <v>207</v>
      </c>
      <c r="J307" t="s">
        <v>208</v>
      </c>
      <c r="K307" t="s">
        <v>210</v>
      </c>
      <c r="L307" t="s">
        <v>209</v>
      </c>
      <c r="M307">
        <v>0</v>
      </c>
      <c r="N307">
        <v>0</v>
      </c>
      <c r="O307">
        <v>0</v>
      </c>
      <c r="P307">
        <v>0</v>
      </c>
      <c r="Q307">
        <f>SUMIF(AT!A:A,AF!E307,AT!K:K)</f>
        <v>45468</v>
      </c>
    </row>
    <row r="308" spans="1:17">
      <c r="A308">
        <v>9012767301</v>
      </c>
      <c r="B308" t="s">
        <v>206</v>
      </c>
      <c r="C308" t="s">
        <v>1</v>
      </c>
      <c r="D308">
        <v>9012767301</v>
      </c>
      <c r="E308" t="s">
        <v>2234</v>
      </c>
      <c r="F308" s="2">
        <v>45468</v>
      </c>
      <c r="G308" s="2">
        <v>45404</v>
      </c>
      <c r="H308" s="2">
        <v>45412</v>
      </c>
      <c r="I308" t="s">
        <v>207</v>
      </c>
      <c r="J308" t="s">
        <v>208</v>
      </c>
      <c r="K308" t="s">
        <v>210</v>
      </c>
      <c r="L308" t="s">
        <v>209</v>
      </c>
      <c r="M308">
        <v>0</v>
      </c>
      <c r="N308">
        <v>0</v>
      </c>
      <c r="O308">
        <v>0</v>
      </c>
      <c r="P308">
        <v>0</v>
      </c>
      <c r="Q308">
        <f>SUMIF(AT!A:A,AF!E308,AT!K:K)</f>
        <v>90936</v>
      </c>
    </row>
    <row r="309" spans="1:17">
      <c r="A309">
        <v>9012767301</v>
      </c>
      <c r="B309" t="s">
        <v>206</v>
      </c>
      <c r="C309" t="s">
        <v>1</v>
      </c>
      <c r="D309">
        <v>9012767301</v>
      </c>
      <c r="E309" t="s">
        <v>2235</v>
      </c>
      <c r="F309" s="2">
        <v>45468</v>
      </c>
      <c r="G309" s="2">
        <v>45406</v>
      </c>
      <c r="H309" s="2">
        <v>45412</v>
      </c>
      <c r="I309" t="s">
        <v>207</v>
      </c>
      <c r="J309" t="s">
        <v>208</v>
      </c>
      <c r="K309" t="s">
        <v>210</v>
      </c>
      <c r="L309" t="s">
        <v>209</v>
      </c>
      <c r="M309">
        <v>0</v>
      </c>
      <c r="N309">
        <v>0</v>
      </c>
      <c r="O309">
        <v>0</v>
      </c>
      <c r="P309">
        <v>0</v>
      </c>
      <c r="Q309">
        <f>SUMIF(AT!A:A,AF!E309,AT!K:K)</f>
        <v>90936</v>
      </c>
    </row>
    <row r="310" spans="1:17">
      <c r="A310">
        <v>9012767301</v>
      </c>
      <c r="B310" t="s">
        <v>206</v>
      </c>
      <c r="C310" t="s">
        <v>1</v>
      </c>
      <c r="D310">
        <v>9012767301</v>
      </c>
      <c r="E310" t="s">
        <v>2236</v>
      </c>
      <c r="F310" s="2">
        <v>45468</v>
      </c>
      <c r="G310" s="2">
        <v>45406</v>
      </c>
      <c r="H310" s="2">
        <v>45412</v>
      </c>
      <c r="I310" t="s">
        <v>207</v>
      </c>
      <c r="J310" t="s">
        <v>208</v>
      </c>
      <c r="K310" t="s">
        <v>210</v>
      </c>
      <c r="L310" t="s">
        <v>209</v>
      </c>
      <c r="M310">
        <v>0</v>
      </c>
      <c r="N310">
        <v>0</v>
      </c>
      <c r="O310">
        <v>0</v>
      </c>
      <c r="P310">
        <v>0</v>
      </c>
      <c r="Q310">
        <f>SUMIF(AT!A:A,AF!E310,AT!K:K)</f>
        <v>90936</v>
      </c>
    </row>
    <row r="311" spans="1:17">
      <c r="A311">
        <v>9012767301</v>
      </c>
      <c r="B311" t="s">
        <v>206</v>
      </c>
      <c r="C311" t="s">
        <v>1</v>
      </c>
      <c r="D311">
        <v>9012767301</v>
      </c>
      <c r="E311" t="s">
        <v>2237</v>
      </c>
      <c r="F311" s="2">
        <v>45468</v>
      </c>
      <c r="G311" s="2">
        <v>45392</v>
      </c>
      <c r="H311" s="2">
        <v>45412</v>
      </c>
      <c r="I311" t="s">
        <v>207</v>
      </c>
      <c r="J311" t="s">
        <v>208</v>
      </c>
      <c r="K311" t="s">
        <v>210</v>
      </c>
      <c r="L311" t="s">
        <v>209</v>
      </c>
      <c r="M311">
        <v>0</v>
      </c>
      <c r="N311">
        <v>0</v>
      </c>
      <c r="O311">
        <v>0</v>
      </c>
      <c r="P311">
        <v>0</v>
      </c>
      <c r="Q311">
        <f>SUMIF(AT!A:A,AF!E311,AT!K:K)</f>
        <v>181872</v>
      </c>
    </row>
    <row r="312" spans="1:17">
      <c r="A312">
        <v>9012767301</v>
      </c>
      <c r="B312" t="s">
        <v>206</v>
      </c>
      <c r="C312" t="s">
        <v>1</v>
      </c>
      <c r="D312">
        <v>9012767301</v>
      </c>
      <c r="E312" t="s">
        <v>2238</v>
      </c>
      <c r="F312" s="2">
        <v>45468</v>
      </c>
      <c r="G312" s="2">
        <v>45407</v>
      </c>
      <c r="H312" s="2">
        <v>45412</v>
      </c>
      <c r="I312" t="s">
        <v>207</v>
      </c>
      <c r="J312" t="s">
        <v>208</v>
      </c>
      <c r="K312" t="s">
        <v>210</v>
      </c>
      <c r="L312" t="s">
        <v>209</v>
      </c>
      <c r="M312">
        <v>0</v>
      </c>
      <c r="N312">
        <v>0</v>
      </c>
      <c r="O312">
        <v>0</v>
      </c>
      <c r="P312">
        <v>0</v>
      </c>
      <c r="Q312">
        <f>SUMIF(AT!A:A,AF!E312,AT!K:K)</f>
        <v>136404</v>
      </c>
    </row>
    <row r="313" spans="1:17">
      <c r="A313">
        <v>9012767301</v>
      </c>
      <c r="B313" t="s">
        <v>206</v>
      </c>
      <c r="C313" t="s">
        <v>1</v>
      </c>
      <c r="D313">
        <v>9012767301</v>
      </c>
      <c r="E313" t="s">
        <v>2239</v>
      </c>
      <c r="F313" s="2">
        <v>45468</v>
      </c>
      <c r="G313" s="2">
        <v>45412</v>
      </c>
      <c r="H313" s="2">
        <v>45412</v>
      </c>
      <c r="I313" t="s">
        <v>207</v>
      </c>
      <c r="J313" t="s">
        <v>208</v>
      </c>
      <c r="K313" t="s">
        <v>210</v>
      </c>
      <c r="L313" t="s">
        <v>209</v>
      </c>
      <c r="M313">
        <v>0</v>
      </c>
      <c r="N313">
        <v>0</v>
      </c>
      <c r="O313">
        <v>0</v>
      </c>
      <c r="P313">
        <v>0</v>
      </c>
      <c r="Q313">
        <f>SUMIF(AT!A:A,AF!E313,AT!K:K)</f>
        <v>90936</v>
      </c>
    </row>
    <row r="314" spans="1:17">
      <c r="A314">
        <v>9012767301</v>
      </c>
      <c r="B314" t="s">
        <v>206</v>
      </c>
      <c r="C314" t="s">
        <v>1</v>
      </c>
      <c r="D314">
        <v>9012767301</v>
      </c>
      <c r="E314" t="s">
        <v>2240</v>
      </c>
      <c r="F314" s="2">
        <v>45468</v>
      </c>
      <c r="G314" s="2">
        <v>45407</v>
      </c>
      <c r="H314" s="2">
        <v>45412</v>
      </c>
      <c r="I314" t="s">
        <v>207</v>
      </c>
      <c r="J314" t="s">
        <v>208</v>
      </c>
      <c r="K314" t="s">
        <v>210</v>
      </c>
      <c r="L314" t="s">
        <v>209</v>
      </c>
      <c r="M314">
        <v>0</v>
      </c>
      <c r="N314">
        <v>0</v>
      </c>
      <c r="O314">
        <v>0</v>
      </c>
      <c r="P314">
        <v>0</v>
      </c>
      <c r="Q314">
        <f>SUMIF(AT!A:A,AF!E314,AT!K:K)</f>
        <v>90936</v>
      </c>
    </row>
    <row r="315" spans="1:17">
      <c r="A315">
        <v>9012767301</v>
      </c>
      <c r="B315" t="s">
        <v>206</v>
      </c>
      <c r="C315" t="s">
        <v>1</v>
      </c>
      <c r="D315">
        <v>9012767301</v>
      </c>
      <c r="E315" t="s">
        <v>2241</v>
      </c>
      <c r="F315" s="2">
        <v>45468</v>
      </c>
      <c r="G315" s="2">
        <v>45406</v>
      </c>
      <c r="H315" s="2">
        <v>45412</v>
      </c>
      <c r="I315" t="s">
        <v>207</v>
      </c>
      <c r="J315" t="s">
        <v>208</v>
      </c>
      <c r="K315" t="s">
        <v>210</v>
      </c>
      <c r="L315" t="s">
        <v>209</v>
      </c>
      <c r="M315">
        <v>0</v>
      </c>
      <c r="N315">
        <v>0</v>
      </c>
      <c r="O315">
        <v>0</v>
      </c>
      <c r="P315">
        <v>0</v>
      </c>
      <c r="Q315">
        <f>SUMIF(AT!A:A,AF!E315,AT!K:K)</f>
        <v>181872</v>
      </c>
    </row>
    <row r="316" spans="1:17">
      <c r="A316">
        <v>9012767301</v>
      </c>
      <c r="B316" t="s">
        <v>206</v>
      </c>
      <c r="C316" t="s">
        <v>1</v>
      </c>
      <c r="D316">
        <v>9012767301</v>
      </c>
      <c r="E316" t="s">
        <v>2242</v>
      </c>
      <c r="F316" s="2">
        <v>45468</v>
      </c>
      <c r="G316" s="2">
        <v>45399</v>
      </c>
      <c r="H316" s="2">
        <v>45412</v>
      </c>
      <c r="I316" t="s">
        <v>207</v>
      </c>
      <c r="J316" t="s">
        <v>208</v>
      </c>
      <c r="K316" t="s">
        <v>210</v>
      </c>
      <c r="L316" t="s">
        <v>209</v>
      </c>
      <c r="M316">
        <v>0</v>
      </c>
      <c r="N316">
        <v>0</v>
      </c>
      <c r="O316">
        <v>0</v>
      </c>
      <c r="P316">
        <v>0</v>
      </c>
      <c r="Q316">
        <f>SUMIF(AT!A:A,AF!E316,AT!K:K)</f>
        <v>90936</v>
      </c>
    </row>
    <row r="317" spans="1:17">
      <c r="A317">
        <v>9012767301</v>
      </c>
      <c r="B317" t="s">
        <v>206</v>
      </c>
      <c r="C317" t="s">
        <v>1</v>
      </c>
      <c r="D317">
        <v>9012767301</v>
      </c>
      <c r="E317" t="s">
        <v>2243</v>
      </c>
      <c r="F317" s="2">
        <v>45468</v>
      </c>
      <c r="G317" s="2">
        <v>45406</v>
      </c>
      <c r="H317" s="2">
        <v>45412</v>
      </c>
      <c r="I317" t="s">
        <v>207</v>
      </c>
      <c r="J317" t="s">
        <v>208</v>
      </c>
      <c r="K317" t="s">
        <v>210</v>
      </c>
      <c r="L317" t="s">
        <v>209</v>
      </c>
      <c r="M317">
        <v>0</v>
      </c>
      <c r="N317">
        <v>0</v>
      </c>
      <c r="O317">
        <v>0</v>
      </c>
      <c r="P317">
        <v>0</v>
      </c>
      <c r="Q317">
        <f>SUMIF(AT!A:A,AF!E317,AT!K:K)</f>
        <v>90936</v>
      </c>
    </row>
    <row r="318" spans="1:17">
      <c r="A318">
        <v>9012767301</v>
      </c>
      <c r="B318" t="s">
        <v>206</v>
      </c>
      <c r="C318" t="s">
        <v>1</v>
      </c>
      <c r="D318">
        <v>9012767301</v>
      </c>
      <c r="E318" t="s">
        <v>2244</v>
      </c>
      <c r="F318" s="2">
        <v>45468</v>
      </c>
      <c r="G318" s="2">
        <v>45397</v>
      </c>
      <c r="H318" s="2">
        <v>45412</v>
      </c>
      <c r="I318" t="s">
        <v>207</v>
      </c>
      <c r="J318" t="s">
        <v>208</v>
      </c>
      <c r="K318" t="s">
        <v>210</v>
      </c>
      <c r="L318" t="s">
        <v>209</v>
      </c>
      <c r="M318">
        <v>0</v>
      </c>
      <c r="N318">
        <v>0</v>
      </c>
      <c r="O318">
        <v>0</v>
      </c>
      <c r="P318">
        <v>0</v>
      </c>
      <c r="Q318">
        <f>SUMIF(AT!A:A,AF!E318,AT!K:K)</f>
        <v>90936</v>
      </c>
    </row>
    <row r="319" spans="1:17">
      <c r="A319">
        <v>9012767301</v>
      </c>
      <c r="B319" t="s">
        <v>206</v>
      </c>
      <c r="C319" t="s">
        <v>1</v>
      </c>
      <c r="D319">
        <v>9012767301</v>
      </c>
      <c r="E319" t="s">
        <v>2245</v>
      </c>
      <c r="F319" s="2">
        <v>45468</v>
      </c>
      <c r="G319" s="2">
        <v>45405</v>
      </c>
      <c r="H319" s="2">
        <v>45412</v>
      </c>
      <c r="I319" t="s">
        <v>207</v>
      </c>
      <c r="J319" t="s">
        <v>208</v>
      </c>
      <c r="K319" t="s">
        <v>210</v>
      </c>
      <c r="L319" t="s">
        <v>209</v>
      </c>
      <c r="M319">
        <v>0</v>
      </c>
      <c r="N319">
        <v>0</v>
      </c>
      <c r="O319">
        <v>0</v>
      </c>
      <c r="P319">
        <v>0</v>
      </c>
      <c r="Q319">
        <f>SUMIF(AT!A:A,AF!E319,AT!K:K)</f>
        <v>90936</v>
      </c>
    </row>
    <row r="320" spans="1:17">
      <c r="A320">
        <v>9012767301</v>
      </c>
      <c r="B320" t="s">
        <v>206</v>
      </c>
      <c r="C320" t="s">
        <v>1</v>
      </c>
      <c r="D320">
        <v>9012767301</v>
      </c>
      <c r="E320" t="s">
        <v>2246</v>
      </c>
      <c r="F320" s="2">
        <v>45468</v>
      </c>
      <c r="G320" s="2">
        <v>45405</v>
      </c>
      <c r="H320" s="2">
        <v>45412</v>
      </c>
      <c r="I320" t="s">
        <v>207</v>
      </c>
      <c r="J320" t="s">
        <v>208</v>
      </c>
      <c r="K320" t="s">
        <v>210</v>
      </c>
      <c r="L320" t="s">
        <v>209</v>
      </c>
      <c r="M320">
        <v>0</v>
      </c>
      <c r="N320">
        <v>0</v>
      </c>
      <c r="O320">
        <v>0</v>
      </c>
      <c r="P320">
        <v>0</v>
      </c>
      <c r="Q320">
        <f>SUMIF(AT!A:A,AF!E320,AT!K:K)</f>
        <v>90936</v>
      </c>
    </row>
    <row r="321" spans="1:17">
      <c r="A321">
        <v>9012767301</v>
      </c>
      <c r="B321" t="s">
        <v>206</v>
      </c>
      <c r="C321" t="s">
        <v>1</v>
      </c>
      <c r="D321">
        <v>9012767301</v>
      </c>
      <c r="E321" t="s">
        <v>2247</v>
      </c>
      <c r="F321" s="2">
        <v>45468</v>
      </c>
      <c r="G321" s="2">
        <v>45399</v>
      </c>
      <c r="H321" s="2">
        <v>45412</v>
      </c>
      <c r="I321" t="s">
        <v>207</v>
      </c>
      <c r="J321" t="s">
        <v>208</v>
      </c>
      <c r="K321" t="s">
        <v>210</v>
      </c>
      <c r="L321" t="s">
        <v>209</v>
      </c>
      <c r="M321">
        <v>0</v>
      </c>
      <c r="N321">
        <v>0</v>
      </c>
      <c r="O321">
        <v>0</v>
      </c>
      <c r="P321">
        <v>0</v>
      </c>
      <c r="Q321">
        <f>SUMIF(AT!A:A,AF!E321,AT!K:K)</f>
        <v>90936</v>
      </c>
    </row>
    <row r="322" spans="1:17">
      <c r="A322">
        <v>9012767301</v>
      </c>
      <c r="B322" t="s">
        <v>206</v>
      </c>
      <c r="C322" t="s">
        <v>1</v>
      </c>
      <c r="D322">
        <v>9012767301</v>
      </c>
      <c r="E322" t="s">
        <v>2248</v>
      </c>
      <c r="F322" s="2">
        <v>45468</v>
      </c>
      <c r="G322" s="2">
        <v>45390</v>
      </c>
      <c r="H322" s="2">
        <v>45412</v>
      </c>
      <c r="I322" t="s">
        <v>207</v>
      </c>
      <c r="J322" t="s">
        <v>208</v>
      </c>
      <c r="K322" t="s">
        <v>210</v>
      </c>
      <c r="L322" t="s">
        <v>209</v>
      </c>
      <c r="M322">
        <v>0</v>
      </c>
      <c r="N322">
        <v>0</v>
      </c>
      <c r="O322">
        <v>0</v>
      </c>
      <c r="P322">
        <v>0</v>
      </c>
      <c r="Q322">
        <f>SUMIF(AT!A:A,AF!E322,AT!K:K)</f>
        <v>181872</v>
      </c>
    </row>
    <row r="323" spans="1:17">
      <c r="A323">
        <v>9012767301</v>
      </c>
      <c r="B323" t="s">
        <v>206</v>
      </c>
      <c r="C323" t="s">
        <v>1</v>
      </c>
      <c r="D323">
        <v>9012767301</v>
      </c>
      <c r="E323" t="s">
        <v>2249</v>
      </c>
      <c r="F323" s="2">
        <v>45468</v>
      </c>
      <c r="G323" s="2">
        <v>45401</v>
      </c>
      <c r="H323" s="2">
        <v>45412</v>
      </c>
      <c r="I323" t="s">
        <v>207</v>
      </c>
      <c r="J323" t="s">
        <v>208</v>
      </c>
      <c r="K323" t="s">
        <v>210</v>
      </c>
      <c r="L323" t="s">
        <v>209</v>
      </c>
      <c r="M323">
        <v>0</v>
      </c>
      <c r="N323">
        <v>0</v>
      </c>
      <c r="O323">
        <v>0</v>
      </c>
      <c r="P323">
        <v>0</v>
      </c>
      <c r="Q323">
        <f>SUMIF(AT!A:A,AF!E323,AT!K:K)</f>
        <v>90936</v>
      </c>
    </row>
    <row r="324" spans="1:17">
      <c r="A324">
        <v>9012767301</v>
      </c>
      <c r="B324" t="s">
        <v>206</v>
      </c>
      <c r="C324" t="s">
        <v>1</v>
      </c>
      <c r="D324">
        <v>9012767301</v>
      </c>
      <c r="E324" t="s">
        <v>2250</v>
      </c>
      <c r="F324" s="2">
        <v>45468</v>
      </c>
      <c r="G324" s="2">
        <v>45399</v>
      </c>
      <c r="H324" s="2">
        <v>45412</v>
      </c>
      <c r="I324" t="s">
        <v>207</v>
      </c>
      <c r="J324" t="s">
        <v>208</v>
      </c>
      <c r="K324" t="s">
        <v>210</v>
      </c>
      <c r="L324" t="s">
        <v>209</v>
      </c>
      <c r="M324">
        <v>0</v>
      </c>
      <c r="N324">
        <v>0</v>
      </c>
      <c r="O324">
        <v>0</v>
      </c>
      <c r="P324">
        <v>0</v>
      </c>
      <c r="Q324">
        <f>SUMIF(AT!A:A,AF!E324,AT!K:K)</f>
        <v>45468</v>
      </c>
    </row>
    <row r="325" spans="1:17">
      <c r="A325">
        <v>9012767301</v>
      </c>
      <c r="B325" t="s">
        <v>206</v>
      </c>
      <c r="C325" t="s">
        <v>1</v>
      </c>
      <c r="D325">
        <v>9012767301</v>
      </c>
      <c r="E325" t="s">
        <v>2251</v>
      </c>
      <c r="F325" s="2">
        <v>45468</v>
      </c>
      <c r="G325" s="2">
        <v>45406</v>
      </c>
      <c r="H325" s="2">
        <v>45412</v>
      </c>
      <c r="I325" t="s">
        <v>207</v>
      </c>
      <c r="J325" t="s">
        <v>208</v>
      </c>
      <c r="K325" t="s">
        <v>210</v>
      </c>
      <c r="L325" t="s">
        <v>209</v>
      </c>
      <c r="M325">
        <v>0</v>
      </c>
      <c r="N325">
        <v>0</v>
      </c>
      <c r="O325">
        <v>0</v>
      </c>
      <c r="P325">
        <v>0</v>
      </c>
      <c r="Q325">
        <f>SUMIF(AT!A:A,AF!E325,AT!K:K)</f>
        <v>136404</v>
      </c>
    </row>
    <row r="326" spans="1:17">
      <c r="A326">
        <v>9012767301</v>
      </c>
      <c r="B326" t="s">
        <v>206</v>
      </c>
      <c r="C326" t="s">
        <v>1</v>
      </c>
      <c r="D326">
        <v>9012767301</v>
      </c>
      <c r="E326" t="s">
        <v>2252</v>
      </c>
      <c r="F326" s="2">
        <v>45468</v>
      </c>
      <c r="G326" s="2">
        <v>45390</v>
      </c>
      <c r="H326" s="2">
        <v>45412</v>
      </c>
      <c r="I326" t="s">
        <v>207</v>
      </c>
      <c r="J326" t="s">
        <v>208</v>
      </c>
      <c r="K326" t="s">
        <v>210</v>
      </c>
      <c r="L326" t="s">
        <v>209</v>
      </c>
      <c r="M326">
        <v>0</v>
      </c>
      <c r="N326">
        <v>0</v>
      </c>
      <c r="O326">
        <v>0</v>
      </c>
      <c r="P326">
        <v>0</v>
      </c>
      <c r="Q326">
        <f>SUMIF(AT!A:A,AF!E326,AT!K:K)</f>
        <v>90936</v>
      </c>
    </row>
    <row r="327" spans="1:17">
      <c r="A327">
        <v>9012767301</v>
      </c>
      <c r="B327" t="s">
        <v>206</v>
      </c>
      <c r="C327" t="s">
        <v>1</v>
      </c>
      <c r="D327">
        <v>9012767301</v>
      </c>
      <c r="E327" t="s">
        <v>2253</v>
      </c>
      <c r="F327" s="2">
        <v>45468</v>
      </c>
      <c r="G327" s="2">
        <v>45408</v>
      </c>
      <c r="H327" s="2">
        <v>45412</v>
      </c>
      <c r="I327" t="s">
        <v>207</v>
      </c>
      <c r="J327" t="s">
        <v>208</v>
      </c>
      <c r="K327" t="s">
        <v>210</v>
      </c>
      <c r="L327" t="s">
        <v>209</v>
      </c>
      <c r="M327">
        <v>0</v>
      </c>
      <c r="N327">
        <v>0</v>
      </c>
      <c r="O327">
        <v>0</v>
      </c>
      <c r="P327">
        <v>0</v>
      </c>
      <c r="Q327">
        <f>SUMIF(AT!A:A,AF!E327,AT!K:K)</f>
        <v>90936</v>
      </c>
    </row>
    <row r="328" spans="1:17">
      <c r="A328">
        <v>9012767301</v>
      </c>
      <c r="B328" t="s">
        <v>206</v>
      </c>
      <c r="C328" t="s">
        <v>1</v>
      </c>
      <c r="D328">
        <v>9012767301</v>
      </c>
      <c r="E328" t="s">
        <v>2254</v>
      </c>
      <c r="F328" s="2">
        <v>45468</v>
      </c>
      <c r="G328" s="2">
        <v>45408</v>
      </c>
      <c r="H328" s="2">
        <v>45412</v>
      </c>
      <c r="I328" t="s">
        <v>207</v>
      </c>
      <c r="J328" t="s">
        <v>208</v>
      </c>
      <c r="K328" t="s">
        <v>210</v>
      </c>
      <c r="L328" t="s">
        <v>209</v>
      </c>
      <c r="M328">
        <v>0</v>
      </c>
      <c r="N328">
        <v>0</v>
      </c>
      <c r="O328">
        <v>0</v>
      </c>
      <c r="P328">
        <v>0</v>
      </c>
      <c r="Q328">
        <f>SUMIF(AT!A:A,AF!E328,AT!K:K)</f>
        <v>90936</v>
      </c>
    </row>
    <row r="329" spans="1:17">
      <c r="A329">
        <v>9012767301</v>
      </c>
      <c r="B329" t="s">
        <v>206</v>
      </c>
      <c r="C329" t="s">
        <v>1</v>
      </c>
      <c r="D329">
        <v>9012767301</v>
      </c>
      <c r="E329" t="s">
        <v>2255</v>
      </c>
      <c r="F329" s="2">
        <v>45468</v>
      </c>
      <c r="G329" s="2">
        <v>45407</v>
      </c>
      <c r="H329" s="2">
        <v>45412</v>
      </c>
      <c r="I329" t="s">
        <v>207</v>
      </c>
      <c r="J329" t="s">
        <v>208</v>
      </c>
      <c r="K329" t="s">
        <v>210</v>
      </c>
      <c r="L329" t="s">
        <v>209</v>
      </c>
      <c r="M329">
        <v>0</v>
      </c>
      <c r="N329">
        <v>0</v>
      </c>
      <c r="O329">
        <v>0</v>
      </c>
      <c r="P329">
        <v>0</v>
      </c>
      <c r="Q329">
        <f>SUMIF(AT!A:A,AF!E329,AT!K:K)</f>
        <v>181872</v>
      </c>
    </row>
    <row r="330" spans="1:17">
      <c r="A330">
        <v>9012767301</v>
      </c>
      <c r="B330" t="s">
        <v>206</v>
      </c>
      <c r="C330" t="s">
        <v>1</v>
      </c>
      <c r="D330">
        <v>9012767301</v>
      </c>
      <c r="E330" t="s">
        <v>2256</v>
      </c>
      <c r="F330" s="2">
        <v>45468</v>
      </c>
      <c r="G330" s="2">
        <v>45410</v>
      </c>
      <c r="H330" s="2">
        <v>45412</v>
      </c>
      <c r="I330" t="s">
        <v>207</v>
      </c>
      <c r="J330" t="s">
        <v>208</v>
      </c>
      <c r="K330" t="s">
        <v>210</v>
      </c>
      <c r="L330" t="s">
        <v>209</v>
      </c>
      <c r="M330">
        <v>0</v>
      </c>
      <c r="N330">
        <v>0</v>
      </c>
      <c r="O330">
        <v>0</v>
      </c>
      <c r="P330">
        <v>0</v>
      </c>
      <c r="Q330">
        <f>SUMIF(AT!A:A,AF!E330,AT!K:K)</f>
        <v>45468</v>
      </c>
    </row>
    <row r="331" spans="1:17">
      <c r="A331">
        <v>9012767301</v>
      </c>
      <c r="B331" t="s">
        <v>206</v>
      </c>
      <c r="C331" t="s">
        <v>1</v>
      </c>
      <c r="D331">
        <v>9012767301</v>
      </c>
      <c r="E331" t="s">
        <v>2257</v>
      </c>
      <c r="F331" s="2">
        <v>45468</v>
      </c>
      <c r="G331" s="2">
        <v>45405</v>
      </c>
      <c r="H331" s="2">
        <v>45412</v>
      </c>
      <c r="I331" t="s">
        <v>207</v>
      </c>
      <c r="J331" t="s">
        <v>208</v>
      </c>
      <c r="K331" t="s">
        <v>210</v>
      </c>
      <c r="L331" t="s">
        <v>209</v>
      </c>
      <c r="M331">
        <v>0</v>
      </c>
      <c r="N331">
        <v>0</v>
      </c>
      <c r="O331">
        <v>0</v>
      </c>
      <c r="P331">
        <v>0</v>
      </c>
      <c r="Q331">
        <f>SUMIF(AT!A:A,AF!E331,AT!K:K)</f>
        <v>90936</v>
      </c>
    </row>
    <row r="332" spans="1:17">
      <c r="A332">
        <v>9012767301</v>
      </c>
      <c r="B332" t="s">
        <v>206</v>
      </c>
      <c r="C332" t="s">
        <v>1</v>
      </c>
      <c r="D332">
        <v>9012767301</v>
      </c>
      <c r="E332" t="s">
        <v>2258</v>
      </c>
      <c r="F332" s="2">
        <v>45468</v>
      </c>
      <c r="G332" s="2">
        <v>45405</v>
      </c>
      <c r="H332" s="2">
        <v>45412</v>
      </c>
      <c r="I332" t="s">
        <v>207</v>
      </c>
      <c r="J332" t="s">
        <v>208</v>
      </c>
      <c r="K332" t="s">
        <v>210</v>
      </c>
      <c r="L332" t="s">
        <v>209</v>
      </c>
      <c r="M332">
        <v>0</v>
      </c>
      <c r="N332">
        <v>0</v>
      </c>
      <c r="O332">
        <v>0</v>
      </c>
      <c r="P332">
        <v>0</v>
      </c>
      <c r="Q332">
        <f>SUMIF(AT!A:A,AF!E332,AT!K:K)</f>
        <v>90936</v>
      </c>
    </row>
    <row r="333" spans="1:17">
      <c r="A333">
        <v>9012767301</v>
      </c>
      <c r="B333" t="s">
        <v>206</v>
      </c>
      <c r="C333" t="s">
        <v>1</v>
      </c>
      <c r="D333">
        <v>9012767301</v>
      </c>
      <c r="E333" t="s">
        <v>2259</v>
      </c>
      <c r="F333" s="2">
        <v>45468</v>
      </c>
      <c r="G333" s="2">
        <v>45407</v>
      </c>
      <c r="H333" s="2">
        <v>45412</v>
      </c>
      <c r="I333" t="s">
        <v>207</v>
      </c>
      <c r="J333" t="s">
        <v>208</v>
      </c>
      <c r="K333" t="s">
        <v>210</v>
      </c>
      <c r="L333" t="s">
        <v>209</v>
      </c>
      <c r="M333">
        <v>0</v>
      </c>
      <c r="N333">
        <v>0</v>
      </c>
      <c r="O333">
        <v>0</v>
      </c>
      <c r="P333">
        <v>0</v>
      </c>
      <c r="Q333">
        <f>SUMIF(AT!A:A,AF!E333,AT!K:K)</f>
        <v>45468</v>
      </c>
    </row>
    <row r="334" spans="1:17">
      <c r="A334">
        <v>9012767301</v>
      </c>
      <c r="B334" t="s">
        <v>206</v>
      </c>
      <c r="C334" t="s">
        <v>1</v>
      </c>
      <c r="D334">
        <v>9012767301</v>
      </c>
      <c r="E334" t="s">
        <v>2260</v>
      </c>
      <c r="F334" s="2">
        <v>45468</v>
      </c>
      <c r="G334" s="2">
        <v>45399</v>
      </c>
      <c r="H334" s="2">
        <v>45412</v>
      </c>
      <c r="I334" t="s">
        <v>207</v>
      </c>
      <c r="J334" t="s">
        <v>208</v>
      </c>
      <c r="K334" t="s">
        <v>210</v>
      </c>
      <c r="L334" t="s">
        <v>209</v>
      </c>
      <c r="M334">
        <v>0</v>
      </c>
      <c r="N334">
        <v>0</v>
      </c>
      <c r="O334">
        <v>0</v>
      </c>
      <c r="P334">
        <v>0</v>
      </c>
      <c r="Q334">
        <f>SUMIF(AT!A:A,AF!E334,AT!K:K)</f>
        <v>45468</v>
      </c>
    </row>
    <row r="335" spans="1:17">
      <c r="A335">
        <v>9012767301</v>
      </c>
      <c r="B335" t="s">
        <v>206</v>
      </c>
      <c r="C335" t="s">
        <v>1</v>
      </c>
      <c r="D335">
        <v>9012767301</v>
      </c>
      <c r="E335" t="s">
        <v>2261</v>
      </c>
      <c r="F335" s="2">
        <v>45468</v>
      </c>
      <c r="G335" s="2">
        <v>45393</v>
      </c>
      <c r="H335" s="2">
        <v>45412</v>
      </c>
      <c r="I335" t="s">
        <v>207</v>
      </c>
      <c r="J335" t="s">
        <v>208</v>
      </c>
      <c r="K335" t="s">
        <v>210</v>
      </c>
      <c r="L335" t="s">
        <v>209</v>
      </c>
      <c r="M335">
        <v>0</v>
      </c>
      <c r="N335">
        <v>0</v>
      </c>
      <c r="O335">
        <v>0</v>
      </c>
      <c r="P335">
        <v>0</v>
      </c>
      <c r="Q335">
        <f>SUMIF(AT!A:A,AF!E335,AT!K:K)</f>
        <v>45468</v>
      </c>
    </row>
    <row r="336" spans="1:17">
      <c r="A336">
        <v>9012767301</v>
      </c>
      <c r="B336" t="s">
        <v>206</v>
      </c>
      <c r="C336" t="s">
        <v>1</v>
      </c>
      <c r="D336">
        <v>9012767301</v>
      </c>
      <c r="E336" t="s">
        <v>2263</v>
      </c>
      <c r="F336" s="2">
        <v>45468</v>
      </c>
      <c r="G336" s="2">
        <v>45391</v>
      </c>
      <c r="H336" s="2">
        <v>45412</v>
      </c>
      <c r="I336" t="s">
        <v>207</v>
      </c>
      <c r="J336" t="s">
        <v>208</v>
      </c>
      <c r="K336" t="s">
        <v>210</v>
      </c>
      <c r="L336" t="s">
        <v>209</v>
      </c>
      <c r="M336">
        <v>0</v>
      </c>
      <c r="N336">
        <v>0</v>
      </c>
      <c r="O336">
        <v>0</v>
      </c>
      <c r="P336">
        <v>0</v>
      </c>
      <c r="Q336">
        <f>SUMIF(AT!A:A,AF!E336,AT!K:K)</f>
        <v>45468</v>
      </c>
    </row>
    <row r="337" spans="1:17">
      <c r="A337">
        <v>9012767301</v>
      </c>
      <c r="B337" t="s">
        <v>206</v>
      </c>
      <c r="C337" t="s">
        <v>1</v>
      </c>
      <c r="D337">
        <v>9012767301</v>
      </c>
      <c r="E337" t="s">
        <v>2264</v>
      </c>
      <c r="F337" s="2">
        <v>45468</v>
      </c>
      <c r="G337" s="2">
        <v>45405</v>
      </c>
      <c r="H337" s="2">
        <v>45412</v>
      </c>
      <c r="I337" t="s">
        <v>207</v>
      </c>
      <c r="J337" t="s">
        <v>208</v>
      </c>
      <c r="K337" t="s">
        <v>210</v>
      </c>
      <c r="L337" t="s">
        <v>209</v>
      </c>
      <c r="M337">
        <v>0</v>
      </c>
      <c r="N337">
        <v>0</v>
      </c>
      <c r="O337">
        <v>0</v>
      </c>
      <c r="P337">
        <v>0</v>
      </c>
      <c r="Q337">
        <f>SUMIF(AT!A:A,AF!E337,AT!K:K)</f>
        <v>90936</v>
      </c>
    </row>
    <row r="338" spans="1:17">
      <c r="A338">
        <v>9012767301</v>
      </c>
      <c r="B338" t="s">
        <v>206</v>
      </c>
      <c r="C338" t="s">
        <v>1</v>
      </c>
      <c r="D338">
        <v>9012767301</v>
      </c>
      <c r="E338" t="s">
        <v>2265</v>
      </c>
      <c r="F338" s="2">
        <v>45468</v>
      </c>
      <c r="G338" s="2">
        <v>45391</v>
      </c>
      <c r="H338" s="2">
        <v>45412</v>
      </c>
      <c r="I338" t="s">
        <v>207</v>
      </c>
      <c r="J338" t="s">
        <v>208</v>
      </c>
      <c r="K338" t="s">
        <v>210</v>
      </c>
      <c r="L338" t="s">
        <v>209</v>
      </c>
      <c r="M338">
        <v>0</v>
      </c>
      <c r="N338">
        <v>0</v>
      </c>
      <c r="O338">
        <v>0</v>
      </c>
      <c r="P338">
        <v>0</v>
      </c>
      <c r="Q338">
        <f>SUMIF(AT!A:A,AF!E338,AT!K:K)</f>
        <v>90936</v>
      </c>
    </row>
    <row r="339" spans="1:17">
      <c r="A339">
        <v>9012767301</v>
      </c>
      <c r="B339" t="s">
        <v>206</v>
      </c>
      <c r="C339" t="s">
        <v>1</v>
      </c>
      <c r="D339">
        <v>9012767301</v>
      </c>
      <c r="E339" t="s">
        <v>2266</v>
      </c>
      <c r="F339" s="2">
        <v>45468</v>
      </c>
      <c r="G339" s="2">
        <v>45392</v>
      </c>
      <c r="H339" s="2">
        <v>45412</v>
      </c>
      <c r="I339" t="s">
        <v>207</v>
      </c>
      <c r="J339" t="s">
        <v>208</v>
      </c>
      <c r="K339" t="s">
        <v>210</v>
      </c>
      <c r="L339" t="s">
        <v>209</v>
      </c>
      <c r="M339">
        <v>0</v>
      </c>
      <c r="N339">
        <v>0</v>
      </c>
      <c r="O339">
        <v>0</v>
      </c>
      <c r="P339">
        <v>0</v>
      </c>
      <c r="Q339">
        <f>SUMIF(AT!A:A,AF!E339,AT!K:K)</f>
        <v>90936</v>
      </c>
    </row>
    <row r="340" spans="1:17">
      <c r="A340">
        <v>9012767301</v>
      </c>
      <c r="B340" t="s">
        <v>206</v>
      </c>
      <c r="C340" t="s">
        <v>1</v>
      </c>
      <c r="D340">
        <v>9012767301</v>
      </c>
      <c r="E340" t="s">
        <v>2267</v>
      </c>
      <c r="F340" s="2">
        <v>45468</v>
      </c>
      <c r="G340" s="2">
        <v>45405</v>
      </c>
      <c r="H340" s="2">
        <v>45412</v>
      </c>
      <c r="I340" t="s">
        <v>207</v>
      </c>
      <c r="J340" t="s">
        <v>208</v>
      </c>
      <c r="K340" t="s">
        <v>210</v>
      </c>
      <c r="L340" t="s">
        <v>209</v>
      </c>
      <c r="M340">
        <v>0</v>
      </c>
      <c r="N340">
        <v>0</v>
      </c>
      <c r="O340">
        <v>0</v>
      </c>
      <c r="P340">
        <v>0</v>
      </c>
      <c r="Q340">
        <f>SUMIF(AT!A:A,AF!E340,AT!K:K)</f>
        <v>45468</v>
      </c>
    </row>
    <row r="341" spans="1:17">
      <c r="A341">
        <v>9012767301</v>
      </c>
      <c r="B341" t="s">
        <v>206</v>
      </c>
      <c r="C341" t="s">
        <v>1</v>
      </c>
      <c r="D341">
        <v>9012767301</v>
      </c>
      <c r="E341" t="s">
        <v>2268</v>
      </c>
      <c r="F341" s="2">
        <v>45468</v>
      </c>
      <c r="G341" s="2">
        <v>45405</v>
      </c>
      <c r="H341" s="2">
        <v>45412</v>
      </c>
      <c r="I341" t="s">
        <v>207</v>
      </c>
      <c r="J341" t="s">
        <v>208</v>
      </c>
      <c r="K341" t="s">
        <v>210</v>
      </c>
      <c r="L341" t="s">
        <v>209</v>
      </c>
      <c r="M341">
        <v>0</v>
      </c>
      <c r="N341">
        <v>0</v>
      </c>
      <c r="O341">
        <v>0</v>
      </c>
      <c r="P341">
        <v>0</v>
      </c>
      <c r="Q341">
        <f>SUMIF(AT!A:A,AF!E341,AT!K:K)</f>
        <v>90936</v>
      </c>
    </row>
    <row r="342" spans="1:17">
      <c r="A342">
        <v>9012767301</v>
      </c>
      <c r="B342" t="s">
        <v>206</v>
      </c>
      <c r="C342" t="s">
        <v>1</v>
      </c>
      <c r="D342">
        <v>9012767301</v>
      </c>
      <c r="E342" t="s">
        <v>2269</v>
      </c>
      <c r="F342" s="2">
        <v>45468</v>
      </c>
      <c r="G342" s="2">
        <v>45398</v>
      </c>
      <c r="H342" s="2">
        <v>45412</v>
      </c>
      <c r="I342" t="s">
        <v>207</v>
      </c>
      <c r="J342" t="s">
        <v>208</v>
      </c>
      <c r="K342" t="s">
        <v>210</v>
      </c>
      <c r="L342" t="s">
        <v>209</v>
      </c>
      <c r="M342">
        <v>0</v>
      </c>
      <c r="N342">
        <v>0</v>
      </c>
      <c r="O342">
        <v>0</v>
      </c>
      <c r="P342">
        <v>0</v>
      </c>
      <c r="Q342">
        <f>SUMIF(AT!A:A,AF!E342,AT!K:K)</f>
        <v>181872</v>
      </c>
    </row>
    <row r="343" spans="1:17">
      <c r="A343">
        <v>9012767301</v>
      </c>
      <c r="B343" t="s">
        <v>206</v>
      </c>
      <c r="C343" t="s">
        <v>1</v>
      </c>
      <c r="D343">
        <v>9012767301</v>
      </c>
      <c r="E343" t="s">
        <v>2270</v>
      </c>
      <c r="F343" s="2">
        <v>45468</v>
      </c>
      <c r="G343" s="2">
        <v>45407</v>
      </c>
      <c r="H343" s="2">
        <v>45412</v>
      </c>
      <c r="I343" t="s">
        <v>207</v>
      </c>
      <c r="J343" t="s">
        <v>208</v>
      </c>
      <c r="K343" t="s">
        <v>210</v>
      </c>
      <c r="L343" t="s">
        <v>209</v>
      </c>
      <c r="M343">
        <v>0</v>
      </c>
      <c r="N343">
        <v>0</v>
      </c>
      <c r="O343">
        <v>0</v>
      </c>
      <c r="P343">
        <v>0</v>
      </c>
      <c r="Q343">
        <f>SUMIF(AT!A:A,AF!E343,AT!K:K)</f>
        <v>45468</v>
      </c>
    </row>
    <row r="344" spans="1:17">
      <c r="A344">
        <v>9012767301</v>
      </c>
      <c r="B344" t="s">
        <v>206</v>
      </c>
      <c r="C344" t="s">
        <v>1</v>
      </c>
      <c r="D344">
        <v>9012767301</v>
      </c>
      <c r="E344" t="s">
        <v>2271</v>
      </c>
      <c r="F344" s="2">
        <v>45468</v>
      </c>
      <c r="G344" s="2">
        <v>45405</v>
      </c>
      <c r="H344" s="2">
        <v>45412</v>
      </c>
      <c r="I344" t="s">
        <v>207</v>
      </c>
      <c r="J344" t="s">
        <v>208</v>
      </c>
      <c r="K344" t="s">
        <v>210</v>
      </c>
      <c r="L344" t="s">
        <v>209</v>
      </c>
      <c r="M344">
        <v>0</v>
      </c>
      <c r="N344">
        <v>0</v>
      </c>
      <c r="O344">
        <v>0</v>
      </c>
      <c r="P344">
        <v>0</v>
      </c>
      <c r="Q344">
        <f>SUMIF(AT!A:A,AF!E344,AT!K:K)</f>
        <v>90936</v>
      </c>
    </row>
    <row r="345" spans="1:17">
      <c r="A345">
        <v>9012767301</v>
      </c>
      <c r="B345" t="s">
        <v>206</v>
      </c>
      <c r="C345" t="s">
        <v>1</v>
      </c>
      <c r="D345">
        <v>9012767301</v>
      </c>
      <c r="E345" t="s">
        <v>2272</v>
      </c>
      <c r="F345" s="2">
        <v>45468</v>
      </c>
      <c r="G345" s="2">
        <v>45401</v>
      </c>
      <c r="H345" s="2">
        <v>45412</v>
      </c>
      <c r="I345" t="s">
        <v>207</v>
      </c>
      <c r="J345" t="s">
        <v>208</v>
      </c>
      <c r="K345" t="s">
        <v>210</v>
      </c>
      <c r="L345" t="s">
        <v>209</v>
      </c>
      <c r="M345">
        <v>0</v>
      </c>
      <c r="N345">
        <v>0</v>
      </c>
      <c r="O345">
        <v>0</v>
      </c>
      <c r="P345">
        <v>0</v>
      </c>
      <c r="Q345">
        <f>SUMIF(AT!A:A,AF!E345,AT!K:K)</f>
        <v>45468</v>
      </c>
    </row>
    <row r="346" spans="1:17">
      <c r="A346">
        <v>9012767301</v>
      </c>
      <c r="B346" t="s">
        <v>206</v>
      </c>
      <c r="C346" t="s">
        <v>1</v>
      </c>
      <c r="D346">
        <v>9012767301</v>
      </c>
      <c r="E346" t="s">
        <v>2273</v>
      </c>
      <c r="F346" s="2">
        <v>45468</v>
      </c>
      <c r="G346" s="2">
        <v>45392</v>
      </c>
      <c r="H346" s="2">
        <v>45412</v>
      </c>
      <c r="I346" t="s">
        <v>207</v>
      </c>
      <c r="J346" t="s">
        <v>208</v>
      </c>
      <c r="K346" t="s">
        <v>210</v>
      </c>
      <c r="L346" t="s">
        <v>209</v>
      </c>
      <c r="M346">
        <v>0</v>
      </c>
      <c r="N346">
        <v>0</v>
      </c>
      <c r="O346">
        <v>0</v>
      </c>
      <c r="P346">
        <v>0</v>
      </c>
      <c r="Q346">
        <f>SUMIF(AT!A:A,AF!E346,AT!K:K)</f>
        <v>90936</v>
      </c>
    </row>
    <row r="347" spans="1:17">
      <c r="A347">
        <v>9012767301</v>
      </c>
      <c r="B347" t="s">
        <v>206</v>
      </c>
      <c r="C347" t="s">
        <v>1</v>
      </c>
      <c r="D347">
        <v>9012767301</v>
      </c>
      <c r="E347" t="s">
        <v>2274</v>
      </c>
      <c r="F347" s="2">
        <v>45468</v>
      </c>
      <c r="G347" s="2">
        <v>45405</v>
      </c>
      <c r="H347" s="2">
        <v>45412</v>
      </c>
      <c r="I347" t="s">
        <v>207</v>
      </c>
      <c r="J347" t="s">
        <v>208</v>
      </c>
      <c r="K347" t="s">
        <v>210</v>
      </c>
      <c r="L347" t="s">
        <v>209</v>
      </c>
      <c r="M347">
        <v>0</v>
      </c>
      <c r="N347">
        <v>0</v>
      </c>
      <c r="O347">
        <v>0</v>
      </c>
      <c r="P347">
        <v>0</v>
      </c>
      <c r="Q347">
        <f>SUMIF(AT!A:A,AF!E347,AT!K:K)</f>
        <v>45468</v>
      </c>
    </row>
    <row r="348" spans="1:17">
      <c r="A348">
        <v>9012767301</v>
      </c>
      <c r="B348" t="s">
        <v>206</v>
      </c>
      <c r="C348" t="s">
        <v>1</v>
      </c>
      <c r="D348">
        <v>9012767301</v>
      </c>
      <c r="E348" t="s">
        <v>2275</v>
      </c>
      <c r="F348" s="2">
        <v>45468</v>
      </c>
      <c r="G348" s="2">
        <v>45400</v>
      </c>
      <c r="H348" s="2">
        <v>45412</v>
      </c>
      <c r="I348" t="s">
        <v>207</v>
      </c>
      <c r="J348" t="s">
        <v>208</v>
      </c>
      <c r="K348" t="s">
        <v>210</v>
      </c>
      <c r="L348" t="s">
        <v>209</v>
      </c>
      <c r="M348">
        <v>0</v>
      </c>
      <c r="N348">
        <v>0</v>
      </c>
      <c r="O348">
        <v>0</v>
      </c>
      <c r="P348">
        <v>0</v>
      </c>
      <c r="Q348">
        <f>SUMIF(AT!A:A,AF!E348,AT!K:K)</f>
        <v>90936</v>
      </c>
    </row>
    <row r="349" spans="1:17">
      <c r="A349">
        <v>9012767301</v>
      </c>
      <c r="B349" t="s">
        <v>206</v>
      </c>
      <c r="C349" t="s">
        <v>1</v>
      </c>
      <c r="D349">
        <v>9012767301</v>
      </c>
      <c r="E349" t="s">
        <v>2276</v>
      </c>
      <c r="F349" s="2">
        <v>45468</v>
      </c>
      <c r="G349" s="2">
        <v>45399</v>
      </c>
      <c r="H349" s="2">
        <v>45412</v>
      </c>
      <c r="I349" t="s">
        <v>207</v>
      </c>
      <c r="J349" t="s">
        <v>208</v>
      </c>
      <c r="K349" t="s">
        <v>210</v>
      </c>
      <c r="L349" t="s">
        <v>209</v>
      </c>
      <c r="M349">
        <v>0</v>
      </c>
      <c r="N349">
        <v>0</v>
      </c>
      <c r="O349">
        <v>0</v>
      </c>
      <c r="P349">
        <v>0</v>
      </c>
      <c r="Q349">
        <f>SUMIF(AT!A:A,AF!E349,AT!K:K)</f>
        <v>90936</v>
      </c>
    </row>
    <row r="350" spans="1:17">
      <c r="A350">
        <v>9012767301</v>
      </c>
      <c r="B350" t="s">
        <v>206</v>
      </c>
      <c r="C350" t="s">
        <v>1</v>
      </c>
      <c r="D350">
        <v>9012767301</v>
      </c>
      <c r="E350" t="s">
        <v>2277</v>
      </c>
      <c r="F350" s="2">
        <v>45468</v>
      </c>
      <c r="G350" s="2">
        <v>45411</v>
      </c>
      <c r="H350" s="2">
        <v>45412</v>
      </c>
      <c r="I350" t="s">
        <v>207</v>
      </c>
      <c r="J350" t="s">
        <v>208</v>
      </c>
      <c r="K350" t="s">
        <v>210</v>
      </c>
      <c r="L350" t="s">
        <v>209</v>
      </c>
      <c r="M350">
        <v>0</v>
      </c>
      <c r="N350">
        <v>0</v>
      </c>
      <c r="O350">
        <v>0</v>
      </c>
      <c r="P350">
        <v>0</v>
      </c>
      <c r="Q350">
        <f>SUMIF(AT!A:A,AF!E350,AT!K:K)</f>
        <v>90936</v>
      </c>
    </row>
    <row r="351" spans="1:17">
      <c r="A351">
        <v>9012767301</v>
      </c>
      <c r="B351" t="s">
        <v>206</v>
      </c>
      <c r="C351" t="s">
        <v>1</v>
      </c>
      <c r="D351">
        <v>9012767301</v>
      </c>
      <c r="E351" t="s">
        <v>2278</v>
      </c>
      <c r="F351" s="2">
        <v>45468</v>
      </c>
      <c r="G351" s="2">
        <v>45401</v>
      </c>
      <c r="H351" s="2">
        <v>45412</v>
      </c>
      <c r="I351" t="s">
        <v>207</v>
      </c>
      <c r="J351" t="s">
        <v>208</v>
      </c>
      <c r="K351" t="s">
        <v>210</v>
      </c>
      <c r="L351" t="s">
        <v>209</v>
      </c>
      <c r="M351">
        <v>0</v>
      </c>
      <c r="N351">
        <v>0</v>
      </c>
      <c r="O351">
        <v>0</v>
      </c>
      <c r="P351">
        <v>0</v>
      </c>
      <c r="Q351">
        <f>SUMIF(AT!A:A,AF!E351,AT!K:K)</f>
        <v>45468</v>
      </c>
    </row>
    <row r="352" spans="1:17">
      <c r="A352">
        <v>9012767301</v>
      </c>
      <c r="B352" t="s">
        <v>206</v>
      </c>
      <c r="C352" t="s">
        <v>1</v>
      </c>
      <c r="D352">
        <v>9012767301</v>
      </c>
      <c r="E352" t="s">
        <v>2279</v>
      </c>
      <c r="F352" s="2">
        <v>45468</v>
      </c>
      <c r="G352" s="2">
        <v>45409</v>
      </c>
      <c r="H352" s="2">
        <v>45412</v>
      </c>
      <c r="I352" t="s">
        <v>207</v>
      </c>
      <c r="J352" t="s">
        <v>208</v>
      </c>
      <c r="K352" t="s">
        <v>210</v>
      </c>
      <c r="L352" t="s">
        <v>209</v>
      </c>
      <c r="M352">
        <v>0</v>
      </c>
      <c r="N352">
        <v>0</v>
      </c>
      <c r="O352">
        <v>0</v>
      </c>
      <c r="P352">
        <v>0</v>
      </c>
      <c r="Q352">
        <f>SUMIF(AT!A:A,AF!E352,AT!K:K)</f>
        <v>181872</v>
      </c>
    </row>
    <row r="353" spans="1:17">
      <c r="A353">
        <v>9012767301</v>
      </c>
      <c r="B353" t="s">
        <v>206</v>
      </c>
      <c r="C353" t="s">
        <v>1</v>
      </c>
      <c r="D353">
        <v>9012767301</v>
      </c>
      <c r="E353" t="s">
        <v>2280</v>
      </c>
      <c r="F353" s="2">
        <v>45468</v>
      </c>
      <c r="G353" s="2">
        <v>45398</v>
      </c>
      <c r="H353" s="2">
        <v>45412</v>
      </c>
      <c r="I353" t="s">
        <v>207</v>
      </c>
      <c r="J353" t="s">
        <v>208</v>
      </c>
      <c r="K353" t="s">
        <v>210</v>
      </c>
      <c r="L353" t="s">
        <v>209</v>
      </c>
      <c r="M353">
        <v>0</v>
      </c>
      <c r="N353">
        <v>0</v>
      </c>
      <c r="O353">
        <v>0</v>
      </c>
      <c r="P353">
        <v>0</v>
      </c>
      <c r="Q353">
        <f>SUMIF(AT!A:A,AF!E353,AT!K:K)</f>
        <v>90936</v>
      </c>
    </row>
    <row r="354" spans="1:17">
      <c r="A354">
        <v>9012767301</v>
      </c>
      <c r="B354" t="s">
        <v>206</v>
      </c>
      <c r="C354" t="s">
        <v>1</v>
      </c>
      <c r="D354">
        <v>9012767301</v>
      </c>
      <c r="E354" t="s">
        <v>2281</v>
      </c>
      <c r="F354" s="2">
        <v>45468</v>
      </c>
      <c r="G354" s="2">
        <v>45404</v>
      </c>
      <c r="H354" s="2">
        <v>45412</v>
      </c>
      <c r="I354" t="s">
        <v>207</v>
      </c>
      <c r="J354" t="s">
        <v>208</v>
      </c>
      <c r="K354" t="s">
        <v>210</v>
      </c>
      <c r="L354" t="s">
        <v>209</v>
      </c>
      <c r="M354">
        <v>0</v>
      </c>
      <c r="N354">
        <v>0</v>
      </c>
      <c r="O354">
        <v>0</v>
      </c>
      <c r="P354">
        <v>0</v>
      </c>
      <c r="Q354">
        <f>SUMIF(AT!A:A,AF!E354,AT!K:K)</f>
        <v>90936</v>
      </c>
    </row>
    <row r="355" spans="1:17">
      <c r="A355">
        <v>9012767301</v>
      </c>
      <c r="B355" t="s">
        <v>206</v>
      </c>
      <c r="C355" t="s">
        <v>1</v>
      </c>
      <c r="D355">
        <v>9012767301</v>
      </c>
      <c r="E355" t="s">
        <v>2282</v>
      </c>
      <c r="F355" s="2">
        <v>45468</v>
      </c>
      <c r="G355" s="2">
        <v>45408</v>
      </c>
      <c r="H355" s="2">
        <v>45412</v>
      </c>
      <c r="I355" t="s">
        <v>207</v>
      </c>
      <c r="J355" t="s">
        <v>208</v>
      </c>
      <c r="K355" t="s">
        <v>210</v>
      </c>
      <c r="L355" t="s">
        <v>209</v>
      </c>
      <c r="M355">
        <v>0</v>
      </c>
      <c r="N355">
        <v>0</v>
      </c>
      <c r="O355">
        <v>0</v>
      </c>
      <c r="P355">
        <v>0</v>
      </c>
      <c r="Q355">
        <f>SUMIF(AT!A:A,AF!E355,AT!K:K)</f>
        <v>90936</v>
      </c>
    </row>
    <row r="356" spans="1:17">
      <c r="A356">
        <v>9012767301</v>
      </c>
      <c r="B356" t="s">
        <v>206</v>
      </c>
      <c r="C356" t="s">
        <v>1</v>
      </c>
      <c r="D356">
        <v>9012767301</v>
      </c>
      <c r="E356" t="s">
        <v>2283</v>
      </c>
      <c r="F356" s="2">
        <v>45468</v>
      </c>
      <c r="G356" s="2">
        <v>45397</v>
      </c>
      <c r="H356" s="2">
        <v>45412</v>
      </c>
      <c r="I356" t="s">
        <v>207</v>
      </c>
      <c r="J356" t="s">
        <v>208</v>
      </c>
      <c r="K356" t="s">
        <v>210</v>
      </c>
      <c r="L356" t="s">
        <v>209</v>
      </c>
      <c r="M356">
        <v>0</v>
      </c>
      <c r="N356">
        <v>0</v>
      </c>
      <c r="O356">
        <v>0</v>
      </c>
      <c r="P356">
        <v>0</v>
      </c>
      <c r="Q356">
        <f>SUMIF(AT!A:A,AF!E356,AT!K:K)</f>
        <v>181872</v>
      </c>
    </row>
    <row r="357" spans="1:17">
      <c r="A357">
        <v>9012767301</v>
      </c>
      <c r="B357" t="s">
        <v>206</v>
      </c>
      <c r="C357" t="s">
        <v>1</v>
      </c>
      <c r="D357">
        <v>9012767301</v>
      </c>
      <c r="E357" t="s">
        <v>2284</v>
      </c>
      <c r="F357" s="2">
        <v>45468</v>
      </c>
      <c r="G357" s="2">
        <v>45402</v>
      </c>
      <c r="H357" s="2">
        <v>45412</v>
      </c>
      <c r="I357" t="s">
        <v>207</v>
      </c>
      <c r="J357" t="s">
        <v>208</v>
      </c>
      <c r="K357" t="s">
        <v>210</v>
      </c>
      <c r="L357" t="s">
        <v>209</v>
      </c>
      <c r="M357">
        <v>0</v>
      </c>
      <c r="N357">
        <v>0</v>
      </c>
      <c r="O357">
        <v>0</v>
      </c>
      <c r="P357">
        <v>0</v>
      </c>
      <c r="Q357">
        <f>SUMIF(AT!A:A,AF!E357,AT!K:K)</f>
        <v>45468</v>
      </c>
    </row>
    <row r="358" spans="1:17">
      <c r="A358">
        <v>9012767301</v>
      </c>
      <c r="B358" t="s">
        <v>206</v>
      </c>
      <c r="C358" t="s">
        <v>1</v>
      </c>
      <c r="D358">
        <v>9012767301</v>
      </c>
      <c r="E358" t="s">
        <v>2285</v>
      </c>
      <c r="F358" s="2">
        <v>45468</v>
      </c>
      <c r="G358" s="2">
        <v>45405</v>
      </c>
      <c r="H358" s="2">
        <v>45412</v>
      </c>
      <c r="I358" t="s">
        <v>207</v>
      </c>
      <c r="J358" t="s">
        <v>208</v>
      </c>
      <c r="K358" t="s">
        <v>210</v>
      </c>
      <c r="L358" t="s">
        <v>209</v>
      </c>
      <c r="M358">
        <v>0</v>
      </c>
      <c r="N358">
        <v>0</v>
      </c>
      <c r="O358">
        <v>0</v>
      </c>
      <c r="P358">
        <v>0</v>
      </c>
      <c r="Q358">
        <f>SUMIF(AT!A:A,AF!E358,AT!K:K)</f>
        <v>45468</v>
      </c>
    </row>
    <row r="359" spans="1:17">
      <c r="A359">
        <v>9012767301</v>
      </c>
      <c r="B359" t="s">
        <v>206</v>
      </c>
      <c r="C359" t="s">
        <v>1</v>
      </c>
      <c r="D359">
        <v>9012767301</v>
      </c>
      <c r="E359" t="s">
        <v>2286</v>
      </c>
      <c r="F359" s="2">
        <v>45468</v>
      </c>
      <c r="G359" s="2">
        <v>45410</v>
      </c>
      <c r="H359" s="2">
        <v>45412</v>
      </c>
      <c r="I359" t="s">
        <v>207</v>
      </c>
      <c r="J359" t="s">
        <v>208</v>
      </c>
      <c r="K359" t="s">
        <v>210</v>
      </c>
      <c r="L359" t="s">
        <v>209</v>
      </c>
      <c r="M359">
        <v>0</v>
      </c>
      <c r="N359">
        <v>0</v>
      </c>
      <c r="O359">
        <v>0</v>
      </c>
      <c r="P359">
        <v>0</v>
      </c>
      <c r="Q359">
        <f>SUMIF(AT!A:A,AF!E359,AT!K:K)</f>
        <v>90936</v>
      </c>
    </row>
    <row r="360" spans="1:17">
      <c r="A360">
        <v>9012767301</v>
      </c>
      <c r="B360" t="s">
        <v>206</v>
      </c>
      <c r="C360" t="s">
        <v>1</v>
      </c>
      <c r="D360">
        <v>9012767301</v>
      </c>
      <c r="E360" t="s">
        <v>2287</v>
      </c>
      <c r="F360" s="2">
        <v>45468</v>
      </c>
      <c r="G360" s="2">
        <v>45410</v>
      </c>
      <c r="H360" s="2">
        <v>45412</v>
      </c>
      <c r="I360" t="s">
        <v>207</v>
      </c>
      <c r="J360" t="s">
        <v>208</v>
      </c>
      <c r="K360" t="s">
        <v>210</v>
      </c>
      <c r="L360" t="s">
        <v>209</v>
      </c>
      <c r="M360">
        <v>0</v>
      </c>
      <c r="N360">
        <v>0</v>
      </c>
      <c r="O360">
        <v>0</v>
      </c>
      <c r="P360">
        <v>0</v>
      </c>
      <c r="Q360">
        <f>SUMIF(AT!A:A,AF!E360,AT!K:K)</f>
        <v>90936</v>
      </c>
    </row>
    <row r="361" spans="1:17">
      <c r="A361">
        <v>9012767301</v>
      </c>
      <c r="B361" t="s">
        <v>206</v>
      </c>
      <c r="C361" t="s">
        <v>1</v>
      </c>
      <c r="D361">
        <v>9012767301</v>
      </c>
      <c r="E361" t="s">
        <v>2288</v>
      </c>
      <c r="F361" s="2">
        <v>45468</v>
      </c>
      <c r="G361" s="2">
        <v>45412</v>
      </c>
      <c r="H361" s="2">
        <v>45412</v>
      </c>
      <c r="I361" t="s">
        <v>207</v>
      </c>
      <c r="J361" t="s">
        <v>208</v>
      </c>
      <c r="K361" t="s">
        <v>210</v>
      </c>
      <c r="L361" t="s">
        <v>209</v>
      </c>
      <c r="M361">
        <v>0</v>
      </c>
      <c r="N361">
        <v>0</v>
      </c>
      <c r="O361">
        <v>0</v>
      </c>
      <c r="P361">
        <v>0</v>
      </c>
      <c r="Q361">
        <f>SUMIF(AT!A:A,AF!E361,AT!K:K)</f>
        <v>90936</v>
      </c>
    </row>
    <row r="362" spans="1:17">
      <c r="A362">
        <v>9012767301</v>
      </c>
      <c r="B362" t="s">
        <v>206</v>
      </c>
      <c r="C362" t="s">
        <v>1</v>
      </c>
      <c r="D362">
        <v>9012767301</v>
      </c>
      <c r="E362" t="s">
        <v>2289</v>
      </c>
      <c r="F362" s="2">
        <v>45468</v>
      </c>
      <c r="G362" s="2">
        <v>45407</v>
      </c>
      <c r="H362" s="2">
        <v>45412</v>
      </c>
      <c r="I362" t="s">
        <v>207</v>
      </c>
      <c r="J362" t="s">
        <v>208</v>
      </c>
      <c r="K362" t="s">
        <v>210</v>
      </c>
      <c r="L362" t="s">
        <v>209</v>
      </c>
      <c r="M362">
        <v>0</v>
      </c>
      <c r="N362">
        <v>0</v>
      </c>
      <c r="O362">
        <v>0</v>
      </c>
      <c r="P362">
        <v>0</v>
      </c>
      <c r="Q362">
        <f>SUMIF(AT!A:A,AF!E362,AT!K:K)</f>
        <v>90936</v>
      </c>
    </row>
    <row r="363" spans="1:17">
      <c r="A363">
        <v>9012767301</v>
      </c>
      <c r="B363" t="s">
        <v>206</v>
      </c>
      <c r="C363" t="s">
        <v>1</v>
      </c>
      <c r="D363">
        <v>9012767301</v>
      </c>
      <c r="E363" t="s">
        <v>2290</v>
      </c>
      <c r="F363" s="2">
        <v>45468</v>
      </c>
      <c r="G363" s="2">
        <v>45405</v>
      </c>
      <c r="H363" s="2">
        <v>45412</v>
      </c>
      <c r="I363" t="s">
        <v>207</v>
      </c>
      <c r="J363" t="s">
        <v>208</v>
      </c>
      <c r="K363" t="s">
        <v>210</v>
      </c>
      <c r="L363" t="s">
        <v>209</v>
      </c>
      <c r="M363">
        <v>0</v>
      </c>
      <c r="N363">
        <v>0</v>
      </c>
      <c r="O363">
        <v>0</v>
      </c>
      <c r="P363">
        <v>0</v>
      </c>
      <c r="Q363">
        <f>SUMIF(AT!A:A,AF!E363,AT!K:K)</f>
        <v>90936</v>
      </c>
    </row>
    <row r="364" spans="1:17">
      <c r="A364">
        <v>9012767301</v>
      </c>
      <c r="B364" t="s">
        <v>206</v>
      </c>
      <c r="C364" t="s">
        <v>1</v>
      </c>
      <c r="D364">
        <v>9012767301</v>
      </c>
      <c r="E364" t="s">
        <v>2291</v>
      </c>
      <c r="F364" s="2">
        <v>45468</v>
      </c>
      <c r="G364" s="2">
        <v>45401</v>
      </c>
      <c r="H364" s="2">
        <v>45412</v>
      </c>
      <c r="I364" t="s">
        <v>207</v>
      </c>
      <c r="J364" t="s">
        <v>208</v>
      </c>
      <c r="K364" t="s">
        <v>210</v>
      </c>
      <c r="L364" t="s">
        <v>209</v>
      </c>
      <c r="M364">
        <v>0</v>
      </c>
      <c r="N364">
        <v>0</v>
      </c>
      <c r="O364">
        <v>0</v>
      </c>
      <c r="P364">
        <v>0</v>
      </c>
      <c r="Q364">
        <f>SUMIF(AT!A:A,AF!E364,AT!K:K)</f>
        <v>181872</v>
      </c>
    </row>
    <row r="365" spans="1:17">
      <c r="A365">
        <v>9012767301</v>
      </c>
      <c r="B365" t="s">
        <v>206</v>
      </c>
      <c r="C365" t="s">
        <v>1</v>
      </c>
      <c r="D365">
        <v>9012767301</v>
      </c>
      <c r="E365" t="s">
        <v>2292</v>
      </c>
      <c r="F365" s="2">
        <v>45468</v>
      </c>
      <c r="G365" s="2">
        <v>45406</v>
      </c>
      <c r="H365" s="2">
        <v>45412</v>
      </c>
      <c r="I365" t="s">
        <v>207</v>
      </c>
      <c r="J365" t="s">
        <v>208</v>
      </c>
      <c r="K365" t="s">
        <v>210</v>
      </c>
      <c r="L365" t="s">
        <v>209</v>
      </c>
      <c r="M365">
        <v>0</v>
      </c>
      <c r="N365">
        <v>0</v>
      </c>
      <c r="O365">
        <v>0</v>
      </c>
      <c r="P365">
        <v>0</v>
      </c>
      <c r="Q365">
        <f>SUMIF(AT!A:A,AF!E365,AT!K:K)</f>
        <v>90936</v>
      </c>
    </row>
    <row r="366" spans="1:17">
      <c r="A366">
        <v>9012767301</v>
      </c>
      <c r="B366" t="s">
        <v>206</v>
      </c>
      <c r="C366" t="s">
        <v>1</v>
      </c>
      <c r="D366">
        <v>9012767301</v>
      </c>
      <c r="E366" t="s">
        <v>2293</v>
      </c>
      <c r="F366" s="2">
        <v>45468</v>
      </c>
      <c r="G366" s="2">
        <v>45406</v>
      </c>
      <c r="H366" s="2">
        <v>45412</v>
      </c>
      <c r="I366" t="s">
        <v>207</v>
      </c>
      <c r="J366" t="s">
        <v>208</v>
      </c>
      <c r="K366" t="s">
        <v>210</v>
      </c>
      <c r="L366" t="s">
        <v>209</v>
      </c>
      <c r="M366">
        <v>0</v>
      </c>
      <c r="N366">
        <v>0</v>
      </c>
      <c r="O366">
        <v>0</v>
      </c>
      <c r="P366">
        <v>0</v>
      </c>
      <c r="Q366">
        <f>SUMIF(AT!A:A,AF!E366,AT!K:K)</f>
        <v>90936</v>
      </c>
    </row>
    <row r="367" spans="1:17">
      <c r="A367">
        <v>9012767301</v>
      </c>
      <c r="B367" t="s">
        <v>206</v>
      </c>
      <c r="C367" t="s">
        <v>1</v>
      </c>
      <c r="D367">
        <v>9012767301</v>
      </c>
      <c r="E367" t="s">
        <v>2294</v>
      </c>
      <c r="F367" s="2">
        <v>45468</v>
      </c>
      <c r="G367" s="2">
        <v>45406</v>
      </c>
      <c r="H367" s="2">
        <v>45412</v>
      </c>
      <c r="I367" t="s">
        <v>207</v>
      </c>
      <c r="J367" t="s">
        <v>208</v>
      </c>
      <c r="K367" t="s">
        <v>210</v>
      </c>
      <c r="L367" t="s">
        <v>209</v>
      </c>
      <c r="M367">
        <v>0</v>
      </c>
      <c r="N367">
        <v>0</v>
      </c>
      <c r="O367">
        <v>0</v>
      </c>
      <c r="P367">
        <v>0</v>
      </c>
      <c r="Q367">
        <f>SUMIF(AT!A:A,AF!E367,AT!K:K)</f>
        <v>45468</v>
      </c>
    </row>
    <row r="368" spans="1:17">
      <c r="A368">
        <v>9012767301</v>
      </c>
      <c r="B368" t="s">
        <v>206</v>
      </c>
      <c r="C368" t="s">
        <v>1</v>
      </c>
      <c r="D368">
        <v>9012767301</v>
      </c>
      <c r="E368" t="s">
        <v>2295</v>
      </c>
      <c r="F368" s="2">
        <v>45468</v>
      </c>
      <c r="G368" s="2">
        <v>45399</v>
      </c>
      <c r="H368" s="2">
        <v>45412</v>
      </c>
      <c r="I368" t="s">
        <v>207</v>
      </c>
      <c r="J368" t="s">
        <v>208</v>
      </c>
      <c r="K368" t="s">
        <v>210</v>
      </c>
      <c r="L368" t="s">
        <v>209</v>
      </c>
      <c r="M368">
        <v>0</v>
      </c>
      <c r="N368">
        <v>0</v>
      </c>
      <c r="O368">
        <v>0</v>
      </c>
      <c r="P368">
        <v>0</v>
      </c>
      <c r="Q368">
        <f>SUMIF(AT!A:A,AF!E368,AT!K:K)</f>
        <v>90936</v>
      </c>
    </row>
    <row r="369" spans="1:17">
      <c r="A369">
        <v>9012767301</v>
      </c>
      <c r="B369" t="s">
        <v>206</v>
      </c>
      <c r="C369" t="s">
        <v>1</v>
      </c>
      <c r="D369">
        <v>9012767301</v>
      </c>
      <c r="E369" t="s">
        <v>2296</v>
      </c>
      <c r="F369" s="2">
        <v>45468</v>
      </c>
      <c r="G369" s="2">
        <v>45395</v>
      </c>
      <c r="H369" s="2">
        <v>45412</v>
      </c>
      <c r="I369" t="s">
        <v>207</v>
      </c>
      <c r="J369" t="s">
        <v>208</v>
      </c>
      <c r="K369" t="s">
        <v>210</v>
      </c>
      <c r="L369" t="s">
        <v>209</v>
      </c>
      <c r="M369">
        <v>0</v>
      </c>
      <c r="N369">
        <v>0</v>
      </c>
      <c r="O369">
        <v>0</v>
      </c>
      <c r="P369">
        <v>0</v>
      </c>
      <c r="Q369">
        <f>SUMIF(AT!A:A,AF!E369,AT!K:K)</f>
        <v>45468</v>
      </c>
    </row>
    <row r="370" spans="1:17">
      <c r="A370">
        <v>9012767301</v>
      </c>
      <c r="B370" t="s">
        <v>206</v>
      </c>
      <c r="C370" t="s">
        <v>1</v>
      </c>
      <c r="D370">
        <v>9012767301</v>
      </c>
      <c r="E370" t="s">
        <v>2297</v>
      </c>
      <c r="F370" s="2">
        <v>45469</v>
      </c>
      <c r="G370" s="2">
        <v>45406</v>
      </c>
      <c r="H370" s="2">
        <v>45412</v>
      </c>
      <c r="I370" t="s">
        <v>207</v>
      </c>
      <c r="J370" t="s">
        <v>208</v>
      </c>
      <c r="K370" t="s">
        <v>210</v>
      </c>
      <c r="L370" t="s">
        <v>209</v>
      </c>
      <c r="M370">
        <v>0</v>
      </c>
      <c r="N370">
        <v>0</v>
      </c>
      <c r="O370">
        <v>0</v>
      </c>
      <c r="P370">
        <v>0</v>
      </c>
      <c r="Q370">
        <f>SUMIF(AT!A:A,AF!E370,AT!K:K)</f>
        <v>90938</v>
      </c>
    </row>
    <row r="371" spans="1:17">
      <c r="A371">
        <v>9012767301</v>
      </c>
      <c r="B371" t="s">
        <v>206</v>
      </c>
      <c r="C371" t="s">
        <v>1</v>
      </c>
      <c r="D371">
        <v>9012767301</v>
      </c>
      <c r="E371" t="s">
        <v>2298</v>
      </c>
      <c r="F371" s="2">
        <v>45469</v>
      </c>
      <c r="G371" s="2">
        <v>45391</v>
      </c>
      <c r="H371" s="2">
        <v>45412</v>
      </c>
      <c r="I371" t="s">
        <v>207</v>
      </c>
      <c r="J371" t="s">
        <v>208</v>
      </c>
      <c r="K371" t="s">
        <v>210</v>
      </c>
      <c r="L371" t="s">
        <v>209</v>
      </c>
      <c r="M371">
        <v>0</v>
      </c>
      <c r="N371">
        <v>0</v>
      </c>
      <c r="O371">
        <v>0</v>
      </c>
      <c r="P371">
        <v>0</v>
      </c>
      <c r="Q371">
        <f>SUMIF(AT!A:A,AF!E371,AT!K:K)</f>
        <v>45469</v>
      </c>
    </row>
    <row r="372" spans="1:17">
      <c r="A372">
        <v>9012767301</v>
      </c>
      <c r="B372" t="s">
        <v>206</v>
      </c>
      <c r="C372" t="s">
        <v>1</v>
      </c>
      <c r="D372">
        <v>9012767301</v>
      </c>
      <c r="E372" t="s">
        <v>2299</v>
      </c>
      <c r="F372" s="2">
        <v>45469</v>
      </c>
      <c r="G372" s="2">
        <v>45399</v>
      </c>
      <c r="H372" s="2">
        <v>45412</v>
      </c>
      <c r="I372" t="s">
        <v>207</v>
      </c>
      <c r="J372" t="s">
        <v>208</v>
      </c>
      <c r="K372" t="s">
        <v>210</v>
      </c>
      <c r="L372" t="s">
        <v>209</v>
      </c>
      <c r="M372">
        <v>0</v>
      </c>
      <c r="N372">
        <v>0</v>
      </c>
      <c r="O372">
        <v>0</v>
      </c>
      <c r="P372">
        <v>0</v>
      </c>
      <c r="Q372">
        <f>SUMIF(AT!A:A,AF!E372,AT!K:K)</f>
        <v>90938</v>
      </c>
    </row>
    <row r="373" spans="1:17">
      <c r="A373">
        <v>9012767301</v>
      </c>
      <c r="B373" t="s">
        <v>206</v>
      </c>
      <c r="C373" t="s">
        <v>1</v>
      </c>
      <c r="D373">
        <v>9012767301</v>
      </c>
      <c r="E373" t="s">
        <v>2300</v>
      </c>
      <c r="F373" s="2">
        <v>45469</v>
      </c>
      <c r="G373" s="2">
        <v>45400</v>
      </c>
      <c r="H373" s="2">
        <v>45412</v>
      </c>
      <c r="I373" t="s">
        <v>207</v>
      </c>
      <c r="J373" t="s">
        <v>208</v>
      </c>
      <c r="K373" t="s">
        <v>210</v>
      </c>
      <c r="L373" t="s">
        <v>209</v>
      </c>
      <c r="M373">
        <v>0</v>
      </c>
      <c r="N373">
        <v>0</v>
      </c>
      <c r="O373">
        <v>0</v>
      </c>
      <c r="P373">
        <v>0</v>
      </c>
      <c r="Q373">
        <f>SUMIF(AT!A:A,AF!E373,AT!K:K)</f>
        <v>90938</v>
      </c>
    </row>
    <row r="374" spans="1:17">
      <c r="A374">
        <v>9012767301</v>
      </c>
      <c r="B374" t="s">
        <v>206</v>
      </c>
      <c r="C374" t="s">
        <v>1</v>
      </c>
      <c r="D374">
        <v>9012767301</v>
      </c>
      <c r="E374" t="s">
        <v>2301</v>
      </c>
      <c r="F374" s="2">
        <v>45469</v>
      </c>
      <c r="G374" s="2">
        <v>45398</v>
      </c>
      <c r="H374" s="2">
        <v>45412</v>
      </c>
      <c r="I374" t="s">
        <v>207</v>
      </c>
      <c r="J374" t="s">
        <v>208</v>
      </c>
      <c r="K374" t="s">
        <v>210</v>
      </c>
      <c r="L374" t="s">
        <v>209</v>
      </c>
      <c r="M374">
        <v>0</v>
      </c>
      <c r="N374">
        <v>0</v>
      </c>
      <c r="O374">
        <v>0</v>
      </c>
      <c r="P374">
        <v>0</v>
      </c>
      <c r="Q374">
        <f>SUMIF(AT!A:A,AF!E374,AT!K:K)</f>
        <v>90938</v>
      </c>
    </row>
    <row r="375" spans="1:17">
      <c r="A375">
        <v>9012767301</v>
      </c>
      <c r="B375" t="s">
        <v>206</v>
      </c>
      <c r="C375" t="s">
        <v>1</v>
      </c>
      <c r="D375">
        <v>9012767301</v>
      </c>
      <c r="E375" t="s">
        <v>2302</v>
      </c>
      <c r="F375" s="2">
        <v>45469</v>
      </c>
      <c r="G375" s="2">
        <v>45400</v>
      </c>
      <c r="H375" s="2">
        <v>45412</v>
      </c>
      <c r="I375" t="s">
        <v>207</v>
      </c>
      <c r="J375" t="s">
        <v>208</v>
      </c>
      <c r="K375" t="s">
        <v>210</v>
      </c>
      <c r="L375" t="s">
        <v>209</v>
      </c>
      <c r="M375">
        <v>0</v>
      </c>
      <c r="N375">
        <v>0</v>
      </c>
      <c r="O375">
        <v>0</v>
      </c>
      <c r="P375">
        <v>0</v>
      </c>
      <c r="Q375">
        <f>SUMIF(AT!A:A,AF!E375,AT!K:K)</f>
        <v>90938</v>
      </c>
    </row>
    <row r="376" spans="1:17">
      <c r="A376">
        <v>9012767301</v>
      </c>
      <c r="B376" t="s">
        <v>206</v>
      </c>
      <c r="C376" t="s">
        <v>1</v>
      </c>
      <c r="D376">
        <v>9012767301</v>
      </c>
      <c r="E376" t="s">
        <v>2303</v>
      </c>
      <c r="F376" s="2">
        <v>45469</v>
      </c>
      <c r="G376" s="2">
        <v>45402</v>
      </c>
      <c r="H376" s="2">
        <v>45412</v>
      </c>
      <c r="I376" t="s">
        <v>207</v>
      </c>
      <c r="J376" t="s">
        <v>208</v>
      </c>
      <c r="K376" t="s">
        <v>210</v>
      </c>
      <c r="L376" t="s">
        <v>209</v>
      </c>
      <c r="M376">
        <v>0</v>
      </c>
      <c r="N376">
        <v>0</v>
      </c>
      <c r="O376">
        <v>0</v>
      </c>
      <c r="P376">
        <v>0</v>
      </c>
      <c r="Q376">
        <f>SUMIF(AT!A:A,AF!E376,AT!K:K)</f>
        <v>90938</v>
      </c>
    </row>
    <row r="377" spans="1:17">
      <c r="A377">
        <v>9012767301</v>
      </c>
      <c r="B377" t="s">
        <v>206</v>
      </c>
      <c r="C377" t="s">
        <v>1</v>
      </c>
      <c r="D377">
        <v>9012767301</v>
      </c>
      <c r="E377" t="s">
        <v>2304</v>
      </c>
      <c r="F377" s="2">
        <v>45469</v>
      </c>
      <c r="G377" s="2">
        <v>45399</v>
      </c>
      <c r="H377" s="2">
        <v>45412</v>
      </c>
      <c r="I377" t="s">
        <v>207</v>
      </c>
      <c r="J377" t="s">
        <v>208</v>
      </c>
      <c r="K377" t="s">
        <v>210</v>
      </c>
      <c r="L377" t="s">
        <v>209</v>
      </c>
      <c r="M377">
        <v>0</v>
      </c>
      <c r="N377">
        <v>0</v>
      </c>
      <c r="O377">
        <v>0</v>
      </c>
      <c r="P377">
        <v>0</v>
      </c>
      <c r="Q377">
        <f>SUMIF(AT!A:A,AF!E377,AT!K:K)</f>
        <v>90938</v>
      </c>
    </row>
    <row r="378" spans="1:17">
      <c r="A378">
        <v>9012767301</v>
      </c>
      <c r="B378" t="s">
        <v>206</v>
      </c>
      <c r="C378" t="s">
        <v>1</v>
      </c>
      <c r="D378">
        <v>9012767301</v>
      </c>
      <c r="E378" t="s">
        <v>2305</v>
      </c>
      <c r="F378" s="2">
        <v>45469</v>
      </c>
      <c r="G378" s="2">
        <v>45407</v>
      </c>
      <c r="H378" s="2">
        <v>45412</v>
      </c>
      <c r="I378" t="s">
        <v>207</v>
      </c>
      <c r="J378" t="s">
        <v>208</v>
      </c>
      <c r="K378" t="s">
        <v>210</v>
      </c>
      <c r="L378" t="s">
        <v>209</v>
      </c>
      <c r="M378">
        <v>0</v>
      </c>
      <c r="N378">
        <v>0</v>
      </c>
      <c r="O378">
        <v>0</v>
      </c>
      <c r="P378">
        <v>0</v>
      </c>
      <c r="Q378">
        <f>SUMIF(AT!A:A,AF!E378,AT!K:K)</f>
        <v>90938</v>
      </c>
    </row>
    <row r="379" spans="1:17">
      <c r="A379">
        <v>9012767301</v>
      </c>
      <c r="B379" t="s">
        <v>206</v>
      </c>
      <c r="C379" t="s">
        <v>1</v>
      </c>
      <c r="D379">
        <v>9012767301</v>
      </c>
      <c r="E379" t="s">
        <v>2306</v>
      </c>
      <c r="F379" s="2">
        <v>45469</v>
      </c>
      <c r="G379" s="2">
        <v>45399</v>
      </c>
      <c r="H379" s="2">
        <v>45412</v>
      </c>
      <c r="I379" t="s">
        <v>207</v>
      </c>
      <c r="J379" t="s">
        <v>208</v>
      </c>
      <c r="K379" t="s">
        <v>210</v>
      </c>
      <c r="L379" t="s">
        <v>209</v>
      </c>
      <c r="M379">
        <v>0</v>
      </c>
      <c r="N379">
        <v>0</v>
      </c>
      <c r="O379">
        <v>0</v>
      </c>
      <c r="P379">
        <v>0</v>
      </c>
      <c r="Q379">
        <f>SUMIF(AT!A:A,AF!E379,AT!K:K)</f>
        <v>90938</v>
      </c>
    </row>
    <row r="380" spans="1:17">
      <c r="A380">
        <v>9012767301</v>
      </c>
      <c r="B380" t="s">
        <v>206</v>
      </c>
      <c r="C380" t="s">
        <v>1</v>
      </c>
      <c r="D380">
        <v>9012767301</v>
      </c>
      <c r="E380" t="s">
        <v>2307</v>
      </c>
      <c r="F380" s="2">
        <v>45469</v>
      </c>
      <c r="G380" s="2">
        <v>45410</v>
      </c>
      <c r="H380" s="2">
        <v>45412</v>
      </c>
      <c r="I380" t="s">
        <v>207</v>
      </c>
      <c r="J380" t="s">
        <v>208</v>
      </c>
      <c r="K380" t="s">
        <v>210</v>
      </c>
      <c r="L380" t="s">
        <v>209</v>
      </c>
      <c r="M380">
        <v>0</v>
      </c>
      <c r="N380">
        <v>0</v>
      </c>
      <c r="O380">
        <v>0</v>
      </c>
      <c r="P380">
        <v>0</v>
      </c>
      <c r="Q380">
        <f>SUMIF(AT!A:A,AF!E380,AT!K:K)</f>
        <v>90938</v>
      </c>
    </row>
    <row r="381" spans="1:17">
      <c r="A381">
        <v>9012767301</v>
      </c>
      <c r="B381" t="s">
        <v>206</v>
      </c>
      <c r="C381" t="s">
        <v>1</v>
      </c>
      <c r="D381">
        <v>9012767301</v>
      </c>
      <c r="E381" t="s">
        <v>2308</v>
      </c>
      <c r="F381" s="2">
        <v>45469</v>
      </c>
      <c r="G381" s="2">
        <v>45412</v>
      </c>
      <c r="H381" s="2">
        <v>45412</v>
      </c>
      <c r="I381" t="s">
        <v>207</v>
      </c>
      <c r="J381" t="s">
        <v>208</v>
      </c>
      <c r="K381" t="s">
        <v>210</v>
      </c>
      <c r="L381" t="s">
        <v>209</v>
      </c>
      <c r="M381">
        <v>0</v>
      </c>
      <c r="N381">
        <v>0</v>
      </c>
      <c r="O381">
        <v>0</v>
      </c>
      <c r="P381">
        <v>0</v>
      </c>
      <c r="Q381">
        <f>SUMIF(AT!A:A,AF!E381,AT!K:K)</f>
        <v>45469</v>
      </c>
    </row>
    <row r="382" spans="1:17">
      <c r="A382">
        <v>9012767301</v>
      </c>
      <c r="B382" t="s">
        <v>206</v>
      </c>
      <c r="C382" t="s">
        <v>1</v>
      </c>
      <c r="D382">
        <v>9012767301</v>
      </c>
      <c r="E382" t="s">
        <v>2309</v>
      </c>
      <c r="F382" s="2">
        <v>45469</v>
      </c>
      <c r="G382" s="2">
        <v>45410</v>
      </c>
      <c r="H382" s="2">
        <v>45412</v>
      </c>
      <c r="I382" t="s">
        <v>207</v>
      </c>
      <c r="J382" t="s">
        <v>208</v>
      </c>
      <c r="K382" t="s">
        <v>210</v>
      </c>
      <c r="L382" t="s">
        <v>209</v>
      </c>
      <c r="M382">
        <v>0</v>
      </c>
      <c r="N382">
        <v>0</v>
      </c>
      <c r="O382">
        <v>0</v>
      </c>
      <c r="P382">
        <v>0</v>
      </c>
      <c r="Q382">
        <f>SUMIF(AT!A:A,AF!E382,AT!K:K)</f>
        <v>90938</v>
      </c>
    </row>
    <row r="383" spans="1:17">
      <c r="A383">
        <v>9012767301</v>
      </c>
      <c r="B383" t="s">
        <v>206</v>
      </c>
      <c r="C383" t="s">
        <v>1</v>
      </c>
      <c r="D383">
        <v>9012767301</v>
      </c>
      <c r="E383" t="s">
        <v>2311</v>
      </c>
      <c r="F383" s="2">
        <v>45469</v>
      </c>
      <c r="G383" s="2">
        <v>45393</v>
      </c>
      <c r="H383" s="2">
        <v>45412</v>
      </c>
      <c r="I383" t="s">
        <v>207</v>
      </c>
      <c r="J383" t="s">
        <v>208</v>
      </c>
      <c r="K383" t="s">
        <v>210</v>
      </c>
      <c r="L383" t="s">
        <v>209</v>
      </c>
      <c r="M383">
        <v>0</v>
      </c>
      <c r="N383">
        <v>0</v>
      </c>
      <c r="O383">
        <v>0</v>
      </c>
      <c r="P383">
        <v>0</v>
      </c>
      <c r="Q383">
        <f>SUMIF(AT!A:A,AF!E383,AT!K:K)</f>
        <v>90938</v>
      </c>
    </row>
    <row r="384" spans="1:17">
      <c r="A384">
        <v>9012767301</v>
      </c>
      <c r="B384" t="s">
        <v>206</v>
      </c>
      <c r="C384" t="s">
        <v>1</v>
      </c>
      <c r="D384">
        <v>9012767301</v>
      </c>
      <c r="E384" t="s">
        <v>2312</v>
      </c>
      <c r="F384" s="2">
        <v>45469</v>
      </c>
      <c r="G384" s="2">
        <v>45398</v>
      </c>
      <c r="H384" s="2">
        <v>45412</v>
      </c>
      <c r="I384" t="s">
        <v>207</v>
      </c>
      <c r="J384" t="s">
        <v>208</v>
      </c>
      <c r="K384" t="s">
        <v>210</v>
      </c>
      <c r="L384" t="s">
        <v>209</v>
      </c>
      <c r="M384">
        <v>0</v>
      </c>
      <c r="N384">
        <v>0</v>
      </c>
      <c r="O384">
        <v>0</v>
      </c>
      <c r="P384">
        <v>0</v>
      </c>
      <c r="Q384">
        <f>SUMIF(AT!A:A,AF!E384,AT!K:K)</f>
        <v>45469</v>
      </c>
    </row>
    <row r="385" spans="1:17">
      <c r="A385">
        <v>9012767301</v>
      </c>
      <c r="B385" t="s">
        <v>206</v>
      </c>
      <c r="C385" t="s">
        <v>1</v>
      </c>
      <c r="D385">
        <v>9012767301</v>
      </c>
      <c r="E385" t="s">
        <v>2313</v>
      </c>
      <c r="F385" s="2">
        <v>45469</v>
      </c>
      <c r="G385" s="2">
        <v>45404</v>
      </c>
      <c r="H385" s="2">
        <v>45412</v>
      </c>
      <c r="I385" t="s">
        <v>207</v>
      </c>
      <c r="J385" t="s">
        <v>208</v>
      </c>
      <c r="K385" t="s">
        <v>210</v>
      </c>
      <c r="L385" t="s">
        <v>209</v>
      </c>
      <c r="M385">
        <v>0</v>
      </c>
      <c r="N385">
        <v>0</v>
      </c>
      <c r="O385">
        <v>0</v>
      </c>
      <c r="P385">
        <v>0</v>
      </c>
      <c r="Q385">
        <f>SUMIF(AT!A:A,AF!E385,AT!K:K)</f>
        <v>90938</v>
      </c>
    </row>
    <row r="386" spans="1:17">
      <c r="A386">
        <v>9012767301</v>
      </c>
      <c r="B386" t="s">
        <v>206</v>
      </c>
      <c r="C386" t="s">
        <v>1</v>
      </c>
      <c r="D386">
        <v>9012767301</v>
      </c>
      <c r="E386" t="s">
        <v>2314</v>
      </c>
      <c r="F386" s="2">
        <v>45469</v>
      </c>
      <c r="G386" s="2">
        <v>45405</v>
      </c>
      <c r="H386" s="2">
        <v>45412</v>
      </c>
      <c r="I386" t="s">
        <v>207</v>
      </c>
      <c r="J386" t="s">
        <v>208</v>
      </c>
      <c r="K386" t="s">
        <v>210</v>
      </c>
      <c r="L386" t="s">
        <v>209</v>
      </c>
      <c r="M386">
        <v>0</v>
      </c>
      <c r="N386">
        <v>0</v>
      </c>
      <c r="O386">
        <v>0</v>
      </c>
      <c r="P386">
        <v>0</v>
      </c>
      <c r="Q386">
        <f>SUMIF(AT!A:A,AF!E386,AT!K:K)</f>
        <v>90938</v>
      </c>
    </row>
    <row r="387" spans="1:17">
      <c r="A387">
        <v>9012767301</v>
      </c>
      <c r="B387" t="s">
        <v>206</v>
      </c>
      <c r="C387" t="s">
        <v>1</v>
      </c>
      <c r="D387">
        <v>9012767301</v>
      </c>
      <c r="E387" t="s">
        <v>2315</v>
      </c>
      <c r="F387" s="2">
        <v>45469</v>
      </c>
      <c r="G387" s="2">
        <v>45403</v>
      </c>
      <c r="H387" s="2">
        <v>45412</v>
      </c>
      <c r="I387" t="s">
        <v>207</v>
      </c>
      <c r="J387" t="s">
        <v>208</v>
      </c>
      <c r="K387" t="s">
        <v>210</v>
      </c>
      <c r="L387" t="s">
        <v>209</v>
      </c>
      <c r="M387">
        <v>0</v>
      </c>
      <c r="N387">
        <v>0</v>
      </c>
      <c r="O387">
        <v>0</v>
      </c>
      <c r="P387">
        <v>0</v>
      </c>
      <c r="Q387">
        <f>SUMIF(AT!A:A,AF!E387,AT!K:K)</f>
        <v>90938</v>
      </c>
    </row>
    <row r="388" spans="1:17">
      <c r="A388">
        <v>9012767301</v>
      </c>
      <c r="B388" t="s">
        <v>206</v>
      </c>
      <c r="C388" t="s">
        <v>1</v>
      </c>
      <c r="D388">
        <v>9012767301</v>
      </c>
      <c r="E388" t="s">
        <v>2316</v>
      </c>
      <c r="F388" s="2">
        <v>45469</v>
      </c>
      <c r="G388" s="2">
        <v>45408</v>
      </c>
      <c r="H388" s="2">
        <v>45412</v>
      </c>
      <c r="I388" t="s">
        <v>207</v>
      </c>
      <c r="J388" t="s">
        <v>208</v>
      </c>
      <c r="K388" t="s">
        <v>210</v>
      </c>
      <c r="L388" t="s">
        <v>209</v>
      </c>
      <c r="M388">
        <v>0</v>
      </c>
      <c r="N388">
        <v>0</v>
      </c>
      <c r="O388">
        <v>0</v>
      </c>
      <c r="P388">
        <v>0</v>
      </c>
      <c r="Q388">
        <f>SUMIF(AT!A:A,AF!E388,AT!K:K)</f>
        <v>90938</v>
      </c>
    </row>
    <row r="389" spans="1:17">
      <c r="A389">
        <v>9012767301</v>
      </c>
      <c r="B389" t="s">
        <v>206</v>
      </c>
      <c r="C389" t="s">
        <v>1</v>
      </c>
      <c r="D389">
        <v>9012767301</v>
      </c>
      <c r="E389" t="s">
        <v>2317</v>
      </c>
      <c r="F389" s="2">
        <v>45469</v>
      </c>
      <c r="G389" s="2">
        <v>45408</v>
      </c>
      <c r="H389" s="2">
        <v>45412</v>
      </c>
      <c r="I389" t="s">
        <v>207</v>
      </c>
      <c r="J389" t="s">
        <v>208</v>
      </c>
      <c r="K389" t="s">
        <v>210</v>
      </c>
      <c r="L389" t="s">
        <v>209</v>
      </c>
      <c r="M389">
        <v>0</v>
      </c>
      <c r="N389">
        <v>0</v>
      </c>
      <c r="O389">
        <v>0</v>
      </c>
      <c r="P389">
        <v>0</v>
      </c>
      <c r="Q389">
        <f>SUMIF(AT!A:A,AF!E389,AT!K:K)</f>
        <v>90938</v>
      </c>
    </row>
    <row r="390" spans="1:17">
      <c r="A390">
        <v>9012767301</v>
      </c>
      <c r="B390" t="s">
        <v>206</v>
      </c>
      <c r="C390" t="s">
        <v>1</v>
      </c>
      <c r="D390">
        <v>9012767301</v>
      </c>
      <c r="E390" t="s">
        <v>2318</v>
      </c>
      <c r="F390" s="2">
        <v>45469</v>
      </c>
      <c r="G390" s="2">
        <v>45412</v>
      </c>
      <c r="H390" s="2">
        <v>45412</v>
      </c>
      <c r="I390" t="s">
        <v>207</v>
      </c>
      <c r="J390" t="s">
        <v>208</v>
      </c>
      <c r="K390" t="s">
        <v>210</v>
      </c>
      <c r="L390" t="s">
        <v>209</v>
      </c>
      <c r="M390">
        <v>0</v>
      </c>
      <c r="N390">
        <v>0</v>
      </c>
      <c r="O390">
        <v>0</v>
      </c>
      <c r="P390">
        <v>0</v>
      </c>
      <c r="Q390">
        <f>SUMIF(AT!A:A,AF!E390,AT!K:K)</f>
        <v>90938</v>
      </c>
    </row>
    <row r="391" spans="1:17">
      <c r="A391">
        <v>9012767301</v>
      </c>
      <c r="B391" t="s">
        <v>206</v>
      </c>
      <c r="C391" t="s">
        <v>1</v>
      </c>
      <c r="D391">
        <v>9012767301</v>
      </c>
      <c r="E391" t="s">
        <v>2319</v>
      </c>
      <c r="F391" s="2">
        <v>45469</v>
      </c>
      <c r="G391" s="2">
        <v>45390</v>
      </c>
      <c r="H391" s="2">
        <v>45412</v>
      </c>
      <c r="I391" t="s">
        <v>207</v>
      </c>
      <c r="J391" t="s">
        <v>208</v>
      </c>
      <c r="K391" t="s">
        <v>210</v>
      </c>
      <c r="L391" t="s">
        <v>209</v>
      </c>
      <c r="M391">
        <v>0</v>
      </c>
      <c r="N391">
        <v>0</v>
      </c>
      <c r="O391">
        <v>0</v>
      </c>
      <c r="P391">
        <v>0</v>
      </c>
      <c r="Q391">
        <f>SUMIF(AT!A:A,AF!E391,AT!K:K)</f>
        <v>363752</v>
      </c>
    </row>
    <row r="392" spans="1:17">
      <c r="A392">
        <v>9012767301</v>
      </c>
      <c r="B392" t="s">
        <v>206</v>
      </c>
      <c r="C392" t="s">
        <v>1</v>
      </c>
      <c r="D392">
        <v>9012767301</v>
      </c>
      <c r="E392" t="s">
        <v>2320</v>
      </c>
      <c r="F392" s="2">
        <v>45469</v>
      </c>
      <c r="G392" s="2">
        <v>45400</v>
      </c>
      <c r="H392" s="2">
        <v>45412</v>
      </c>
      <c r="I392" t="s">
        <v>207</v>
      </c>
      <c r="J392" t="s">
        <v>208</v>
      </c>
      <c r="K392" t="s">
        <v>210</v>
      </c>
      <c r="L392" t="s">
        <v>209</v>
      </c>
      <c r="M392">
        <v>0</v>
      </c>
      <c r="N392">
        <v>0</v>
      </c>
      <c r="O392">
        <v>0</v>
      </c>
      <c r="P392">
        <v>0</v>
      </c>
      <c r="Q392">
        <f>SUMIF(AT!A:A,AF!E392,AT!K:K)</f>
        <v>90938</v>
      </c>
    </row>
    <row r="393" spans="1:17">
      <c r="A393">
        <v>9012767301</v>
      </c>
      <c r="B393" t="s">
        <v>206</v>
      </c>
      <c r="C393" t="s">
        <v>1</v>
      </c>
      <c r="D393">
        <v>9012767301</v>
      </c>
      <c r="E393" t="s">
        <v>2321</v>
      </c>
      <c r="F393" s="2">
        <v>45469</v>
      </c>
      <c r="G393" s="2">
        <v>45403</v>
      </c>
      <c r="H393" s="2">
        <v>45412</v>
      </c>
      <c r="I393" t="s">
        <v>207</v>
      </c>
      <c r="J393" t="s">
        <v>208</v>
      </c>
      <c r="K393" t="s">
        <v>210</v>
      </c>
      <c r="L393" t="s">
        <v>209</v>
      </c>
      <c r="M393">
        <v>0</v>
      </c>
      <c r="N393">
        <v>0</v>
      </c>
      <c r="O393">
        <v>0</v>
      </c>
      <c r="P393">
        <v>0</v>
      </c>
      <c r="Q393">
        <f>SUMIF(AT!A:A,AF!E393,AT!K:K)</f>
        <v>90938</v>
      </c>
    </row>
    <row r="394" spans="1:17">
      <c r="A394">
        <v>9012767301</v>
      </c>
      <c r="B394" t="s">
        <v>206</v>
      </c>
      <c r="C394" t="s">
        <v>1</v>
      </c>
      <c r="D394">
        <v>9012767301</v>
      </c>
      <c r="E394" t="s">
        <v>2322</v>
      </c>
      <c r="F394" s="2">
        <v>45469</v>
      </c>
      <c r="G394" s="2">
        <v>45405</v>
      </c>
      <c r="H394" s="2">
        <v>45412</v>
      </c>
      <c r="I394" t="s">
        <v>207</v>
      </c>
      <c r="J394" t="s">
        <v>208</v>
      </c>
      <c r="K394" t="s">
        <v>210</v>
      </c>
      <c r="L394" t="s">
        <v>209</v>
      </c>
      <c r="M394">
        <v>0</v>
      </c>
      <c r="N394">
        <v>0</v>
      </c>
      <c r="O394">
        <v>0</v>
      </c>
      <c r="P394">
        <v>0</v>
      </c>
      <c r="Q394">
        <f>SUMIF(AT!A:A,AF!E394,AT!K:K)</f>
        <v>45469</v>
      </c>
    </row>
    <row r="395" spans="1:17">
      <c r="A395">
        <v>9012767301</v>
      </c>
      <c r="B395" t="s">
        <v>206</v>
      </c>
      <c r="C395" t="s">
        <v>1</v>
      </c>
      <c r="D395">
        <v>9012767301</v>
      </c>
      <c r="E395" t="s">
        <v>2323</v>
      </c>
      <c r="F395" s="2">
        <v>45469</v>
      </c>
      <c r="G395" s="2">
        <v>45408</v>
      </c>
      <c r="H395" s="2">
        <v>45412</v>
      </c>
      <c r="I395" t="s">
        <v>207</v>
      </c>
      <c r="J395" t="s">
        <v>208</v>
      </c>
      <c r="K395" t="s">
        <v>210</v>
      </c>
      <c r="L395" t="s">
        <v>209</v>
      </c>
      <c r="M395">
        <v>0</v>
      </c>
      <c r="N395">
        <v>0</v>
      </c>
      <c r="O395">
        <v>0</v>
      </c>
      <c r="P395">
        <v>0</v>
      </c>
      <c r="Q395">
        <f>SUMIF(AT!A:A,AF!E395,AT!K:K)</f>
        <v>90938</v>
      </c>
    </row>
    <row r="396" spans="1:17">
      <c r="A396">
        <v>9012767301</v>
      </c>
      <c r="B396" t="s">
        <v>206</v>
      </c>
      <c r="C396" t="s">
        <v>1</v>
      </c>
      <c r="D396">
        <v>9012767301</v>
      </c>
      <c r="E396" t="s">
        <v>2324</v>
      </c>
      <c r="F396" s="2">
        <v>45469</v>
      </c>
      <c r="G396" s="2">
        <v>45405</v>
      </c>
      <c r="H396" s="2">
        <v>45412</v>
      </c>
      <c r="I396" t="s">
        <v>207</v>
      </c>
      <c r="J396" t="s">
        <v>208</v>
      </c>
      <c r="K396" t="s">
        <v>210</v>
      </c>
      <c r="L396" t="s">
        <v>209</v>
      </c>
      <c r="M396">
        <v>0</v>
      </c>
      <c r="N396">
        <v>0</v>
      </c>
      <c r="O396">
        <v>0</v>
      </c>
      <c r="P396">
        <v>0</v>
      </c>
      <c r="Q396">
        <f>SUMIF(AT!A:A,AF!E396,AT!K:K)</f>
        <v>45469</v>
      </c>
    </row>
    <row r="397" spans="1:17">
      <c r="A397">
        <v>9012767301</v>
      </c>
      <c r="B397" t="s">
        <v>206</v>
      </c>
      <c r="C397" t="s">
        <v>1</v>
      </c>
      <c r="D397">
        <v>9012767301</v>
      </c>
      <c r="E397" t="s">
        <v>2325</v>
      </c>
      <c r="F397" s="2">
        <v>45469</v>
      </c>
      <c r="G397" s="2">
        <v>45398</v>
      </c>
      <c r="H397" s="2">
        <v>45412</v>
      </c>
      <c r="I397" t="s">
        <v>207</v>
      </c>
      <c r="J397" t="s">
        <v>208</v>
      </c>
      <c r="K397" t="s">
        <v>210</v>
      </c>
      <c r="L397" t="s">
        <v>209</v>
      </c>
      <c r="M397">
        <v>0</v>
      </c>
      <c r="N397">
        <v>0</v>
      </c>
      <c r="O397">
        <v>0</v>
      </c>
      <c r="P397">
        <v>0</v>
      </c>
      <c r="Q397">
        <f>SUMIF(AT!A:A,AF!E397,AT!K:K)</f>
        <v>181876</v>
      </c>
    </row>
    <row r="398" spans="1:17">
      <c r="A398">
        <v>9012767301</v>
      </c>
      <c r="B398" t="s">
        <v>206</v>
      </c>
      <c r="C398" t="s">
        <v>1</v>
      </c>
      <c r="D398">
        <v>9012767301</v>
      </c>
      <c r="E398" t="s">
        <v>2326</v>
      </c>
      <c r="F398" s="2">
        <v>45469</v>
      </c>
      <c r="G398" s="2">
        <v>45411</v>
      </c>
      <c r="H398" s="2">
        <v>45412</v>
      </c>
      <c r="I398" t="s">
        <v>207</v>
      </c>
      <c r="J398" t="s">
        <v>208</v>
      </c>
      <c r="K398" t="s">
        <v>210</v>
      </c>
      <c r="L398" t="s">
        <v>209</v>
      </c>
      <c r="M398">
        <v>0</v>
      </c>
      <c r="N398">
        <v>0</v>
      </c>
      <c r="O398">
        <v>0</v>
      </c>
      <c r="P398">
        <v>0</v>
      </c>
      <c r="Q398">
        <f>SUMIF(AT!A:A,AF!E398,AT!K:K)</f>
        <v>90938</v>
      </c>
    </row>
    <row r="399" spans="1:17">
      <c r="A399">
        <v>9012767301</v>
      </c>
      <c r="B399" t="s">
        <v>206</v>
      </c>
      <c r="C399" t="s">
        <v>1</v>
      </c>
      <c r="D399">
        <v>9012767301</v>
      </c>
      <c r="E399" t="s">
        <v>2327</v>
      </c>
      <c r="F399" s="2">
        <v>45469</v>
      </c>
      <c r="G399" s="2">
        <v>45399</v>
      </c>
      <c r="H399" s="2">
        <v>45412</v>
      </c>
      <c r="I399" t="s">
        <v>207</v>
      </c>
      <c r="J399" t="s">
        <v>208</v>
      </c>
      <c r="K399" t="s">
        <v>210</v>
      </c>
      <c r="L399" t="s">
        <v>209</v>
      </c>
      <c r="M399">
        <v>0</v>
      </c>
      <c r="N399">
        <v>0</v>
      </c>
      <c r="O399">
        <v>0</v>
      </c>
      <c r="P399">
        <v>0</v>
      </c>
      <c r="Q399">
        <f>SUMIF(AT!A:A,AF!E399,AT!K:K)</f>
        <v>90938</v>
      </c>
    </row>
    <row r="400" spans="1:17">
      <c r="A400">
        <v>9012767301</v>
      </c>
      <c r="B400" t="s">
        <v>206</v>
      </c>
      <c r="C400" t="s">
        <v>1</v>
      </c>
      <c r="D400">
        <v>9012767301</v>
      </c>
      <c r="E400" t="s">
        <v>2328</v>
      </c>
      <c r="F400" s="2">
        <v>45469</v>
      </c>
      <c r="G400" s="2">
        <v>45408</v>
      </c>
      <c r="H400" s="2">
        <v>45412</v>
      </c>
      <c r="I400" t="s">
        <v>207</v>
      </c>
      <c r="J400" t="s">
        <v>208</v>
      </c>
      <c r="K400" t="s">
        <v>210</v>
      </c>
      <c r="L400" t="s">
        <v>209</v>
      </c>
      <c r="M400">
        <v>0</v>
      </c>
      <c r="N400">
        <v>0</v>
      </c>
      <c r="O400">
        <v>0</v>
      </c>
      <c r="P400">
        <v>0</v>
      </c>
      <c r="Q400">
        <f>SUMIF(AT!A:A,AF!E400,AT!K:K)</f>
        <v>90938</v>
      </c>
    </row>
    <row r="401" spans="1:17">
      <c r="A401">
        <v>9012767301</v>
      </c>
      <c r="B401" t="s">
        <v>206</v>
      </c>
      <c r="C401" t="s">
        <v>1</v>
      </c>
      <c r="D401">
        <v>9012767301</v>
      </c>
      <c r="E401" t="s">
        <v>2329</v>
      </c>
      <c r="F401" s="2">
        <v>45469</v>
      </c>
      <c r="G401" s="2">
        <v>45406</v>
      </c>
      <c r="H401" s="2">
        <v>45412</v>
      </c>
      <c r="I401" t="s">
        <v>207</v>
      </c>
      <c r="J401" t="s">
        <v>208</v>
      </c>
      <c r="K401" t="s">
        <v>210</v>
      </c>
      <c r="L401" t="s">
        <v>209</v>
      </c>
      <c r="M401">
        <v>0</v>
      </c>
      <c r="N401">
        <v>0</v>
      </c>
      <c r="O401">
        <v>0</v>
      </c>
      <c r="P401">
        <v>0</v>
      </c>
      <c r="Q401">
        <f>SUMIF(AT!A:A,AF!E401,AT!K:K)</f>
        <v>90938</v>
      </c>
    </row>
    <row r="402" spans="1:17">
      <c r="A402">
        <v>9012767301</v>
      </c>
      <c r="B402" t="s">
        <v>206</v>
      </c>
      <c r="C402" t="s">
        <v>1</v>
      </c>
      <c r="D402">
        <v>9012767301</v>
      </c>
      <c r="E402" t="s">
        <v>2330</v>
      </c>
      <c r="F402" s="2">
        <v>45469</v>
      </c>
      <c r="G402" s="2">
        <v>45407</v>
      </c>
      <c r="H402" s="2">
        <v>45412</v>
      </c>
      <c r="I402" t="s">
        <v>207</v>
      </c>
      <c r="J402" t="s">
        <v>208</v>
      </c>
      <c r="K402" t="s">
        <v>210</v>
      </c>
      <c r="L402" t="s">
        <v>209</v>
      </c>
      <c r="M402">
        <v>0</v>
      </c>
      <c r="N402">
        <v>0</v>
      </c>
      <c r="O402">
        <v>0</v>
      </c>
      <c r="P402">
        <v>0</v>
      </c>
      <c r="Q402">
        <f>SUMIF(AT!A:A,AF!E402,AT!K:K)</f>
        <v>90938</v>
      </c>
    </row>
    <row r="403" spans="1:17">
      <c r="A403">
        <v>9012767301</v>
      </c>
      <c r="B403" t="s">
        <v>206</v>
      </c>
      <c r="C403" t="s">
        <v>1</v>
      </c>
      <c r="D403">
        <v>9012767301</v>
      </c>
      <c r="E403" t="s">
        <v>2331</v>
      </c>
      <c r="F403" s="2">
        <v>45469</v>
      </c>
      <c r="G403" s="2">
        <v>45406</v>
      </c>
      <c r="H403" s="2">
        <v>45412</v>
      </c>
      <c r="I403" t="s">
        <v>207</v>
      </c>
      <c r="J403" t="s">
        <v>208</v>
      </c>
      <c r="K403" t="s">
        <v>210</v>
      </c>
      <c r="L403" t="s">
        <v>209</v>
      </c>
      <c r="M403">
        <v>0</v>
      </c>
      <c r="N403">
        <v>0</v>
      </c>
      <c r="O403">
        <v>0</v>
      </c>
      <c r="P403">
        <v>0</v>
      </c>
      <c r="Q403">
        <f>SUMIF(AT!A:A,AF!E403,AT!K:K)</f>
        <v>45469</v>
      </c>
    </row>
    <row r="404" spans="1:17">
      <c r="A404">
        <v>9012767301</v>
      </c>
      <c r="B404" t="s">
        <v>206</v>
      </c>
      <c r="C404" t="s">
        <v>1</v>
      </c>
      <c r="D404">
        <v>9012767301</v>
      </c>
      <c r="E404" t="s">
        <v>2332</v>
      </c>
      <c r="F404" s="2">
        <v>45469</v>
      </c>
      <c r="G404" s="2">
        <v>45412</v>
      </c>
      <c r="H404" s="2">
        <v>45412</v>
      </c>
      <c r="I404" t="s">
        <v>207</v>
      </c>
      <c r="J404" t="s">
        <v>208</v>
      </c>
      <c r="K404" t="s">
        <v>210</v>
      </c>
      <c r="L404" t="s">
        <v>209</v>
      </c>
      <c r="M404">
        <v>0</v>
      </c>
      <c r="N404">
        <v>0</v>
      </c>
      <c r="O404">
        <v>0</v>
      </c>
      <c r="P404">
        <v>0</v>
      </c>
      <c r="Q404">
        <f>SUMIF(AT!A:A,AF!E404,AT!K:K)</f>
        <v>90938</v>
      </c>
    </row>
    <row r="405" spans="1:17">
      <c r="A405">
        <v>9012767301</v>
      </c>
      <c r="B405" t="s">
        <v>206</v>
      </c>
      <c r="C405" t="s">
        <v>1</v>
      </c>
      <c r="D405">
        <v>9012767301</v>
      </c>
      <c r="E405" t="s">
        <v>2333</v>
      </c>
      <c r="F405" s="2">
        <v>45469</v>
      </c>
      <c r="G405" s="2">
        <v>45391</v>
      </c>
      <c r="H405" s="2">
        <v>45412</v>
      </c>
      <c r="I405" t="s">
        <v>207</v>
      </c>
      <c r="J405" t="s">
        <v>208</v>
      </c>
      <c r="K405" t="s">
        <v>210</v>
      </c>
      <c r="L405" t="s">
        <v>209</v>
      </c>
      <c r="M405">
        <v>0</v>
      </c>
      <c r="N405">
        <v>0</v>
      </c>
      <c r="O405">
        <v>0</v>
      </c>
      <c r="P405">
        <v>0</v>
      </c>
      <c r="Q405">
        <f>SUMIF(AT!A:A,AF!E405,AT!K:K)</f>
        <v>90938</v>
      </c>
    </row>
    <row r="406" spans="1:17">
      <c r="A406">
        <v>9012767301</v>
      </c>
      <c r="B406" t="s">
        <v>206</v>
      </c>
      <c r="C406" t="s">
        <v>1</v>
      </c>
      <c r="D406">
        <v>9012767301</v>
      </c>
      <c r="E406" t="s">
        <v>2334</v>
      </c>
      <c r="F406" s="2">
        <v>45469</v>
      </c>
      <c r="G406" s="2">
        <v>45399</v>
      </c>
      <c r="H406" s="2">
        <v>45412</v>
      </c>
      <c r="I406" t="s">
        <v>207</v>
      </c>
      <c r="J406" t="s">
        <v>208</v>
      </c>
      <c r="K406" t="s">
        <v>210</v>
      </c>
      <c r="L406" t="s">
        <v>209</v>
      </c>
      <c r="M406">
        <v>0</v>
      </c>
      <c r="N406">
        <v>0</v>
      </c>
      <c r="O406">
        <v>0</v>
      </c>
      <c r="P406">
        <v>0</v>
      </c>
      <c r="Q406">
        <f>SUMIF(AT!A:A,AF!E406,AT!K:K)</f>
        <v>45469</v>
      </c>
    </row>
    <row r="407" spans="1:17">
      <c r="A407">
        <v>9012767301</v>
      </c>
      <c r="B407" t="s">
        <v>206</v>
      </c>
      <c r="C407" t="s">
        <v>1</v>
      </c>
      <c r="D407">
        <v>9012767301</v>
      </c>
      <c r="E407" t="s">
        <v>2335</v>
      </c>
      <c r="F407" s="2">
        <v>45469</v>
      </c>
      <c r="G407" s="2">
        <v>45397</v>
      </c>
      <c r="H407" s="2">
        <v>45412</v>
      </c>
      <c r="I407" t="s">
        <v>207</v>
      </c>
      <c r="J407" t="s">
        <v>208</v>
      </c>
      <c r="K407" t="s">
        <v>210</v>
      </c>
      <c r="L407" t="s">
        <v>209</v>
      </c>
      <c r="M407">
        <v>0</v>
      </c>
      <c r="N407">
        <v>0</v>
      </c>
      <c r="O407">
        <v>0</v>
      </c>
      <c r="P407">
        <v>0</v>
      </c>
      <c r="Q407">
        <f>SUMIF(AT!A:A,AF!E407,AT!K:K)</f>
        <v>45469</v>
      </c>
    </row>
    <row r="408" spans="1:17">
      <c r="A408">
        <v>9012767301</v>
      </c>
      <c r="B408" t="s">
        <v>206</v>
      </c>
      <c r="C408" t="s">
        <v>1</v>
      </c>
      <c r="D408">
        <v>9012767301</v>
      </c>
      <c r="E408" t="s">
        <v>2336</v>
      </c>
      <c r="F408" s="2">
        <v>45469</v>
      </c>
      <c r="G408" s="2">
        <v>45397</v>
      </c>
      <c r="H408" s="2">
        <v>45412</v>
      </c>
      <c r="I408" t="s">
        <v>207</v>
      </c>
      <c r="J408" t="s">
        <v>208</v>
      </c>
      <c r="K408" t="s">
        <v>210</v>
      </c>
      <c r="L408" t="s">
        <v>209</v>
      </c>
      <c r="M408">
        <v>0</v>
      </c>
      <c r="N408">
        <v>0</v>
      </c>
      <c r="O408">
        <v>0</v>
      </c>
      <c r="P408">
        <v>0</v>
      </c>
      <c r="Q408">
        <f>SUMIF(AT!A:A,AF!E408,AT!K:K)</f>
        <v>45469</v>
      </c>
    </row>
    <row r="409" spans="1:17">
      <c r="A409">
        <v>9012767301</v>
      </c>
      <c r="B409" t="s">
        <v>206</v>
      </c>
      <c r="C409" t="s">
        <v>1</v>
      </c>
      <c r="D409">
        <v>9012767301</v>
      </c>
      <c r="E409" t="s">
        <v>2337</v>
      </c>
      <c r="F409" s="2">
        <v>45469</v>
      </c>
      <c r="G409" s="2">
        <v>45412</v>
      </c>
      <c r="H409" s="2">
        <v>45412</v>
      </c>
      <c r="I409" t="s">
        <v>207</v>
      </c>
      <c r="J409" t="s">
        <v>208</v>
      </c>
      <c r="K409" t="s">
        <v>210</v>
      </c>
      <c r="L409" t="s">
        <v>209</v>
      </c>
      <c r="M409">
        <v>0</v>
      </c>
      <c r="N409">
        <v>0</v>
      </c>
      <c r="O409">
        <v>0</v>
      </c>
      <c r="P409">
        <v>0</v>
      </c>
      <c r="Q409">
        <f>SUMIF(AT!A:A,AF!E409,AT!K:K)</f>
        <v>90938</v>
      </c>
    </row>
    <row r="410" spans="1:17">
      <c r="A410">
        <v>9012767301</v>
      </c>
      <c r="B410" t="s">
        <v>206</v>
      </c>
      <c r="C410" t="s">
        <v>1</v>
      </c>
      <c r="D410">
        <v>9012767301</v>
      </c>
      <c r="E410" t="s">
        <v>2338</v>
      </c>
      <c r="F410" s="2">
        <v>45469</v>
      </c>
      <c r="G410" s="2">
        <v>45392</v>
      </c>
      <c r="H410" s="2">
        <v>45412</v>
      </c>
      <c r="I410" t="s">
        <v>207</v>
      </c>
      <c r="J410" t="s">
        <v>208</v>
      </c>
      <c r="K410" t="s">
        <v>210</v>
      </c>
      <c r="L410" t="s">
        <v>209</v>
      </c>
      <c r="M410">
        <v>0</v>
      </c>
      <c r="N410">
        <v>0</v>
      </c>
      <c r="O410">
        <v>0</v>
      </c>
      <c r="P410">
        <v>0</v>
      </c>
      <c r="Q410">
        <f>SUMIF(AT!A:A,AF!E410,AT!K:K)</f>
        <v>90938</v>
      </c>
    </row>
    <row r="411" spans="1:17">
      <c r="A411">
        <v>9012767301</v>
      </c>
      <c r="B411" t="s">
        <v>206</v>
      </c>
      <c r="C411" t="s">
        <v>1</v>
      </c>
      <c r="D411">
        <v>9012767301</v>
      </c>
      <c r="E411" t="s">
        <v>2339</v>
      </c>
      <c r="F411" s="2">
        <v>45469</v>
      </c>
      <c r="G411" s="2">
        <v>45392</v>
      </c>
      <c r="H411" s="2">
        <v>45412</v>
      </c>
      <c r="I411" t="s">
        <v>207</v>
      </c>
      <c r="J411" t="s">
        <v>208</v>
      </c>
      <c r="K411" t="s">
        <v>210</v>
      </c>
      <c r="L411" t="s">
        <v>209</v>
      </c>
      <c r="M411">
        <v>0</v>
      </c>
      <c r="N411">
        <v>0</v>
      </c>
      <c r="O411">
        <v>0</v>
      </c>
      <c r="P411">
        <v>0</v>
      </c>
      <c r="Q411">
        <f>SUMIF(AT!A:A,AF!E411,AT!K:K)</f>
        <v>90938</v>
      </c>
    </row>
    <row r="412" spans="1:17">
      <c r="A412">
        <v>9012767301</v>
      </c>
      <c r="B412" t="s">
        <v>206</v>
      </c>
      <c r="C412" t="s">
        <v>1</v>
      </c>
      <c r="D412">
        <v>9012767301</v>
      </c>
      <c r="E412" t="s">
        <v>2340</v>
      </c>
      <c r="F412" s="2">
        <v>45469</v>
      </c>
      <c r="G412" s="2">
        <v>45392</v>
      </c>
      <c r="H412" s="2">
        <v>45412</v>
      </c>
      <c r="I412" t="s">
        <v>207</v>
      </c>
      <c r="J412" t="s">
        <v>208</v>
      </c>
      <c r="K412" t="s">
        <v>210</v>
      </c>
      <c r="L412" t="s">
        <v>209</v>
      </c>
      <c r="M412">
        <v>0</v>
      </c>
      <c r="N412">
        <v>0</v>
      </c>
      <c r="O412">
        <v>0</v>
      </c>
      <c r="P412">
        <v>0</v>
      </c>
      <c r="Q412">
        <f>SUMIF(AT!A:A,AF!E412,AT!K:K)</f>
        <v>90938</v>
      </c>
    </row>
    <row r="413" spans="1:17">
      <c r="A413">
        <v>9012767301</v>
      </c>
      <c r="B413" t="s">
        <v>206</v>
      </c>
      <c r="C413" t="s">
        <v>1</v>
      </c>
      <c r="D413">
        <v>9012767301</v>
      </c>
      <c r="E413" t="s">
        <v>2341</v>
      </c>
      <c r="F413" s="2">
        <v>45469</v>
      </c>
      <c r="G413" s="2">
        <v>45392</v>
      </c>
      <c r="H413" s="2">
        <v>45412</v>
      </c>
      <c r="I413" t="s">
        <v>207</v>
      </c>
      <c r="J413" t="s">
        <v>208</v>
      </c>
      <c r="K413" t="s">
        <v>210</v>
      </c>
      <c r="L413" t="s">
        <v>209</v>
      </c>
      <c r="M413">
        <v>0</v>
      </c>
      <c r="N413">
        <v>0</v>
      </c>
      <c r="O413">
        <v>0</v>
      </c>
      <c r="P413">
        <v>0</v>
      </c>
      <c r="Q413">
        <f>SUMIF(AT!A:A,AF!E413,AT!K:K)</f>
        <v>136407</v>
      </c>
    </row>
    <row r="414" spans="1:17">
      <c r="A414">
        <v>9012767301</v>
      </c>
      <c r="B414" t="s">
        <v>206</v>
      </c>
      <c r="C414" t="s">
        <v>1</v>
      </c>
      <c r="D414">
        <v>9012767301</v>
      </c>
      <c r="E414" t="s">
        <v>2342</v>
      </c>
      <c r="F414" s="2">
        <v>45469</v>
      </c>
      <c r="G414" s="2">
        <v>45389</v>
      </c>
      <c r="H414" s="2">
        <v>45412</v>
      </c>
      <c r="I414" t="s">
        <v>207</v>
      </c>
      <c r="J414" t="s">
        <v>208</v>
      </c>
      <c r="K414" t="s">
        <v>210</v>
      </c>
      <c r="L414" t="s">
        <v>209</v>
      </c>
      <c r="M414">
        <v>0</v>
      </c>
      <c r="N414">
        <v>0</v>
      </c>
      <c r="O414">
        <v>0</v>
      </c>
      <c r="P414">
        <v>0</v>
      </c>
      <c r="Q414">
        <f>SUMIF(AT!A:A,AF!E414,AT!K:K)</f>
        <v>90938</v>
      </c>
    </row>
    <row r="415" spans="1:17">
      <c r="A415">
        <v>9012767301</v>
      </c>
      <c r="B415" t="s">
        <v>206</v>
      </c>
      <c r="C415" t="s">
        <v>1</v>
      </c>
      <c r="D415">
        <v>9012767301</v>
      </c>
      <c r="E415" t="s">
        <v>2343</v>
      </c>
      <c r="F415" s="2">
        <v>45469</v>
      </c>
      <c r="G415" s="2">
        <v>45392</v>
      </c>
      <c r="H415" s="2">
        <v>45412</v>
      </c>
      <c r="I415" t="s">
        <v>207</v>
      </c>
      <c r="J415" t="s">
        <v>208</v>
      </c>
      <c r="K415" t="s">
        <v>210</v>
      </c>
      <c r="L415" t="s">
        <v>209</v>
      </c>
      <c r="M415">
        <v>0</v>
      </c>
      <c r="N415">
        <v>0</v>
      </c>
      <c r="O415">
        <v>0</v>
      </c>
      <c r="P415">
        <v>0</v>
      </c>
      <c r="Q415">
        <f>SUMIF(AT!A:A,AF!E415,AT!K:K)</f>
        <v>90938</v>
      </c>
    </row>
    <row r="416" spans="1:17">
      <c r="A416">
        <v>9012767301</v>
      </c>
      <c r="B416" t="s">
        <v>206</v>
      </c>
      <c r="C416" t="s">
        <v>1</v>
      </c>
      <c r="D416">
        <v>9012767301</v>
      </c>
      <c r="E416" t="s">
        <v>2344</v>
      </c>
      <c r="F416" s="2">
        <v>45469</v>
      </c>
      <c r="G416" s="2">
        <v>45402</v>
      </c>
      <c r="H416" s="2">
        <v>45412</v>
      </c>
      <c r="I416" t="s">
        <v>207</v>
      </c>
      <c r="J416" t="s">
        <v>208</v>
      </c>
      <c r="K416" t="s">
        <v>210</v>
      </c>
      <c r="L416" t="s">
        <v>209</v>
      </c>
      <c r="M416">
        <v>0</v>
      </c>
      <c r="N416">
        <v>0</v>
      </c>
      <c r="O416">
        <v>0</v>
      </c>
      <c r="P416">
        <v>0</v>
      </c>
      <c r="Q416">
        <f>SUMIF(AT!A:A,AF!E416,AT!K:K)</f>
        <v>90938</v>
      </c>
    </row>
    <row r="417" spans="1:17">
      <c r="A417">
        <v>9012767301</v>
      </c>
      <c r="B417" t="s">
        <v>206</v>
      </c>
      <c r="C417" t="s">
        <v>1</v>
      </c>
      <c r="D417">
        <v>9012767301</v>
      </c>
      <c r="E417" t="s">
        <v>2345</v>
      </c>
      <c r="F417" s="2">
        <v>45469</v>
      </c>
      <c r="G417" s="2">
        <v>45403</v>
      </c>
      <c r="H417" s="2">
        <v>45412</v>
      </c>
      <c r="I417" t="s">
        <v>207</v>
      </c>
      <c r="J417" t="s">
        <v>208</v>
      </c>
      <c r="K417" t="s">
        <v>210</v>
      </c>
      <c r="L417" t="s">
        <v>209</v>
      </c>
      <c r="M417">
        <v>0</v>
      </c>
      <c r="N417">
        <v>0</v>
      </c>
      <c r="O417">
        <v>0</v>
      </c>
      <c r="P417">
        <v>0</v>
      </c>
      <c r="Q417">
        <f>SUMIF(AT!A:A,AF!E417,AT!K:K)</f>
        <v>45469</v>
      </c>
    </row>
    <row r="418" spans="1:17">
      <c r="A418">
        <v>9012767301</v>
      </c>
      <c r="B418" t="s">
        <v>206</v>
      </c>
      <c r="C418" t="s">
        <v>1</v>
      </c>
      <c r="D418">
        <v>9012767301</v>
      </c>
      <c r="E418" t="s">
        <v>2346</v>
      </c>
      <c r="F418" s="2">
        <v>45469</v>
      </c>
      <c r="G418" s="2">
        <v>45405</v>
      </c>
      <c r="H418" s="2">
        <v>45412</v>
      </c>
      <c r="I418" t="s">
        <v>207</v>
      </c>
      <c r="J418" t="s">
        <v>208</v>
      </c>
      <c r="K418" t="s">
        <v>210</v>
      </c>
      <c r="L418" t="s">
        <v>209</v>
      </c>
      <c r="M418">
        <v>0</v>
      </c>
      <c r="N418">
        <v>0</v>
      </c>
      <c r="O418">
        <v>0</v>
      </c>
      <c r="P418">
        <v>0</v>
      </c>
      <c r="Q418">
        <f>SUMIF(AT!A:A,AF!E418,AT!K:K)</f>
        <v>181876</v>
      </c>
    </row>
    <row r="419" spans="1:17">
      <c r="A419">
        <v>9012767301</v>
      </c>
      <c r="B419" t="s">
        <v>206</v>
      </c>
      <c r="C419" t="s">
        <v>1</v>
      </c>
      <c r="D419">
        <v>9012767301</v>
      </c>
      <c r="E419" t="s">
        <v>2347</v>
      </c>
      <c r="F419" s="2">
        <v>45469</v>
      </c>
      <c r="G419" s="2">
        <v>45405</v>
      </c>
      <c r="H419" s="2">
        <v>45412</v>
      </c>
      <c r="I419" t="s">
        <v>207</v>
      </c>
      <c r="J419" t="s">
        <v>208</v>
      </c>
      <c r="K419" t="s">
        <v>210</v>
      </c>
      <c r="L419" t="s">
        <v>209</v>
      </c>
      <c r="M419">
        <v>0</v>
      </c>
      <c r="N419">
        <v>0</v>
      </c>
      <c r="O419">
        <v>0</v>
      </c>
      <c r="P419">
        <v>0</v>
      </c>
      <c r="Q419">
        <f>SUMIF(AT!A:A,AF!E419,AT!K:K)</f>
        <v>90938</v>
      </c>
    </row>
    <row r="420" spans="1:17">
      <c r="A420">
        <v>9012767301</v>
      </c>
      <c r="B420" t="s">
        <v>206</v>
      </c>
      <c r="C420" t="s">
        <v>1</v>
      </c>
      <c r="D420">
        <v>9012767301</v>
      </c>
      <c r="E420" t="s">
        <v>2348</v>
      </c>
      <c r="F420" s="2">
        <v>45469</v>
      </c>
      <c r="G420" s="2">
        <v>45400</v>
      </c>
      <c r="H420" s="2">
        <v>45412</v>
      </c>
      <c r="I420" t="s">
        <v>207</v>
      </c>
      <c r="J420" t="s">
        <v>208</v>
      </c>
      <c r="K420" t="s">
        <v>210</v>
      </c>
      <c r="L420" t="s">
        <v>209</v>
      </c>
      <c r="M420">
        <v>0</v>
      </c>
      <c r="N420">
        <v>0</v>
      </c>
      <c r="O420">
        <v>0</v>
      </c>
      <c r="P420">
        <v>0</v>
      </c>
      <c r="Q420">
        <f>SUMIF(AT!A:A,AF!E420,AT!K:K)</f>
        <v>90938</v>
      </c>
    </row>
    <row r="421" spans="1:17">
      <c r="A421">
        <v>9012767301</v>
      </c>
      <c r="B421" t="s">
        <v>206</v>
      </c>
      <c r="C421" t="s">
        <v>1</v>
      </c>
      <c r="D421">
        <v>9012767301</v>
      </c>
      <c r="E421" t="s">
        <v>2349</v>
      </c>
      <c r="F421" s="2">
        <v>45469</v>
      </c>
      <c r="G421" s="2">
        <v>45401</v>
      </c>
      <c r="H421" s="2">
        <v>45412</v>
      </c>
      <c r="I421" t="s">
        <v>207</v>
      </c>
      <c r="J421" t="s">
        <v>208</v>
      </c>
      <c r="K421" t="s">
        <v>210</v>
      </c>
      <c r="L421" t="s">
        <v>209</v>
      </c>
      <c r="M421">
        <v>0</v>
      </c>
      <c r="N421">
        <v>0</v>
      </c>
      <c r="O421">
        <v>0</v>
      </c>
      <c r="P421">
        <v>0</v>
      </c>
      <c r="Q421">
        <f>SUMIF(AT!A:A,AF!E421,AT!K:K)</f>
        <v>90938</v>
      </c>
    </row>
    <row r="422" spans="1:17">
      <c r="A422">
        <v>9012767301</v>
      </c>
      <c r="B422" t="s">
        <v>206</v>
      </c>
      <c r="C422" t="s">
        <v>1</v>
      </c>
      <c r="D422">
        <v>9012767301</v>
      </c>
      <c r="E422" t="s">
        <v>2350</v>
      </c>
      <c r="F422" s="2">
        <v>45469</v>
      </c>
      <c r="G422" s="2">
        <v>45399</v>
      </c>
      <c r="H422" s="2">
        <v>45412</v>
      </c>
      <c r="I422" t="s">
        <v>207</v>
      </c>
      <c r="J422" t="s">
        <v>208</v>
      </c>
      <c r="K422" t="s">
        <v>210</v>
      </c>
      <c r="L422" t="s">
        <v>209</v>
      </c>
      <c r="M422">
        <v>0</v>
      </c>
      <c r="N422">
        <v>0</v>
      </c>
      <c r="O422">
        <v>0</v>
      </c>
      <c r="P422">
        <v>0</v>
      </c>
      <c r="Q422">
        <f>SUMIF(AT!A:A,AF!E422,AT!K:K)</f>
        <v>45469</v>
      </c>
    </row>
    <row r="423" spans="1:17">
      <c r="A423">
        <v>9012767301</v>
      </c>
      <c r="B423" t="s">
        <v>206</v>
      </c>
      <c r="C423" t="s">
        <v>1</v>
      </c>
      <c r="D423">
        <v>9012767301</v>
      </c>
      <c r="E423" t="s">
        <v>2351</v>
      </c>
      <c r="F423" s="2">
        <v>45469</v>
      </c>
      <c r="G423" s="2">
        <v>45401</v>
      </c>
      <c r="H423" s="2">
        <v>45412</v>
      </c>
      <c r="I423" t="s">
        <v>207</v>
      </c>
      <c r="J423" t="s">
        <v>208</v>
      </c>
      <c r="K423" t="s">
        <v>210</v>
      </c>
      <c r="L423" t="s">
        <v>209</v>
      </c>
      <c r="M423">
        <v>0</v>
      </c>
      <c r="N423">
        <v>0</v>
      </c>
      <c r="O423">
        <v>0</v>
      </c>
      <c r="P423">
        <v>0</v>
      </c>
      <c r="Q423">
        <f>SUMIF(AT!A:A,AF!E423,AT!K:K)</f>
        <v>90938</v>
      </c>
    </row>
    <row r="424" spans="1:17">
      <c r="A424">
        <v>9012767301</v>
      </c>
      <c r="B424" t="s">
        <v>206</v>
      </c>
      <c r="C424" t="s">
        <v>1</v>
      </c>
      <c r="D424">
        <v>9012767301</v>
      </c>
      <c r="E424" t="s">
        <v>2352</v>
      </c>
      <c r="F424" s="2">
        <v>45469</v>
      </c>
      <c r="G424" s="2">
        <v>45411</v>
      </c>
      <c r="H424" s="2">
        <v>45412</v>
      </c>
      <c r="I424" t="s">
        <v>207</v>
      </c>
      <c r="J424" t="s">
        <v>208</v>
      </c>
      <c r="K424" t="s">
        <v>210</v>
      </c>
      <c r="L424" t="s">
        <v>209</v>
      </c>
      <c r="M424">
        <v>0</v>
      </c>
      <c r="N424">
        <v>0</v>
      </c>
      <c r="O424">
        <v>0</v>
      </c>
      <c r="P424">
        <v>0</v>
      </c>
      <c r="Q424">
        <f>SUMIF(AT!A:A,AF!E424,AT!K:K)</f>
        <v>90938</v>
      </c>
    </row>
    <row r="425" spans="1:17">
      <c r="A425">
        <v>9012767301</v>
      </c>
      <c r="B425" t="s">
        <v>206</v>
      </c>
      <c r="C425" t="s">
        <v>1</v>
      </c>
      <c r="D425">
        <v>9012767301</v>
      </c>
      <c r="E425" t="s">
        <v>2353</v>
      </c>
      <c r="F425" s="2">
        <v>45469</v>
      </c>
      <c r="G425" s="2">
        <v>45404</v>
      </c>
      <c r="H425" s="2">
        <v>45412</v>
      </c>
      <c r="I425" t="s">
        <v>207</v>
      </c>
      <c r="J425" t="s">
        <v>208</v>
      </c>
      <c r="K425" t="s">
        <v>210</v>
      </c>
      <c r="L425" t="s">
        <v>209</v>
      </c>
      <c r="M425">
        <v>0</v>
      </c>
      <c r="N425">
        <v>0</v>
      </c>
      <c r="O425">
        <v>0</v>
      </c>
      <c r="P425">
        <v>0</v>
      </c>
      <c r="Q425">
        <f>SUMIF(AT!A:A,AF!E425,AT!K:K)</f>
        <v>90938</v>
      </c>
    </row>
    <row r="426" spans="1:17">
      <c r="A426">
        <v>9012767301</v>
      </c>
      <c r="B426" t="s">
        <v>206</v>
      </c>
      <c r="C426" t="s">
        <v>1</v>
      </c>
      <c r="D426">
        <v>9012767301</v>
      </c>
      <c r="E426" t="s">
        <v>2354</v>
      </c>
      <c r="F426" s="2">
        <v>45469</v>
      </c>
      <c r="G426" s="2">
        <v>45409</v>
      </c>
      <c r="H426" s="2">
        <v>45412</v>
      </c>
      <c r="I426" t="s">
        <v>207</v>
      </c>
      <c r="J426" t="s">
        <v>208</v>
      </c>
      <c r="K426" t="s">
        <v>210</v>
      </c>
      <c r="L426" t="s">
        <v>209</v>
      </c>
      <c r="M426">
        <v>0</v>
      </c>
      <c r="N426">
        <v>0</v>
      </c>
      <c r="O426">
        <v>0</v>
      </c>
      <c r="P426">
        <v>0</v>
      </c>
      <c r="Q426">
        <f>SUMIF(AT!A:A,AF!E426,AT!K:K)</f>
        <v>90938</v>
      </c>
    </row>
    <row r="427" spans="1:17">
      <c r="A427">
        <v>9012767301</v>
      </c>
      <c r="B427" t="s">
        <v>206</v>
      </c>
      <c r="C427" t="s">
        <v>1</v>
      </c>
      <c r="D427">
        <v>9012767301</v>
      </c>
      <c r="E427" t="s">
        <v>2355</v>
      </c>
      <c r="F427" s="2">
        <v>45469</v>
      </c>
      <c r="G427" s="2">
        <v>45398</v>
      </c>
      <c r="H427" s="2">
        <v>45412</v>
      </c>
      <c r="I427" t="s">
        <v>207</v>
      </c>
      <c r="J427" t="s">
        <v>208</v>
      </c>
      <c r="K427" t="s">
        <v>210</v>
      </c>
      <c r="L427" t="s">
        <v>209</v>
      </c>
      <c r="M427">
        <v>0</v>
      </c>
      <c r="N427">
        <v>0</v>
      </c>
      <c r="O427">
        <v>0</v>
      </c>
      <c r="P427">
        <v>0</v>
      </c>
      <c r="Q427">
        <f>SUMIF(AT!A:A,AF!E427,AT!K:K)</f>
        <v>90938</v>
      </c>
    </row>
    <row r="428" spans="1:17">
      <c r="A428">
        <v>9012767301</v>
      </c>
      <c r="B428" t="s">
        <v>206</v>
      </c>
      <c r="C428" t="s">
        <v>1</v>
      </c>
      <c r="D428">
        <v>9012767301</v>
      </c>
      <c r="E428" t="s">
        <v>2356</v>
      </c>
      <c r="F428" s="2">
        <v>45469</v>
      </c>
      <c r="G428" s="2">
        <v>45412</v>
      </c>
      <c r="H428" s="2">
        <v>45412</v>
      </c>
      <c r="I428" t="s">
        <v>207</v>
      </c>
      <c r="J428" t="s">
        <v>208</v>
      </c>
      <c r="K428" t="s">
        <v>210</v>
      </c>
      <c r="L428" t="s">
        <v>209</v>
      </c>
      <c r="M428">
        <v>0</v>
      </c>
      <c r="N428">
        <v>0</v>
      </c>
      <c r="O428">
        <v>0</v>
      </c>
      <c r="P428">
        <v>0</v>
      </c>
      <c r="Q428">
        <f>SUMIF(AT!A:A,AF!E428,AT!K:K)</f>
        <v>45469</v>
      </c>
    </row>
    <row r="429" spans="1:17">
      <c r="A429">
        <v>9012767301</v>
      </c>
      <c r="B429" t="s">
        <v>206</v>
      </c>
      <c r="C429" t="s">
        <v>1</v>
      </c>
      <c r="D429">
        <v>9012767301</v>
      </c>
      <c r="E429" t="s">
        <v>2357</v>
      </c>
      <c r="F429" s="2">
        <v>45469</v>
      </c>
      <c r="G429" s="2">
        <v>45404</v>
      </c>
      <c r="H429" s="2">
        <v>45412</v>
      </c>
      <c r="I429" t="s">
        <v>207</v>
      </c>
      <c r="J429" t="s">
        <v>208</v>
      </c>
      <c r="K429" t="s">
        <v>210</v>
      </c>
      <c r="L429" t="s">
        <v>209</v>
      </c>
      <c r="M429">
        <v>0</v>
      </c>
      <c r="N429">
        <v>0</v>
      </c>
      <c r="O429">
        <v>0</v>
      </c>
      <c r="P429">
        <v>0</v>
      </c>
      <c r="Q429">
        <f>SUMIF(AT!A:A,AF!E429,AT!K:K)</f>
        <v>90938</v>
      </c>
    </row>
    <row r="430" spans="1:17">
      <c r="A430">
        <v>9012767301</v>
      </c>
      <c r="B430" t="s">
        <v>206</v>
      </c>
      <c r="C430" t="s">
        <v>1</v>
      </c>
      <c r="D430">
        <v>9012767301</v>
      </c>
      <c r="E430" t="s">
        <v>2358</v>
      </c>
      <c r="F430" s="2">
        <v>45469</v>
      </c>
      <c r="G430" s="2">
        <v>45407</v>
      </c>
      <c r="H430" s="2">
        <v>45412</v>
      </c>
      <c r="I430" t="s">
        <v>207</v>
      </c>
      <c r="J430" t="s">
        <v>208</v>
      </c>
      <c r="K430" t="s">
        <v>210</v>
      </c>
      <c r="L430" t="s">
        <v>209</v>
      </c>
      <c r="M430">
        <v>0</v>
      </c>
      <c r="N430">
        <v>0</v>
      </c>
      <c r="O430">
        <v>0</v>
      </c>
      <c r="P430">
        <v>0</v>
      </c>
      <c r="Q430">
        <f>SUMIF(AT!A:A,AF!E430,AT!K:K)</f>
        <v>90938</v>
      </c>
    </row>
    <row r="431" spans="1:17">
      <c r="A431">
        <v>9012767301</v>
      </c>
      <c r="B431" t="s">
        <v>206</v>
      </c>
      <c r="C431" t="s">
        <v>1</v>
      </c>
      <c r="D431">
        <v>9012767301</v>
      </c>
      <c r="E431" t="s">
        <v>2359</v>
      </c>
      <c r="F431" s="2">
        <v>45469</v>
      </c>
      <c r="G431" s="2">
        <v>45405</v>
      </c>
      <c r="H431" s="2">
        <v>45412</v>
      </c>
      <c r="I431" t="s">
        <v>207</v>
      </c>
      <c r="J431" t="s">
        <v>208</v>
      </c>
      <c r="K431" t="s">
        <v>210</v>
      </c>
      <c r="L431" t="s">
        <v>209</v>
      </c>
      <c r="M431">
        <v>0</v>
      </c>
      <c r="N431">
        <v>0</v>
      </c>
      <c r="O431">
        <v>0</v>
      </c>
      <c r="P431">
        <v>0</v>
      </c>
      <c r="Q431">
        <f>SUMIF(AT!A:A,AF!E431,AT!K:K)</f>
        <v>90938</v>
      </c>
    </row>
    <row r="432" spans="1:17">
      <c r="A432">
        <v>9012767301</v>
      </c>
      <c r="B432" t="s">
        <v>206</v>
      </c>
      <c r="C432" t="s">
        <v>1</v>
      </c>
      <c r="D432">
        <v>9012767301</v>
      </c>
      <c r="E432" t="s">
        <v>2360</v>
      </c>
      <c r="F432" s="2">
        <v>45469</v>
      </c>
      <c r="G432" s="2">
        <v>45404</v>
      </c>
      <c r="H432" s="2">
        <v>45412</v>
      </c>
      <c r="I432" t="s">
        <v>207</v>
      </c>
      <c r="J432" t="s">
        <v>208</v>
      </c>
      <c r="K432" t="s">
        <v>210</v>
      </c>
      <c r="L432" t="s">
        <v>209</v>
      </c>
      <c r="M432">
        <v>0</v>
      </c>
      <c r="N432">
        <v>0</v>
      </c>
      <c r="O432">
        <v>0</v>
      </c>
      <c r="P432">
        <v>0</v>
      </c>
      <c r="Q432">
        <f>SUMIF(AT!A:A,AF!E432,AT!K:K)</f>
        <v>90938</v>
      </c>
    </row>
    <row r="433" spans="1:17">
      <c r="A433">
        <v>9012767301</v>
      </c>
      <c r="B433" t="s">
        <v>206</v>
      </c>
      <c r="C433" t="s">
        <v>1</v>
      </c>
      <c r="D433">
        <v>9012767301</v>
      </c>
      <c r="E433" t="s">
        <v>2361</v>
      </c>
      <c r="F433" s="2">
        <v>45469</v>
      </c>
      <c r="G433" s="2">
        <v>45411</v>
      </c>
      <c r="H433" s="2">
        <v>45412</v>
      </c>
      <c r="I433" t="s">
        <v>207</v>
      </c>
      <c r="J433" t="s">
        <v>208</v>
      </c>
      <c r="K433" t="s">
        <v>210</v>
      </c>
      <c r="L433" t="s">
        <v>209</v>
      </c>
      <c r="M433">
        <v>0</v>
      </c>
      <c r="N433">
        <v>0</v>
      </c>
      <c r="O433">
        <v>0</v>
      </c>
      <c r="P433">
        <v>0</v>
      </c>
      <c r="Q433">
        <f>SUMIF(AT!A:A,AF!E433,AT!K:K)</f>
        <v>45469</v>
      </c>
    </row>
    <row r="434" spans="1:17">
      <c r="A434">
        <v>9012767301</v>
      </c>
      <c r="B434" t="s">
        <v>206</v>
      </c>
      <c r="C434" t="s">
        <v>1</v>
      </c>
      <c r="D434">
        <v>9012767301</v>
      </c>
      <c r="E434" t="s">
        <v>2362</v>
      </c>
      <c r="F434" s="2">
        <v>45469</v>
      </c>
      <c r="G434" s="2">
        <v>45402</v>
      </c>
      <c r="H434" s="2">
        <v>45412</v>
      </c>
      <c r="I434" t="s">
        <v>207</v>
      </c>
      <c r="J434" t="s">
        <v>208</v>
      </c>
      <c r="K434" t="s">
        <v>210</v>
      </c>
      <c r="L434" t="s">
        <v>209</v>
      </c>
      <c r="M434">
        <v>0</v>
      </c>
      <c r="N434">
        <v>0</v>
      </c>
      <c r="O434">
        <v>0</v>
      </c>
      <c r="P434">
        <v>0</v>
      </c>
      <c r="Q434">
        <f>SUMIF(AT!A:A,AF!E434,AT!K:K)</f>
        <v>45469</v>
      </c>
    </row>
    <row r="435" spans="1:17">
      <c r="A435">
        <v>9012767301</v>
      </c>
      <c r="B435" t="s">
        <v>206</v>
      </c>
      <c r="C435" t="s">
        <v>1</v>
      </c>
      <c r="D435">
        <v>9012767301</v>
      </c>
      <c r="E435" t="s">
        <v>2363</v>
      </c>
      <c r="F435" s="2">
        <v>45469</v>
      </c>
      <c r="G435" s="2">
        <v>45405</v>
      </c>
      <c r="H435" s="2">
        <v>45412</v>
      </c>
      <c r="I435" t="s">
        <v>207</v>
      </c>
      <c r="J435" t="s">
        <v>208</v>
      </c>
      <c r="K435" t="s">
        <v>210</v>
      </c>
      <c r="L435" t="s">
        <v>209</v>
      </c>
      <c r="M435">
        <v>0</v>
      </c>
      <c r="N435">
        <v>0</v>
      </c>
      <c r="O435">
        <v>0</v>
      </c>
      <c r="P435">
        <v>0</v>
      </c>
      <c r="Q435">
        <f>SUMIF(AT!A:A,AF!E435,AT!K:K)</f>
        <v>90938</v>
      </c>
    </row>
    <row r="436" spans="1:17">
      <c r="A436">
        <v>9012767301</v>
      </c>
      <c r="B436" t="s">
        <v>206</v>
      </c>
      <c r="C436" t="s">
        <v>1</v>
      </c>
      <c r="D436">
        <v>9012767301</v>
      </c>
      <c r="E436" t="s">
        <v>2364</v>
      </c>
      <c r="F436" s="2">
        <v>45469</v>
      </c>
      <c r="G436" s="2">
        <v>45398</v>
      </c>
      <c r="H436" s="2">
        <v>45412</v>
      </c>
      <c r="I436" t="s">
        <v>207</v>
      </c>
      <c r="J436" t="s">
        <v>208</v>
      </c>
      <c r="K436" t="s">
        <v>210</v>
      </c>
      <c r="L436" t="s">
        <v>209</v>
      </c>
      <c r="M436">
        <v>0</v>
      </c>
      <c r="N436">
        <v>0</v>
      </c>
      <c r="O436">
        <v>0</v>
      </c>
      <c r="P436">
        <v>0</v>
      </c>
      <c r="Q436">
        <f>SUMIF(AT!A:A,AF!E436,AT!K:K)</f>
        <v>90938</v>
      </c>
    </row>
    <row r="437" spans="1:17">
      <c r="A437">
        <v>9012767301</v>
      </c>
      <c r="B437" t="s">
        <v>206</v>
      </c>
      <c r="C437" t="s">
        <v>1</v>
      </c>
      <c r="D437">
        <v>9012767301</v>
      </c>
      <c r="E437" t="s">
        <v>2365</v>
      </c>
      <c r="F437" s="2">
        <v>45469</v>
      </c>
      <c r="G437" s="2">
        <v>45402</v>
      </c>
      <c r="H437" s="2">
        <v>45412</v>
      </c>
      <c r="I437" t="s">
        <v>207</v>
      </c>
      <c r="J437" t="s">
        <v>208</v>
      </c>
      <c r="K437" t="s">
        <v>210</v>
      </c>
      <c r="L437" t="s">
        <v>209</v>
      </c>
      <c r="M437">
        <v>0</v>
      </c>
      <c r="N437">
        <v>0</v>
      </c>
      <c r="O437">
        <v>0</v>
      </c>
      <c r="P437">
        <v>0</v>
      </c>
      <c r="Q437">
        <f>SUMIF(AT!A:A,AF!E437,AT!K:K)</f>
        <v>90938</v>
      </c>
    </row>
    <row r="438" spans="1:17">
      <c r="A438">
        <v>9012767301</v>
      </c>
      <c r="B438" t="s">
        <v>206</v>
      </c>
      <c r="C438" t="s">
        <v>1</v>
      </c>
      <c r="D438">
        <v>9012767301</v>
      </c>
      <c r="E438" t="s">
        <v>2366</v>
      </c>
      <c r="F438" s="2">
        <v>45469</v>
      </c>
      <c r="G438" s="2">
        <v>45407</v>
      </c>
      <c r="H438" s="2">
        <v>45412</v>
      </c>
      <c r="I438" t="s">
        <v>207</v>
      </c>
      <c r="J438" t="s">
        <v>208</v>
      </c>
      <c r="K438" t="s">
        <v>210</v>
      </c>
      <c r="L438" t="s">
        <v>209</v>
      </c>
      <c r="M438">
        <v>0</v>
      </c>
      <c r="N438">
        <v>0</v>
      </c>
      <c r="O438">
        <v>0</v>
      </c>
      <c r="P438">
        <v>0</v>
      </c>
      <c r="Q438">
        <f>SUMIF(AT!A:A,AF!E438,AT!K:K)</f>
        <v>136407</v>
      </c>
    </row>
    <row r="439" spans="1:17">
      <c r="A439">
        <v>9012767301</v>
      </c>
      <c r="B439" t="s">
        <v>206</v>
      </c>
      <c r="C439" t="s">
        <v>1</v>
      </c>
      <c r="D439">
        <v>9012767301</v>
      </c>
      <c r="E439" t="s">
        <v>2367</v>
      </c>
      <c r="F439" s="2">
        <v>45469</v>
      </c>
      <c r="G439" s="2">
        <v>45411</v>
      </c>
      <c r="H439" s="2">
        <v>45412</v>
      </c>
      <c r="I439" t="s">
        <v>207</v>
      </c>
      <c r="J439" t="s">
        <v>208</v>
      </c>
      <c r="K439" t="s">
        <v>210</v>
      </c>
      <c r="L439" t="s">
        <v>209</v>
      </c>
      <c r="M439">
        <v>0</v>
      </c>
      <c r="N439">
        <v>0</v>
      </c>
      <c r="O439">
        <v>0</v>
      </c>
      <c r="P439">
        <v>0</v>
      </c>
      <c r="Q439">
        <f>SUMIF(AT!A:A,AF!E439,AT!K:K)</f>
        <v>90938</v>
      </c>
    </row>
    <row r="440" spans="1:17">
      <c r="A440">
        <v>9012767301</v>
      </c>
      <c r="B440" t="s">
        <v>206</v>
      </c>
      <c r="C440" t="s">
        <v>1</v>
      </c>
      <c r="D440">
        <v>9012767301</v>
      </c>
      <c r="E440" t="s">
        <v>2368</v>
      </c>
      <c r="F440" s="2">
        <v>45469</v>
      </c>
      <c r="G440" s="2">
        <v>45407</v>
      </c>
      <c r="H440" s="2">
        <v>45412</v>
      </c>
      <c r="I440" t="s">
        <v>207</v>
      </c>
      <c r="J440" t="s">
        <v>208</v>
      </c>
      <c r="K440" t="s">
        <v>210</v>
      </c>
      <c r="L440" t="s">
        <v>209</v>
      </c>
      <c r="M440">
        <v>0</v>
      </c>
      <c r="N440">
        <v>0</v>
      </c>
      <c r="O440">
        <v>0</v>
      </c>
      <c r="P440">
        <v>0</v>
      </c>
      <c r="Q440">
        <f>SUMIF(AT!A:A,AF!E440,AT!K:K)</f>
        <v>90938</v>
      </c>
    </row>
    <row r="441" spans="1:17">
      <c r="A441">
        <v>9012767301</v>
      </c>
      <c r="B441" t="s">
        <v>206</v>
      </c>
      <c r="C441" t="s">
        <v>1</v>
      </c>
      <c r="D441">
        <v>9012767301</v>
      </c>
      <c r="E441" t="s">
        <v>2369</v>
      </c>
      <c r="F441" s="2">
        <v>45469</v>
      </c>
      <c r="G441" s="2">
        <v>45394</v>
      </c>
      <c r="H441" s="2">
        <v>45412</v>
      </c>
      <c r="I441" t="s">
        <v>207</v>
      </c>
      <c r="J441" t="s">
        <v>208</v>
      </c>
      <c r="K441" t="s">
        <v>210</v>
      </c>
      <c r="L441" t="s">
        <v>209</v>
      </c>
      <c r="M441">
        <v>0</v>
      </c>
      <c r="N441">
        <v>0</v>
      </c>
      <c r="O441">
        <v>0</v>
      </c>
      <c r="P441">
        <v>0</v>
      </c>
      <c r="Q441">
        <f>SUMIF(AT!A:A,AF!E441,AT!K:K)</f>
        <v>181876</v>
      </c>
    </row>
    <row r="442" spans="1:17">
      <c r="A442">
        <v>9012767301</v>
      </c>
      <c r="B442" t="s">
        <v>206</v>
      </c>
      <c r="C442" t="s">
        <v>1</v>
      </c>
      <c r="D442">
        <v>9012767301</v>
      </c>
      <c r="E442" t="s">
        <v>2370</v>
      </c>
      <c r="F442" s="2">
        <v>45469</v>
      </c>
      <c r="G442" s="2">
        <v>45412</v>
      </c>
      <c r="H442" s="2">
        <v>45412</v>
      </c>
      <c r="I442" t="s">
        <v>207</v>
      </c>
      <c r="J442" t="s">
        <v>208</v>
      </c>
      <c r="K442" t="s">
        <v>210</v>
      </c>
      <c r="L442" t="s">
        <v>209</v>
      </c>
      <c r="M442">
        <v>0</v>
      </c>
      <c r="N442">
        <v>0</v>
      </c>
      <c r="O442">
        <v>0</v>
      </c>
      <c r="P442">
        <v>0</v>
      </c>
      <c r="Q442">
        <f>SUMIF(AT!A:A,AF!E442,AT!K:K)</f>
        <v>45469</v>
      </c>
    </row>
    <row r="443" spans="1:17">
      <c r="A443">
        <v>9012767301</v>
      </c>
      <c r="B443" t="s">
        <v>206</v>
      </c>
      <c r="C443" t="s">
        <v>1</v>
      </c>
      <c r="D443">
        <v>9012767301</v>
      </c>
      <c r="E443" t="s">
        <v>2371</v>
      </c>
      <c r="F443" s="2">
        <v>45469</v>
      </c>
      <c r="G443" s="2">
        <v>45398</v>
      </c>
      <c r="H443" s="2">
        <v>45412</v>
      </c>
      <c r="I443" t="s">
        <v>207</v>
      </c>
      <c r="J443" t="s">
        <v>208</v>
      </c>
      <c r="K443" t="s">
        <v>210</v>
      </c>
      <c r="L443" t="s">
        <v>209</v>
      </c>
      <c r="M443">
        <v>0</v>
      </c>
      <c r="N443">
        <v>0</v>
      </c>
      <c r="O443">
        <v>0</v>
      </c>
      <c r="P443">
        <v>0</v>
      </c>
      <c r="Q443">
        <f>SUMIF(AT!A:A,AF!E443,AT!K:K)</f>
        <v>90938</v>
      </c>
    </row>
    <row r="444" spans="1:17">
      <c r="A444">
        <v>9012767301</v>
      </c>
      <c r="B444" t="s">
        <v>206</v>
      </c>
      <c r="C444" t="s">
        <v>1</v>
      </c>
      <c r="D444">
        <v>9012767301</v>
      </c>
      <c r="E444" t="s">
        <v>2372</v>
      </c>
      <c r="F444" s="2">
        <v>45469</v>
      </c>
      <c r="G444" s="2">
        <v>45408</v>
      </c>
      <c r="H444" s="2">
        <v>45412</v>
      </c>
      <c r="I444" t="s">
        <v>207</v>
      </c>
      <c r="J444" t="s">
        <v>208</v>
      </c>
      <c r="K444" t="s">
        <v>210</v>
      </c>
      <c r="L444" t="s">
        <v>209</v>
      </c>
      <c r="M444">
        <v>0</v>
      </c>
      <c r="N444">
        <v>0</v>
      </c>
      <c r="O444">
        <v>0</v>
      </c>
      <c r="P444">
        <v>0</v>
      </c>
      <c r="Q444">
        <f>SUMIF(AT!A:A,AF!E444,AT!K:K)</f>
        <v>90938</v>
      </c>
    </row>
    <row r="445" spans="1:17">
      <c r="A445">
        <v>9012767301</v>
      </c>
      <c r="B445" t="s">
        <v>206</v>
      </c>
      <c r="C445" t="s">
        <v>1</v>
      </c>
      <c r="D445">
        <v>9012767301</v>
      </c>
      <c r="E445" t="s">
        <v>2373</v>
      </c>
      <c r="F445" s="2">
        <v>45469</v>
      </c>
      <c r="G445" s="2">
        <v>45405</v>
      </c>
      <c r="H445" s="2">
        <v>45412</v>
      </c>
      <c r="I445" t="s">
        <v>207</v>
      </c>
      <c r="J445" t="s">
        <v>208</v>
      </c>
      <c r="K445" t="s">
        <v>210</v>
      </c>
      <c r="L445" t="s">
        <v>209</v>
      </c>
      <c r="M445">
        <v>0</v>
      </c>
      <c r="N445">
        <v>0</v>
      </c>
      <c r="O445">
        <v>0</v>
      </c>
      <c r="P445">
        <v>0</v>
      </c>
      <c r="Q445">
        <f>SUMIF(AT!A:A,AF!E445,AT!K:K)</f>
        <v>90938</v>
      </c>
    </row>
    <row r="446" spans="1:17">
      <c r="A446">
        <v>9012767301</v>
      </c>
      <c r="B446" t="s">
        <v>206</v>
      </c>
      <c r="C446" t="s">
        <v>1</v>
      </c>
      <c r="D446">
        <v>9012767301</v>
      </c>
      <c r="E446" t="s">
        <v>2374</v>
      </c>
      <c r="F446" s="2">
        <v>45469</v>
      </c>
      <c r="G446" s="2">
        <v>45401</v>
      </c>
      <c r="H446" s="2">
        <v>45412</v>
      </c>
      <c r="I446" t="s">
        <v>207</v>
      </c>
      <c r="J446" t="s">
        <v>208</v>
      </c>
      <c r="K446" t="s">
        <v>210</v>
      </c>
      <c r="L446" t="s">
        <v>209</v>
      </c>
      <c r="M446">
        <v>0</v>
      </c>
      <c r="N446">
        <v>0</v>
      </c>
      <c r="O446">
        <v>0</v>
      </c>
      <c r="P446">
        <v>0</v>
      </c>
      <c r="Q446">
        <f>SUMIF(AT!A:A,AF!E446,AT!K:K)</f>
        <v>181876</v>
      </c>
    </row>
    <row r="447" spans="1:17">
      <c r="A447">
        <v>9012767301</v>
      </c>
      <c r="B447" t="s">
        <v>206</v>
      </c>
      <c r="C447" t="s">
        <v>1</v>
      </c>
      <c r="D447">
        <v>9012767301</v>
      </c>
      <c r="E447" t="s">
        <v>2375</v>
      </c>
      <c r="F447" s="2">
        <v>45469</v>
      </c>
      <c r="G447" s="2">
        <v>45404</v>
      </c>
      <c r="H447" s="2">
        <v>45412</v>
      </c>
      <c r="I447" t="s">
        <v>207</v>
      </c>
      <c r="J447" t="s">
        <v>208</v>
      </c>
      <c r="K447" t="s">
        <v>210</v>
      </c>
      <c r="L447" t="s">
        <v>209</v>
      </c>
      <c r="M447">
        <v>0</v>
      </c>
      <c r="N447">
        <v>0</v>
      </c>
      <c r="O447">
        <v>0</v>
      </c>
      <c r="P447">
        <v>0</v>
      </c>
      <c r="Q447">
        <f>SUMIF(AT!A:A,AF!E447,AT!K:K)</f>
        <v>90938</v>
      </c>
    </row>
    <row r="448" spans="1:17">
      <c r="A448">
        <v>9012767301</v>
      </c>
      <c r="B448" t="s">
        <v>206</v>
      </c>
      <c r="C448" t="s">
        <v>1</v>
      </c>
      <c r="D448">
        <v>9012767301</v>
      </c>
      <c r="E448" t="s">
        <v>2376</v>
      </c>
      <c r="F448" s="2">
        <v>45469</v>
      </c>
      <c r="G448" s="2">
        <v>45400</v>
      </c>
      <c r="H448" s="2">
        <v>45412</v>
      </c>
      <c r="I448" t="s">
        <v>207</v>
      </c>
      <c r="J448" t="s">
        <v>208</v>
      </c>
      <c r="K448" t="s">
        <v>210</v>
      </c>
      <c r="L448" t="s">
        <v>209</v>
      </c>
      <c r="M448">
        <v>0</v>
      </c>
      <c r="N448">
        <v>0</v>
      </c>
      <c r="O448">
        <v>0</v>
      </c>
      <c r="P448">
        <v>0</v>
      </c>
      <c r="Q448">
        <f>SUMIF(AT!A:A,AF!E448,AT!K:K)</f>
        <v>90938</v>
      </c>
    </row>
    <row r="449" spans="1:17">
      <c r="A449">
        <v>9012767301</v>
      </c>
      <c r="B449" t="s">
        <v>206</v>
      </c>
      <c r="C449" t="s">
        <v>1</v>
      </c>
      <c r="D449">
        <v>9012767301</v>
      </c>
      <c r="E449" t="s">
        <v>2377</v>
      </c>
      <c r="F449" s="2">
        <v>45469</v>
      </c>
      <c r="G449" s="2">
        <v>45400</v>
      </c>
      <c r="H449" s="2">
        <v>45412</v>
      </c>
      <c r="I449" t="s">
        <v>207</v>
      </c>
      <c r="J449" t="s">
        <v>208</v>
      </c>
      <c r="K449" t="s">
        <v>210</v>
      </c>
      <c r="L449" t="s">
        <v>209</v>
      </c>
      <c r="M449">
        <v>0</v>
      </c>
      <c r="N449">
        <v>0</v>
      </c>
      <c r="O449">
        <v>0</v>
      </c>
      <c r="P449">
        <v>0</v>
      </c>
      <c r="Q449">
        <f>SUMIF(AT!A:A,AF!E449,AT!K:K)</f>
        <v>136407</v>
      </c>
    </row>
    <row r="450" spans="1:17">
      <c r="A450">
        <v>9012767301</v>
      </c>
      <c r="B450" t="s">
        <v>206</v>
      </c>
      <c r="C450" t="s">
        <v>1</v>
      </c>
      <c r="D450">
        <v>9012767301</v>
      </c>
      <c r="E450" t="s">
        <v>2378</v>
      </c>
      <c r="F450" s="2">
        <v>45469</v>
      </c>
      <c r="G450" s="2">
        <v>45408</v>
      </c>
      <c r="H450" s="2">
        <v>45412</v>
      </c>
      <c r="I450" t="s">
        <v>207</v>
      </c>
      <c r="J450" t="s">
        <v>208</v>
      </c>
      <c r="K450" t="s">
        <v>210</v>
      </c>
      <c r="L450" t="s">
        <v>209</v>
      </c>
      <c r="M450">
        <v>0</v>
      </c>
      <c r="N450">
        <v>0</v>
      </c>
      <c r="O450">
        <v>0</v>
      </c>
      <c r="P450">
        <v>0</v>
      </c>
      <c r="Q450">
        <f>SUMIF(AT!A:A,AF!E450,AT!K:K)</f>
        <v>90938</v>
      </c>
    </row>
    <row r="451" spans="1:17">
      <c r="A451">
        <v>9012767301</v>
      </c>
      <c r="B451" t="s">
        <v>206</v>
      </c>
      <c r="C451" t="s">
        <v>1</v>
      </c>
      <c r="D451">
        <v>9012767301</v>
      </c>
      <c r="E451" t="s">
        <v>2379</v>
      </c>
      <c r="F451" s="2">
        <v>45469</v>
      </c>
      <c r="G451" s="2">
        <v>45408</v>
      </c>
      <c r="H451" s="2">
        <v>45412</v>
      </c>
      <c r="I451" t="s">
        <v>207</v>
      </c>
      <c r="J451" t="s">
        <v>208</v>
      </c>
      <c r="K451" t="s">
        <v>210</v>
      </c>
      <c r="L451" t="s">
        <v>209</v>
      </c>
      <c r="M451">
        <v>0</v>
      </c>
      <c r="N451">
        <v>0</v>
      </c>
      <c r="O451">
        <v>0</v>
      </c>
      <c r="P451">
        <v>0</v>
      </c>
      <c r="Q451">
        <f>SUMIF(AT!A:A,AF!E451,AT!K:K)</f>
        <v>90938</v>
      </c>
    </row>
    <row r="452" spans="1:17">
      <c r="A452">
        <v>9012767301</v>
      </c>
      <c r="B452" t="s">
        <v>206</v>
      </c>
      <c r="C452" t="s">
        <v>1</v>
      </c>
      <c r="D452">
        <v>9012767301</v>
      </c>
      <c r="E452" t="s">
        <v>2380</v>
      </c>
      <c r="F452" s="2">
        <v>45469</v>
      </c>
      <c r="G452" s="2">
        <v>45401</v>
      </c>
      <c r="H452" s="2">
        <v>45412</v>
      </c>
      <c r="I452" t="s">
        <v>207</v>
      </c>
      <c r="J452" t="s">
        <v>208</v>
      </c>
      <c r="K452" t="s">
        <v>210</v>
      </c>
      <c r="L452" t="s">
        <v>209</v>
      </c>
      <c r="M452">
        <v>0</v>
      </c>
      <c r="N452">
        <v>0</v>
      </c>
      <c r="O452">
        <v>0</v>
      </c>
      <c r="P452">
        <v>0</v>
      </c>
      <c r="Q452">
        <f>SUMIF(AT!A:A,AF!E452,AT!K:K)</f>
        <v>90938</v>
      </c>
    </row>
    <row r="453" spans="1:17">
      <c r="A453">
        <v>9012767301</v>
      </c>
      <c r="B453" t="s">
        <v>206</v>
      </c>
      <c r="C453" t="s">
        <v>1</v>
      </c>
      <c r="D453">
        <v>9012767301</v>
      </c>
      <c r="E453" t="s">
        <v>2381</v>
      </c>
      <c r="F453" s="2">
        <v>45469</v>
      </c>
      <c r="G453" s="2">
        <v>45406</v>
      </c>
      <c r="H453" s="2">
        <v>45412</v>
      </c>
      <c r="I453" t="s">
        <v>207</v>
      </c>
      <c r="J453" t="s">
        <v>208</v>
      </c>
      <c r="K453" t="s">
        <v>210</v>
      </c>
      <c r="L453" t="s">
        <v>209</v>
      </c>
      <c r="M453">
        <v>0</v>
      </c>
      <c r="N453">
        <v>0</v>
      </c>
      <c r="O453">
        <v>0</v>
      </c>
      <c r="P453">
        <v>0</v>
      </c>
      <c r="Q453">
        <f>SUMIF(AT!A:A,AF!E453,AT!K:K)</f>
        <v>90938</v>
      </c>
    </row>
    <row r="454" spans="1:17">
      <c r="A454">
        <v>9012767301</v>
      </c>
      <c r="B454" t="s">
        <v>206</v>
      </c>
      <c r="C454" t="s">
        <v>1</v>
      </c>
      <c r="D454">
        <v>9012767301</v>
      </c>
      <c r="E454" t="s">
        <v>2382</v>
      </c>
      <c r="F454" s="2">
        <v>45469</v>
      </c>
      <c r="G454" s="2">
        <v>45404</v>
      </c>
      <c r="H454" s="2">
        <v>45412</v>
      </c>
      <c r="I454" t="s">
        <v>207</v>
      </c>
      <c r="J454" t="s">
        <v>208</v>
      </c>
      <c r="K454" t="s">
        <v>210</v>
      </c>
      <c r="L454" t="s">
        <v>209</v>
      </c>
      <c r="M454">
        <v>0</v>
      </c>
      <c r="N454">
        <v>0</v>
      </c>
      <c r="O454">
        <v>0</v>
      </c>
      <c r="P454">
        <v>0</v>
      </c>
      <c r="Q454">
        <f>SUMIF(AT!A:A,AF!E454,AT!K:K)</f>
        <v>45469</v>
      </c>
    </row>
    <row r="455" spans="1:17">
      <c r="A455">
        <v>9012767301</v>
      </c>
      <c r="B455" t="s">
        <v>206</v>
      </c>
      <c r="C455" t="s">
        <v>1</v>
      </c>
      <c r="D455">
        <v>9012767301</v>
      </c>
      <c r="E455" t="s">
        <v>2383</v>
      </c>
      <c r="F455" s="2">
        <v>45469</v>
      </c>
      <c r="G455" s="2">
        <v>45411</v>
      </c>
      <c r="H455" s="2">
        <v>45412</v>
      </c>
      <c r="I455" t="s">
        <v>207</v>
      </c>
      <c r="J455" t="s">
        <v>208</v>
      </c>
      <c r="K455" t="s">
        <v>210</v>
      </c>
      <c r="L455" t="s">
        <v>209</v>
      </c>
      <c r="M455">
        <v>0</v>
      </c>
      <c r="N455">
        <v>0</v>
      </c>
      <c r="O455">
        <v>0</v>
      </c>
      <c r="P455">
        <v>0</v>
      </c>
      <c r="Q455">
        <f>SUMIF(AT!A:A,AF!E455,AT!K:K)</f>
        <v>90938</v>
      </c>
    </row>
    <row r="456" spans="1:17">
      <c r="A456">
        <v>9012767301</v>
      </c>
      <c r="B456" t="s">
        <v>206</v>
      </c>
      <c r="C456" t="s">
        <v>1</v>
      </c>
      <c r="D456">
        <v>9012767301</v>
      </c>
      <c r="E456" t="s">
        <v>2384</v>
      </c>
      <c r="F456" s="2">
        <v>45469</v>
      </c>
      <c r="G456" s="2">
        <v>45403</v>
      </c>
      <c r="H456" s="2">
        <v>45412</v>
      </c>
      <c r="I456" t="s">
        <v>207</v>
      </c>
      <c r="J456" t="s">
        <v>208</v>
      </c>
      <c r="K456" t="s">
        <v>210</v>
      </c>
      <c r="L456" t="s">
        <v>209</v>
      </c>
      <c r="M456">
        <v>0</v>
      </c>
      <c r="N456">
        <v>0</v>
      </c>
      <c r="O456">
        <v>0</v>
      </c>
      <c r="P456">
        <v>0</v>
      </c>
      <c r="Q456">
        <f>SUMIF(AT!A:A,AF!E456,AT!K:K)</f>
        <v>136407</v>
      </c>
    </row>
    <row r="457" spans="1:17">
      <c r="A457">
        <v>9012767301</v>
      </c>
      <c r="B457" t="s">
        <v>206</v>
      </c>
      <c r="C457" t="s">
        <v>1</v>
      </c>
      <c r="D457">
        <v>9012767301</v>
      </c>
      <c r="E457" t="s">
        <v>2385</v>
      </c>
      <c r="F457" s="2">
        <v>45469</v>
      </c>
      <c r="G457" s="2">
        <v>45398</v>
      </c>
      <c r="H457" s="2">
        <v>45412</v>
      </c>
      <c r="I457" t="s">
        <v>207</v>
      </c>
      <c r="J457" t="s">
        <v>208</v>
      </c>
      <c r="K457" t="s">
        <v>210</v>
      </c>
      <c r="L457" t="s">
        <v>209</v>
      </c>
      <c r="M457">
        <v>0</v>
      </c>
      <c r="N457">
        <v>0</v>
      </c>
      <c r="O457">
        <v>0</v>
      </c>
      <c r="P457">
        <v>0</v>
      </c>
      <c r="Q457">
        <f>SUMIF(AT!A:A,AF!E457,AT!K:K)</f>
        <v>136407</v>
      </c>
    </row>
    <row r="458" spans="1:17">
      <c r="A458">
        <v>9012767301</v>
      </c>
      <c r="B458" t="s">
        <v>206</v>
      </c>
      <c r="C458" t="s">
        <v>1</v>
      </c>
      <c r="D458">
        <v>9012767301</v>
      </c>
      <c r="E458" t="s">
        <v>2386</v>
      </c>
      <c r="F458" s="2">
        <v>45469</v>
      </c>
      <c r="G458" s="2">
        <v>45398</v>
      </c>
      <c r="H458" s="2">
        <v>45412</v>
      </c>
      <c r="I458" t="s">
        <v>207</v>
      </c>
      <c r="J458" t="s">
        <v>208</v>
      </c>
      <c r="K458" t="s">
        <v>210</v>
      </c>
      <c r="L458" t="s">
        <v>209</v>
      </c>
      <c r="M458">
        <v>0</v>
      </c>
      <c r="N458">
        <v>0</v>
      </c>
      <c r="O458">
        <v>0</v>
      </c>
      <c r="P458">
        <v>0</v>
      </c>
      <c r="Q458">
        <f>SUMIF(AT!A:A,AF!E458,AT!K:K)</f>
        <v>90938</v>
      </c>
    </row>
    <row r="459" spans="1:17">
      <c r="A459">
        <v>9012767301</v>
      </c>
      <c r="B459" t="s">
        <v>206</v>
      </c>
      <c r="C459" t="s">
        <v>1</v>
      </c>
      <c r="D459">
        <v>9012767301</v>
      </c>
      <c r="E459" t="s">
        <v>2387</v>
      </c>
      <c r="F459" s="2">
        <v>45469</v>
      </c>
      <c r="G459" s="2">
        <v>45394</v>
      </c>
      <c r="H459" s="2">
        <v>45412</v>
      </c>
      <c r="I459" t="s">
        <v>207</v>
      </c>
      <c r="J459" t="s">
        <v>208</v>
      </c>
      <c r="K459" t="s">
        <v>210</v>
      </c>
      <c r="L459" t="s">
        <v>209</v>
      </c>
      <c r="M459">
        <v>0</v>
      </c>
      <c r="N459">
        <v>0</v>
      </c>
      <c r="O459">
        <v>0</v>
      </c>
      <c r="P459">
        <v>0</v>
      </c>
      <c r="Q459">
        <f>SUMIF(AT!A:A,AF!E459,AT!K:K)</f>
        <v>90938</v>
      </c>
    </row>
    <row r="460" spans="1:17">
      <c r="A460">
        <v>9012767301</v>
      </c>
      <c r="B460" t="s">
        <v>206</v>
      </c>
      <c r="C460" t="s">
        <v>1</v>
      </c>
      <c r="D460">
        <v>9012767301</v>
      </c>
      <c r="E460" t="s">
        <v>2388</v>
      </c>
      <c r="F460" s="2">
        <v>45469</v>
      </c>
      <c r="G460" s="2">
        <v>45402</v>
      </c>
      <c r="H460" s="2">
        <v>45412</v>
      </c>
      <c r="I460" t="s">
        <v>207</v>
      </c>
      <c r="J460" t="s">
        <v>208</v>
      </c>
      <c r="K460" t="s">
        <v>210</v>
      </c>
      <c r="L460" t="s">
        <v>209</v>
      </c>
      <c r="M460">
        <v>0</v>
      </c>
      <c r="N460">
        <v>0</v>
      </c>
      <c r="O460">
        <v>0</v>
      </c>
      <c r="P460">
        <v>0</v>
      </c>
      <c r="Q460">
        <f>SUMIF(AT!A:A,AF!E460,AT!K:K)</f>
        <v>45469</v>
      </c>
    </row>
    <row r="461" spans="1:17">
      <c r="A461">
        <v>9012767301</v>
      </c>
      <c r="B461" t="s">
        <v>206</v>
      </c>
      <c r="C461" t="s">
        <v>1</v>
      </c>
      <c r="D461">
        <v>9012767301</v>
      </c>
      <c r="E461" t="s">
        <v>2389</v>
      </c>
      <c r="F461" s="2">
        <v>45469</v>
      </c>
      <c r="G461" s="2">
        <v>45405</v>
      </c>
      <c r="H461" s="2">
        <v>45412</v>
      </c>
      <c r="I461" t="s">
        <v>207</v>
      </c>
      <c r="J461" t="s">
        <v>208</v>
      </c>
      <c r="K461" t="s">
        <v>210</v>
      </c>
      <c r="L461" t="s">
        <v>209</v>
      </c>
      <c r="M461">
        <v>0</v>
      </c>
      <c r="N461">
        <v>0</v>
      </c>
      <c r="O461">
        <v>0</v>
      </c>
      <c r="P461">
        <v>0</v>
      </c>
      <c r="Q461">
        <f>SUMIF(AT!A:A,AF!E461,AT!K:K)</f>
        <v>90938</v>
      </c>
    </row>
    <row r="462" spans="1:17">
      <c r="A462">
        <v>9012767301</v>
      </c>
      <c r="B462" t="s">
        <v>206</v>
      </c>
      <c r="C462" t="s">
        <v>1</v>
      </c>
      <c r="D462">
        <v>9012767301</v>
      </c>
      <c r="E462" t="s">
        <v>2390</v>
      </c>
      <c r="F462" s="2">
        <v>45469</v>
      </c>
      <c r="G462" s="2">
        <v>45408</v>
      </c>
      <c r="H462" s="2">
        <v>45412</v>
      </c>
      <c r="I462" t="s">
        <v>207</v>
      </c>
      <c r="J462" t="s">
        <v>208</v>
      </c>
      <c r="K462" t="s">
        <v>210</v>
      </c>
      <c r="L462" t="s">
        <v>209</v>
      </c>
      <c r="M462">
        <v>0</v>
      </c>
      <c r="N462">
        <v>0</v>
      </c>
      <c r="O462">
        <v>0</v>
      </c>
      <c r="P462">
        <v>0</v>
      </c>
      <c r="Q462">
        <f>SUMIF(AT!A:A,AF!E462,AT!K:K)</f>
        <v>90938</v>
      </c>
    </row>
    <row r="463" spans="1:17">
      <c r="A463">
        <v>9012767301</v>
      </c>
      <c r="B463" t="s">
        <v>206</v>
      </c>
      <c r="C463" t="s">
        <v>1</v>
      </c>
      <c r="D463">
        <v>9012767301</v>
      </c>
      <c r="E463" t="s">
        <v>2391</v>
      </c>
      <c r="F463" s="2">
        <v>45469</v>
      </c>
      <c r="G463" s="2">
        <v>45407</v>
      </c>
      <c r="H463" s="2">
        <v>45412</v>
      </c>
      <c r="I463" t="s">
        <v>207</v>
      </c>
      <c r="J463" t="s">
        <v>208</v>
      </c>
      <c r="K463" t="s">
        <v>210</v>
      </c>
      <c r="L463" t="s">
        <v>209</v>
      </c>
      <c r="M463">
        <v>0</v>
      </c>
      <c r="N463">
        <v>0</v>
      </c>
      <c r="O463">
        <v>0</v>
      </c>
      <c r="P463">
        <v>0</v>
      </c>
      <c r="Q463">
        <f>SUMIF(AT!A:A,AF!E463,AT!K:K)</f>
        <v>90938</v>
      </c>
    </row>
    <row r="464" spans="1:17">
      <c r="A464">
        <v>9012767301</v>
      </c>
      <c r="B464" t="s">
        <v>206</v>
      </c>
      <c r="C464" t="s">
        <v>1</v>
      </c>
      <c r="D464">
        <v>9012767301</v>
      </c>
      <c r="E464" t="s">
        <v>2392</v>
      </c>
      <c r="F464" s="2">
        <v>45469</v>
      </c>
      <c r="G464" s="2">
        <v>45402</v>
      </c>
      <c r="H464" s="2">
        <v>45412</v>
      </c>
      <c r="I464" t="s">
        <v>207</v>
      </c>
      <c r="J464" t="s">
        <v>208</v>
      </c>
      <c r="K464" t="s">
        <v>210</v>
      </c>
      <c r="L464" t="s">
        <v>209</v>
      </c>
      <c r="M464">
        <v>0</v>
      </c>
      <c r="N464">
        <v>0</v>
      </c>
      <c r="O464">
        <v>0</v>
      </c>
      <c r="P464">
        <v>0</v>
      </c>
      <c r="Q464">
        <f>SUMIF(AT!A:A,AF!E464,AT!K:K)</f>
        <v>90938</v>
      </c>
    </row>
    <row r="465" spans="1:17">
      <c r="A465">
        <v>9012767301</v>
      </c>
      <c r="B465" t="s">
        <v>206</v>
      </c>
      <c r="C465" t="s">
        <v>1</v>
      </c>
      <c r="D465">
        <v>9012767301</v>
      </c>
      <c r="E465" t="s">
        <v>2393</v>
      </c>
      <c r="F465" s="2">
        <v>45470</v>
      </c>
      <c r="G465" s="2">
        <v>45400</v>
      </c>
      <c r="H465" s="2">
        <v>45412</v>
      </c>
      <c r="I465" t="s">
        <v>207</v>
      </c>
      <c r="J465" t="s">
        <v>208</v>
      </c>
      <c r="K465" t="s">
        <v>210</v>
      </c>
      <c r="L465" t="s">
        <v>209</v>
      </c>
      <c r="M465">
        <v>0</v>
      </c>
      <c r="N465">
        <v>0</v>
      </c>
      <c r="O465">
        <v>0</v>
      </c>
      <c r="P465">
        <v>0</v>
      </c>
      <c r="Q465">
        <f>SUMIF(AT!A:A,AF!E465,AT!K:K)</f>
        <v>90940</v>
      </c>
    </row>
    <row r="466" spans="1:17">
      <c r="A466">
        <v>9012767301</v>
      </c>
      <c r="B466" t="s">
        <v>206</v>
      </c>
      <c r="C466" t="s">
        <v>1</v>
      </c>
      <c r="D466">
        <v>9012767301</v>
      </c>
      <c r="E466" t="s">
        <v>2394</v>
      </c>
      <c r="F466" s="2">
        <v>45470</v>
      </c>
      <c r="G466" s="2">
        <v>45408</v>
      </c>
      <c r="H466" s="2">
        <v>45412</v>
      </c>
      <c r="I466" t="s">
        <v>207</v>
      </c>
      <c r="J466" t="s">
        <v>208</v>
      </c>
      <c r="K466" t="s">
        <v>210</v>
      </c>
      <c r="L466" t="s">
        <v>209</v>
      </c>
      <c r="M466">
        <v>0</v>
      </c>
      <c r="N466">
        <v>0</v>
      </c>
      <c r="O466">
        <v>0</v>
      </c>
      <c r="P466">
        <v>0</v>
      </c>
      <c r="Q466">
        <f>SUMIF(AT!A:A,AF!E466,AT!K:K)</f>
        <v>90940</v>
      </c>
    </row>
    <row r="467" spans="1:17">
      <c r="A467">
        <v>9012767301</v>
      </c>
      <c r="B467" t="s">
        <v>206</v>
      </c>
      <c r="C467" t="s">
        <v>1</v>
      </c>
      <c r="D467">
        <v>9012767301</v>
      </c>
      <c r="E467" t="s">
        <v>2395</v>
      </c>
      <c r="F467" s="2">
        <v>45470</v>
      </c>
      <c r="G467" s="2">
        <v>45397</v>
      </c>
      <c r="H467" s="2">
        <v>45412</v>
      </c>
      <c r="I467" t="s">
        <v>207</v>
      </c>
      <c r="J467" t="s">
        <v>208</v>
      </c>
      <c r="K467" t="s">
        <v>210</v>
      </c>
      <c r="L467" t="s">
        <v>209</v>
      </c>
      <c r="M467">
        <v>0</v>
      </c>
      <c r="N467">
        <v>0</v>
      </c>
      <c r="O467">
        <v>0</v>
      </c>
      <c r="P467">
        <v>0</v>
      </c>
      <c r="Q467">
        <f>SUMIF(AT!A:A,AF!E467,AT!K:K)</f>
        <v>136410</v>
      </c>
    </row>
    <row r="468" spans="1:17">
      <c r="A468">
        <v>9012767301</v>
      </c>
      <c r="B468" t="s">
        <v>206</v>
      </c>
      <c r="C468" t="s">
        <v>1</v>
      </c>
      <c r="D468">
        <v>9012767301</v>
      </c>
      <c r="E468" t="s">
        <v>2396</v>
      </c>
      <c r="F468" s="2">
        <v>45470</v>
      </c>
      <c r="G468" s="2">
        <v>45406</v>
      </c>
      <c r="H468" s="2">
        <v>45412</v>
      </c>
      <c r="I468" t="s">
        <v>207</v>
      </c>
      <c r="J468" t="s">
        <v>208</v>
      </c>
      <c r="K468" t="s">
        <v>210</v>
      </c>
      <c r="L468" t="s">
        <v>209</v>
      </c>
      <c r="M468">
        <v>0</v>
      </c>
      <c r="N468">
        <v>0</v>
      </c>
      <c r="O468">
        <v>0</v>
      </c>
      <c r="P468">
        <v>0</v>
      </c>
      <c r="Q468">
        <f>SUMIF(AT!A:A,AF!E468,AT!K:K)</f>
        <v>181880</v>
      </c>
    </row>
    <row r="469" spans="1:17">
      <c r="A469">
        <v>9012767301</v>
      </c>
      <c r="B469" t="s">
        <v>206</v>
      </c>
      <c r="C469" t="s">
        <v>1</v>
      </c>
      <c r="D469">
        <v>9012767301</v>
      </c>
      <c r="E469" t="s">
        <v>2397</v>
      </c>
      <c r="F469" s="2">
        <v>45470</v>
      </c>
      <c r="G469" s="2">
        <v>45399</v>
      </c>
      <c r="H469" s="2">
        <v>45412</v>
      </c>
      <c r="I469" t="s">
        <v>207</v>
      </c>
      <c r="J469" t="s">
        <v>208</v>
      </c>
      <c r="K469" t="s">
        <v>210</v>
      </c>
      <c r="L469" t="s">
        <v>209</v>
      </c>
      <c r="M469">
        <v>0</v>
      </c>
      <c r="N469">
        <v>0</v>
      </c>
      <c r="O469">
        <v>0</v>
      </c>
      <c r="P469">
        <v>0</v>
      </c>
      <c r="Q469">
        <f>SUMIF(AT!A:A,AF!E469,AT!K:K)</f>
        <v>90940</v>
      </c>
    </row>
    <row r="470" spans="1:17">
      <c r="A470">
        <v>9012767301</v>
      </c>
      <c r="B470" t="s">
        <v>206</v>
      </c>
      <c r="C470" t="s">
        <v>1</v>
      </c>
      <c r="D470">
        <v>9012767301</v>
      </c>
      <c r="E470" t="s">
        <v>2398</v>
      </c>
      <c r="F470" s="2">
        <v>45470</v>
      </c>
      <c r="G470" s="2">
        <v>45410</v>
      </c>
      <c r="H470" s="2">
        <v>45412</v>
      </c>
      <c r="I470" t="s">
        <v>207</v>
      </c>
      <c r="J470" t="s">
        <v>208</v>
      </c>
      <c r="K470" t="s">
        <v>210</v>
      </c>
      <c r="L470" t="s">
        <v>209</v>
      </c>
      <c r="M470">
        <v>0</v>
      </c>
      <c r="N470">
        <v>0</v>
      </c>
      <c r="O470">
        <v>0</v>
      </c>
      <c r="P470">
        <v>0</v>
      </c>
      <c r="Q470">
        <f>SUMIF(AT!A:A,AF!E470,AT!K:K)</f>
        <v>90940</v>
      </c>
    </row>
    <row r="471" spans="1:17">
      <c r="A471">
        <v>9012767301</v>
      </c>
      <c r="B471" t="s">
        <v>206</v>
      </c>
      <c r="C471" t="s">
        <v>1</v>
      </c>
      <c r="D471">
        <v>9012767301</v>
      </c>
      <c r="E471" t="s">
        <v>2399</v>
      </c>
      <c r="F471" s="2">
        <v>45470</v>
      </c>
      <c r="G471" s="2">
        <v>45411</v>
      </c>
      <c r="H471" s="2">
        <v>45412</v>
      </c>
      <c r="I471" t="s">
        <v>207</v>
      </c>
      <c r="J471" t="s">
        <v>208</v>
      </c>
      <c r="K471" t="s">
        <v>210</v>
      </c>
      <c r="L471" t="s">
        <v>209</v>
      </c>
      <c r="M471">
        <v>0</v>
      </c>
      <c r="N471">
        <v>0</v>
      </c>
      <c r="O471">
        <v>0</v>
      </c>
      <c r="P471">
        <v>0</v>
      </c>
      <c r="Q471">
        <f>SUMIF(AT!A:A,AF!E471,AT!K:K)</f>
        <v>90940</v>
      </c>
    </row>
    <row r="472" spans="1:17">
      <c r="A472">
        <v>9012767301</v>
      </c>
      <c r="B472" t="s">
        <v>206</v>
      </c>
      <c r="C472" t="s">
        <v>1</v>
      </c>
      <c r="D472">
        <v>9012767301</v>
      </c>
      <c r="E472" t="s">
        <v>2400</v>
      </c>
      <c r="F472" s="2">
        <v>45470</v>
      </c>
      <c r="G472" s="2">
        <v>45406</v>
      </c>
      <c r="H472" s="2">
        <v>45412</v>
      </c>
      <c r="I472" t="s">
        <v>207</v>
      </c>
      <c r="J472" t="s">
        <v>208</v>
      </c>
      <c r="K472" t="s">
        <v>210</v>
      </c>
      <c r="L472" t="s">
        <v>209</v>
      </c>
      <c r="M472">
        <v>0</v>
      </c>
      <c r="N472">
        <v>0</v>
      </c>
      <c r="O472">
        <v>0</v>
      </c>
      <c r="P472">
        <v>0</v>
      </c>
      <c r="Q472">
        <f>SUMIF(AT!A:A,AF!E472,AT!K:K)</f>
        <v>90940</v>
      </c>
    </row>
    <row r="473" spans="1:17">
      <c r="A473">
        <v>9012767301</v>
      </c>
      <c r="B473" t="s">
        <v>206</v>
      </c>
      <c r="C473" t="s">
        <v>1</v>
      </c>
      <c r="D473">
        <v>9012767301</v>
      </c>
      <c r="E473" t="s">
        <v>2401</v>
      </c>
      <c r="F473" s="2">
        <v>45470</v>
      </c>
      <c r="G473" s="2">
        <v>45400</v>
      </c>
      <c r="H473" s="2">
        <v>45412</v>
      </c>
      <c r="I473" t="s">
        <v>207</v>
      </c>
      <c r="J473" t="s">
        <v>208</v>
      </c>
      <c r="K473" t="s">
        <v>210</v>
      </c>
      <c r="L473" t="s">
        <v>209</v>
      </c>
      <c r="M473">
        <v>0</v>
      </c>
      <c r="N473">
        <v>0</v>
      </c>
      <c r="O473">
        <v>0</v>
      </c>
      <c r="P473">
        <v>0</v>
      </c>
      <c r="Q473">
        <f>SUMIF(AT!A:A,AF!E473,AT!K:K)</f>
        <v>90940</v>
      </c>
    </row>
    <row r="474" spans="1:17">
      <c r="A474">
        <v>9012767301</v>
      </c>
      <c r="B474" t="s">
        <v>206</v>
      </c>
      <c r="C474" t="s">
        <v>1</v>
      </c>
      <c r="D474">
        <v>9012767301</v>
      </c>
      <c r="E474" t="s">
        <v>2402</v>
      </c>
      <c r="F474" s="2">
        <v>45470</v>
      </c>
      <c r="G474" s="2">
        <v>45407</v>
      </c>
      <c r="H474" s="2">
        <v>45412</v>
      </c>
      <c r="I474" t="s">
        <v>207</v>
      </c>
      <c r="J474" t="s">
        <v>208</v>
      </c>
      <c r="K474" t="s">
        <v>210</v>
      </c>
      <c r="L474" t="s">
        <v>209</v>
      </c>
      <c r="M474">
        <v>0</v>
      </c>
      <c r="N474">
        <v>0</v>
      </c>
      <c r="O474">
        <v>0</v>
      </c>
      <c r="P474">
        <v>0</v>
      </c>
      <c r="Q474">
        <f>SUMIF(AT!A:A,AF!E474,AT!K:K)</f>
        <v>90940</v>
      </c>
    </row>
    <row r="475" spans="1:17">
      <c r="A475">
        <v>9012767301</v>
      </c>
      <c r="B475" t="s">
        <v>206</v>
      </c>
      <c r="C475" t="s">
        <v>1</v>
      </c>
      <c r="D475">
        <v>9012767301</v>
      </c>
      <c r="E475" t="s">
        <v>2403</v>
      </c>
      <c r="F475" s="2">
        <v>45470</v>
      </c>
      <c r="G475" s="2">
        <v>45399</v>
      </c>
      <c r="H475" s="2">
        <v>45412</v>
      </c>
      <c r="I475" t="s">
        <v>207</v>
      </c>
      <c r="J475" t="s">
        <v>208</v>
      </c>
      <c r="K475" t="s">
        <v>210</v>
      </c>
      <c r="L475" t="s">
        <v>209</v>
      </c>
      <c r="M475">
        <v>0</v>
      </c>
      <c r="N475">
        <v>0</v>
      </c>
      <c r="O475">
        <v>0</v>
      </c>
      <c r="P475">
        <v>0</v>
      </c>
      <c r="Q475">
        <f>SUMIF(AT!A:A,AF!E475,AT!K:K)</f>
        <v>90940</v>
      </c>
    </row>
    <row r="476" spans="1:17">
      <c r="A476">
        <v>9012767301</v>
      </c>
      <c r="B476" t="s">
        <v>206</v>
      </c>
      <c r="C476" t="s">
        <v>1</v>
      </c>
      <c r="D476">
        <v>9012767301</v>
      </c>
      <c r="E476" t="s">
        <v>2404</v>
      </c>
      <c r="F476" s="2">
        <v>45470</v>
      </c>
      <c r="G476" s="2">
        <v>45407</v>
      </c>
      <c r="H476" s="2">
        <v>45412</v>
      </c>
      <c r="I476" t="s">
        <v>207</v>
      </c>
      <c r="J476" t="s">
        <v>208</v>
      </c>
      <c r="K476" t="s">
        <v>210</v>
      </c>
      <c r="L476" t="s">
        <v>209</v>
      </c>
      <c r="M476">
        <v>0</v>
      </c>
      <c r="N476">
        <v>0</v>
      </c>
      <c r="O476">
        <v>0</v>
      </c>
      <c r="P476">
        <v>0</v>
      </c>
      <c r="Q476">
        <f>SUMIF(AT!A:A,AF!E476,AT!K:K)</f>
        <v>45470</v>
      </c>
    </row>
    <row r="477" spans="1:17">
      <c r="A477">
        <v>9012767301</v>
      </c>
      <c r="B477" t="s">
        <v>206</v>
      </c>
      <c r="C477" t="s">
        <v>1</v>
      </c>
      <c r="D477">
        <v>9012767301</v>
      </c>
      <c r="E477" t="s">
        <v>2405</v>
      </c>
      <c r="F477" s="2">
        <v>45470</v>
      </c>
      <c r="G477" s="2">
        <v>45403</v>
      </c>
      <c r="H477" s="2">
        <v>45412</v>
      </c>
      <c r="I477" t="s">
        <v>207</v>
      </c>
      <c r="J477" t="s">
        <v>208</v>
      </c>
      <c r="K477" t="s">
        <v>210</v>
      </c>
      <c r="L477" t="s">
        <v>209</v>
      </c>
      <c r="M477">
        <v>0</v>
      </c>
      <c r="N477">
        <v>0</v>
      </c>
      <c r="O477">
        <v>0</v>
      </c>
      <c r="P477">
        <v>0</v>
      </c>
      <c r="Q477">
        <f>SUMIF(AT!A:A,AF!E477,AT!K:K)</f>
        <v>181880</v>
      </c>
    </row>
    <row r="478" spans="1:17">
      <c r="A478">
        <v>9012767301</v>
      </c>
      <c r="B478" t="s">
        <v>206</v>
      </c>
      <c r="C478" t="s">
        <v>1</v>
      </c>
      <c r="D478">
        <v>9012767301</v>
      </c>
      <c r="E478" t="s">
        <v>2407</v>
      </c>
      <c r="F478" s="2">
        <v>45470</v>
      </c>
      <c r="G478" s="2">
        <v>45399</v>
      </c>
      <c r="H478" s="2">
        <v>45412</v>
      </c>
      <c r="I478" t="s">
        <v>207</v>
      </c>
      <c r="J478" t="s">
        <v>208</v>
      </c>
      <c r="K478" t="s">
        <v>210</v>
      </c>
      <c r="L478" t="s">
        <v>209</v>
      </c>
      <c r="M478">
        <v>0</v>
      </c>
      <c r="N478">
        <v>0</v>
      </c>
      <c r="O478">
        <v>0</v>
      </c>
      <c r="P478">
        <v>0</v>
      </c>
      <c r="Q478">
        <f>SUMIF(AT!A:A,AF!E478,AT!K:K)</f>
        <v>45470</v>
      </c>
    </row>
    <row r="479" spans="1:17">
      <c r="A479">
        <v>9012767301</v>
      </c>
      <c r="B479" t="s">
        <v>206</v>
      </c>
      <c r="C479" t="s">
        <v>1</v>
      </c>
      <c r="D479">
        <v>9012767301</v>
      </c>
      <c r="E479" t="s">
        <v>2408</v>
      </c>
      <c r="F479" s="2">
        <v>45470</v>
      </c>
      <c r="G479" s="2">
        <v>45404</v>
      </c>
      <c r="H479" s="2">
        <v>45412</v>
      </c>
      <c r="I479" t="s">
        <v>207</v>
      </c>
      <c r="J479" t="s">
        <v>208</v>
      </c>
      <c r="K479" t="s">
        <v>210</v>
      </c>
      <c r="L479" t="s">
        <v>209</v>
      </c>
      <c r="M479">
        <v>0</v>
      </c>
      <c r="N479">
        <v>0</v>
      </c>
      <c r="O479">
        <v>0</v>
      </c>
      <c r="P479">
        <v>0</v>
      </c>
      <c r="Q479">
        <f>SUMIF(AT!A:A,AF!E479,AT!K:K)</f>
        <v>90940</v>
      </c>
    </row>
    <row r="480" spans="1:17">
      <c r="A480">
        <v>9012767301</v>
      </c>
      <c r="B480" t="s">
        <v>206</v>
      </c>
      <c r="C480" t="s">
        <v>1</v>
      </c>
      <c r="D480">
        <v>9012767301</v>
      </c>
      <c r="E480" t="s">
        <v>2409</v>
      </c>
      <c r="F480" s="2">
        <v>45470</v>
      </c>
      <c r="G480" s="2">
        <v>45393</v>
      </c>
      <c r="H480" s="2">
        <v>45412</v>
      </c>
      <c r="I480" t="s">
        <v>207</v>
      </c>
      <c r="J480" t="s">
        <v>208</v>
      </c>
      <c r="K480" t="s">
        <v>210</v>
      </c>
      <c r="L480" t="s">
        <v>209</v>
      </c>
      <c r="M480">
        <v>0</v>
      </c>
      <c r="N480">
        <v>0</v>
      </c>
      <c r="O480">
        <v>0</v>
      </c>
      <c r="P480">
        <v>0</v>
      </c>
      <c r="Q480">
        <f>SUMIF(AT!A:A,AF!E480,AT!K:K)</f>
        <v>45470</v>
      </c>
    </row>
    <row r="481" spans="1:17">
      <c r="A481">
        <v>9012767301</v>
      </c>
      <c r="B481" t="s">
        <v>206</v>
      </c>
      <c r="C481" t="s">
        <v>1</v>
      </c>
      <c r="D481">
        <v>9012767301</v>
      </c>
      <c r="E481" t="s">
        <v>2410</v>
      </c>
      <c r="F481" s="2">
        <v>45470</v>
      </c>
      <c r="G481" s="2">
        <v>45401</v>
      </c>
      <c r="H481" s="2">
        <v>45412</v>
      </c>
      <c r="I481" t="s">
        <v>207</v>
      </c>
      <c r="J481" t="s">
        <v>208</v>
      </c>
      <c r="K481" t="s">
        <v>210</v>
      </c>
      <c r="L481" t="s">
        <v>209</v>
      </c>
      <c r="M481">
        <v>0</v>
      </c>
      <c r="N481">
        <v>0</v>
      </c>
      <c r="O481">
        <v>0</v>
      </c>
      <c r="P481">
        <v>0</v>
      </c>
      <c r="Q481">
        <f>SUMIF(AT!A:A,AF!E481,AT!K:K)</f>
        <v>90940</v>
      </c>
    </row>
    <row r="482" spans="1:17">
      <c r="A482">
        <v>9012767301</v>
      </c>
      <c r="B482" t="s">
        <v>206</v>
      </c>
      <c r="C482" t="s">
        <v>1</v>
      </c>
      <c r="D482">
        <v>9012767301</v>
      </c>
      <c r="E482" t="s">
        <v>2411</v>
      </c>
      <c r="F482" s="2">
        <v>45470</v>
      </c>
      <c r="G482" s="2">
        <v>45407</v>
      </c>
      <c r="H482" s="2">
        <v>45412</v>
      </c>
      <c r="I482" t="s">
        <v>207</v>
      </c>
      <c r="J482" t="s">
        <v>208</v>
      </c>
      <c r="K482" t="s">
        <v>210</v>
      </c>
      <c r="L482" t="s">
        <v>209</v>
      </c>
      <c r="M482">
        <v>0</v>
      </c>
      <c r="N482">
        <v>0</v>
      </c>
      <c r="O482">
        <v>0</v>
      </c>
      <c r="P482">
        <v>0</v>
      </c>
      <c r="Q482">
        <f>SUMIF(AT!A:A,AF!E482,AT!K:K)</f>
        <v>90940</v>
      </c>
    </row>
    <row r="483" spans="1:17">
      <c r="A483">
        <v>9012767301</v>
      </c>
      <c r="B483" t="s">
        <v>206</v>
      </c>
      <c r="C483" t="s">
        <v>1</v>
      </c>
      <c r="D483">
        <v>9012767301</v>
      </c>
      <c r="E483" t="s">
        <v>2412</v>
      </c>
      <c r="F483" s="2">
        <v>45470</v>
      </c>
      <c r="G483" s="2">
        <v>45411</v>
      </c>
      <c r="H483" s="2">
        <v>45412</v>
      </c>
      <c r="I483" t="s">
        <v>207</v>
      </c>
      <c r="J483" t="s">
        <v>208</v>
      </c>
      <c r="K483" t="s">
        <v>210</v>
      </c>
      <c r="L483" t="s">
        <v>209</v>
      </c>
      <c r="M483">
        <v>0</v>
      </c>
      <c r="N483">
        <v>0</v>
      </c>
      <c r="O483">
        <v>0</v>
      </c>
      <c r="P483">
        <v>0</v>
      </c>
      <c r="Q483">
        <f>SUMIF(AT!A:A,AF!E483,AT!K:K)</f>
        <v>45470</v>
      </c>
    </row>
    <row r="484" spans="1:17">
      <c r="A484">
        <v>9012767301</v>
      </c>
      <c r="B484" t="s">
        <v>206</v>
      </c>
      <c r="C484" t="s">
        <v>1</v>
      </c>
      <c r="D484">
        <v>9012767301</v>
      </c>
      <c r="E484" t="s">
        <v>2413</v>
      </c>
      <c r="F484" s="2">
        <v>45470</v>
      </c>
      <c r="G484" s="2">
        <v>45398</v>
      </c>
      <c r="H484" s="2">
        <v>45412</v>
      </c>
      <c r="I484" t="s">
        <v>207</v>
      </c>
      <c r="J484" t="s">
        <v>208</v>
      </c>
      <c r="K484" t="s">
        <v>210</v>
      </c>
      <c r="L484" t="s">
        <v>209</v>
      </c>
      <c r="M484">
        <v>0</v>
      </c>
      <c r="N484">
        <v>0</v>
      </c>
      <c r="O484">
        <v>0</v>
      </c>
      <c r="P484">
        <v>0</v>
      </c>
      <c r="Q484">
        <f>SUMIF(AT!A:A,AF!E484,AT!K:K)</f>
        <v>90940</v>
      </c>
    </row>
    <row r="485" spans="1:17">
      <c r="A485">
        <v>9012767301</v>
      </c>
      <c r="B485" t="s">
        <v>206</v>
      </c>
      <c r="C485" t="s">
        <v>1</v>
      </c>
      <c r="D485">
        <v>9012767301</v>
      </c>
      <c r="E485" t="s">
        <v>2414</v>
      </c>
      <c r="F485" s="2">
        <v>45470</v>
      </c>
      <c r="G485" s="2">
        <v>45393</v>
      </c>
      <c r="H485" s="2">
        <v>45412</v>
      </c>
      <c r="I485" t="s">
        <v>207</v>
      </c>
      <c r="J485" t="s">
        <v>208</v>
      </c>
      <c r="K485" t="s">
        <v>210</v>
      </c>
      <c r="L485" t="s">
        <v>209</v>
      </c>
      <c r="M485">
        <v>0</v>
      </c>
      <c r="N485">
        <v>0</v>
      </c>
      <c r="O485">
        <v>0</v>
      </c>
      <c r="P485">
        <v>0</v>
      </c>
      <c r="Q485">
        <f>SUMIF(AT!A:A,AF!E485,AT!K:K)</f>
        <v>45470</v>
      </c>
    </row>
    <row r="486" spans="1:17">
      <c r="A486">
        <v>9012767301</v>
      </c>
      <c r="B486" t="s">
        <v>206</v>
      </c>
      <c r="C486" t="s">
        <v>1</v>
      </c>
      <c r="D486">
        <v>9012767301</v>
      </c>
      <c r="E486" t="s">
        <v>2415</v>
      </c>
      <c r="F486" s="2">
        <v>45470</v>
      </c>
      <c r="G486" s="2">
        <v>45412</v>
      </c>
      <c r="H486" s="2">
        <v>45412</v>
      </c>
      <c r="I486" t="s">
        <v>207</v>
      </c>
      <c r="J486" t="s">
        <v>208</v>
      </c>
      <c r="K486" t="s">
        <v>210</v>
      </c>
      <c r="L486" t="s">
        <v>209</v>
      </c>
      <c r="M486">
        <v>0</v>
      </c>
      <c r="N486">
        <v>0</v>
      </c>
      <c r="O486">
        <v>0</v>
      </c>
      <c r="P486">
        <v>0</v>
      </c>
      <c r="Q486">
        <f>SUMIF(AT!A:A,AF!E486,AT!K:K)</f>
        <v>90940</v>
      </c>
    </row>
    <row r="487" spans="1:17">
      <c r="A487">
        <v>9012767301</v>
      </c>
      <c r="B487" t="s">
        <v>206</v>
      </c>
      <c r="C487" t="s">
        <v>1</v>
      </c>
      <c r="D487">
        <v>9012767301</v>
      </c>
      <c r="E487" t="s">
        <v>2416</v>
      </c>
      <c r="F487" s="2">
        <v>45470</v>
      </c>
      <c r="G487" s="2">
        <v>45404</v>
      </c>
      <c r="H487" s="2">
        <v>45412</v>
      </c>
      <c r="I487" t="s">
        <v>207</v>
      </c>
      <c r="J487" t="s">
        <v>208</v>
      </c>
      <c r="K487" t="s">
        <v>210</v>
      </c>
      <c r="L487" t="s">
        <v>209</v>
      </c>
      <c r="M487">
        <v>0</v>
      </c>
      <c r="N487">
        <v>0</v>
      </c>
      <c r="O487">
        <v>0</v>
      </c>
      <c r="P487">
        <v>0</v>
      </c>
      <c r="Q487">
        <f>SUMIF(AT!A:A,AF!E487,AT!K:K)</f>
        <v>90940</v>
      </c>
    </row>
    <row r="488" spans="1:17">
      <c r="A488">
        <v>9012767301</v>
      </c>
      <c r="B488" t="s">
        <v>206</v>
      </c>
      <c r="C488" t="s">
        <v>1</v>
      </c>
      <c r="D488">
        <v>9012767301</v>
      </c>
      <c r="E488" t="s">
        <v>2417</v>
      </c>
      <c r="F488" s="2">
        <v>45470</v>
      </c>
      <c r="G488" s="2">
        <v>45393</v>
      </c>
      <c r="H488" s="2">
        <v>45412</v>
      </c>
      <c r="I488" t="s">
        <v>207</v>
      </c>
      <c r="J488" t="s">
        <v>208</v>
      </c>
      <c r="K488" t="s">
        <v>210</v>
      </c>
      <c r="L488" t="s">
        <v>209</v>
      </c>
      <c r="M488">
        <v>0</v>
      </c>
      <c r="N488">
        <v>0</v>
      </c>
      <c r="O488">
        <v>0</v>
      </c>
      <c r="P488">
        <v>0</v>
      </c>
      <c r="Q488">
        <f>SUMIF(AT!A:A,AF!E488,AT!K:K)</f>
        <v>181880</v>
      </c>
    </row>
    <row r="489" spans="1:17">
      <c r="A489">
        <v>9012767301</v>
      </c>
      <c r="B489" t="s">
        <v>206</v>
      </c>
      <c r="C489" t="s">
        <v>1</v>
      </c>
      <c r="D489">
        <v>9012767301</v>
      </c>
      <c r="E489" t="s">
        <v>2418</v>
      </c>
      <c r="F489" s="2">
        <v>45470</v>
      </c>
      <c r="G489" s="2">
        <v>45402</v>
      </c>
      <c r="H489" s="2">
        <v>45412</v>
      </c>
      <c r="I489" t="s">
        <v>207</v>
      </c>
      <c r="J489" t="s">
        <v>208</v>
      </c>
      <c r="K489" t="s">
        <v>210</v>
      </c>
      <c r="L489" t="s">
        <v>209</v>
      </c>
      <c r="M489">
        <v>0</v>
      </c>
      <c r="N489">
        <v>0</v>
      </c>
      <c r="O489">
        <v>0</v>
      </c>
      <c r="P489">
        <v>0</v>
      </c>
      <c r="Q489">
        <f>SUMIF(AT!A:A,AF!E489,AT!K:K)</f>
        <v>181880</v>
      </c>
    </row>
    <row r="490" spans="1:17">
      <c r="A490">
        <v>9012767301</v>
      </c>
      <c r="B490" t="s">
        <v>206</v>
      </c>
      <c r="C490" t="s">
        <v>1</v>
      </c>
      <c r="D490">
        <v>9012767301</v>
      </c>
      <c r="E490" t="s">
        <v>2419</v>
      </c>
      <c r="F490" s="2">
        <v>45470</v>
      </c>
      <c r="G490" s="2">
        <v>45398</v>
      </c>
      <c r="H490" s="2">
        <v>45412</v>
      </c>
      <c r="I490" t="s">
        <v>207</v>
      </c>
      <c r="J490" t="s">
        <v>208</v>
      </c>
      <c r="K490" t="s">
        <v>210</v>
      </c>
      <c r="L490" t="s">
        <v>209</v>
      </c>
      <c r="M490">
        <v>0</v>
      </c>
      <c r="N490">
        <v>0</v>
      </c>
      <c r="O490">
        <v>0</v>
      </c>
      <c r="P490">
        <v>0</v>
      </c>
      <c r="Q490">
        <f>SUMIF(AT!A:A,AF!E490,AT!K:K)</f>
        <v>90940</v>
      </c>
    </row>
    <row r="491" spans="1:17">
      <c r="A491">
        <v>9012767301</v>
      </c>
      <c r="B491" t="s">
        <v>206</v>
      </c>
      <c r="C491" t="s">
        <v>1</v>
      </c>
      <c r="D491">
        <v>9012767301</v>
      </c>
      <c r="E491" t="s">
        <v>2420</v>
      </c>
      <c r="F491" s="2">
        <v>45470</v>
      </c>
      <c r="G491" s="2">
        <v>45406</v>
      </c>
      <c r="H491" s="2">
        <v>45412</v>
      </c>
      <c r="I491" t="s">
        <v>207</v>
      </c>
      <c r="J491" t="s">
        <v>208</v>
      </c>
      <c r="K491" t="s">
        <v>210</v>
      </c>
      <c r="L491" t="s">
        <v>209</v>
      </c>
      <c r="M491">
        <v>0</v>
      </c>
      <c r="N491">
        <v>0</v>
      </c>
      <c r="O491">
        <v>0</v>
      </c>
      <c r="P491">
        <v>0</v>
      </c>
      <c r="Q491">
        <f>SUMIF(AT!A:A,AF!E491,AT!K:K)</f>
        <v>90940</v>
      </c>
    </row>
    <row r="492" spans="1:17">
      <c r="A492">
        <v>9012767301</v>
      </c>
      <c r="B492" t="s">
        <v>206</v>
      </c>
      <c r="C492" t="s">
        <v>1</v>
      </c>
      <c r="D492">
        <v>9012767301</v>
      </c>
      <c r="E492" t="s">
        <v>2421</v>
      </c>
      <c r="F492" s="2">
        <v>45470</v>
      </c>
      <c r="G492" s="2">
        <v>45406</v>
      </c>
      <c r="H492" s="2">
        <v>45412</v>
      </c>
      <c r="I492" t="s">
        <v>207</v>
      </c>
      <c r="J492" t="s">
        <v>208</v>
      </c>
      <c r="K492" t="s">
        <v>210</v>
      </c>
      <c r="L492" t="s">
        <v>209</v>
      </c>
      <c r="M492">
        <v>0</v>
      </c>
      <c r="N492">
        <v>0</v>
      </c>
      <c r="O492">
        <v>0</v>
      </c>
      <c r="P492">
        <v>0</v>
      </c>
      <c r="Q492">
        <f>SUMIF(AT!A:A,AF!E492,AT!K:K)</f>
        <v>45470</v>
      </c>
    </row>
    <row r="493" spans="1:17">
      <c r="A493">
        <v>9012767301</v>
      </c>
      <c r="B493" t="s">
        <v>206</v>
      </c>
      <c r="C493" t="s">
        <v>1</v>
      </c>
      <c r="D493">
        <v>9012767301</v>
      </c>
      <c r="E493" t="s">
        <v>2422</v>
      </c>
      <c r="F493" s="2">
        <v>45470</v>
      </c>
      <c r="G493" s="2">
        <v>45404</v>
      </c>
      <c r="H493" s="2">
        <v>45412</v>
      </c>
      <c r="I493" t="s">
        <v>207</v>
      </c>
      <c r="J493" t="s">
        <v>208</v>
      </c>
      <c r="K493" t="s">
        <v>210</v>
      </c>
      <c r="L493" t="s">
        <v>209</v>
      </c>
      <c r="M493">
        <v>0</v>
      </c>
      <c r="N493">
        <v>0</v>
      </c>
      <c r="O493">
        <v>0</v>
      </c>
      <c r="P493">
        <v>0</v>
      </c>
      <c r="Q493">
        <f>SUMIF(AT!A:A,AF!E493,AT!K:K)</f>
        <v>90940</v>
      </c>
    </row>
    <row r="494" spans="1:17">
      <c r="A494">
        <v>9012767301</v>
      </c>
      <c r="B494" t="s">
        <v>206</v>
      </c>
      <c r="C494" t="s">
        <v>1</v>
      </c>
      <c r="D494">
        <v>9012767301</v>
      </c>
      <c r="E494" t="s">
        <v>2423</v>
      </c>
      <c r="F494" s="2">
        <v>45470</v>
      </c>
      <c r="G494" s="2">
        <v>45408</v>
      </c>
      <c r="H494" s="2">
        <v>45412</v>
      </c>
      <c r="I494" t="s">
        <v>207</v>
      </c>
      <c r="J494" t="s">
        <v>208</v>
      </c>
      <c r="K494" t="s">
        <v>210</v>
      </c>
      <c r="L494" t="s">
        <v>209</v>
      </c>
      <c r="M494">
        <v>0</v>
      </c>
      <c r="N494">
        <v>0</v>
      </c>
      <c r="O494">
        <v>0</v>
      </c>
      <c r="P494">
        <v>0</v>
      </c>
      <c r="Q494">
        <f>SUMIF(AT!A:A,AF!E494,AT!K:K)</f>
        <v>90940</v>
      </c>
    </row>
    <row r="495" spans="1:17">
      <c r="A495">
        <v>9012767301</v>
      </c>
      <c r="B495" t="s">
        <v>206</v>
      </c>
      <c r="C495" t="s">
        <v>1</v>
      </c>
      <c r="D495">
        <v>9012767301</v>
      </c>
      <c r="E495" t="s">
        <v>2424</v>
      </c>
      <c r="F495" s="2">
        <v>45470</v>
      </c>
      <c r="G495" s="2">
        <v>45399</v>
      </c>
      <c r="H495" s="2">
        <v>45412</v>
      </c>
      <c r="I495" t="s">
        <v>207</v>
      </c>
      <c r="J495" t="s">
        <v>208</v>
      </c>
      <c r="K495" t="s">
        <v>210</v>
      </c>
      <c r="L495" t="s">
        <v>209</v>
      </c>
      <c r="M495">
        <v>0</v>
      </c>
      <c r="N495">
        <v>0</v>
      </c>
      <c r="O495">
        <v>0</v>
      </c>
      <c r="P495">
        <v>0</v>
      </c>
      <c r="Q495">
        <f>SUMIF(AT!A:A,AF!E495,AT!K:K)</f>
        <v>90940</v>
      </c>
    </row>
    <row r="496" spans="1:17">
      <c r="A496">
        <v>9012767301</v>
      </c>
      <c r="B496" t="s">
        <v>206</v>
      </c>
      <c r="C496" t="s">
        <v>1</v>
      </c>
      <c r="D496">
        <v>9012767301</v>
      </c>
      <c r="E496" t="s">
        <v>2425</v>
      </c>
      <c r="F496" s="2">
        <v>45470</v>
      </c>
      <c r="G496" s="2">
        <v>45402</v>
      </c>
      <c r="H496" s="2">
        <v>45412</v>
      </c>
      <c r="I496" t="s">
        <v>207</v>
      </c>
      <c r="J496" t="s">
        <v>208</v>
      </c>
      <c r="K496" t="s">
        <v>210</v>
      </c>
      <c r="L496" t="s">
        <v>209</v>
      </c>
      <c r="M496">
        <v>0</v>
      </c>
      <c r="N496">
        <v>0</v>
      </c>
      <c r="O496">
        <v>0</v>
      </c>
      <c r="P496">
        <v>0</v>
      </c>
      <c r="Q496">
        <f>SUMIF(AT!A:A,AF!E496,AT!K:K)</f>
        <v>45470</v>
      </c>
    </row>
    <row r="497" spans="1:17">
      <c r="A497">
        <v>9012767301</v>
      </c>
      <c r="B497" t="s">
        <v>206</v>
      </c>
      <c r="C497" t="s">
        <v>1</v>
      </c>
      <c r="D497">
        <v>9012767301</v>
      </c>
      <c r="E497" t="s">
        <v>2426</v>
      </c>
      <c r="F497" s="2">
        <v>45470</v>
      </c>
      <c r="G497" s="2">
        <v>45400</v>
      </c>
      <c r="H497" s="2">
        <v>45412</v>
      </c>
      <c r="I497" t="s">
        <v>207</v>
      </c>
      <c r="J497" t="s">
        <v>208</v>
      </c>
      <c r="K497" t="s">
        <v>210</v>
      </c>
      <c r="L497" t="s">
        <v>209</v>
      </c>
      <c r="M497">
        <v>0</v>
      </c>
      <c r="N497">
        <v>0</v>
      </c>
      <c r="O497">
        <v>0</v>
      </c>
      <c r="P497">
        <v>0</v>
      </c>
      <c r="Q497">
        <f>SUMIF(AT!A:A,AF!E497,AT!K:K)</f>
        <v>90940</v>
      </c>
    </row>
    <row r="498" spans="1:17">
      <c r="A498">
        <v>9012767301</v>
      </c>
      <c r="B498" t="s">
        <v>206</v>
      </c>
      <c r="C498" t="s">
        <v>1</v>
      </c>
      <c r="D498">
        <v>9012767301</v>
      </c>
      <c r="E498" t="s">
        <v>2427</v>
      </c>
      <c r="F498" s="2">
        <v>45470</v>
      </c>
      <c r="G498" s="2">
        <v>45400</v>
      </c>
      <c r="H498" s="2">
        <v>45412</v>
      </c>
      <c r="I498" t="s">
        <v>207</v>
      </c>
      <c r="J498" t="s">
        <v>208</v>
      </c>
      <c r="K498" t="s">
        <v>210</v>
      </c>
      <c r="L498" t="s">
        <v>209</v>
      </c>
      <c r="M498">
        <v>0</v>
      </c>
      <c r="N498">
        <v>0</v>
      </c>
      <c r="O498">
        <v>0</v>
      </c>
      <c r="P498">
        <v>0</v>
      </c>
      <c r="Q498">
        <f>SUMIF(AT!A:A,AF!E498,AT!K:K)</f>
        <v>136410</v>
      </c>
    </row>
    <row r="499" spans="1:17">
      <c r="A499">
        <v>9012767301</v>
      </c>
      <c r="B499" t="s">
        <v>206</v>
      </c>
      <c r="C499" t="s">
        <v>1</v>
      </c>
      <c r="D499">
        <v>9012767301</v>
      </c>
      <c r="E499" t="s">
        <v>2428</v>
      </c>
      <c r="F499" s="2">
        <v>45470</v>
      </c>
      <c r="G499" s="2">
        <v>45404</v>
      </c>
      <c r="H499" s="2">
        <v>45412</v>
      </c>
      <c r="I499" t="s">
        <v>207</v>
      </c>
      <c r="J499" t="s">
        <v>208</v>
      </c>
      <c r="K499" t="s">
        <v>210</v>
      </c>
      <c r="L499" t="s">
        <v>209</v>
      </c>
      <c r="M499">
        <v>0</v>
      </c>
      <c r="N499">
        <v>0</v>
      </c>
      <c r="O499">
        <v>0</v>
      </c>
      <c r="P499">
        <v>0</v>
      </c>
      <c r="Q499">
        <f>SUMIF(AT!A:A,AF!E499,AT!K:K)</f>
        <v>90940</v>
      </c>
    </row>
    <row r="500" spans="1:17">
      <c r="A500">
        <v>9012767301</v>
      </c>
      <c r="B500" t="s">
        <v>206</v>
      </c>
      <c r="C500" t="s">
        <v>1</v>
      </c>
      <c r="D500">
        <v>9012767301</v>
      </c>
      <c r="E500" t="s">
        <v>2429</v>
      </c>
      <c r="F500" s="2">
        <v>45470</v>
      </c>
      <c r="G500" s="2">
        <v>45405</v>
      </c>
      <c r="H500" s="2">
        <v>45412</v>
      </c>
      <c r="I500" t="s">
        <v>207</v>
      </c>
      <c r="J500" t="s">
        <v>208</v>
      </c>
      <c r="K500" t="s">
        <v>210</v>
      </c>
      <c r="L500" t="s">
        <v>209</v>
      </c>
      <c r="M500">
        <v>0</v>
      </c>
      <c r="N500">
        <v>0</v>
      </c>
      <c r="O500">
        <v>0</v>
      </c>
      <c r="P500">
        <v>0</v>
      </c>
      <c r="Q500">
        <f>SUMIF(AT!A:A,AF!E500,AT!K:K)</f>
        <v>90940</v>
      </c>
    </row>
    <row r="501" spans="1:17">
      <c r="A501">
        <v>9012767301</v>
      </c>
      <c r="B501" t="s">
        <v>206</v>
      </c>
      <c r="C501" t="s">
        <v>1</v>
      </c>
      <c r="D501">
        <v>9012767301</v>
      </c>
      <c r="E501" t="s">
        <v>2430</v>
      </c>
      <c r="F501" s="2">
        <v>45470</v>
      </c>
      <c r="G501" s="2">
        <v>45403</v>
      </c>
      <c r="H501" s="2">
        <v>45412</v>
      </c>
      <c r="I501" t="s">
        <v>207</v>
      </c>
      <c r="J501" t="s">
        <v>208</v>
      </c>
      <c r="K501" t="s">
        <v>210</v>
      </c>
      <c r="L501" t="s">
        <v>209</v>
      </c>
      <c r="M501">
        <v>0</v>
      </c>
      <c r="N501">
        <v>0</v>
      </c>
      <c r="O501">
        <v>0</v>
      </c>
      <c r="P501">
        <v>0</v>
      </c>
      <c r="Q501">
        <f>SUMIF(AT!A:A,AF!E501,AT!K:K)</f>
        <v>90940</v>
      </c>
    </row>
    <row r="502" spans="1:17">
      <c r="A502">
        <v>9012767301</v>
      </c>
      <c r="B502" t="s">
        <v>206</v>
      </c>
      <c r="C502" t="s">
        <v>1</v>
      </c>
      <c r="D502">
        <v>9012767301</v>
      </c>
      <c r="E502" t="s">
        <v>2431</v>
      </c>
      <c r="F502" s="2">
        <v>45470</v>
      </c>
      <c r="G502" s="2">
        <v>45390</v>
      </c>
      <c r="H502" s="2">
        <v>45412</v>
      </c>
      <c r="I502" t="s">
        <v>207</v>
      </c>
      <c r="J502" t="s">
        <v>208</v>
      </c>
      <c r="K502" t="s">
        <v>210</v>
      </c>
      <c r="L502" t="s">
        <v>209</v>
      </c>
      <c r="M502">
        <v>0</v>
      </c>
      <c r="N502">
        <v>0</v>
      </c>
      <c r="O502">
        <v>0</v>
      </c>
      <c r="P502">
        <v>0</v>
      </c>
      <c r="Q502">
        <f>SUMIF(AT!A:A,AF!E502,AT!K:K)</f>
        <v>90940</v>
      </c>
    </row>
    <row r="503" spans="1:17">
      <c r="A503">
        <v>9012767301</v>
      </c>
      <c r="B503" t="s">
        <v>206</v>
      </c>
      <c r="C503" t="s">
        <v>1</v>
      </c>
      <c r="D503">
        <v>9012767301</v>
      </c>
      <c r="E503" t="s">
        <v>2432</v>
      </c>
      <c r="F503" s="2">
        <v>45470</v>
      </c>
      <c r="G503" s="2">
        <v>45406</v>
      </c>
      <c r="H503" s="2">
        <v>45412</v>
      </c>
      <c r="I503" t="s">
        <v>207</v>
      </c>
      <c r="J503" t="s">
        <v>208</v>
      </c>
      <c r="K503" t="s">
        <v>210</v>
      </c>
      <c r="L503" t="s">
        <v>209</v>
      </c>
      <c r="M503">
        <v>0</v>
      </c>
      <c r="N503">
        <v>0</v>
      </c>
      <c r="O503">
        <v>0</v>
      </c>
      <c r="P503">
        <v>0</v>
      </c>
      <c r="Q503">
        <f>SUMIF(AT!A:A,AF!E503,AT!K:K)</f>
        <v>45470</v>
      </c>
    </row>
    <row r="504" spans="1:17">
      <c r="A504">
        <v>9012767301</v>
      </c>
      <c r="B504" t="s">
        <v>206</v>
      </c>
      <c r="C504" t="s">
        <v>1</v>
      </c>
      <c r="D504">
        <v>9012767301</v>
      </c>
      <c r="E504" t="s">
        <v>2433</v>
      </c>
      <c r="F504" s="2">
        <v>45470</v>
      </c>
      <c r="G504" s="2">
        <v>45405</v>
      </c>
      <c r="H504" s="2">
        <v>45412</v>
      </c>
      <c r="I504" t="s">
        <v>207</v>
      </c>
      <c r="J504" t="s">
        <v>208</v>
      </c>
      <c r="K504" t="s">
        <v>210</v>
      </c>
      <c r="L504" t="s">
        <v>209</v>
      </c>
      <c r="M504">
        <v>0</v>
      </c>
      <c r="N504">
        <v>0</v>
      </c>
      <c r="O504">
        <v>0</v>
      </c>
      <c r="P504">
        <v>0</v>
      </c>
      <c r="Q504">
        <f>SUMIF(AT!A:A,AF!E504,AT!K:K)</f>
        <v>45470</v>
      </c>
    </row>
    <row r="505" spans="1:17">
      <c r="A505">
        <v>9012767301</v>
      </c>
      <c r="B505" t="s">
        <v>206</v>
      </c>
      <c r="C505" t="s">
        <v>1</v>
      </c>
      <c r="D505">
        <v>9012767301</v>
      </c>
      <c r="E505" t="s">
        <v>2434</v>
      </c>
      <c r="F505" s="2">
        <v>45470</v>
      </c>
      <c r="G505" s="2">
        <v>45412</v>
      </c>
      <c r="H505" s="2">
        <v>45412</v>
      </c>
      <c r="I505" t="s">
        <v>207</v>
      </c>
      <c r="J505" t="s">
        <v>208</v>
      </c>
      <c r="K505" t="s">
        <v>210</v>
      </c>
      <c r="L505" t="s">
        <v>209</v>
      </c>
      <c r="M505">
        <v>0</v>
      </c>
      <c r="N505">
        <v>0</v>
      </c>
      <c r="O505">
        <v>0</v>
      </c>
      <c r="P505">
        <v>0</v>
      </c>
      <c r="Q505">
        <f>SUMIF(AT!A:A,AF!E505,AT!K:K)</f>
        <v>90940</v>
      </c>
    </row>
    <row r="506" spans="1:17">
      <c r="A506">
        <v>9012767301</v>
      </c>
      <c r="B506" t="s">
        <v>206</v>
      </c>
      <c r="C506" t="s">
        <v>1</v>
      </c>
      <c r="D506">
        <v>9012767301</v>
      </c>
      <c r="E506" t="s">
        <v>2436</v>
      </c>
      <c r="F506" s="2">
        <v>45470</v>
      </c>
      <c r="G506" s="2">
        <v>45393</v>
      </c>
      <c r="H506" s="2">
        <v>45412</v>
      </c>
      <c r="I506" t="s">
        <v>207</v>
      </c>
      <c r="J506" t="s">
        <v>208</v>
      </c>
      <c r="K506" t="s">
        <v>210</v>
      </c>
      <c r="L506" t="s">
        <v>209</v>
      </c>
      <c r="M506">
        <v>0</v>
      </c>
      <c r="N506">
        <v>0</v>
      </c>
      <c r="O506">
        <v>0</v>
      </c>
      <c r="P506">
        <v>0</v>
      </c>
      <c r="Q506">
        <f>SUMIF(AT!A:A,AF!E506,AT!K:K)</f>
        <v>90940</v>
      </c>
    </row>
    <row r="507" spans="1:17">
      <c r="A507">
        <v>9012767301</v>
      </c>
      <c r="B507" t="s">
        <v>206</v>
      </c>
      <c r="C507" t="s">
        <v>1</v>
      </c>
      <c r="D507">
        <v>9012767301</v>
      </c>
      <c r="E507" t="s">
        <v>2437</v>
      </c>
      <c r="F507" s="2">
        <v>45470</v>
      </c>
      <c r="G507" s="2">
        <v>45399</v>
      </c>
      <c r="H507" s="2">
        <v>45412</v>
      </c>
      <c r="I507" t="s">
        <v>207</v>
      </c>
      <c r="J507" t="s">
        <v>208</v>
      </c>
      <c r="K507" t="s">
        <v>210</v>
      </c>
      <c r="L507" t="s">
        <v>209</v>
      </c>
      <c r="M507">
        <v>0</v>
      </c>
      <c r="N507">
        <v>0</v>
      </c>
      <c r="O507">
        <v>0</v>
      </c>
      <c r="P507">
        <v>0</v>
      </c>
      <c r="Q507">
        <f>SUMIF(AT!A:A,AF!E507,AT!K:K)</f>
        <v>90940</v>
      </c>
    </row>
    <row r="508" spans="1:17">
      <c r="A508">
        <v>9012767301</v>
      </c>
      <c r="B508" t="s">
        <v>206</v>
      </c>
      <c r="C508" t="s">
        <v>1</v>
      </c>
      <c r="D508">
        <v>9012767301</v>
      </c>
      <c r="E508" t="s">
        <v>2438</v>
      </c>
      <c r="F508" s="2">
        <v>45470</v>
      </c>
      <c r="G508" s="2">
        <v>45397</v>
      </c>
      <c r="H508" s="2">
        <v>45412</v>
      </c>
      <c r="I508" t="s">
        <v>207</v>
      </c>
      <c r="J508" t="s">
        <v>208</v>
      </c>
      <c r="K508" t="s">
        <v>210</v>
      </c>
      <c r="L508" t="s">
        <v>209</v>
      </c>
      <c r="M508">
        <v>0</v>
      </c>
      <c r="N508">
        <v>0</v>
      </c>
      <c r="O508">
        <v>0</v>
      </c>
      <c r="P508">
        <v>0</v>
      </c>
      <c r="Q508">
        <f>SUMIF(AT!A:A,AF!E508,AT!K:K)</f>
        <v>90940</v>
      </c>
    </row>
    <row r="509" spans="1:17">
      <c r="A509">
        <v>9012767301</v>
      </c>
      <c r="B509" t="s">
        <v>206</v>
      </c>
      <c r="C509" t="s">
        <v>1</v>
      </c>
      <c r="D509">
        <v>9012767301</v>
      </c>
      <c r="E509" t="s">
        <v>2439</v>
      </c>
      <c r="F509" s="2">
        <v>45470</v>
      </c>
      <c r="G509" s="2">
        <v>45407</v>
      </c>
      <c r="H509" s="2">
        <v>45412</v>
      </c>
      <c r="I509" t="s">
        <v>207</v>
      </c>
      <c r="J509" t="s">
        <v>208</v>
      </c>
      <c r="K509" t="s">
        <v>210</v>
      </c>
      <c r="L509" t="s">
        <v>209</v>
      </c>
      <c r="M509">
        <v>0</v>
      </c>
      <c r="N509">
        <v>0</v>
      </c>
      <c r="O509">
        <v>0</v>
      </c>
      <c r="P509">
        <v>0</v>
      </c>
      <c r="Q509">
        <f>SUMIF(AT!A:A,AF!E509,AT!K:K)</f>
        <v>90940</v>
      </c>
    </row>
    <row r="510" spans="1:17">
      <c r="A510">
        <v>9012767301</v>
      </c>
      <c r="B510" t="s">
        <v>206</v>
      </c>
      <c r="C510" t="s">
        <v>1</v>
      </c>
      <c r="D510">
        <v>9012767301</v>
      </c>
      <c r="E510" t="s">
        <v>2440</v>
      </c>
      <c r="F510" s="2">
        <v>45470</v>
      </c>
      <c r="G510" s="2">
        <v>45405</v>
      </c>
      <c r="H510" s="2">
        <v>45412</v>
      </c>
      <c r="I510" t="s">
        <v>207</v>
      </c>
      <c r="J510" t="s">
        <v>208</v>
      </c>
      <c r="K510" t="s">
        <v>210</v>
      </c>
      <c r="L510" t="s">
        <v>209</v>
      </c>
      <c r="M510">
        <v>0</v>
      </c>
      <c r="N510">
        <v>0</v>
      </c>
      <c r="O510">
        <v>0</v>
      </c>
      <c r="P510">
        <v>0</v>
      </c>
      <c r="Q510">
        <f>SUMIF(AT!A:A,AF!E510,AT!K:K)</f>
        <v>90940</v>
      </c>
    </row>
    <row r="511" spans="1:17">
      <c r="A511">
        <v>9012767301</v>
      </c>
      <c r="B511" t="s">
        <v>206</v>
      </c>
      <c r="C511" t="s">
        <v>1</v>
      </c>
      <c r="D511">
        <v>9012767301</v>
      </c>
      <c r="E511" t="s">
        <v>2441</v>
      </c>
      <c r="F511" s="2">
        <v>45470</v>
      </c>
      <c r="G511" s="2">
        <v>45398</v>
      </c>
      <c r="H511" s="2">
        <v>45412</v>
      </c>
      <c r="I511" t="s">
        <v>207</v>
      </c>
      <c r="J511" t="s">
        <v>208</v>
      </c>
      <c r="K511" t="s">
        <v>210</v>
      </c>
      <c r="L511" t="s">
        <v>209</v>
      </c>
      <c r="M511">
        <v>0</v>
      </c>
      <c r="N511">
        <v>0</v>
      </c>
      <c r="O511">
        <v>0</v>
      </c>
      <c r="P511">
        <v>0</v>
      </c>
      <c r="Q511">
        <f>SUMIF(AT!A:A,AF!E511,AT!K:K)</f>
        <v>90940</v>
      </c>
    </row>
    <row r="512" spans="1:17">
      <c r="A512">
        <v>9012767301</v>
      </c>
      <c r="B512" t="s">
        <v>206</v>
      </c>
      <c r="C512" t="s">
        <v>1</v>
      </c>
      <c r="D512">
        <v>9012767301</v>
      </c>
      <c r="E512" t="s">
        <v>2443</v>
      </c>
      <c r="F512" s="2">
        <v>45470</v>
      </c>
      <c r="G512" s="2">
        <v>45397</v>
      </c>
      <c r="H512" s="2">
        <v>45412</v>
      </c>
      <c r="I512" t="s">
        <v>207</v>
      </c>
      <c r="J512" t="s">
        <v>208</v>
      </c>
      <c r="K512" t="s">
        <v>210</v>
      </c>
      <c r="L512" t="s">
        <v>209</v>
      </c>
      <c r="M512">
        <v>0</v>
      </c>
      <c r="N512">
        <v>0</v>
      </c>
      <c r="O512">
        <v>0</v>
      </c>
      <c r="P512">
        <v>0</v>
      </c>
      <c r="Q512">
        <f>SUMIF(AT!A:A,AF!E512,AT!K:K)</f>
        <v>90940</v>
      </c>
    </row>
    <row r="513" spans="1:17">
      <c r="A513">
        <v>9012767301</v>
      </c>
      <c r="B513" t="s">
        <v>206</v>
      </c>
      <c r="C513" t="s">
        <v>1</v>
      </c>
      <c r="D513">
        <v>9012767301</v>
      </c>
      <c r="E513" t="s">
        <v>2444</v>
      </c>
      <c r="F513" s="2">
        <v>45470</v>
      </c>
      <c r="G513" s="2">
        <v>45412</v>
      </c>
      <c r="H513" s="2">
        <v>45412</v>
      </c>
      <c r="I513" t="s">
        <v>207</v>
      </c>
      <c r="J513" t="s">
        <v>208</v>
      </c>
      <c r="K513" t="s">
        <v>210</v>
      </c>
      <c r="L513" t="s">
        <v>209</v>
      </c>
      <c r="M513">
        <v>0</v>
      </c>
      <c r="N513">
        <v>0</v>
      </c>
      <c r="O513">
        <v>0</v>
      </c>
      <c r="P513">
        <v>0</v>
      </c>
      <c r="Q513">
        <f>SUMIF(AT!A:A,AF!E513,AT!K:K)</f>
        <v>45470</v>
      </c>
    </row>
    <row r="514" spans="1:17">
      <c r="A514">
        <v>9012767301</v>
      </c>
      <c r="B514" t="s">
        <v>206</v>
      </c>
      <c r="C514" t="s">
        <v>1</v>
      </c>
      <c r="D514">
        <v>9012767301</v>
      </c>
      <c r="E514" t="s">
        <v>2445</v>
      </c>
      <c r="F514" s="2">
        <v>45470</v>
      </c>
      <c r="G514" s="2">
        <v>45404</v>
      </c>
      <c r="H514" s="2">
        <v>45412</v>
      </c>
      <c r="I514" t="s">
        <v>207</v>
      </c>
      <c r="J514" t="s">
        <v>208</v>
      </c>
      <c r="K514" t="s">
        <v>210</v>
      </c>
      <c r="L514" t="s">
        <v>209</v>
      </c>
      <c r="M514">
        <v>0</v>
      </c>
      <c r="N514">
        <v>0</v>
      </c>
      <c r="O514">
        <v>0</v>
      </c>
      <c r="P514">
        <v>0</v>
      </c>
      <c r="Q514">
        <f>SUMIF(AT!A:A,AF!E514,AT!K:K)</f>
        <v>90940</v>
      </c>
    </row>
    <row r="515" spans="1:17">
      <c r="A515">
        <v>9012767301</v>
      </c>
      <c r="B515" t="s">
        <v>206</v>
      </c>
      <c r="C515" t="s">
        <v>1</v>
      </c>
      <c r="D515">
        <v>9012767301</v>
      </c>
      <c r="E515" t="s">
        <v>2446</v>
      </c>
      <c r="F515" s="2">
        <v>45470</v>
      </c>
      <c r="G515" s="2">
        <v>45404</v>
      </c>
      <c r="H515" s="2">
        <v>45412</v>
      </c>
      <c r="I515" t="s">
        <v>207</v>
      </c>
      <c r="J515" t="s">
        <v>208</v>
      </c>
      <c r="K515" t="s">
        <v>210</v>
      </c>
      <c r="L515" t="s">
        <v>209</v>
      </c>
      <c r="M515">
        <v>0</v>
      </c>
      <c r="N515">
        <v>0</v>
      </c>
      <c r="O515">
        <v>0</v>
      </c>
      <c r="P515">
        <v>0</v>
      </c>
      <c r="Q515">
        <f>SUMIF(AT!A:A,AF!E515,AT!K:K)</f>
        <v>90940</v>
      </c>
    </row>
    <row r="516" spans="1:17">
      <c r="A516">
        <v>9012767301</v>
      </c>
      <c r="B516" t="s">
        <v>206</v>
      </c>
      <c r="C516" t="s">
        <v>1</v>
      </c>
      <c r="D516">
        <v>9012767301</v>
      </c>
      <c r="E516" t="s">
        <v>2447</v>
      </c>
      <c r="F516" s="2">
        <v>45470</v>
      </c>
      <c r="G516" s="2">
        <v>45406</v>
      </c>
      <c r="H516" s="2">
        <v>45412</v>
      </c>
      <c r="I516" t="s">
        <v>207</v>
      </c>
      <c r="J516" t="s">
        <v>208</v>
      </c>
      <c r="K516" t="s">
        <v>210</v>
      </c>
      <c r="L516" t="s">
        <v>209</v>
      </c>
      <c r="M516">
        <v>0</v>
      </c>
      <c r="N516">
        <v>0</v>
      </c>
      <c r="O516">
        <v>0</v>
      </c>
      <c r="P516">
        <v>0</v>
      </c>
      <c r="Q516">
        <f>SUMIF(AT!A:A,AF!E516,AT!K:K)</f>
        <v>90940</v>
      </c>
    </row>
    <row r="517" spans="1:17">
      <c r="A517">
        <v>9012767301</v>
      </c>
      <c r="B517" t="s">
        <v>206</v>
      </c>
      <c r="C517" t="s">
        <v>1</v>
      </c>
      <c r="D517">
        <v>9012767301</v>
      </c>
      <c r="E517" t="s">
        <v>2448</v>
      </c>
      <c r="F517" s="2">
        <v>45470</v>
      </c>
      <c r="G517" s="2">
        <v>45409</v>
      </c>
      <c r="H517" s="2">
        <v>45412</v>
      </c>
      <c r="I517" t="s">
        <v>207</v>
      </c>
      <c r="J517" t="s">
        <v>208</v>
      </c>
      <c r="K517" t="s">
        <v>210</v>
      </c>
      <c r="L517" t="s">
        <v>209</v>
      </c>
      <c r="M517">
        <v>0</v>
      </c>
      <c r="N517">
        <v>0</v>
      </c>
      <c r="O517">
        <v>0</v>
      </c>
      <c r="P517">
        <v>0</v>
      </c>
      <c r="Q517">
        <f>SUMIF(AT!A:A,AF!E517,AT!K:K)</f>
        <v>90940</v>
      </c>
    </row>
    <row r="518" spans="1:17">
      <c r="A518">
        <v>9012767301</v>
      </c>
      <c r="B518" t="s">
        <v>206</v>
      </c>
      <c r="C518" t="s">
        <v>1</v>
      </c>
      <c r="D518">
        <v>9012767301</v>
      </c>
      <c r="E518" t="s">
        <v>2449</v>
      </c>
      <c r="F518" s="2">
        <v>45470</v>
      </c>
      <c r="G518" s="2">
        <v>45410</v>
      </c>
      <c r="H518" s="2">
        <v>45412</v>
      </c>
      <c r="I518" t="s">
        <v>207</v>
      </c>
      <c r="J518" t="s">
        <v>208</v>
      </c>
      <c r="K518" t="s">
        <v>210</v>
      </c>
      <c r="L518" t="s">
        <v>209</v>
      </c>
      <c r="M518">
        <v>0</v>
      </c>
      <c r="N518">
        <v>0</v>
      </c>
      <c r="O518">
        <v>0</v>
      </c>
      <c r="P518">
        <v>0</v>
      </c>
      <c r="Q518">
        <f>SUMIF(AT!A:A,AF!E518,AT!K:K)</f>
        <v>45470</v>
      </c>
    </row>
    <row r="519" spans="1:17">
      <c r="A519">
        <v>9012767301</v>
      </c>
      <c r="B519" t="s">
        <v>206</v>
      </c>
      <c r="C519" t="s">
        <v>1</v>
      </c>
      <c r="D519">
        <v>9012767301</v>
      </c>
      <c r="E519" t="s">
        <v>2450</v>
      </c>
      <c r="F519" s="2">
        <v>45470</v>
      </c>
      <c r="G519" s="2">
        <v>45407</v>
      </c>
      <c r="H519" s="2">
        <v>45412</v>
      </c>
      <c r="I519" t="s">
        <v>207</v>
      </c>
      <c r="J519" t="s">
        <v>208</v>
      </c>
      <c r="K519" t="s">
        <v>210</v>
      </c>
      <c r="L519" t="s">
        <v>209</v>
      </c>
      <c r="M519">
        <v>0</v>
      </c>
      <c r="N519">
        <v>0</v>
      </c>
      <c r="O519">
        <v>0</v>
      </c>
      <c r="P519">
        <v>0</v>
      </c>
      <c r="Q519">
        <f>SUMIF(AT!A:A,AF!E519,AT!K:K)</f>
        <v>45470</v>
      </c>
    </row>
    <row r="520" spans="1:17">
      <c r="A520">
        <v>9012767301</v>
      </c>
      <c r="B520" t="s">
        <v>206</v>
      </c>
      <c r="C520" t="s">
        <v>1</v>
      </c>
      <c r="D520">
        <v>9012767301</v>
      </c>
      <c r="E520" t="s">
        <v>2451</v>
      </c>
      <c r="F520" s="2">
        <v>45470</v>
      </c>
      <c r="G520" s="2">
        <v>45406</v>
      </c>
      <c r="H520" s="2">
        <v>45412</v>
      </c>
      <c r="I520" t="s">
        <v>207</v>
      </c>
      <c r="J520" t="s">
        <v>208</v>
      </c>
      <c r="K520" t="s">
        <v>210</v>
      </c>
      <c r="L520" t="s">
        <v>209</v>
      </c>
      <c r="M520">
        <v>0</v>
      </c>
      <c r="N520">
        <v>0</v>
      </c>
      <c r="O520">
        <v>0</v>
      </c>
      <c r="P520">
        <v>0</v>
      </c>
      <c r="Q520">
        <f>SUMIF(AT!A:A,AF!E520,AT!K:K)</f>
        <v>90940</v>
      </c>
    </row>
    <row r="521" spans="1:17">
      <c r="A521">
        <v>9012767301</v>
      </c>
      <c r="B521" t="s">
        <v>206</v>
      </c>
      <c r="C521" t="s">
        <v>1</v>
      </c>
      <c r="D521">
        <v>9012767301</v>
      </c>
      <c r="E521" t="s">
        <v>2452</v>
      </c>
      <c r="F521" s="2">
        <v>45470</v>
      </c>
      <c r="G521" s="2">
        <v>45411</v>
      </c>
      <c r="H521" s="2">
        <v>45412</v>
      </c>
      <c r="I521" t="s">
        <v>207</v>
      </c>
      <c r="J521" t="s">
        <v>208</v>
      </c>
      <c r="K521" t="s">
        <v>210</v>
      </c>
      <c r="L521" t="s">
        <v>209</v>
      </c>
      <c r="M521">
        <v>0</v>
      </c>
      <c r="N521">
        <v>0</v>
      </c>
      <c r="O521">
        <v>0</v>
      </c>
      <c r="P521">
        <v>0</v>
      </c>
      <c r="Q521">
        <f>SUMIF(AT!A:A,AF!E521,AT!K:K)</f>
        <v>90940</v>
      </c>
    </row>
    <row r="522" spans="1:17">
      <c r="A522">
        <v>9012767301</v>
      </c>
      <c r="B522" t="s">
        <v>206</v>
      </c>
      <c r="C522" t="s">
        <v>1</v>
      </c>
      <c r="D522">
        <v>9012767301</v>
      </c>
      <c r="E522" t="s">
        <v>2454</v>
      </c>
      <c r="F522" s="2">
        <v>45470</v>
      </c>
      <c r="G522" s="2">
        <v>45395</v>
      </c>
      <c r="H522" s="2">
        <v>45412</v>
      </c>
      <c r="I522" t="s">
        <v>207</v>
      </c>
      <c r="J522" t="s">
        <v>208</v>
      </c>
      <c r="K522" t="s">
        <v>210</v>
      </c>
      <c r="L522" t="s">
        <v>209</v>
      </c>
      <c r="M522">
        <v>0</v>
      </c>
      <c r="N522">
        <v>0</v>
      </c>
      <c r="O522">
        <v>0</v>
      </c>
      <c r="P522">
        <v>0</v>
      </c>
      <c r="Q522">
        <f>SUMIF(AT!A:A,AF!E522,AT!K:K)</f>
        <v>90940</v>
      </c>
    </row>
    <row r="523" spans="1:17">
      <c r="A523">
        <v>9012767301</v>
      </c>
      <c r="B523" t="s">
        <v>206</v>
      </c>
      <c r="C523" t="s">
        <v>1</v>
      </c>
      <c r="D523">
        <v>9012767301</v>
      </c>
      <c r="E523" t="s">
        <v>3117</v>
      </c>
      <c r="F523" s="2">
        <v>45470</v>
      </c>
      <c r="G523" s="2">
        <v>45409</v>
      </c>
      <c r="H523" s="2">
        <v>45412</v>
      </c>
      <c r="I523" t="s">
        <v>207</v>
      </c>
      <c r="J523" t="s">
        <v>208</v>
      </c>
      <c r="K523" t="s">
        <v>210</v>
      </c>
      <c r="L523" t="s">
        <v>209</v>
      </c>
      <c r="M523">
        <v>0</v>
      </c>
      <c r="N523">
        <v>0</v>
      </c>
      <c r="O523">
        <v>0</v>
      </c>
      <c r="P523">
        <v>0</v>
      </c>
      <c r="Q523">
        <f>SUMIF(AT!A:A,AF!E523,AT!K:K)</f>
        <v>45470</v>
      </c>
    </row>
    <row r="524" spans="1:17">
      <c r="A524">
        <v>9012767301</v>
      </c>
      <c r="B524" t="s">
        <v>206</v>
      </c>
      <c r="C524" t="s">
        <v>1</v>
      </c>
      <c r="D524">
        <v>9012767301</v>
      </c>
      <c r="E524" t="s">
        <v>2455</v>
      </c>
      <c r="F524" s="2">
        <v>45470</v>
      </c>
      <c r="G524" s="2">
        <v>45404</v>
      </c>
      <c r="H524" s="2">
        <v>45412</v>
      </c>
      <c r="I524" t="s">
        <v>207</v>
      </c>
      <c r="J524" t="s">
        <v>208</v>
      </c>
      <c r="K524" t="s">
        <v>210</v>
      </c>
      <c r="L524" t="s">
        <v>209</v>
      </c>
      <c r="M524">
        <v>0</v>
      </c>
      <c r="N524">
        <v>0</v>
      </c>
      <c r="O524">
        <v>0</v>
      </c>
      <c r="P524">
        <v>0</v>
      </c>
      <c r="Q524">
        <f>SUMIF(AT!A:A,AF!E524,AT!K:K)</f>
        <v>90940</v>
      </c>
    </row>
    <row r="525" spans="1:17">
      <c r="A525">
        <v>9012767301</v>
      </c>
      <c r="B525" t="s">
        <v>206</v>
      </c>
      <c r="C525" t="s">
        <v>1</v>
      </c>
      <c r="D525">
        <v>9012767301</v>
      </c>
      <c r="E525" t="s">
        <v>2456</v>
      </c>
      <c r="F525" s="2">
        <v>45470</v>
      </c>
      <c r="G525" s="2">
        <v>45407</v>
      </c>
      <c r="H525" s="2">
        <v>45412</v>
      </c>
      <c r="I525" t="s">
        <v>207</v>
      </c>
      <c r="J525" t="s">
        <v>208</v>
      </c>
      <c r="K525" t="s">
        <v>210</v>
      </c>
      <c r="L525" t="s">
        <v>209</v>
      </c>
      <c r="M525">
        <v>0</v>
      </c>
      <c r="N525">
        <v>0</v>
      </c>
      <c r="O525">
        <v>0</v>
      </c>
      <c r="P525">
        <v>0</v>
      </c>
      <c r="Q525">
        <f>SUMIF(AT!A:A,AF!E525,AT!K:K)</f>
        <v>90940</v>
      </c>
    </row>
    <row r="526" spans="1:17">
      <c r="A526">
        <v>9012767301</v>
      </c>
      <c r="B526" t="s">
        <v>206</v>
      </c>
      <c r="C526" t="s">
        <v>1</v>
      </c>
      <c r="D526">
        <v>9012767301</v>
      </c>
      <c r="E526" t="s">
        <v>2457</v>
      </c>
      <c r="F526" s="2">
        <v>45470</v>
      </c>
      <c r="G526" s="2">
        <v>45408</v>
      </c>
      <c r="H526" s="2">
        <v>45412</v>
      </c>
      <c r="I526" t="s">
        <v>207</v>
      </c>
      <c r="J526" t="s">
        <v>208</v>
      </c>
      <c r="K526" t="s">
        <v>210</v>
      </c>
      <c r="L526" t="s">
        <v>209</v>
      </c>
      <c r="M526">
        <v>0</v>
      </c>
      <c r="N526">
        <v>0</v>
      </c>
      <c r="O526">
        <v>0</v>
      </c>
      <c r="P526">
        <v>0</v>
      </c>
      <c r="Q526">
        <f>SUMIF(AT!A:A,AF!E526,AT!K:K)</f>
        <v>45470</v>
      </c>
    </row>
    <row r="527" spans="1:17">
      <c r="A527">
        <v>9012767301</v>
      </c>
      <c r="B527" t="s">
        <v>206</v>
      </c>
      <c r="C527" t="s">
        <v>1</v>
      </c>
      <c r="D527">
        <v>9012767301</v>
      </c>
      <c r="E527" t="s">
        <v>2458</v>
      </c>
      <c r="F527" s="2">
        <v>45470</v>
      </c>
      <c r="G527" s="2">
        <v>45399</v>
      </c>
      <c r="H527" s="2">
        <v>45412</v>
      </c>
      <c r="I527" t="s">
        <v>207</v>
      </c>
      <c r="J527" t="s">
        <v>208</v>
      </c>
      <c r="K527" t="s">
        <v>210</v>
      </c>
      <c r="L527" t="s">
        <v>209</v>
      </c>
      <c r="M527">
        <v>0</v>
      </c>
      <c r="N527">
        <v>0</v>
      </c>
      <c r="O527">
        <v>0</v>
      </c>
      <c r="P527">
        <v>0</v>
      </c>
      <c r="Q527">
        <f>SUMIF(AT!A:A,AF!E527,AT!K:K)</f>
        <v>90940</v>
      </c>
    </row>
    <row r="528" spans="1:17">
      <c r="A528">
        <v>9012767301</v>
      </c>
      <c r="B528" t="s">
        <v>206</v>
      </c>
      <c r="C528" t="s">
        <v>1</v>
      </c>
      <c r="D528">
        <v>9012767301</v>
      </c>
      <c r="E528" t="s">
        <v>2459</v>
      </c>
      <c r="F528" s="2">
        <v>45470</v>
      </c>
      <c r="G528" s="2">
        <v>45408</v>
      </c>
      <c r="H528" s="2">
        <v>45412</v>
      </c>
      <c r="I528" t="s">
        <v>207</v>
      </c>
      <c r="J528" t="s">
        <v>208</v>
      </c>
      <c r="K528" t="s">
        <v>210</v>
      </c>
      <c r="L528" t="s">
        <v>209</v>
      </c>
      <c r="M528">
        <v>0</v>
      </c>
      <c r="N528">
        <v>0</v>
      </c>
      <c r="O528">
        <v>0</v>
      </c>
      <c r="P528">
        <v>0</v>
      </c>
      <c r="Q528">
        <f>SUMIF(AT!A:A,AF!E528,AT!K:K)</f>
        <v>90940</v>
      </c>
    </row>
    <row r="529" spans="1:17">
      <c r="A529">
        <v>9012767301</v>
      </c>
      <c r="B529" t="s">
        <v>206</v>
      </c>
      <c r="C529" t="s">
        <v>1</v>
      </c>
      <c r="D529">
        <v>9012767301</v>
      </c>
      <c r="E529" t="s">
        <v>2460</v>
      </c>
      <c r="F529" s="2">
        <v>45470</v>
      </c>
      <c r="G529" s="2">
        <v>45404</v>
      </c>
      <c r="H529" s="2">
        <v>45412</v>
      </c>
      <c r="I529" t="s">
        <v>207</v>
      </c>
      <c r="J529" t="s">
        <v>208</v>
      </c>
      <c r="K529" t="s">
        <v>210</v>
      </c>
      <c r="L529" t="s">
        <v>209</v>
      </c>
      <c r="M529">
        <v>0</v>
      </c>
      <c r="N529">
        <v>0</v>
      </c>
      <c r="O529">
        <v>0</v>
      </c>
      <c r="P529">
        <v>0</v>
      </c>
      <c r="Q529">
        <f>SUMIF(AT!A:A,AF!E529,AT!K:K)</f>
        <v>90940</v>
      </c>
    </row>
    <row r="530" spans="1:17">
      <c r="A530">
        <v>9012767301</v>
      </c>
      <c r="B530" t="s">
        <v>206</v>
      </c>
      <c r="C530" t="s">
        <v>1</v>
      </c>
      <c r="D530">
        <v>9012767301</v>
      </c>
      <c r="E530" t="s">
        <v>2461</v>
      </c>
      <c r="F530" s="2">
        <v>45470</v>
      </c>
      <c r="G530" s="2">
        <v>45411</v>
      </c>
      <c r="H530" s="2">
        <v>45412</v>
      </c>
      <c r="I530" t="s">
        <v>207</v>
      </c>
      <c r="J530" t="s">
        <v>208</v>
      </c>
      <c r="K530" t="s">
        <v>210</v>
      </c>
      <c r="L530" t="s">
        <v>209</v>
      </c>
      <c r="M530">
        <v>0</v>
      </c>
      <c r="N530">
        <v>0</v>
      </c>
      <c r="O530">
        <v>0</v>
      </c>
      <c r="P530">
        <v>0</v>
      </c>
      <c r="Q530">
        <f>SUMIF(AT!A:A,AF!E530,AT!K:K)</f>
        <v>90940</v>
      </c>
    </row>
    <row r="531" spans="1:17">
      <c r="A531">
        <v>9012767301</v>
      </c>
      <c r="B531" t="s">
        <v>206</v>
      </c>
      <c r="C531" t="s">
        <v>1</v>
      </c>
      <c r="D531">
        <v>9012767301</v>
      </c>
      <c r="E531" t="s">
        <v>2462</v>
      </c>
      <c r="F531" s="2">
        <v>45470</v>
      </c>
      <c r="G531" s="2">
        <v>45399</v>
      </c>
      <c r="H531" s="2">
        <v>45412</v>
      </c>
      <c r="I531" t="s">
        <v>207</v>
      </c>
      <c r="J531" t="s">
        <v>208</v>
      </c>
      <c r="K531" t="s">
        <v>210</v>
      </c>
      <c r="L531" t="s">
        <v>209</v>
      </c>
      <c r="M531">
        <v>0</v>
      </c>
      <c r="N531">
        <v>0</v>
      </c>
      <c r="O531">
        <v>0</v>
      </c>
      <c r="P531">
        <v>0</v>
      </c>
      <c r="Q531">
        <f>SUMIF(AT!A:A,AF!E531,AT!K:K)</f>
        <v>90940</v>
      </c>
    </row>
    <row r="532" spans="1:17">
      <c r="A532">
        <v>9012767301</v>
      </c>
      <c r="B532" t="s">
        <v>206</v>
      </c>
      <c r="C532" t="s">
        <v>1</v>
      </c>
      <c r="D532">
        <v>9012767301</v>
      </c>
      <c r="E532" t="s">
        <v>2463</v>
      </c>
      <c r="F532" s="2">
        <v>45470</v>
      </c>
      <c r="G532" s="2">
        <v>45400</v>
      </c>
      <c r="H532" s="2">
        <v>45412</v>
      </c>
      <c r="I532" t="s">
        <v>207</v>
      </c>
      <c r="J532" t="s">
        <v>208</v>
      </c>
      <c r="K532" t="s">
        <v>210</v>
      </c>
      <c r="L532" t="s">
        <v>209</v>
      </c>
      <c r="M532">
        <v>0</v>
      </c>
      <c r="N532">
        <v>0</v>
      </c>
      <c r="O532">
        <v>0</v>
      </c>
      <c r="P532">
        <v>0</v>
      </c>
      <c r="Q532">
        <f>SUMIF(AT!A:A,AF!E532,AT!K:K)</f>
        <v>90940</v>
      </c>
    </row>
    <row r="533" spans="1:17">
      <c r="A533">
        <v>9012767301</v>
      </c>
      <c r="B533" t="s">
        <v>206</v>
      </c>
      <c r="C533" t="s">
        <v>1</v>
      </c>
      <c r="D533">
        <v>9012767301</v>
      </c>
      <c r="E533" t="s">
        <v>2464</v>
      </c>
      <c r="F533" s="2">
        <v>45470</v>
      </c>
      <c r="G533" s="2">
        <v>45401</v>
      </c>
      <c r="H533" s="2">
        <v>45412</v>
      </c>
      <c r="I533" t="s">
        <v>207</v>
      </c>
      <c r="J533" t="s">
        <v>208</v>
      </c>
      <c r="K533" t="s">
        <v>210</v>
      </c>
      <c r="L533" t="s">
        <v>209</v>
      </c>
      <c r="M533">
        <v>0</v>
      </c>
      <c r="N533">
        <v>0</v>
      </c>
      <c r="O533">
        <v>0</v>
      </c>
      <c r="P533">
        <v>0</v>
      </c>
      <c r="Q533">
        <f>SUMIF(AT!A:A,AF!E533,AT!K:K)</f>
        <v>90940</v>
      </c>
    </row>
    <row r="534" spans="1:17">
      <c r="A534">
        <v>9012767301</v>
      </c>
      <c r="B534" t="s">
        <v>206</v>
      </c>
      <c r="C534" t="s">
        <v>1</v>
      </c>
      <c r="D534">
        <v>9012767301</v>
      </c>
      <c r="E534" t="s">
        <v>2465</v>
      </c>
      <c r="F534" s="2">
        <v>45470</v>
      </c>
      <c r="G534" s="2">
        <v>45407</v>
      </c>
      <c r="H534" s="2">
        <v>45412</v>
      </c>
      <c r="I534" t="s">
        <v>207</v>
      </c>
      <c r="J534" t="s">
        <v>208</v>
      </c>
      <c r="K534" t="s">
        <v>210</v>
      </c>
      <c r="L534" t="s">
        <v>209</v>
      </c>
      <c r="M534">
        <v>0</v>
      </c>
      <c r="N534">
        <v>0</v>
      </c>
      <c r="O534">
        <v>0</v>
      </c>
      <c r="P534">
        <v>0</v>
      </c>
      <c r="Q534">
        <f>SUMIF(AT!A:A,AF!E534,AT!K:K)</f>
        <v>90940</v>
      </c>
    </row>
    <row r="535" spans="1:17">
      <c r="A535">
        <v>9012767301</v>
      </c>
      <c r="B535" t="s">
        <v>206</v>
      </c>
      <c r="C535" t="s">
        <v>1</v>
      </c>
      <c r="D535">
        <v>9012767301</v>
      </c>
      <c r="E535" t="s">
        <v>2466</v>
      </c>
      <c r="F535" s="2">
        <v>45470</v>
      </c>
      <c r="G535" s="2">
        <v>45408</v>
      </c>
      <c r="H535" s="2">
        <v>45412</v>
      </c>
      <c r="I535" t="s">
        <v>207</v>
      </c>
      <c r="J535" t="s">
        <v>208</v>
      </c>
      <c r="K535" t="s">
        <v>210</v>
      </c>
      <c r="L535" t="s">
        <v>209</v>
      </c>
      <c r="M535">
        <v>0</v>
      </c>
      <c r="N535">
        <v>0</v>
      </c>
      <c r="O535">
        <v>0</v>
      </c>
      <c r="P535">
        <v>0</v>
      </c>
      <c r="Q535">
        <f>SUMIF(AT!A:A,AF!E535,AT!K:K)</f>
        <v>90940</v>
      </c>
    </row>
    <row r="536" spans="1:17">
      <c r="A536">
        <v>9012767301</v>
      </c>
      <c r="B536" t="s">
        <v>206</v>
      </c>
      <c r="C536" t="s">
        <v>1</v>
      </c>
      <c r="D536">
        <v>9012767301</v>
      </c>
      <c r="E536" t="s">
        <v>2467</v>
      </c>
      <c r="F536" s="2">
        <v>45470</v>
      </c>
      <c r="G536" s="2">
        <v>45391</v>
      </c>
      <c r="H536" s="2">
        <v>45412</v>
      </c>
      <c r="I536" t="s">
        <v>207</v>
      </c>
      <c r="J536" t="s">
        <v>208</v>
      </c>
      <c r="K536" t="s">
        <v>210</v>
      </c>
      <c r="L536" t="s">
        <v>209</v>
      </c>
      <c r="M536">
        <v>0</v>
      </c>
      <c r="N536">
        <v>0</v>
      </c>
      <c r="O536">
        <v>0</v>
      </c>
      <c r="P536">
        <v>0</v>
      </c>
      <c r="Q536">
        <f>SUMIF(AT!A:A,AF!E536,AT!K:K)</f>
        <v>90940</v>
      </c>
    </row>
    <row r="537" spans="1:17">
      <c r="A537">
        <v>9012767301</v>
      </c>
      <c r="B537" t="s">
        <v>206</v>
      </c>
      <c r="C537" t="s">
        <v>1</v>
      </c>
      <c r="D537">
        <v>9012767301</v>
      </c>
      <c r="E537" t="s">
        <v>2468</v>
      </c>
      <c r="F537" s="2">
        <v>45470</v>
      </c>
      <c r="G537" s="2">
        <v>45407</v>
      </c>
      <c r="H537" s="2">
        <v>45412</v>
      </c>
      <c r="I537" t="s">
        <v>207</v>
      </c>
      <c r="J537" t="s">
        <v>208</v>
      </c>
      <c r="K537" t="s">
        <v>210</v>
      </c>
      <c r="L537" t="s">
        <v>209</v>
      </c>
      <c r="M537">
        <v>0</v>
      </c>
      <c r="N537">
        <v>0</v>
      </c>
      <c r="O537">
        <v>0</v>
      </c>
      <c r="P537">
        <v>0</v>
      </c>
      <c r="Q537">
        <f>SUMIF(AT!A:A,AF!E537,AT!K:K)</f>
        <v>181880</v>
      </c>
    </row>
    <row r="538" spans="1:17">
      <c r="A538">
        <v>9012767301</v>
      </c>
      <c r="B538" t="s">
        <v>206</v>
      </c>
      <c r="C538" t="s">
        <v>1</v>
      </c>
      <c r="D538">
        <v>9012767301</v>
      </c>
      <c r="E538" t="s">
        <v>2469</v>
      </c>
      <c r="F538" s="2">
        <v>45470</v>
      </c>
      <c r="G538" s="2">
        <v>45404</v>
      </c>
      <c r="H538" s="2">
        <v>45412</v>
      </c>
      <c r="I538" t="s">
        <v>207</v>
      </c>
      <c r="J538" t="s">
        <v>208</v>
      </c>
      <c r="K538" t="s">
        <v>210</v>
      </c>
      <c r="L538" t="s">
        <v>209</v>
      </c>
      <c r="M538">
        <v>0</v>
      </c>
      <c r="N538">
        <v>0</v>
      </c>
      <c r="O538">
        <v>0</v>
      </c>
      <c r="P538">
        <v>0</v>
      </c>
      <c r="Q538">
        <f>SUMIF(AT!A:A,AF!E538,AT!K:K)</f>
        <v>90940</v>
      </c>
    </row>
    <row r="539" spans="1:17">
      <c r="A539">
        <v>9012767301</v>
      </c>
      <c r="B539" t="s">
        <v>206</v>
      </c>
      <c r="C539" t="s">
        <v>1</v>
      </c>
      <c r="D539">
        <v>9012767301</v>
      </c>
      <c r="E539" t="s">
        <v>2470</v>
      </c>
      <c r="F539" s="2">
        <v>45470</v>
      </c>
      <c r="G539" s="2">
        <v>45404</v>
      </c>
      <c r="H539" s="2">
        <v>45412</v>
      </c>
      <c r="I539" t="s">
        <v>207</v>
      </c>
      <c r="J539" t="s">
        <v>208</v>
      </c>
      <c r="K539" t="s">
        <v>210</v>
      </c>
      <c r="L539" t="s">
        <v>209</v>
      </c>
      <c r="M539">
        <v>0</v>
      </c>
      <c r="N539">
        <v>0</v>
      </c>
      <c r="O539">
        <v>0</v>
      </c>
      <c r="P539">
        <v>0</v>
      </c>
      <c r="Q539">
        <f>SUMIF(AT!A:A,AF!E539,AT!K:K)</f>
        <v>90940</v>
      </c>
    </row>
    <row r="540" spans="1:17">
      <c r="A540">
        <v>9012767301</v>
      </c>
      <c r="B540" t="s">
        <v>206</v>
      </c>
      <c r="C540" t="s">
        <v>1</v>
      </c>
      <c r="D540">
        <v>9012767301</v>
      </c>
      <c r="E540" t="s">
        <v>2471</v>
      </c>
      <c r="F540" s="2">
        <v>45471</v>
      </c>
      <c r="G540" s="2">
        <v>45404</v>
      </c>
      <c r="H540" s="2">
        <v>45412</v>
      </c>
      <c r="I540" t="s">
        <v>207</v>
      </c>
      <c r="J540" t="s">
        <v>208</v>
      </c>
      <c r="K540" t="s">
        <v>210</v>
      </c>
      <c r="L540" t="s">
        <v>209</v>
      </c>
      <c r="M540">
        <v>0</v>
      </c>
      <c r="N540">
        <v>0</v>
      </c>
      <c r="O540">
        <v>0</v>
      </c>
      <c r="P540">
        <v>0</v>
      </c>
      <c r="Q540">
        <f>SUMIF(AT!A:A,AF!E540,AT!K:K)</f>
        <v>90942</v>
      </c>
    </row>
    <row r="541" spans="1:17">
      <c r="A541">
        <v>9012767301</v>
      </c>
      <c r="B541" t="s">
        <v>206</v>
      </c>
      <c r="C541" t="s">
        <v>1</v>
      </c>
      <c r="D541">
        <v>9012767301</v>
      </c>
      <c r="E541" t="s">
        <v>2472</v>
      </c>
      <c r="F541" s="2">
        <v>45471</v>
      </c>
      <c r="G541" s="2">
        <v>45412</v>
      </c>
      <c r="H541" s="2">
        <v>45412</v>
      </c>
      <c r="I541" t="s">
        <v>207</v>
      </c>
      <c r="J541" t="s">
        <v>208</v>
      </c>
      <c r="K541" t="s">
        <v>210</v>
      </c>
      <c r="L541" t="s">
        <v>209</v>
      </c>
      <c r="M541">
        <v>0</v>
      </c>
      <c r="N541">
        <v>0</v>
      </c>
      <c r="O541">
        <v>0</v>
      </c>
      <c r="P541">
        <v>0</v>
      </c>
      <c r="Q541">
        <f>SUMIF(AT!A:A,AF!E541,AT!K:K)</f>
        <v>90942</v>
      </c>
    </row>
    <row r="542" spans="1:17">
      <c r="A542">
        <v>9012767301</v>
      </c>
      <c r="B542" t="s">
        <v>206</v>
      </c>
      <c r="C542" t="s">
        <v>1</v>
      </c>
      <c r="D542">
        <v>9012767301</v>
      </c>
      <c r="E542" t="s">
        <v>2473</v>
      </c>
      <c r="F542" s="2">
        <v>45471</v>
      </c>
      <c r="G542" s="2">
        <v>45398</v>
      </c>
      <c r="H542" s="2">
        <v>45412</v>
      </c>
      <c r="I542" t="s">
        <v>207</v>
      </c>
      <c r="J542" t="s">
        <v>208</v>
      </c>
      <c r="K542" t="s">
        <v>210</v>
      </c>
      <c r="L542" t="s">
        <v>209</v>
      </c>
      <c r="M542">
        <v>0</v>
      </c>
      <c r="N542">
        <v>0</v>
      </c>
      <c r="O542">
        <v>0</v>
      </c>
      <c r="P542">
        <v>0</v>
      </c>
      <c r="Q542">
        <f>SUMIF(AT!A:A,AF!E542,AT!K:K)</f>
        <v>45471</v>
      </c>
    </row>
    <row r="543" spans="1:17">
      <c r="A543">
        <v>9012767301</v>
      </c>
      <c r="B543" t="s">
        <v>206</v>
      </c>
      <c r="C543" t="s">
        <v>1</v>
      </c>
      <c r="D543">
        <v>9012767301</v>
      </c>
      <c r="E543" t="s">
        <v>2474</v>
      </c>
      <c r="F543" s="2">
        <v>45471</v>
      </c>
      <c r="G543" s="2">
        <v>45400</v>
      </c>
      <c r="H543" s="2">
        <v>45412</v>
      </c>
      <c r="I543" t="s">
        <v>207</v>
      </c>
      <c r="J543" t="s">
        <v>208</v>
      </c>
      <c r="K543" t="s">
        <v>210</v>
      </c>
      <c r="L543" t="s">
        <v>209</v>
      </c>
      <c r="M543">
        <v>0</v>
      </c>
      <c r="N543">
        <v>0</v>
      </c>
      <c r="O543">
        <v>0</v>
      </c>
      <c r="P543">
        <v>0</v>
      </c>
      <c r="Q543">
        <f>SUMIF(AT!A:A,AF!E543,AT!K:K)</f>
        <v>90942</v>
      </c>
    </row>
    <row r="544" spans="1:17">
      <c r="A544">
        <v>9012767301</v>
      </c>
      <c r="B544" t="s">
        <v>206</v>
      </c>
      <c r="C544" t="s">
        <v>1</v>
      </c>
      <c r="D544">
        <v>9012767301</v>
      </c>
      <c r="E544" t="s">
        <v>2475</v>
      </c>
      <c r="F544" s="2">
        <v>45471</v>
      </c>
      <c r="G544" s="2">
        <v>45409</v>
      </c>
      <c r="H544" s="2">
        <v>45412</v>
      </c>
      <c r="I544" t="s">
        <v>207</v>
      </c>
      <c r="J544" t="s">
        <v>208</v>
      </c>
      <c r="K544" t="s">
        <v>210</v>
      </c>
      <c r="L544" t="s">
        <v>209</v>
      </c>
      <c r="M544">
        <v>0</v>
      </c>
      <c r="N544">
        <v>0</v>
      </c>
      <c r="O544">
        <v>0</v>
      </c>
      <c r="P544">
        <v>0</v>
      </c>
      <c r="Q544">
        <f>SUMIF(AT!A:A,AF!E544,AT!K:K)</f>
        <v>181884</v>
      </c>
    </row>
    <row r="545" spans="1:17">
      <c r="A545">
        <v>9012767301</v>
      </c>
      <c r="B545" t="s">
        <v>206</v>
      </c>
      <c r="C545" t="s">
        <v>1</v>
      </c>
      <c r="D545">
        <v>9012767301</v>
      </c>
      <c r="E545" t="s">
        <v>2476</v>
      </c>
      <c r="F545" s="2">
        <v>45471</v>
      </c>
      <c r="G545" s="2">
        <v>45407</v>
      </c>
      <c r="H545" s="2">
        <v>45412</v>
      </c>
      <c r="I545" t="s">
        <v>207</v>
      </c>
      <c r="J545" t="s">
        <v>208</v>
      </c>
      <c r="K545" t="s">
        <v>210</v>
      </c>
      <c r="L545" t="s">
        <v>209</v>
      </c>
      <c r="M545">
        <v>0</v>
      </c>
      <c r="N545">
        <v>0</v>
      </c>
      <c r="O545">
        <v>0</v>
      </c>
      <c r="P545">
        <v>0</v>
      </c>
      <c r="Q545">
        <f>SUMIF(AT!A:A,AF!E545,AT!K:K)</f>
        <v>90942</v>
      </c>
    </row>
    <row r="546" spans="1:17">
      <c r="A546">
        <v>9012767301</v>
      </c>
      <c r="B546" t="s">
        <v>206</v>
      </c>
      <c r="C546" t="s">
        <v>1</v>
      </c>
      <c r="D546">
        <v>9012767301</v>
      </c>
      <c r="E546" t="s">
        <v>2477</v>
      </c>
      <c r="F546" s="2">
        <v>45471</v>
      </c>
      <c r="G546" s="2">
        <v>45410</v>
      </c>
      <c r="H546" s="2">
        <v>45412</v>
      </c>
      <c r="I546" t="s">
        <v>207</v>
      </c>
      <c r="J546" t="s">
        <v>208</v>
      </c>
      <c r="K546" t="s">
        <v>210</v>
      </c>
      <c r="L546" t="s">
        <v>209</v>
      </c>
      <c r="M546">
        <v>0</v>
      </c>
      <c r="N546">
        <v>0</v>
      </c>
      <c r="O546">
        <v>0</v>
      </c>
      <c r="P546">
        <v>0</v>
      </c>
      <c r="Q546">
        <f>SUMIF(AT!A:A,AF!E546,AT!K:K)</f>
        <v>90942</v>
      </c>
    </row>
    <row r="547" spans="1:17">
      <c r="A547">
        <v>9012767301</v>
      </c>
      <c r="B547" t="s">
        <v>206</v>
      </c>
      <c r="C547" t="s">
        <v>1</v>
      </c>
      <c r="D547">
        <v>9012767301</v>
      </c>
      <c r="E547" t="s">
        <v>2478</v>
      </c>
      <c r="F547" s="2">
        <v>45471</v>
      </c>
      <c r="G547" s="2">
        <v>45411</v>
      </c>
      <c r="H547" s="2">
        <v>45412</v>
      </c>
      <c r="I547" t="s">
        <v>207</v>
      </c>
      <c r="J547" t="s">
        <v>208</v>
      </c>
      <c r="K547" t="s">
        <v>210</v>
      </c>
      <c r="L547" t="s">
        <v>209</v>
      </c>
      <c r="M547">
        <v>0</v>
      </c>
      <c r="N547">
        <v>0</v>
      </c>
      <c r="O547">
        <v>0</v>
      </c>
      <c r="P547">
        <v>0</v>
      </c>
      <c r="Q547">
        <f>SUMIF(AT!A:A,AF!E547,AT!K:K)</f>
        <v>181884</v>
      </c>
    </row>
    <row r="548" spans="1:17">
      <c r="A548">
        <v>9012767301</v>
      </c>
      <c r="B548" t="s">
        <v>206</v>
      </c>
      <c r="C548" t="s">
        <v>1</v>
      </c>
      <c r="D548">
        <v>9012767301</v>
      </c>
      <c r="E548" t="s">
        <v>2479</v>
      </c>
      <c r="F548" s="2">
        <v>45471</v>
      </c>
      <c r="G548" s="2">
        <v>45406</v>
      </c>
      <c r="H548" s="2">
        <v>45412</v>
      </c>
      <c r="I548" t="s">
        <v>207</v>
      </c>
      <c r="J548" t="s">
        <v>208</v>
      </c>
      <c r="K548" t="s">
        <v>210</v>
      </c>
      <c r="L548" t="s">
        <v>209</v>
      </c>
      <c r="M548">
        <v>0</v>
      </c>
      <c r="N548">
        <v>0</v>
      </c>
      <c r="O548">
        <v>0</v>
      </c>
      <c r="P548">
        <v>0</v>
      </c>
      <c r="Q548">
        <f>SUMIF(AT!A:A,AF!E548,AT!K:K)</f>
        <v>90942</v>
      </c>
    </row>
    <row r="549" spans="1:17">
      <c r="A549">
        <v>9012767301</v>
      </c>
      <c r="B549" t="s">
        <v>206</v>
      </c>
      <c r="C549" t="s">
        <v>1</v>
      </c>
      <c r="D549">
        <v>9012767301</v>
      </c>
      <c r="E549" t="s">
        <v>2480</v>
      </c>
      <c r="F549" s="2">
        <v>45471</v>
      </c>
      <c r="G549" s="2">
        <v>45399</v>
      </c>
      <c r="H549" s="2">
        <v>45412</v>
      </c>
      <c r="I549" t="s">
        <v>207</v>
      </c>
      <c r="J549" t="s">
        <v>208</v>
      </c>
      <c r="K549" t="s">
        <v>210</v>
      </c>
      <c r="L549" t="s">
        <v>209</v>
      </c>
      <c r="M549">
        <v>0</v>
      </c>
      <c r="N549">
        <v>0</v>
      </c>
      <c r="O549">
        <v>0</v>
      </c>
      <c r="P549">
        <v>0</v>
      </c>
      <c r="Q549">
        <f>SUMIF(AT!A:A,AF!E549,AT!K:K)</f>
        <v>90942</v>
      </c>
    </row>
    <row r="550" spans="1:17">
      <c r="A550">
        <v>9012767301</v>
      </c>
      <c r="B550" t="s">
        <v>206</v>
      </c>
      <c r="C550" t="s">
        <v>1</v>
      </c>
      <c r="D550">
        <v>9012767301</v>
      </c>
      <c r="E550" t="s">
        <v>2481</v>
      </c>
      <c r="F550" s="2">
        <v>45471</v>
      </c>
      <c r="G550" s="2">
        <v>45404</v>
      </c>
      <c r="H550" s="2">
        <v>45412</v>
      </c>
      <c r="I550" t="s">
        <v>207</v>
      </c>
      <c r="J550" t="s">
        <v>208</v>
      </c>
      <c r="K550" t="s">
        <v>210</v>
      </c>
      <c r="L550" t="s">
        <v>209</v>
      </c>
      <c r="M550">
        <v>0</v>
      </c>
      <c r="N550">
        <v>0</v>
      </c>
      <c r="O550">
        <v>0</v>
      </c>
      <c r="P550">
        <v>0</v>
      </c>
      <c r="Q550">
        <f>SUMIF(AT!A:A,AF!E550,AT!K:K)</f>
        <v>90942</v>
      </c>
    </row>
    <row r="551" spans="1:17">
      <c r="A551">
        <v>9012767301</v>
      </c>
      <c r="B551" t="s">
        <v>206</v>
      </c>
      <c r="C551" t="s">
        <v>1</v>
      </c>
      <c r="D551">
        <v>9012767301</v>
      </c>
      <c r="E551" t="s">
        <v>2482</v>
      </c>
      <c r="F551" s="2">
        <v>45471</v>
      </c>
      <c r="G551" s="2">
        <v>45409</v>
      </c>
      <c r="H551" s="2">
        <v>45412</v>
      </c>
      <c r="I551" t="s">
        <v>207</v>
      </c>
      <c r="J551" t="s">
        <v>208</v>
      </c>
      <c r="K551" t="s">
        <v>210</v>
      </c>
      <c r="L551" t="s">
        <v>209</v>
      </c>
      <c r="M551">
        <v>0</v>
      </c>
      <c r="N551">
        <v>0</v>
      </c>
      <c r="O551">
        <v>0</v>
      </c>
      <c r="P551">
        <v>0</v>
      </c>
      <c r="Q551">
        <f>SUMIF(AT!A:A,AF!E551,AT!K:K)</f>
        <v>90942</v>
      </c>
    </row>
    <row r="552" spans="1:17">
      <c r="A552">
        <v>9012767301</v>
      </c>
      <c r="B552" t="s">
        <v>206</v>
      </c>
      <c r="C552" t="s">
        <v>1</v>
      </c>
      <c r="D552">
        <v>9012767301</v>
      </c>
      <c r="E552" t="s">
        <v>2483</v>
      </c>
      <c r="F552" s="2">
        <v>45471</v>
      </c>
      <c r="G552" s="2">
        <v>45398</v>
      </c>
      <c r="H552" s="2">
        <v>45412</v>
      </c>
      <c r="I552" t="s">
        <v>207</v>
      </c>
      <c r="J552" t="s">
        <v>208</v>
      </c>
      <c r="K552" t="s">
        <v>210</v>
      </c>
      <c r="L552" t="s">
        <v>209</v>
      </c>
      <c r="M552">
        <v>0</v>
      </c>
      <c r="N552">
        <v>0</v>
      </c>
      <c r="O552">
        <v>0</v>
      </c>
      <c r="P552">
        <v>0</v>
      </c>
      <c r="Q552">
        <f>SUMIF(AT!A:A,AF!E552,AT!K:K)</f>
        <v>45471</v>
      </c>
    </row>
    <row r="553" spans="1:17">
      <c r="A553">
        <v>9012767301</v>
      </c>
      <c r="B553" t="s">
        <v>206</v>
      </c>
      <c r="C553" t="s">
        <v>1</v>
      </c>
      <c r="D553">
        <v>9012767301</v>
      </c>
      <c r="E553" t="s">
        <v>2484</v>
      </c>
      <c r="F553" s="2">
        <v>45471</v>
      </c>
      <c r="G553" s="2">
        <v>45401</v>
      </c>
      <c r="H553" s="2">
        <v>45412</v>
      </c>
      <c r="I553" t="s">
        <v>207</v>
      </c>
      <c r="J553" t="s">
        <v>208</v>
      </c>
      <c r="K553" t="s">
        <v>210</v>
      </c>
      <c r="L553" t="s">
        <v>209</v>
      </c>
      <c r="M553">
        <v>0</v>
      </c>
      <c r="N553">
        <v>0</v>
      </c>
      <c r="O553">
        <v>0</v>
      </c>
      <c r="P553">
        <v>0</v>
      </c>
      <c r="Q553">
        <f>SUMIF(AT!A:A,AF!E553,AT!K:K)</f>
        <v>90942</v>
      </c>
    </row>
    <row r="554" spans="1:17">
      <c r="A554">
        <v>9012767301</v>
      </c>
      <c r="B554" t="s">
        <v>206</v>
      </c>
      <c r="C554" t="s">
        <v>1</v>
      </c>
      <c r="D554">
        <v>9012767301</v>
      </c>
      <c r="E554" t="s">
        <v>2485</v>
      </c>
      <c r="F554" s="2">
        <v>45471</v>
      </c>
      <c r="G554" s="2">
        <v>45399</v>
      </c>
      <c r="H554" s="2">
        <v>45412</v>
      </c>
      <c r="I554" t="s">
        <v>207</v>
      </c>
      <c r="J554" t="s">
        <v>208</v>
      </c>
      <c r="K554" t="s">
        <v>210</v>
      </c>
      <c r="L554" t="s">
        <v>209</v>
      </c>
      <c r="M554">
        <v>0</v>
      </c>
      <c r="N554">
        <v>0</v>
      </c>
      <c r="O554">
        <v>0</v>
      </c>
      <c r="P554">
        <v>0</v>
      </c>
      <c r="Q554">
        <f>SUMIF(AT!A:A,AF!E554,AT!K:K)</f>
        <v>90942</v>
      </c>
    </row>
    <row r="555" spans="1:17">
      <c r="A555">
        <v>9012767301</v>
      </c>
      <c r="B555" t="s">
        <v>206</v>
      </c>
      <c r="C555" t="s">
        <v>1</v>
      </c>
      <c r="D555">
        <v>9012767301</v>
      </c>
      <c r="E555" t="s">
        <v>2486</v>
      </c>
      <c r="F555" s="2">
        <v>45471</v>
      </c>
      <c r="G555" s="2">
        <v>45397</v>
      </c>
      <c r="H555" s="2">
        <v>45412</v>
      </c>
      <c r="I555" t="s">
        <v>207</v>
      </c>
      <c r="J555" t="s">
        <v>208</v>
      </c>
      <c r="K555" t="s">
        <v>210</v>
      </c>
      <c r="L555" t="s">
        <v>209</v>
      </c>
      <c r="M555">
        <v>0</v>
      </c>
      <c r="N555">
        <v>0</v>
      </c>
      <c r="O555">
        <v>0</v>
      </c>
      <c r="P555">
        <v>0</v>
      </c>
      <c r="Q555">
        <f>SUMIF(AT!A:A,AF!E555,AT!K:K)</f>
        <v>90942</v>
      </c>
    </row>
    <row r="556" spans="1:17">
      <c r="A556">
        <v>9012767301</v>
      </c>
      <c r="B556" t="s">
        <v>206</v>
      </c>
      <c r="C556" t="s">
        <v>1</v>
      </c>
      <c r="D556">
        <v>9012767301</v>
      </c>
      <c r="E556" t="s">
        <v>2487</v>
      </c>
      <c r="F556" s="2">
        <v>45471</v>
      </c>
      <c r="G556" s="2">
        <v>45399</v>
      </c>
      <c r="H556" s="2">
        <v>45412</v>
      </c>
      <c r="I556" t="s">
        <v>207</v>
      </c>
      <c r="J556" t="s">
        <v>208</v>
      </c>
      <c r="K556" t="s">
        <v>210</v>
      </c>
      <c r="L556" t="s">
        <v>209</v>
      </c>
      <c r="M556">
        <v>0</v>
      </c>
      <c r="N556">
        <v>0</v>
      </c>
      <c r="O556">
        <v>0</v>
      </c>
      <c r="P556">
        <v>0</v>
      </c>
      <c r="Q556">
        <f>SUMIF(AT!A:A,AF!E556,AT!K:K)</f>
        <v>90942</v>
      </c>
    </row>
    <row r="557" spans="1:17">
      <c r="A557">
        <v>9012767301</v>
      </c>
      <c r="B557" t="s">
        <v>206</v>
      </c>
      <c r="C557" t="s">
        <v>1</v>
      </c>
      <c r="D557">
        <v>9012767301</v>
      </c>
      <c r="E557" t="s">
        <v>2488</v>
      </c>
      <c r="F557" s="2">
        <v>45471</v>
      </c>
      <c r="G557" s="2">
        <v>45399</v>
      </c>
      <c r="H557" s="2">
        <v>45412</v>
      </c>
      <c r="I557" t="s">
        <v>207</v>
      </c>
      <c r="J557" t="s">
        <v>208</v>
      </c>
      <c r="K557" t="s">
        <v>210</v>
      </c>
      <c r="L557" t="s">
        <v>209</v>
      </c>
      <c r="M557">
        <v>0</v>
      </c>
      <c r="N557">
        <v>0</v>
      </c>
      <c r="O557">
        <v>0</v>
      </c>
      <c r="P557">
        <v>0</v>
      </c>
      <c r="Q557">
        <f>SUMIF(AT!A:A,AF!E557,AT!K:K)</f>
        <v>90942</v>
      </c>
    </row>
    <row r="558" spans="1:17">
      <c r="A558">
        <v>9012767301</v>
      </c>
      <c r="B558" t="s">
        <v>206</v>
      </c>
      <c r="C558" t="s">
        <v>1</v>
      </c>
      <c r="D558">
        <v>9012767301</v>
      </c>
      <c r="E558" t="s">
        <v>2489</v>
      </c>
      <c r="F558" s="2">
        <v>45471</v>
      </c>
      <c r="G558" s="2">
        <v>45410</v>
      </c>
      <c r="H558" s="2">
        <v>45412</v>
      </c>
      <c r="I558" t="s">
        <v>207</v>
      </c>
      <c r="J558" t="s">
        <v>208</v>
      </c>
      <c r="K558" t="s">
        <v>210</v>
      </c>
      <c r="L558" t="s">
        <v>209</v>
      </c>
      <c r="M558">
        <v>0</v>
      </c>
      <c r="N558">
        <v>0</v>
      </c>
      <c r="O558">
        <v>0</v>
      </c>
      <c r="P558">
        <v>0</v>
      </c>
      <c r="Q558">
        <f>SUMIF(AT!A:A,AF!E558,AT!K:K)</f>
        <v>272826</v>
      </c>
    </row>
    <row r="559" spans="1:17">
      <c r="A559">
        <v>9012767301</v>
      </c>
      <c r="B559" t="s">
        <v>206</v>
      </c>
      <c r="C559" t="s">
        <v>1</v>
      </c>
      <c r="D559">
        <v>9012767301</v>
      </c>
      <c r="E559" t="s">
        <v>2490</v>
      </c>
      <c r="F559" s="2">
        <v>45471</v>
      </c>
      <c r="G559" s="2">
        <v>45405</v>
      </c>
      <c r="H559" s="2">
        <v>45412</v>
      </c>
      <c r="I559" t="s">
        <v>207</v>
      </c>
      <c r="J559" t="s">
        <v>208</v>
      </c>
      <c r="K559" t="s">
        <v>210</v>
      </c>
      <c r="L559" t="s">
        <v>209</v>
      </c>
      <c r="M559">
        <v>0</v>
      </c>
      <c r="N559">
        <v>0</v>
      </c>
      <c r="O559">
        <v>0</v>
      </c>
      <c r="P559">
        <v>0</v>
      </c>
      <c r="Q559">
        <f>SUMIF(AT!A:A,AF!E559,AT!K:K)</f>
        <v>90942</v>
      </c>
    </row>
    <row r="560" spans="1:17">
      <c r="A560">
        <v>9012767301</v>
      </c>
      <c r="B560" t="s">
        <v>206</v>
      </c>
      <c r="C560" t="s">
        <v>1</v>
      </c>
      <c r="D560">
        <v>9012767301</v>
      </c>
      <c r="E560" t="s">
        <v>2491</v>
      </c>
      <c r="F560" s="2">
        <v>45471</v>
      </c>
      <c r="G560" s="2">
        <v>45409</v>
      </c>
      <c r="H560" s="2">
        <v>45412</v>
      </c>
      <c r="I560" t="s">
        <v>207</v>
      </c>
      <c r="J560" t="s">
        <v>208</v>
      </c>
      <c r="K560" t="s">
        <v>210</v>
      </c>
      <c r="L560" t="s">
        <v>209</v>
      </c>
      <c r="M560">
        <v>0</v>
      </c>
      <c r="N560">
        <v>0</v>
      </c>
      <c r="O560">
        <v>0</v>
      </c>
      <c r="P560">
        <v>0</v>
      </c>
      <c r="Q560">
        <f>SUMIF(AT!A:A,AF!E560,AT!K:K)</f>
        <v>45471</v>
      </c>
    </row>
    <row r="561" spans="1:17">
      <c r="A561">
        <v>9012767301</v>
      </c>
      <c r="B561" t="s">
        <v>206</v>
      </c>
      <c r="C561" t="s">
        <v>1</v>
      </c>
      <c r="D561">
        <v>9012767301</v>
      </c>
      <c r="E561" t="s">
        <v>2492</v>
      </c>
      <c r="F561" s="2">
        <v>45471</v>
      </c>
      <c r="G561" s="2">
        <v>45406</v>
      </c>
      <c r="H561" s="2">
        <v>45412</v>
      </c>
      <c r="I561" t="s">
        <v>207</v>
      </c>
      <c r="J561" t="s">
        <v>208</v>
      </c>
      <c r="K561" t="s">
        <v>210</v>
      </c>
      <c r="L561" t="s">
        <v>209</v>
      </c>
      <c r="M561">
        <v>0</v>
      </c>
      <c r="N561">
        <v>0</v>
      </c>
      <c r="O561">
        <v>0</v>
      </c>
      <c r="P561">
        <v>0</v>
      </c>
      <c r="Q561">
        <f>SUMIF(AT!A:A,AF!E561,AT!K:K)</f>
        <v>90942</v>
      </c>
    </row>
    <row r="562" spans="1:17">
      <c r="A562">
        <v>9012767301</v>
      </c>
      <c r="B562" t="s">
        <v>206</v>
      </c>
      <c r="C562" t="s">
        <v>1</v>
      </c>
      <c r="D562">
        <v>9012767301</v>
      </c>
      <c r="E562" t="s">
        <v>2493</v>
      </c>
      <c r="F562" s="2">
        <v>45471</v>
      </c>
      <c r="G562" s="2">
        <v>45391</v>
      </c>
      <c r="H562" s="2">
        <v>45412</v>
      </c>
      <c r="I562" t="s">
        <v>207</v>
      </c>
      <c r="J562" t="s">
        <v>208</v>
      </c>
      <c r="K562" t="s">
        <v>210</v>
      </c>
      <c r="L562" t="s">
        <v>209</v>
      </c>
      <c r="M562">
        <v>0</v>
      </c>
      <c r="N562">
        <v>0</v>
      </c>
      <c r="O562">
        <v>0</v>
      </c>
      <c r="P562">
        <v>0</v>
      </c>
      <c r="Q562">
        <f>SUMIF(AT!A:A,AF!E562,AT!K:K)</f>
        <v>181884</v>
      </c>
    </row>
    <row r="563" spans="1:17">
      <c r="A563">
        <v>9012767301</v>
      </c>
      <c r="B563" t="s">
        <v>206</v>
      </c>
      <c r="C563" t="s">
        <v>1</v>
      </c>
      <c r="D563">
        <v>9012767301</v>
      </c>
      <c r="E563" t="s">
        <v>2494</v>
      </c>
      <c r="F563" s="2">
        <v>45471</v>
      </c>
      <c r="G563" s="2">
        <v>45410</v>
      </c>
      <c r="H563" s="2">
        <v>45412</v>
      </c>
      <c r="I563" t="s">
        <v>207</v>
      </c>
      <c r="J563" t="s">
        <v>208</v>
      </c>
      <c r="K563" t="s">
        <v>210</v>
      </c>
      <c r="L563" t="s">
        <v>209</v>
      </c>
      <c r="M563">
        <v>0</v>
      </c>
      <c r="N563">
        <v>0</v>
      </c>
      <c r="O563">
        <v>0</v>
      </c>
      <c r="P563">
        <v>0</v>
      </c>
      <c r="Q563">
        <f>SUMIF(AT!A:A,AF!E563,AT!K:K)</f>
        <v>90942</v>
      </c>
    </row>
    <row r="564" spans="1:17">
      <c r="A564">
        <v>9012767301</v>
      </c>
      <c r="B564" t="s">
        <v>206</v>
      </c>
      <c r="C564" t="s">
        <v>1</v>
      </c>
      <c r="D564">
        <v>9012767301</v>
      </c>
      <c r="E564" t="s">
        <v>2495</v>
      </c>
      <c r="F564" s="2">
        <v>45471</v>
      </c>
      <c r="G564" s="2">
        <v>45408</v>
      </c>
      <c r="H564" s="2">
        <v>45412</v>
      </c>
      <c r="I564" t="s">
        <v>207</v>
      </c>
      <c r="J564" t="s">
        <v>208</v>
      </c>
      <c r="K564" t="s">
        <v>210</v>
      </c>
      <c r="L564" t="s">
        <v>209</v>
      </c>
      <c r="M564">
        <v>0</v>
      </c>
      <c r="N564">
        <v>0</v>
      </c>
      <c r="O564">
        <v>0</v>
      </c>
      <c r="P564">
        <v>0</v>
      </c>
      <c r="Q564">
        <f>SUMIF(AT!A:A,AF!E564,AT!K:K)</f>
        <v>90942</v>
      </c>
    </row>
    <row r="565" spans="1:17">
      <c r="A565">
        <v>9012767301</v>
      </c>
      <c r="B565" t="s">
        <v>206</v>
      </c>
      <c r="C565" t="s">
        <v>1</v>
      </c>
      <c r="D565">
        <v>9012767301</v>
      </c>
      <c r="E565" t="s">
        <v>2496</v>
      </c>
      <c r="F565" s="2">
        <v>45471</v>
      </c>
      <c r="G565" s="2">
        <v>45398</v>
      </c>
      <c r="H565" s="2">
        <v>45412</v>
      </c>
      <c r="I565" t="s">
        <v>207</v>
      </c>
      <c r="J565" t="s">
        <v>208</v>
      </c>
      <c r="K565" t="s">
        <v>210</v>
      </c>
      <c r="L565" t="s">
        <v>209</v>
      </c>
      <c r="M565">
        <v>0</v>
      </c>
      <c r="N565">
        <v>0</v>
      </c>
      <c r="O565">
        <v>0</v>
      </c>
      <c r="P565">
        <v>0</v>
      </c>
      <c r="Q565">
        <f>SUMIF(AT!A:A,AF!E565,AT!K:K)</f>
        <v>90942</v>
      </c>
    </row>
    <row r="566" spans="1:17">
      <c r="A566">
        <v>9012767301</v>
      </c>
      <c r="B566" t="s">
        <v>206</v>
      </c>
      <c r="C566" t="s">
        <v>1</v>
      </c>
      <c r="D566">
        <v>9012767301</v>
      </c>
      <c r="E566" t="s">
        <v>2497</v>
      </c>
      <c r="F566" s="2">
        <v>45471</v>
      </c>
      <c r="G566" s="2">
        <v>45408</v>
      </c>
      <c r="H566" s="2">
        <v>45412</v>
      </c>
      <c r="I566" t="s">
        <v>207</v>
      </c>
      <c r="J566" t="s">
        <v>208</v>
      </c>
      <c r="K566" t="s">
        <v>210</v>
      </c>
      <c r="L566" t="s">
        <v>209</v>
      </c>
      <c r="M566">
        <v>0</v>
      </c>
      <c r="N566">
        <v>0</v>
      </c>
      <c r="O566">
        <v>0</v>
      </c>
      <c r="P566">
        <v>0</v>
      </c>
      <c r="Q566">
        <f>SUMIF(AT!A:A,AF!E566,AT!K:K)</f>
        <v>90942</v>
      </c>
    </row>
    <row r="567" spans="1:17">
      <c r="A567">
        <v>9012767301</v>
      </c>
      <c r="B567" t="s">
        <v>206</v>
      </c>
      <c r="C567" t="s">
        <v>1</v>
      </c>
      <c r="D567">
        <v>9012767301</v>
      </c>
      <c r="E567" t="s">
        <v>2498</v>
      </c>
      <c r="F567" s="2">
        <v>45471</v>
      </c>
      <c r="G567" s="2">
        <v>45403</v>
      </c>
      <c r="H567" s="2">
        <v>45412</v>
      </c>
      <c r="I567" t="s">
        <v>207</v>
      </c>
      <c r="J567" t="s">
        <v>208</v>
      </c>
      <c r="K567" t="s">
        <v>210</v>
      </c>
      <c r="L567" t="s">
        <v>209</v>
      </c>
      <c r="M567">
        <v>0</v>
      </c>
      <c r="N567">
        <v>0</v>
      </c>
      <c r="O567">
        <v>0</v>
      </c>
      <c r="P567">
        <v>0</v>
      </c>
      <c r="Q567">
        <f>SUMIF(AT!A:A,AF!E567,AT!K:K)</f>
        <v>90942</v>
      </c>
    </row>
    <row r="568" spans="1:17">
      <c r="A568">
        <v>9012767301</v>
      </c>
      <c r="B568" t="s">
        <v>206</v>
      </c>
      <c r="C568" t="s">
        <v>1</v>
      </c>
      <c r="D568">
        <v>9012767301</v>
      </c>
      <c r="E568" t="s">
        <v>2499</v>
      </c>
      <c r="F568" s="2">
        <v>45471</v>
      </c>
      <c r="G568" s="2">
        <v>45398</v>
      </c>
      <c r="H568" s="2">
        <v>45412</v>
      </c>
      <c r="I568" t="s">
        <v>207</v>
      </c>
      <c r="J568" t="s">
        <v>208</v>
      </c>
      <c r="K568" t="s">
        <v>210</v>
      </c>
      <c r="L568" t="s">
        <v>209</v>
      </c>
      <c r="M568">
        <v>0</v>
      </c>
      <c r="N568">
        <v>0</v>
      </c>
      <c r="O568">
        <v>0</v>
      </c>
      <c r="P568">
        <v>0</v>
      </c>
      <c r="Q568">
        <f>SUMIF(AT!A:A,AF!E568,AT!K:K)</f>
        <v>90942</v>
      </c>
    </row>
    <row r="569" spans="1:17">
      <c r="A569">
        <v>9012767301</v>
      </c>
      <c r="B569" t="s">
        <v>206</v>
      </c>
      <c r="C569" t="s">
        <v>1</v>
      </c>
      <c r="D569">
        <v>9012767301</v>
      </c>
      <c r="E569" t="s">
        <v>2500</v>
      </c>
      <c r="F569" s="2">
        <v>45471</v>
      </c>
      <c r="G569" s="2">
        <v>45409</v>
      </c>
      <c r="H569" s="2">
        <v>45412</v>
      </c>
      <c r="I569" t="s">
        <v>207</v>
      </c>
      <c r="J569" t="s">
        <v>208</v>
      </c>
      <c r="K569" t="s">
        <v>210</v>
      </c>
      <c r="L569" t="s">
        <v>209</v>
      </c>
      <c r="M569">
        <v>0</v>
      </c>
      <c r="N569">
        <v>0</v>
      </c>
      <c r="O569">
        <v>0</v>
      </c>
      <c r="P569">
        <v>0</v>
      </c>
      <c r="Q569">
        <f>SUMIF(AT!A:A,AF!E569,AT!K:K)</f>
        <v>90942</v>
      </c>
    </row>
    <row r="570" spans="1:17">
      <c r="A570">
        <v>9012767301</v>
      </c>
      <c r="B570" t="s">
        <v>206</v>
      </c>
      <c r="C570" t="s">
        <v>1</v>
      </c>
      <c r="D570">
        <v>9012767301</v>
      </c>
      <c r="E570" t="s">
        <v>2501</v>
      </c>
      <c r="F570" s="2">
        <v>45471</v>
      </c>
      <c r="G570" s="2">
        <v>45408</v>
      </c>
      <c r="H570" s="2">
        <v>45412</v>
      </c>
      <c r="I570" t="s">
        <v>207</v>
      </c>
      <c r="J570" t="s">
        <v>208</v>
      </c>
      <c r="K570" t="s">
        <v>210</v>
      </c>
      <c r="L570" t="s">
        <v>209</v>
      </c>
      <c r="M570">
        <v>0</v>
      </c>
      <c r="N570">
        <v>0</v>
      </c>
      <c r="O570">
        <v>0</v>
      </c>
      <c r="P570">
        <v>0</v>
      </c>
      <c r="Q570">
        <f>SUMIF(AT!A:A,AF!E570,AT!K:K)</f>
        <v>181884</v>
      </c>
    </row>
    <row r="571" spans="1:17">
      <c r="A571">
        <v>9012767301</v>
      </c>
      <c r="B571" t="s">
        <v>206</v>
      </c>
      <c r="C571" t="s">
        <v>1</v>
      </c>
      <c r="D571">
        <v>9012767301</v>
      </c>
      <c r="E571" t="s">
        <v>2502</v>
      </c>
      <c r="F571" s="2">
        <v>45471</v>
      </c>
      <c r="G571" s="2">
        <v>45407</v>
      </c>
      <c r="H571" s="2">
        <v>45412</v>
      </c>
      <c r="I571" t="s">
        <v>207</v>
      </c>
      <c r="J571" t="s">
        <v>208</v>
      </c>
      <c r="K571" t="s">
        <v>210</v>
      </c>
      <c r="L571" t="s">
        <v>209</v>
      </c>
      <c r="M571">
        <v>0</v>
      </c>
      <c r="N571">
        <v>0</v>
      </c>
      <c r="O571">
        <v>0</v>
      </c>
      <c r="P571">
        <v>0</v>
      </c>
      <c r="Q571">
        <f>SUMIF(AT!A:A,AF!E571,AT!K:K)</f>
        <v>90942</v>
      </c>
    </row>
    <row r="572" spans="1:17">
      <c r="A572">
        <v>9012767301</v>
      </c>
      <c r="B572" t="s">
        <v>206</v>
      </c>
      <c r="C572" t="s">
        <v>1</v>
      </c>
      <c r="D572">
        <v>9012767301</v>
      </c>
      <c r="E572" t="s">
        <v>2503</v>
      </c>
      <c r="F572" s="2">
        <v>45471</v>
      </c>
      <c r="G572" s="2">
        <v>45404</v>
      </c>
      <c r="H572" s="2">
        <v>45412</v>
      </c>
      <c r="I572" t="s">
        <v>207</v>
      </c>
      <c r="J572" t="s">
        <v>208</v>
      </c>
      <c r="K572" t="s">
        <v>210</v>
      </c>
      <c r="L572" t="s">
        <v>209</v>
      </c>
      <c r="M572">
        <v>0</v>
      </c>
      <c r="N572">
        <v>0</v>
      </c>
      <c r="O572">
        <v>0</v>
      </c>
      <c r="P572">
        <v>0</v>
      </c>
      <c r="Q572">
        <f>SUMIF(AT!A:A,AF!E572,AT!K:K)</f>
        <v>90942</v>
      </c>
    </row>
    <row r="573" spans="1:17">
      <c r="A573">
        <v>9012767301</v>
      </c>
      <c r="B573" t="s">
        <v>206</v>
      </c>
      <c r="C573" t="s">
        <v>1</v>
      </c>
      <c r="D573">
        <v>9012767301</v>
      </c>
      <c r="E573" t="s">
        <v>2504</v>
      </c>
      <c r="F573" s="2">
        <v>45471</v>
      </c>
      <c r="G573" s="2">
        <v>45409</v>
      </c>
      <c r="H573" s="2">
        <v>45412</v>
      </c>
      <c r="I573" t="s">
        <v>207</v>
      </c>
      <c r="J573" t="s">
        <v>208</v>
      </c>
      <c r="K573" t="s">
        <v>210</v>
      </c>
      <c r="L573" t="s">
        <v>209</v>
      </c>
      <c r="M573">
        <v>0</v>
      </c>
      <c r="N573">
        <v>0</v>
      </c>
      <c r="O573">
        <v>0</v>
      </c>
      <c r="P573">
        <v>0</v>
      </c>
      <c r="Q573">
        <f>SUMIF(AT!A:A,AF!E573,AT!K:K)</f>
        <v>45471</v>
      </c>
    </row>
    <row r="574" spans="1:17">
      <c r="A574">
        <v>9012767301</v>
      </c>
      <c r="B574" t="s">
        <v>206</v>
      </c>
      <c r="C574" t="s">
        <v>1</v>
      </c>
      <c r="D574">
        <v>9012767301</v>
      </c>
      <c r="E574" t="s">
        <v>2505</v>
      </c>
      <c r="F574" s="2">
        <v>45471</v>
      </c>
      <c r="G574" s="2">
        <v>45408</v>
      </c>
      <c r="H574" s="2">
        <v>45412</v>
      </c>
      <c r="I574" t="s">
        <v>207</v>
      </c>
      <c r="J574" t="s">
        <v>208</v>
      </c>
      <c r="K574" t="s">
        <v>210</v>
      </c>
      <c r="L574" t="s">
        <v>209</v>
      </c>
      <c r="M574">
        <v>0</v>
      </c>
      <c r="N574">
        <v>0</v>
      </c>
      <c r="O574">
        <v>0</v>
      </c>
      <c r="P574">
        <v>0</v>
      </c>
      <c r="Q574">
        <f>SUMIF(AT!A:A,AF!E574,AT!K:K)</f>
        <v>90942</v>
      </c>
    </row>
    <row r="575" spans="1:17">
      <c r="A575">
        <v>9012767301</v>
      </c>
      <c r="B575" t="s">
        <v>206</v>
      </c>
      <c r="C575" t="s">
        <v>1</v>
      </c>
      <c r="D575">
        <v>9012767301</v>
      </c>
      <c r="E575" t="s">
        <v>2506</v>
      </c>
      <c r="F575" s="2">
        <v>45471</v>
      </c>
      <c r="G575" s="2">
        <v>45407</v>
      </c>
      <c r="H575" s="2">
        <v>45412</v>
      </c>
      <c r="I575" t="s">
        <v>207</v>
      </c>
      <c r="J575" t="s">
        <v>208</v>
      </c>
      <c r="K575" t="s">
        <v>210</v>
      </c>
      <c r="L575" t="s">
        <v>209</v>
      </c>
      <c r="M575">
        <v>0</v>
      </c>
      <c r="N575">
        <v>0</v>
      </c>
      <c r="O575">
        <v>0</v>
      </c>
      <c r="P575">
        <v>0</v>
      </c>
      <c r="Q575">
        <f>SUMIF(AT!A:A,AF!E575,AT!K:K)</f>
        <v>90942</v>
      </c>
    </row>
    <row r="576" spans="1:17">
      <c r="A576">
        <v>9012767301</v>
      </c>
      <c r="B576" t="s">
        <v>206</v>
      </c>
      <c r="C576" t="s">
        <v>1</v>
      </c>
      <c r="D576">
        <v>9012767301</v>
      </c>
      <c r="E576" t="s">
        <v>2507</v>
      </c>
      <c r="F576" s="2">
        <v>45471</v>
      </c>
      <c r="G576" s="2">
        <v>45408</v>
      </c>
      <c r="H576" s="2">
        <v>45412</v>
      </c>
      <c r="I576" t="s">
        <v>207</v>
      </c>
      <c r="J576" t="s">
        <v>208</v>
      </c>
      <c r="K576" t="s">
        <v>210</v>
      </c>
      <c r="L576" t="s">
        <v>209</v>
      </c>
      <c r="M576">
        <v>0</v>
      </c>
      <c r="N576">
        <v>0</v>
      </c>
      <c r="O576">
        <v>0</v>
      </c>
      <c r="P576">
        <v>0</v>
      </c>
      <c r="Q576">
        <f>SUMIF(AT!A:A,AF!E576,AT!K:K)</f>
        <v>45471</v>
      </c>
    </row>
    <row r="577" spans="1:17">
      <c r="A577">
        <v>9012767301</v>
      </c>
      <c r="B577" t="s">
        <v>206</v>
      </c>
      <c r="C577" t="s">
        <v>1</v>
      </c>
      <c r="D577">
        <v>9012767301</v>
      </c>
      <c r="E577" t="s">
        <v>2508</v>
      </c>
      <c r="F577" s="2">
        <v>45471</v>
      </c>
      <c r="G577" s="2">
        <v>45398</v>
      </c>
      <c r="H577" s="2">
        <v>45412</v>
      </c>
      <c r="I577" t="s">
        <v>207</v>
      </c>
      <c r="J577" t="s">
        <v>208</v>
      </c>
      <c r="K577" t="s">
        <v>210</v>
      </c>
      <c r="L577" t="s">
        <v>209</v>
      </c>
      <c r="M577">
        <v>0</v>
      </c>
      <c r="N577">
        <v>0</v>
      </c>
      <c r="O577">
        <v>0</v>
      </c>
      <c r="P577">
        <v>0</v>
      </c>
      <c r="Q577">
        <f>SUMIF(AT!A:A,AF!E577,AT!K:K)</f>
        <v>90942</v>
      </c>
    </row>
    <row r="578" spans="1:17">
      <c r="A578">
        <v>9012767301</v>
      </c>
      <c r="B578" t="s">
        <v>206</v>
      </c>
      <c r="C578" t="s">
        <v>1</v>
      </c>
      <c r="D578">
        <v>9012767301</v>
      </c>
      <c r="E578" t="s">
        <v>2509</v>
      </c>
      <c r="F578" s="2">
        <v>45471</v>
      </c>
      <c r="G578" s="2">
        <v>45404</v>
      </c>
      <c r="H578" s="2">
        <v>45412</v>
      </c>
      <c r="I578" t="s">
        <v>207</v>
      </c>
      <c r="J578" t="s">
        <v>208</v>
      </c>
      <c r="K578" t="s">
        <v>210</v>
      </c>
      <c r="L578" t="s">
        <v>209</v>
      </c>
      <c r="M578">
        <v>0</v>
      </c>
      <c r="N578">
        <v>0</v>
      </c>
      <c r="O578">
        <v>0</v>
      </c>
      <c r="P578">
        <v>0</v>
      </c>
      <c r="Q578">
        <f>SUMIF(AT!A:A,AF!E578,AT!K:K)</f>
        <v>90942</v>
      </c>
    </row>
    <row r="579" spans="1:17">
      <c r="A579">
        <v>9012767301</v>
      </c>
      <c r="B579" t="s">
        <v>206</v>
      </c>
      <c r="C579" t="s">
        <v>1</v>
      </c>
      <c r="D579">
        <v>9012767301</v>
      </c>
      <c r="E579" t="s">
        <v>2510</v>
      </c>
      <c r="F579" s="2">
        <v>45471</v>
      </c>
      <c r="G579" s="2">
        <v>45400</v>
      </c>
      <c r="H579" s="2">
        <v>45412</v>
      </c>
      <c r="I579" t="s">
        <v>207</v>
      </c>
      <c r="J579" t="s">
        <v>208</v>
      </c>
      <c r="K579" t="s">
        <v>210</v>
      </c>
      <c r="L579" t="s">
        <v>209</v>
      </c>
      <c r="M579">
        <v>0</v>
      </c>
      <c r="N579">
        <v>0</v>
      </c>
      <c r="O579">
        <v>0</v>
      </c>
      <c r="P579">
        <v>0</v>
      </c>
      <c r="Q579">
        <f>SUMIF(AT!A:A,AF!E579,AT!K:K)</f>
        <v>90942</v>
      </c>
    </row>
    <row r="580" spans="1:17">
      <c r="A580">
        <v>9012767301</v>
      </c>
      <c r="B580" t="s">
        <v>206</v>
      </c>
      <c r="C580" t="s">
        <v>1</v>
      </c>
      <c r="D580">
        <v>9012767301</v>
      </c>
      <c r="E580" t="s">
        <v>2511</v>
      </c>
      <c r="F580" s="2">
        <v>45471</v>
      </c>
      <c r="G580" s="2">
        <v>45407</v>
      </c>
      <c r="H580" s="2">
        <v>45412</v>
      </c>
      <c r="I580" t="s">
        <v>207</v>
      </c>
      <c r="J580" t="s">
        <v>208</v>
      </c>
      <c r="K580" t="s">
        <v>210</v>
      </c>
      <c r="L580" t="s">
        <v>209</v>
      </c>
      <c r="M580">
        <v>0</v>
      </c>
      <c r="N580">
        <v>0</v>
      </c>
      <c r="O580">
        <v>0</v>
      </c>
      <c r="P580">
        <v>0</v>
      </c>
      <c r="Q580">
        <f>SUMIF(AT!A:A,AF!E580,AT!K:K)</f>
        <v>90942</v>
      </c>
    </row>
    <row r="581" spans="1:17">
      <c r="A581">
        <v>9012767301</v>
      </c>
      <c r="B581" t="s">
        <v>206</v>
      </c>
      <c r="C581" t="s">
        <v>1</v>
      </c>
      <c r="D581">
        <v>9012767301</v>
      </c>
      <c r="E581" t="s">
        <v>2512</v>
      </c>
      <c r="F581" s="2">
        <v>45471</v>
      </c>
      <c r="G581" s="2">
        <v>45407</v>
      </c>
      <c r="H581" s="2">
        <v>45412</v>
      </c>
      <c r="I581" t="s">
        <v>207</v>
      </c>
      <c r="J581" t="s">
        <v>208</v>
      </c>
      <c r="K581" t="s">
        <v>210</v>
      </c>
      <c r="L581" t="s">
        <v>209</v>
      </c>
      <c r="M581">
        <v>0</v>
      </c>
      <c r="N581">
        <v>0</v>
      </c>
      <c r="O581">
        <v>0</v>
      </c>
      <c r="P581">
        <v>0</v>
      </c>
      <c r="Q581">
        <f>SUMIF(AT!A:A,AF!E581,AT!K:K)</f>
        <v>90942</v>
      </c>
    </row>
    <row r="582" spans="1:17">
      <c r="A582">
        <v>9012767301</v>
      </c>
      <c r="B582" t="s">
        <v>206</v>
      </c>
      <c r="C582" t="s">
        <v>1</v>
      </c>
      <c r="D582">
        <v>9012767301</v>
      </c>
      <c r="E582" t="s">
        <v>2513</v>
      </c>
      <c r="F582" s="2">
        <v>45471</v>
      </c>
      <c r="G582" s="2">
        <v>45406</v>
      </c>
      <c r="H582" s="2">
        <v>45412</v>
      </c>
      <c r="I582" t="s">
        <v>207</v>
      </c>
      <c r="J582" t="s">
        <v>208</v>
      </c>
      <c r="K582" t="s">
        <v>210</v>
      </c>
      <c r="L582" t="s">
        <v>209</v>
      </c>
      <c r="M582">
        <v>0</v>
      </c>
      <c r="N582">
        <v>0</v>
      </c>
      <c r="O582">
        <v>0</v>
      </c>
      <c r="P582">
        <v>0</v>
      </c>
      <c r="Q582">
        <f>SUMIF(AT!A:A,AF!E582,AT!K:K)</f>
        <v>90942</v>
      </c>
    </row>
    <row r="583" spans="1:17">
      <c r="A583">
        <v>9012767301</v>
      </c>
      <c r="B583" t="s">
        <v>206</v>
      </c>
      <c r="C583" t="s">
        <v>1</v>
      </c>
      <c r="D583">
        <v>9012767301</v>
      </c>
      <c r="E583" t="s">
        <v>2514</v>
      </c>
      <c r="F583" s="2">
        <v>45471</v>
      </c>
      <c r="G583" s="2">
        <v>45405</v>
      </c>
      <c r="H583" s="2">
        <v>45412</v>
      </c>
      <c r="I583" t="s">
        <v>207</v>
      </c>
      <c r="J583" t="s">
        <v>208</v>
      </c>
      <c r="K583" t="s">
        <v>210</v>
      </c>
      <c r="L583" t="s">
        <v>209</v>
      </c>
      <c r="M583">
        <v>0</v>
      </c>
      <c r="N583">
        <v>0</v>
      </c>
      <c r="O583">
        <v>0</v>
      </c>
      <c r="P583">
        <v>0</v>
      </c>
      <c r="Q583">
        <f>SUMIF(AT!A:A,AF!E583,AT!K:K)</f>
        <v>45471</v>
      </c>
    </row>
    <row r="584" spans="1:17">
      <c r="A584">
        <v>9012767301</v>
      </c>
      <c r="B584" t="s">
        <v>206</v>
      </c>
      <c r="C584" t="s">
        <v>1</v>
      </c>
      <c r="D584">
        <v>9012767301</v>
      </c>
      <c r="E584" t="s">
        <v>2516</v>
      </c>
      <c r="F584" s="2">
        <v>45471</v>
      </c>
      <c r="G584" s="2">
        <v>45403</v>
      </c>
      <c r="H584" s="2">
        <v>45412</v>
      </c>
      <c r="I584" t="s">
        <v>207</v>
      </c>
      <c r="J584" t="s">
        <v>208</v>
      </c>
      <c r="K584" t="s">
        <v>210</v>
      </c>
      <c r="L584" t="s">
        <v>209</v>
      </c>
      <c r="M584">
        <v>0</v>
      </c>
      <c r="N584">
        <v>0</v>
      </c>
      <c r="O584">
        <v>0</v>
      </c>
      <c r="P584">
        <v>0</v>
      </c>
      <c r="Q584">
        <f>SUMIF(AT!A:A,AF!E584,AT!K:K)</f>
        <v>45471</v>
      </c>
    </row>
    <row r="585" spans="1:17">
      <c r="A585">
        <v>9012767301</v>
      </c>
      <c r="B585" t="s">
        <v>206</v>
      </c>
      <c r="C585" t="s">
        <v>1</v>
      </c>
      <c r="D585">
        <v>9012767301</v>
      </c>
      <c r="E585" t="s">
        <v>2517</v>
      </c>
      <c r="F585" s="2">
        <v>45471</v>
      </c>
      <c r="G585" s="2">
        <v>45399</v>
      </c>
      <c r="H585" s="2">
        <v>45412</v>
      </c>
      <c r="I585" t="s">
        <v>207</v>
      </c>
      <c r="J585" t="s">
        <v>208</v>
      </c>
      <c r="K585" t="s">
        <v>210</v>
      </c>
      <c r="L585" t="s">
        <v>209</v>
      </c>
      <c r="M585">
        <v>0</v>
      </c>
      <c r="N585">
        <v>0</v>
      </c>
      <c r="O585">
        <v>0</v>
      </c>
      <c r="P585">
        <v>0</v>
      </c>
      <c r="Q585">
        <f>SUMIF(AT!A:A,AF!E585,AT!K:K)</f>
        <v>90942</v>
      </c>
    </row>
    <row r="586" spans="1:17">
      <c r="A586">
        <v>9012767301</v>
      </c>
      <c r="B586" t="s">
        <v>206</v>
      </c>
      <c r="C586" t="s">
        <v>1</v>
      </c>
      <c r="D586">
        <v>9012767301</v>
      </c>
      <c r="E586" t="s">
        <v>2518</v>
      </c>
      <c r="F586" s="2">
        <v>45471</v>
      </c>
      <c r="G586" s="2">
        <v>45408</v>
      </c>
      <c r="H586" s="2">
        <v>45412</v>
      </c>
      <c r="I586" t="s">
        <v>207</v>
      </c>
      <c r="J586" t="s">
        <v>208</v>
      </c>
      <c r="K586" t="s">
        <v>210</v>
      </c>
      <c r="L586" t="s">
        <v>209</v>
      </c>
      <c r="M586">
        <v>0</v>
      </c>
      <c r="N586">
        <v>0</v>
      </c>
      <c r="O586">
        <v>0</v>
      </c>
      <c r="P586">
        <v>0</v>
      </c>
      <c r="Q586">
        <f>SUMIF(AT!A:A,AF!E586,AT!K:K)</f>
        <v>181884</v>
      </c>
    </row>
    <row r="587" spans="1:17">
      <c r="A587">
        <v>9012767301</v>
      </c>
      <c r="B587" t="s">
        <v>206</v>
      </c>
      <c r="C587" t="s">
        <v>1</v>
      </c>
      <c r="D587">
        <v>9012767301</v>
      </c>
      <c r="E587" t="s">
        <v>2519</v>
      </c>
      <c r="F587" s="2">
        <v>45471</v>
      </c>
      <c r="G587" s="2">
        <v>45391</v>
      </c>
      <c r="H587" s="2">
        <v>45412</v>
      </c>
      <c r="I587" t="s">
        <v>207</v>
      </c>
      <c r="J587" t="s">
        <v>208</v>
      </c>
      <c r="K587" t="s">
        <v>210</v>
      </c>
      <c r="L587" t="s">
        <v>209</v>
      </c>
      <c r="M587">
        <v>0</v>
      </c>
      <c r="N587">
        <v>0</v>
      </c>
      <c r="O587">
        <v>0</v>
      </c>
      <c r="P587">
        <v>0</v>
      </c>
      <c r="Q587">
        <f>SUMIF(AT!A:A,AF!E587,AT!K:K)</f>
        <v>90942</v>
      </c>
    </row>
    <row r="588" spans="1:17">
      <c r="A588">
        <v>9012767301</v>
      </c>
      <c r="B588" t="s">
        <v>206</v>
      </c>
      <c r="C588" t="s">
        <v>1</v>
      </c>
      <c r="D588">
        <v>9012767301</v>
      </c>
      <c r="E588" t="s">
        <v>2520</v>
      </c>
      <c r="F588" s="2">
        <v>45471</v>
      </c>
      <c r="G588" s="2">
        <v>45411</v>
      </c>
      <c r="H588" s="2">
        <v>45412</v>
      </c>
      <c r="I588" t="s">
        <v>207</v>
      </c>
      <c r="J588" t="s">
        <v>208</v>
      </c>
      <c r="K588" t="s">
        <v>210</v>
      </c>
      <c r="L588" t="s">
        <v>209</v>
      </c>
      <c r="M588">
        <v>0</v>
      </c>
      <c r="N588">
        <v>0</v>
      </c>
      <c r="O588">
        <v>0</v>
      </c>
      <c r="P588">
        <v>0</v>
      </c>
      <c r="Q588">
        <f>SUMIF(AT!A:A,AF!E588,AT!K:K)</f>
        <v>45471</v>
      </c>
    </row>
    <row r="589" spans="1:17">
      <c r="A589">
        <v>9012767301</v>
      </c>
      <c r="B589" t="s">
        <v>206</v>
      </c>
      <c r="C589" t="s">
        <v>1</v>
      </c>
      <c r="D589">
        <v>9012767301</v>
      </c>
      <c r="E589" t="s">
        <v>2521</v>
      </c>
      <c r="F589" s="2">
        <v>45471</v>
      </c>
      <c r="G589" s="2">
        <v>45400</v>
      </c>
      <c r="H589" s="2">
        <v>45412</v>
      </c>
      <c r="I589" t="s">
        <v>207</v>
      </c>
      <c r="J589" t="s">
        <v>208</v>
      </c>
      <c r="K589" t="s">
        <v>210</v>
      </c>
      <c r="L589" t="s">
        <v>209</v>
      </c>
      <c r="M589">
        <v>0</v>
      </c>
      <c r="N589">
        <v>0</v>
      </c>
      <c r="O589">
        <v>0</v>
      </c>
      <c r="P589">
        <v>0</v>
      </c>
      <c r="Q589">
        <f>SUMIF(AT!A:A,AF!E589,AT!K:K)</f>
        <v>90942</v>
      </c>
    </row>
    <row r="590" spans="1:17">
      <c r="A590">
        <v>9012767301</v>
      </c>
      <c r="B590" t="s">
        <v>206</v>
      </c>
      <c r="C590" t="s">
        <v>1</v>
      </c>
      <c r="D590">
        <v>9012767301</v>
      </c>
      <c r="E590" t="s">
        <v>2522</v>
      </c>
      <c r="F590" s="2">
        <v>45471</v>
      </c>
      <c r="G590" s="2">
        <v>45405</v>
      </c>
      <c r="H590" s="2">
        <v>45412</v>
      </c>
      <c r="I590" t="s">
        <v>207</v>
      </c>
      <c r="J590" t="s">
        <v>208</v>
      </c>
      <c r="K590" t="s">
        <v>210</v>
      </c>
      <c r="L590" t="s">
        <v>209</v>
      </c>
      <c r="M590">
        <v>0</v>
      </c>
      <c r="N590">
        <v>0</v>
      </c>
      <c r="O590">
        <v>0</v>
      </c>
      <c r="P590">
        <v>0</v>
      </c>
      <c r="Q590">
        <f>SUMIF(AT!A:A,AF!E590,AT!K:K)</f>
        <v>90942</v>
      </c>
    </row>
    <row r="591" spans="1:17">
      <c r="A591">
        <v>9012767301</v>
      </c>
      <c r="B591" t="s">
        <v>206</v>
      </c>
      <c r="C591" t="s">
        <v>1</v>
      </c>
      <c r="D591">
        <v>9012767301</v>
      </c>
      <c r="E591" t="s">
        <v>2523</v>
      </c>
      <c r="F591" s="2">
        <v>45471</v>
      </c>
      <c r="G591" s="2">
        <v>45407</v>
      </c>
      <c r="H591" s="2">
        <v>45412</v>
      </c>
      <c r="I591" t="s">
        <v>207</v>
      </c>
      <c r="J591" t="s">
        <v>208</v>
      </c>
      <c r="K591" t="s">
        <v>210</v>
      </c>
      <c r="L591" t="s">
        <v>209</v>
      </c>
      <c r="M591">
        <v>0</v>
      </c>
      <c r="N591">
        <v>0</v>
      </c>
      <c r="O591">
        <v>0</v>
      </c>
      <c r="P591">
        <v>0</v>
      </c>
      <c r="Q591">
        <f>SUMIF(AT!A:A,AF!E591,AT!K:K)</f>
        <v>90942</v>
      </c>
    </row>
    <row r="592" spans="1:17">
      <c r="A592">
        <v>9012767301</v>
      </c>
      <c r="B592" t="s">
        <v>206</v>
      </c>
      <c r="C592" t="s">
        <v>1</v>
      </c>
      <c r="D592">
        <v>9012767301</v>
      </c>
      <c r="E592" t="s">
        <v>2524</v>
      </c>
      <c r="F592" s="2">
        <v>45471</v>
      </c>
      <c r="G592" s="2">
        <v>45403</v>
      </c>
      <c r="H592" s="2">
        <v>45412</v>
      </c>
      <c r="I592" t="s">
        <v>207</v>
      </c>
      <c r="J592" t="s">
        <v>208</v>
      </c>
      <c r="K592" t="s">
        <v>210</v>
      </c>
      <c r="L592" t="s">
        <v>209</v>
      </c>
      <c r="M592">
        <v>0</v>
      </c>
      <c r="N592">
        <v>0</v>
      </c>
      <c r="O592">
        <v>0</v>
      </c>
      <c r="P592">
        <v>0</v>
      </c>
      <c r="Q592">
        <f>SUMIF(AT!A:A,AF!E592,AT!K:K)</f>
        <v>90942</v>
      </c>
    </row>
    <row r="593" spans="1:17">
      <c r="A593">
        <v>9012767301</v>
      </c>
      <c r="B593" t="s">
        <v>206</v>
      </c>
      <c r="C593" t="s">
        <v>1</v>
      </c>
      <c r="D593">
        <v>9012767301</v>
      </c>
      <c r="E593" t="s">
        <v>2525</v>
      </c>
      <c r="F593" s="2">
        <v>45471</v>
      </c>
      <c r="G593" s="2">
        <v>45399</v>
      </c>
      <c r="H593" s="2">
        <v>45412</v>
      </c>
      <c r="I593" t="s">
        <v>207</v>
      </c>
      <c r="J593" t="s">
        <v>208</v>
      </c>
      <c r="K593" t="s">
        <v>210</v>
      </c>
      <c r="L593" t="s">
        <v>209</v>
      </c>
      <c r="M593">
        <v>0</v>
      </c>
      <c r="N593">
        <v>0</v>
      </c>
      <c r="O593">
        <v>0</v>
      </c>
      <c r="P593">
        <v>0</v>
      </c>
      <c r="Q593">
        <f>SUMIF(AT!A:A,AF!E593,AT!K:K)</f>
        <v>90942</v>
      </c>
    </row>
    <row r="594" spans="1:17">
      <c r="A594">
        <v>9012767301</v>
      </c>
      <c r="B594" t="s">
        <v>206</v>
      </c>
      <c r="C594" t="s">
        <v>1</v>
      </c>
      <c r="D594">
        <v>9012767301</v>
      </c>
      <c r="E594" t="s">
        <v>2526</v>
      </c>
      <c r="F594" s="2">
        <v>45471</v>
      </c>
      <c r="G594" s="2">
        <v>45396</v>
      </c>
      <c r="H594" s="2">
        <v>45412</v>
      </c>
      <c r="I594" t="s">
        <v>207</v>
      </c>
      <c r="J594" t="s">
        <v>208</v>
      </c>
      <c r="K594" t="s">
        <v>210</v>
      </c>
      <c r="L594" t="s">
        <v>209</v>
      </c>
      <c r="M594">
        <v>0</v>
      </c>
      <c r="N594">
        <v>0</v>
      </c>
      <c r="O594">
        <v>0</v>
      </c>
      <c r="P594">
        <v>0</v>
      </c>
      <c r="Q594">
        <f>SUMIF(AT!A:A,AF!E594,AT!K:K)</f>
        <v>227355</v>
      </c>
    </row>
    <row r="595" spans="1:17">
      <c r="A595">
        <v>9012767301</v>
      </c>
      <c r="B595" t="s">
        <v>206</v>
      </c>
      <c r="C595" t="s">
        <v>1</v>
      </c>
      <c r="D595">
        <v>9012767301</v>
      </c>
      <c r="E595" t="s">
        <v>2527</v>
      </c>
      <c r="F595" s="2">
        <v>45471</v>
      </c>
      <c r="G595" s="2">
        <v>45406</v>
      </c>
      <c r="H595" s="2">
        <v>45412</v>
      </c>
      <c r="I595" t="s">
        <v>207</v>
      </c>
      <c r="J595" t="s">
        <v>208</v>
      </c>
      <c r="K595" t="s">
        <v>210</v>
      </c>
      <c r="L595" t="s">
        <v>209</v>
      </c>
      <c r="M595">
        <v>0</v>
      </c>
      <c r="N595">
        <v>0</v>
      </c>
      <c r="O595">
        <v>0</v>
      </c>
      <c r="P595">
        <v>0</v>
      </c>
      <c r="Q595">
        <f>SUMIF(AT!A:A,AF!E595,AT!K:K)</f>
        <v>181884</v>
      </c>
    </row>
    <row r="596" spans="1:17">
      <c r="A596">
        <v>9012767301</v>
      </c>
      <c r="B596" t="s">
        <v>206</v>
      </c>
      <c r="C596" t="s">
        <v>1</v>
      </c>
      <c r="D596">
        <v>9012767301</v>
      </c>
      <c r="E596" t="s">
        <v>2528</v>
      </c>
      <c r="F596" s="2">
        <v>45471</v>
      </c>
      <c r="G596" s="2">
        <v>45401</v>
      </c>
      <c r="H596" s="2">
        <v>45412</v>
      </c>
      <c r="I596" t="s">
        <v>207</v>
      </c>
      <c r="J596" t="s">
        <v>208</v>
      </c>
      <c r="K596" t="s">
        <v>210</v>
      </c>
      <c r="L596" t="s">
        <v>209</v>
      </c>
      <c r="M596">
        <v>0</v>
      </c>
      <c r="N596">
        <v>0</v>
      </c>
      <c r="O596">
        <v>0</v>
      </c>
      <c r="P596">
        <v>0</v>
      </c>
      <c r="Q596">
        <f>SUMIF(AT!A:A,AF!E596,AT!K:K)</f>
        <v>45471</v>
      </c>
    </row>
    <row r="597" spans="1:17">
      <c r="A597">
        <v>9012767301</v>
      </c>
      <c r="B597" t="s">
        <v>206</v>
      </c>
      <c r="C597" t="s">
        <v>1</v>
      </c>
      <c r="D597">
        <v>9012767301</v>
      </c>
      <c r="E597" t="s">
        <v>2529</v>
      </c>
      <c r="F597" s="2">
        <v>45471</v>
      </c>
      <c r="G597" s="2">
        <v>45402</v>
      </c>
      <c r="H597" s="2">
        <v>45412</v>
      </c>
      <c r="I597" t="s">
        <v>207</v>
      </c>
      <c r="J597" t="s">
        <v>208</v>
      </c>
      <c r="K597" t="s">
        <v>210</v>
      </c>
      <c r="L597" t="s">
        <v>209</v>
      </c>
      <c r="M597">
        <v>0</v>
      </c>
      <c r="N597">
        <v>0</v>
      </c>
      <c r="O597">
        <v>0</v>
      </c>
      <c r="P597">
        <v>0</v>
      </c>
      <c r="Q597">
        <f>SUMIF(AT!A:A,AF!E597,AT!K:K)</f>
        <v>90942</v>
      </c>
    </row>
    <row r="598" spans="1:17">
      <c r="A598">
        <v>9012767301</v>
      </c>
      <c r="B598" t="s">
        <v>206</v>
      </c>
      <c r="C598" t="s">
        <v>1</v>
      </c>
      <c r="D598">
        <v>9012767301</v>
      </c>
      <c r="E598" t="s">
        <v>2530</v>
      </c>
      <c r="F598" s="2">
        <v>45478</v>
      </c>
      <c r="G598" s="2">
        <v>45399</v>
      </c>
      <c r="H598" s="2">
        <v>45412</v>
      </c>
      <c r="I598" t="s">
        <v>207</v>
      </c>
      <c r="J598" t="s">
        <v>208</v>
      </c>
      <c r="K598" t="s">
        <v>210</v>
      </c>
      <c r="L598" t="s">
        <v>209</v>
      </c>
      <c r="M598">
        <v>0</v>
      </c>
      <c r="N598">
        <v>0</v>
      </c>
      <c r="O598">
        <v>0</v>
      </c>
      <c r="P598">
        <v>0</v>
      </c>
      <c r="Q598">
        <f>SUMIF(AT!A:A,AF!E598,AT!K:K)</f>
        <v>45478</v>
      </c>
    </row>
    <row r="599" spans="1:17">
      <c r="A599">
        <v>9012767301</v>
      </c>
      <c r="B599" t="s">
        <v>206</v>
      </c>
      <c r="C599" t="s">
        <v>1</v>
      </c>
      <c r="D599">
        <v>9012767301</v>
      </c>
      <c r="E599" t="s">
        <v>2531</v>
      </c>
      <c r="F599" s="2">
        <v>45478</v>
      </c>
      <c r="G599" s="2">
        <v>45407</v>
      </c>
      <c r="H599" s="2">
        <v>45412</v>
      </c>
      <c r="I599" t="s">
        <v>207</v>
      </c>
      <c r="J599" t="s">
        <v>208</v>
      </c>
      <c r="K599" t="s">
        <v>210</v>
      </c>
      <c r="L599" t="s">
        <v>209</v>
      </c>
      <c r="M599">
        <v>0</v>
      </c>
      <c r="N599">
        <v>0</v>
      </c>
      <c r="O599">
        <v>0</v>
      </c>
      <c r="P599">
        <v>0</v>
      </c>
      <c r="Q599">
        <f>SUMIF(AT!A:A,AF!E599,AT!K:K)</f>
        <v>45478</v>
      </c>
    </row>
    <row r="600" spans="1:17">
      <c r="A600">
        <v>9012767301</v>
      </c>
      <c r="B600" t="s">
        <v>206</v>
      </c>
      <c r="C600" t="s">
        <v>1</v>
      </c>
      <c r="D600">
        <v>9012767301</v>
      </c>
      <c r="E600" t="s">
        <v>2532</v>
      </c>
      <c r="F600" s="2">
        <v>45478</v>
      </c>
      <c r="G600" s="2">
        <v>45396</v>
      </c>
      <c r="H600" s="2">
        <v>45412</v>
      </c>
      <c r="I600" t="s">
        <v>207</v>
      </c>
      <c r="J600" t="s">
        <v>208</v>
      </c>
      <c r="K600" t="s">
        <v>210</v>
      </c>
      <c r="L600" t="s">
        <v>209</v>
      </c>
      <c r="M600">
        <v>0</v>
      </c>
      <c r="N600">
        <v>0</v>
      </c>
      <c r="O600">
        <v>0</v>
      </c>
      <c r="P600">
        <v>0</v>
      </c>
      <c r="Q600">
        <f>SUMIF(AT!A:A,AF!E600,AT!K:K)</f>
        <v>45478</v>
      </c>
    </row>
    <row r="601" spans="1:17">
      <c r="A601">
        <v>9012767301</v>
      </c>
      <c r="B601" t="s">
        <v>206</v>
      </c>
      <c r="C601" t="s">
        <v>1</v>
      </c>
      <c r="D601">
        <v>9012767301</v>
      </c>
      <c r="E601" t="s">
        <v>2533</v>
      </c>
      <c r="F601" s="2">
        <v>45478</v>
      </c>
      <c r="G601" s="2">
        <v>45383</v>
      </c>
      <c r="H601" s="2">
        <v>45412</v>
      </c>
      <c r="I601" t="s">
        <v>207</v>
      </c>
      <c r="J601" t="s">
        <v>208</v>
      </c>
      <c r="K601" t="s">
        <v>210</v>
      </c>
      <c r="L601" t="s">
        <v>209</v>
      </c>
      <c r="M601">
        <v>0</v>
      </c>
      <c r="N601">
        <v>0</v>
      </c>
      <c r="O601">
        <v>0</v>
      </c>
      <c r="P601">
        <v>0</v>
      </c>
      <c r="Q601">
        <f>SUMIF(AT!A:A,AF!E601,AT!K:K)</f>
        <v>45478</v>
      </c>
    </row>
    <row r="602" spans="1:17">
      <c r="A602">
        <v>9012767301</v>
      </c>
      <c r="B602" t="s">
        <v>206</v>
      </c>
      <c r="C602" t="s">
        <v>1</v>
      </c>
      <c r="D602">
        <v>9012767301</v>
      </c>
      <c r="E602" t="s">
        <v>2534</v>
      </c>
      <c r="F602" s="2">
        <v>45478</v>
      </c>
      <c r="G602" s="2">
        <v>45398</v>
      </c>
      <c r="H602" s="2">
        <v>45412</v>
      </c>
      <c r="I602" t="s">
        <v>207</v>
      </c>
      <c r="J602" t="s">
        <v>208</v>
      </c>
      <c r="K602" t="s">
        <v>210</v>
      </c>
      <c r="L602" t="s">
        <v>209</v>
      </c>
      <c r="M602">
        <v>0</v>
      </c>
      <c r="N602">
        <v>0</v>
      </c>
      <c r="O602">
        <v>0</v>
      </c>
      <c r="P602">
        <v>0</v>
      </c>
      <c r="Q602">
        <f>SUMIF(AT!A:A,AF!E602,AT!K:K)</f>
        <v>90956</v>
      </c>
    </row>
  </sheetData>
  <autoFilter ref="A1:Q602" xr:uid="{8490C344-1955-4760-B16D-069B268B8806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6E76-E1A6-4F8C-BCD0-F3C5E239D29E}">
  <sheetPr codeName="Hoja5" filterMode="1">
    <tabColor theme="9" tint="0.39997558519241921"/>
  </sheetPr>
  <dimension ref="A1:N1223"/>
  <sheetViews>
    <sheetView zoomScaleNormal="100" workbookViewId="0">
      <pane ySplit="1" topLeftCell="A2" activePane="bottomLeft" state="frozen"/>
      <selection activeCell="D5" sqref="D5"/>
      <selection pane="bottomLeft" activeCell="H27" sqref="H27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31.21875" customWidth="1"/>
    <col min="9" max="9" width="8.88671875" customWidth="1"/>
    <col min="11" max="11" width="11.5546875" customWidth="1"/>
    <col min="12" max="12" width="12.109375" style="3" bestFit="1" customWidth="1"/>
    <col min="13" max="13" width="11.5546875" style="22"/>
  </cols>
  <sheetData>
    <row r="1" spans="1:14">
      <c r="A1" t="str">
        <f>VLOOKUP(E1,DATOS!B:W,19,FALSE)</f>
        <v>FEVT4442</v>
      </c>
      <c r="B1" s="1">
        <v>9012767301</v>
      </c>
      <c r="C1" t="s">
        <v>2</v>
      </c>
      <c r="D1" s="1">
        <f>VLOOKUP(E1,DATOS!B:W,3,FALSE)</f>
        <v>69010078</v>
      </c>
      <c r="E1">
        <v>2313</v>
      </c>
      <c r="F1">
        <v>2</v>
      </c>
      <c r="G1" t="str">
        <f>VLOOKUP(E1,DATOS!B:W,10,FALSE)</f>
        <v>S50007</v>
      </c>
      <c r="H1" t="str">
        <f>IF(G1="S50007","TRANSPORTE MUNICIPAL TERRESTRE",IF(G1="S50008","TRANSPORTE INTERMUNICIPAL TERR","VALIDAR CODIGO"))</f>
        <v>TRANSPORTE MUNICIPAL TERRESTRE</v>
      </c>
      <c r="I1">
        <f>VLOOKUP(E1,DATOS!B:W,12,FALSE)</f>
        <v>1</v>
      </c>
      <c r="J1">
        <f>VLOOKUP(E1,DATOS!B:W,20,FALSE)</f>
        <v>45463</v>
      </c>
      <c r="K1">
        <v>0</v>
      </c>
      <c r="L1" s="3" t="e">
        <f>VLOOKUP(A1,AF!E:E,1,FALSE)</f>
        <v>#N/A</v>
      </c>
      <c r="M1" s="22" t="s">
        <v>3121</v>
      </c>
    </row>
    <row r="2" spans="1:14">
      <c r="A2" t="str">
        <f>VLOOKUP(E2,DATOS!B:W,19,FALSE)</f>
        <v>FEVT4443</v>
      </c>
      <c r="B2" s="1">
        <v>9012767301</v>
      </c>
      <c r="C2" t="s">
        <v>31</v>
      </c>
      <c r="D2" s="1">
        <f>VLOOKUP(E2,DATOS!B:W,3,FALSE)</f>
        <v>1120100141</v>
      </c>
      <c r="E2">
        <v>2741</v>
      </c>
      <c r="F2">
        <v>2</v>
      </c>
      <c r="G2" t="str">
        <f>VLOOKUP(E2,DATOS!B:W,10,FALSE)</f>
        <v>S50007</v>
      </c>
      <c r="H2" t="str">
        <f t="shared" ref="H2:H65" si="0">IF(G2="S50007","TRANSPORTE MUNICIPAL TERRESTRE",IF(G2="S50008","TRANSPORTE INTERMUNICIPAL TERR","VALIDAR CODIGO"))</f>
        <v>TRANSPORTE MUNICIPAL TERRESTRE</v>
      </c>
      <c r="I2">
        <f>VLOOKUP(E2,DATOS!B:W,12,FALSE)</f>
        <v>1</v>
      </c>
      <c r="J2">
        <f>VLOOKUP(E2,DATOS!B:W,20,FALSE)</f>
        <v>45463</v>
      </c>
      <c r="K2">
        <f>J2*I2</f>
        <v>45463</v>
      </c>
      <c r="L2" s="3" t="str">
        <f>VLOOKUP(A2,AF!E:E,1,FALSE)</f>
        <v>FEVT4443</v>
      </c>
    </row>
    <row r="3" spans="1:14">
      <c r="A3" t="str">
        <f>VLOOKUP(E3,DATOS!B:W,19,FALSE)</f>
        <v>FEVT4444</v>
      </c>
      <c r="B3" s="1">
        <v>9012767301</v>
      </c>
      <c r="C3" t="s">
        <v>2</v>
      </c>
      <c r="D3" s="1">
        <f>VLOOKUP(E3,DATOS!B:W,3,FALSE)</f>
        <v>1224858499</v>
      </c>
      <c r="E3">
        <v>3026</v>
      </c>
      <c r="F3">
        <v>2</v>
      </c>
      <c r="G3" t="str">
        <f>VLOOKUP(E3,DATOS!B:W,10,FALSE)</f>
        <v>S50007</v>
      </c>
      <c r="H3" t="str">
        <f t="shared" si="0"/>
        <v>TRANSPORTE MUNICIPAL TERRESTRE</v>
      </c>
      <c r="I3">
        <f>VLOOKUP(E3,DATOS!B:W,12,FALSE)</f>
        <v>1</v>
      </c>
      <c r="J3">
        <f>VLOOKUP(E3,DATOS!B:W,20,FALSE)</f>
        <v>45463</v>
      </c>
      <c r="K3">
        <f t="shared" ref="K3:K66" si="1">J3*I3</f>
        <v>45463</v>
      </c>
      <c r="L3" s="3" t="str">
        <f>VLOOKUP(A3,AF!E:E,1,FALSE)</f>
        <v>FEVT4444</v>
      </c>
    </row>
    <row r="4" spans="1:14">
      <c r="A4" t="str">
        <f>VLOOKUP(E4,DATOS!B:W,19,FALSE)</f>
        <v>FEVT4446</v>
      </c>
      <c r="B4" s="1">
        <v>9012767301</v>
      </c>
      <c r="C4" t="s">
        <v>2</v>
      </c>
      <c r="D4" s="1">
        <f>VLOOKUP(E4,DATOS!B:W,3,FALSE)</f>
        <v>69000069</v>
      </c>
      <c r="E4">
        <v>3068</v>
      </c>
      <c r="F4">
        <v>2</v>
      </c>
      <c r="G4" t="str">
        <f>VLOOKUP(E4,DATOS!B:W,10,FALSE)</f>
        <v>S50008</v>
      </c>
      <c r="H4" t="str">
        <f t="shared" si="0"/>
        <v>TRANSPORTE INTERMUNICIPAL TERR</v>
      </c>
      <c r="I4">
        <f>VLOOKUP(E4,DATOS!B:W,12,FALSE)</f>
        <v>1</v>
      </c>
      <c r="J4">
        <f>VLOOKUP(E4,DATOS!B:W,20,FALSE)</f>
        <v>45463</v>
      </c>
      <c r="K4">
        <f t="shared" si="1"/>
        <v>45463</v>
      </c>
      <c r="L4" s="3" t="str">
        <f>VLOOKUP(A4,AF!E:E,1,FALSE)</f>
        <v>FEVT4446</v>
      </c>
    </row>
    <row r="5" spans="1:14">
      <c r="A5" t="str">
        <f>VLOOKUP(E5,DATOS!B:W,19,FALSE)</f>
        <v>FEVT4447</v>
      </c>
      <c r="B5" s="1">
        <v>9012767301</v>
      </c>
      <c r="C5" t="s">
        <v>2</v>
      </c>
      <c r="D5" s="1">
        <f>VLOOKUP(E5,DATOS!B:W,3,FALSE)</f>
        <v>5341783</v>
      </c>
      <c r="E5">
        <v>3150</v>
      </c>
      <c r="F5">
        <v>2</v>
      </c>
      <c r="G5" t="str">
        <f>VLOOKUP(E5,DATOS!B:W,10,FALSE)</f>
        <v>S50008</v>
      </c>
      <c r="H5" t="str">
        <f t="shared" si="0"/>
        <v>TRANSPORTE INTERMUNICIPAL TERR</v>
      </c>
      <c r="I5">
        <f>VLOOKUP(E5,DATOS!B:W,12,FALSE)</f>
        <v>1</v>
      </c>
      <c r="J5">
        <f>VLOOKUP(E5,DATOS!B:W,20,FALSE)</f>
        <v>45463</v>
      </c>
      <c r="K5">
        <f t="shared" si="1"/>
        <v>45463</v>
      </c>
      <c r="L5" s="3" t="str">
        <f>VLOOKUP(A5,AF!E:E,1,FALSE)</f>
        <v>FEVT4447</v>
      </c>
    </row>
    <row r="6" spans="1:14">
      <c r="A6" t="str">
        <f>VLOOKUP(E6,DATOS!B:W,19,FALSE)</f>
        <v>FEVT4448</v>
      </c>
      <c r="B6" s="1">
        <v>9012767301</v>
      </c>
      <c r="C6" t="s">
        <v>2</v>
      </c>
      <c r="D6" s="1">
        <f>VLOOKUP(E6,DATOS!B:W,3,FALSE)</f>
        <v>18106156</v>
      </c>
      <c r="E6">
        <v>3162</v>
      </c>
      <c r="F6">
        <v>2</v>
      </c>
      <c r="G6" t="str">
        <f>VLOOKUP(E6,DATOS!B:W,10,FALSE)</f>
        <v>S50008</v>
      </c>
      <c r="H6" t="str">
        <f t="shared" si="0"/>
        <v>TRANSPORTE INTERMUNICIPAL TERR</v>
      </c>
      <c r="I6">
        <f>VLOOKUP(E6,DATOS!B:W,12,FALSE)</f>
        <v>1</v>
      </c>
      <c r="J6">
        <f>VLOOKUP(E6,DATOS!B:W,20,FALSE)</f>
        <v>45463</v>
      </c>
      <c r="K6">
        <f t="shared" si="1"/>
        <v>45463</v>
      </c>
      <c r="L6" s="3" t="str">
        <f>VLOOKUP(A6,AF!E:E,1,FALSE)</f>
        <v>FEVT4448</v>
      </c>
    </row>
    <row r="7" spans="1:14">
      <c r="A7" t="str">
        <f>VLOOKUP(E7,DATOS!B:W,19,FALSE)</f>
        <v>FEVT4448</v>
      </c>
      <c r="B7" s="1">
        <v>9012767301</v>
      </c>
      <c r="C7" t="s">
        <v>2</v>
      </c>
      <c r="D7" s="1">
        <f>VLOOKUP(E7,DATOS!B:W,3,FALSE)</f>
        <v>18106156</v>
      </c>
      <c r="E7">
        <v>3163</v>
      </c>
      <c r="F7">
        <v>2</v>
      </c>
      <c r="G7" t="str">
        <f>VLOOKUP(E7,DATOS!B:W,10,FALSE)</f>
        <v>S50008</v>
      </c>
      <c r="H7" t="str">
        <f t="shared" si="0"/>
        <v>TRANSPORTE INTERMUNICIPAL TERR</v>
      </c>
      <c r="I7">
        <f>VLOOKUP(E7,DATOS!B:W,12,FALSE)</f>
        <v>1</v>
      </c>
      <c r="J7">
        <f>VLOOKUP(E7,DATOS!B:W,20,FALSE)</f>
        <v>45463</v>
      </c>
      <c r="K7">
        <f t="shared" si="1"/>
        <v>45463</v>
      </c>
      <c r="L7" s="3" t="str">
        <f>VLOOKUP(A7,AF!E:E,1,FALSE)</f>
        <v>FEVT4448</v>
      </c>
    </row>
    <row r="8" spans="1:14" s="3" customFormat="1">
      <c r="A8" t="str">
        <f>VLOOKUP(E8,DATOS!B:W,19,FALSE)</f>
        <v>FEVT4449</v>
      </c>
      <c r="B8" s="1">
        <v>9012767301</v>
      </c>
      <c r="C8" t="s">
        <v>2</v>
      </c>
      <c r="D8" s="1">
        <f>VLOOKUP(E8,DATOS!B:W,3,FALSE)</f>
        <v>5206097</v>
      </c>
      <c r="E8">
        <v>3174</v>
      </c>
      <c r="F8">
        <v>2</v>
      </c>
      <c r="G8" t="str">
        <f>VLOOKUP(E8,DATOS!B:W,10,FALSE)</f>
        <v>S50008</v>
      </c>
      <c r="H8" t="str">
        <f t="shared" si="0"/>
        <v>TRANSPORTE INTERMUNICIPAL TERR</v>
      </c>
      <c r="I8">
        <f>VLOOKUP(E8,DATOS!B:W,12,FALSE)</f>
        <v>1</v>
      </c>
      <c r="J8">
        <f>VLOOKUP(E8,DATOS!B:W,20,FALSE)</f>
        <v>45463</v>
      </c>
      <c r="K8">
        <f t="shared" si="1"/>
        <v>45463</v>
      </c>
      <c r="L8" s="3" t="str">
        <f>VLOOKUP(A8,AF!E:E,1,FALSE)</f>
        <v>FEVT4449</v>
      </c>
      <c r="M8" s="22"/>
      <c r="N8"/>
    </row>
    <row r="9" spans="1:14" s="3" customFormat="1">
      <c r="A9" t="str">
        <f>VLOOKUP(E9,DATOS!B:W,19,FALSE)</f>
        <v>FEVT4449</v>
      </c>
      <c r="B9" s="1">
        <v>9012767301</v>
      </c>
      <c r="C9" t="s">
        <v>2</v>
      </c>
      <c r="D9" s="1">
        <f>VLOOKUP(E9,DATOS!B:W,3,FALSE)</f>
        <v>5206097</v>
      </c>
      <c r="E9">
        <v>3175</v>
      </c>
      <c r="F9">
        <v>2</v>
      </c>
      <c r="G9" t="str">
        <f>VLOOKUP(E9,DATOS!B:W,10,FALSE)</f>
        <v>S50008</v>
      </c>
      <c r="H9" t="str">
        <f t="shared" si="0"/>
        <v>TRANSPORTE INTERMUNICIPAL TERR</v>
      </c>
      <c r="I9">
        <f>VLOOKUP(E9,DATOS!B:W,12,FALSE)</f>
        <v>1</v>
      </c>
      <c r="J9">
        <f>VLOOKUP(E9,DATOS!B:W,20,FALSE)</f>
        <v>45463</v>
      </c>
      <c r="K9">
        <f t="shared" si="1"/>
        <v>45463</v>
      </c>
      <c r="L9" s="3" t="str">
        <f>VLOOKUP(A9,AF!E:E,1,FALSE)</f>
        <v>FEVT4449</v>
      </c>
      <c r="M9" s="22"/>
      <c r="N9"/>
    </row>
    <row r="10" spans="1:14">
      <c r="A10" t="str">
        <f>VLOOKUP(E10,DATOS!B:W,19,FALSE)</f>
        <v>FEVT4450</v>
      </c>
      <c r="B10" s="1">
        <v>9012767301</v>
      </c>
      <c r="C10" t="s">
        <v>2</v>
      </c>
      <c r="D10" s="1">
        <f>VLOOKUP(E10,DATOS!B:W,3,FALSE)</f>
        <v>6531333</v>
      </c>
      <c r="E10">
        <v>3202</v>
      </c>
      <c r="F10">
        <v>2</v>
      </c>
      <c r="G10" t="str">
        <f>VLOOKUP(E10,DATOS!B:W,10,FALSE)</f>
        <v>S50008</v>
      </c>
      <c r="H10" t="str">
        <f t="shared" si="0"/>
        <v>TRANSPORTE INTERMUNICIPAL TERR</v>
      </c>
      <c r="I10">
        <f>VLOOKUP(E10,DATOS!B:W,12,FALSE)</f>
        <v>1</v>
      </c>
      <c r="J10">
        <f>VLOOKUP(E10,DATOS!B:W,20,FALSE)</f>
        <v>45463</v>
      </c>
      <c r="K10">
        <f t="shared" si="1"/>
        <v>45463</v>
      </c>
      <c r="L10" s="3" t="str">
        <f>VLOOKUP(A10,AF!E:E,1,FALSE)</f>
        <v>FEVT4450</v>
      </c>
    </row>
    <row r="11" spans="1:14">
      <c r="A11" t="str">
        <f>VLOOKUP(E11,DATOS!B:W,19,FALSE)</f>
        <v>FEVT4450</v>
      </c>
      <c r="B11" s="1">
        <v>9012767301</v>
      </c>
      <c r="C11" t="s">
        <v>2</v>
      </c>
      <c r="D11" s="1">
        <f>VLOOKUP(E11,DATOS!B:W,3,FALSE)</f>
        <v>6531333</v>
      </c>
      <c r="E11">
        <v>3203</v>
      </c>
      <c r="F11">
        <v>2</v>
      </c>
      <c r="G11" t="str">
        <f>VLOOKUP(E11,DATOS!B:W,10,FALSE)</f>
        <v>S50008</v>
      </c>
      <c r="H11" t="str">
        <f t="shared" si="0"/>
        <v>TRANSPORTE INTERMUNICIPAL TERR</v>
      </c>
      <c r="I11">
        <f>VLOOKUP(E11,DATOS!B:W,12,FALSE)</f>
        <v>1</v>
      </c>
      <c r="J11">
        <f>VLOOKUP(E11,DATOS!B:W,20,FALSE)</f>
        <v>45463</v>
      </c>
      <c r="K11">
        <f t="shared" si="1"/>
        <v>45463</v>
      </c>
      <c r="L11" s="3" t="str">
        <f>VLOOKUP(A11,AF!E:E,1,FALSE)</f>
        <v>FEVT4450</v>
      </c>
    </row>
    <row r="12" spans="1:14">
      <c r="A12" t="str">
        <f>VLOOKUP(E12,DATOS!B:W,19,FALSE)</f>
        <v>FEVT4451</v>
      </c>
      <c r="B12" s="1">
        <v>9012767301</v>
      </c>
      <c r="C12" t="s">
        <v>2</v>
      </c>
      <c r="D12" s="1">
        <f>VLOOKUP(E12,DATOS!B:W,3,FALSE)</f>
        <v>1006907961</v>
      </c>
      <c r="E12">
        <v>3285</v>
      </c>
      <c r="F12">
        <v>2</v>
      </c>
      <c r="G12" t="str">
        <f>VLOOKUP(E12,DATOS!B:W,10,FALSE)</f>
        <v>S50007</v>
      </c>
      <c r="H12" t="str">
        <f t="shared" si="0"/>
        <v>TRANSPORTE MUNICIPAL TERRESTRE</v>
      </c>
      <c r="I12">
        <f>VLOOKUP(E12,DATOS!B:W,12,FALSE)</f>
        <v>1</v>
      </c>
      <c r="J12">
        <f>VLOOKUP(E12,DATOS!B:W,20,FALSE)</f>
        <v>45463</v>
      </c>
      <c r="K12">
        <f t="shared" si="1"/>
        <v>45463</v>
      </c>
      <c r="L12" s="3" t="str">
        <f>VLOOKUP(A12,AF!E:E,1,FALSE)</f>
        <v>FEVT4451</v>
      </c>
    </row>
    <row r="13" spans="1:14">
      <c r="A13" t="str">
        <f>VLOOKUP(E13,DATOS!B:W,19,FALSE)</f>
        <v>FEVT4452</v>
      </c>
      <c r="B13" s="1">
        <v>9012767301</v>
      </c>
      <c r="C13" t="s">
        <v>2</v>
      </c>
      <c r="D13" s="1">
        <f>VLOOKUP(E13,DATOS!B:W,3,FALSE)</f>
        <v>1122784336</v>
      </c>
      <c r="E13">
        <v>3309</v>
      </c>
      <c r="F13">
        <v>2</v>
      </c>
      <c r="G13" t="str">
        <f>VLOOKUP(E13,DATOS!B:W,10,FALSE)</f>
        <v>S50007</v>
      </c>
      <c r="H13" t="str">
        <f t="shared" si="0"/>
        <v>TRANSPORTE MUNICIPAL TERRESTRE</v>
      </c>
      <c r="I13">
        <f>VLOOKUP(E13,DATOS!B:W,12,FALSE)</f>
        <v>2</v>
      </c>
      <c r="J13">
        <f>VLOOKUP(E13,DATOS!B:W,20,FALSE)</f>
        <v>45463</v>
      </c>
      <c r="K13">
        <f t="shared" si="1"/>
        <v>90926</v>
      </c>
      <c r="L13" s="3" t="str">
        <f>VLOOKUP(A13,AF!E:E,1,FALSE)</f>
        <v>FEVT4452</v>
      </c>
    </row>
    <row r="14" spans="1:14">
      <c r="A14" t="str">
        <f>VLOOKUP(E14,DATOS!B:W,19,FALSE)</f>
        <v>FEVT4453</v>
      </c>
      <c r="B14" s="1">
        <v>9012767301</v>
      </c>
      <c r="C14" t="s">
        <v>2</v>
      </c>
      <c r="D14" s="1">
        <f>VLOOKUP(E14,DATOS!B:W,3,FALSE)</f>
        <v>41170811</v>
      </c>
      <c r="E14">
        <v>3338</v>
      </c>
      <c r="F14">
        <v>2</v>
      </c>
      <c r="G14" t="str">
        <f>VLOOKUP(E14,DATOS!B:W,10,FALSE)</f>
        <v>S50007</v>
      </c>
      <c r="H14" t="str">
        <f t="shared" si="0"/>
        <v>TRANSPORTE MUNICIPAL TERRESTRE</v>
      </c>
      <c r="I14">
        <f>VLOOKUP(E14,DATOS!B:W,12,FALSE)</f>
        <v>1</v>
      </c>
      <c r="J14">
        <f>VLOOKUP(E14,DATOS!B:W,20,FALSE)</f>
        <v>45463</v>
      </c>
      <c r="K14">
        <f t="shared" si="1"/>
        <v>45463</v>
      </c>
      <c r="L14" s="3" t="str">
        <f>VLOOKUP(A14,AF!E:E,1,FALSE)</f>
        <v>FEVT4453</v>
      </c>
    </row>
    <row r="15" spans="1:14">
      <c r="A15" t="str">
        <f>VLOOKUP(E15,DATOS!B:W,19,FALSE)</f>
        <v>FEVT4454</v>
      </c>
      <c r="B15" s="1">
        <v>9012767301</v>
      </c>
      <c r="C15" t="s">
        <v>2</v>
      </c>
      <c r="D15" s="1">
        <f>VLOOKUP(E15,DATOS!B:W,3,FALSE)</f>
        <v>27469907</v>
      </c>
      <c r="E15">
        <v>3360</v>
      </c>
      <c r="F15">
        <v>2</v>
      </c>
      <c r="G15" t="str">
        <f>VLOOKUP(E15,DATOS!B:W,10,FALSE)</f>
        <v>S50007</v>
      </c>
      <c r="H15" t="str">
        <f t="shared" si="0"/>
        <v>TRANSPORTE MUNICIPAL TERRESTRE</v>
      </c>
      <c r="I15">
        <f>VLOOKUP(E15,DATOS!B:W,12,FALSE)</f>
        <v>1</v>
      </c>
      <c r="J15">
        <f>VLOOKUP(E15,DATOS!B:W,20,FALSE)</f>
        <v>45463</v>
      </c>
      <c r="K15">
        <f t="shared" si="1"/>
        <v>45463</v>
      </c>
      <c r="L15" s="3" t="str">
        <f>VLOOKUP(A15,AF!E:E,1,FALSE)</f>
        <v>FEVT4454</v>
      </c>
    </row>
    <row r="16" spans="1:14">
      <c r="A16" t="str">
        <f>VLOOKUP(E16,DATOS!B:W,19,FALSE)</f>
        <v>FEVT4455</v>
      </c>
      <c r="B16" s="1">
        <v>9012767301</v>
      </c>
      <c r="C16" t="s">
        <v>2</v>
      </c>
      <c r="D16" s="1">
        <f>VLOOKUP(E16,DATOS!B:W,3,FALSE)</f>
        <v>5328226</v>
      </c>
      <c r="E16">
        <v>3366</v>
      </c>
      <c r="F16">
        <v>2</v>
      </c>
      <c r="G16" t="str">
        <f>VLOOKUP(E16,DATOS!B:W,10,FALSE)</f>
        <v>S50007</v>
      </c>
      <c r="H16" t="str">
        <f t="shared" si="0"/>
        <v>TRANSPORTE MUNICIPAL TERRESTRE</v>
      </c>
      <c r="I16">
        <f>VLOOKUP(E16,DATOS!B:W,12,FALSE)</f>
        <v>1</v>
      </c>
      <c r="J16">
        <f>VLOOKUP(E16,DATOS!B:W,20,FALSE)</f>
        <v>45463</v>
      </c>
      <c r="K16">
        <f t="shared" si="1"/>
        <v>45463</v>
      </c>
      <c r="L16" s="3" t="str">
        <f>VLOOKUP(A16,AF!E:E,1,FALSE)</f>
        <v>FEVT4455</v>
      </c>
    </row>
    <row r="17" spans="1:12">
      <c r="A17" t="str">
        <f>VLOOKUP(E17,DATOS!B:W,19,FALSE)</f>
        <v>FEVT4456</v>
      </c>
      <c r="B17" s="1">
        <v>9012767301</v>
      </c>
      <c r="C17" t="s">
        <v>2</v>
      </c>
      <c r="D17" s="1">
        <f>VLOOKUP(E17,DATOS!B:W,3,FALSE)</f>
        <v>39841373</v>
      </c>
      <c r="E17">
        <v>3367</v>
      </c>
      <c r="F17">
        <v>2</v>
      </c>
      <c r="G17" t="str">
        <f>VLOOKUP(E17,DATOS!B:W,10,FALSE)</f>
        <v>S50008</v>
      </c>
      <c r="H17" t="str">
        <f t="shared" si="0"/>
        <v>TRANSPORTE INTERMUNICIPAL TERR</v>
      </c>
      <c r="I17">
        <f>VLOOKUP(E17,DATOS!B:W,12,FALSE)</f>
        <v>1</v>
      </c>
      <c r="J17">
        <f>VLOOKUP(E17,DATOS!B:W,20,FALSE)</f>
        <v>45463</v>
      </c>
      <c r="K17">
        <f t="shared" si="1"/>
        <v>45463</v>
      </c>
      <c r="L17" s="3" t="str">
        <f>VLOOKUP(A17,AF!E:E,1,FALSE)</f>
        <v>FEVT4456</v>
      </c>
    </row>
    <row r="18" spans="1:12">
      <c r="A18" t="str">
        <f>VLOOKUP(E18,DATOS!B:W,19,FALSE)</f>
        <v>FEVT4456</v>
      </c>
      <c r="B18" s="1">
        <v>9012767301</v>
      </c>
      <c r="C18" t="s">
        <v>2</v>
      </c>
      <c r="D18" s="1">
        <f>VLOOKUP(E18,DATOS!B:W,3,FALSE)</f>
        <v>39841373</v>
      </c>
      <c r="E18">
        <v>3368</v>
      </c>
      <c r="F18">
        <v>2</v>
      </c>
      <c r="G18" t="str">
        <f>VLOOKUP(E18,DATOS!B:W,10,FALSE)</f>
        <v>S50008</v>
      </c>
      <c r="H18" t="str">
        <f t="shared" si="0"/>
        <v>TRANSPORTE INTERMUNICIPAL TERR</v>
      </c>
      <c r="I18">
        <f>VLOOKUP(E18,DATOS!B:W,12,FALSE)</f>
        <v>1</v>
      </c>
      <c r="J18">
        <f>VLOOKUP(E18,DATOS!B:W,20,FALSE)</f>
        <v>45463</v>
      </c>
      <c r="K18">
        <f t="shared" si="1"/>
        <v>45463</v>
      </c>
      <c r="L18" s="3" t="str">
        <f>VLOOKUP(A18,AF!E:E,1,FALSE)</f>
        <v>FEVT4456</v>
      </c>
    </row>
    <row r="19" spans="1:12">
      <c r="A19" t="str">
        <f>VLOOKUP(E19,DATOS!B:W,19,FALSE)</f>
        <v>FEVT4457</v>
      </c>
      <c r="B19" s="1">
        <v>9012767301</v>
      </c>
      <c r="C19" t="s">
        <v>42</v>
      </c>
      <c r="D19" s="1">
        <f>VLOOKUP(E19,DATOS!B:W,3,FALSE)</f>
        <v>1123213185</v>
      </c>
      <c r="E19">
        <v>3369</v>
      </c>
      <c r="F19">
        <v>2</v>
      </c>
      <c r="G19" t="str">
        <f>VLOOKUP(E19,DATOS!B:W,10,FALSE)</f>
        <v>S50008</v>
      </c>
      <c r="H19" t="str">
        <f t="shared" si="0"/>
        <v>TRANSPORTE INTERMUNICIPAL TERR</v>
      </c>
      <c r="I19">
        <f>VLOOKUP(E19,DATOS!B:W,12,FALSE)</f>
        <v>1</v>
      </c>
      <c r="J19">
        <f>VLOOKUP(E19,DATOS!B:W,20,FALSE)</f>
        <v>45463</v>
      </c>
      <c r="K19">
        <f t="shared" si="1"/>
        <v>45463</v>
      </c>
      <c r="L19" s="3" t="str">
        <f>VLOOKUP(A19,AF!E:E,1,FALSE)</f>
        <v>FEVT4457</v>
      </c>
    </row>
    <row r="20" spans="1:12">
      <c r="A20" t="str">
        <f>VLOOKUP(E20,DATOS!B:W,19,FALSE)</f>
        <v>FEVT4457</v>
      </c>
      <c r="B20" s="1">
        <v>9012767301</v>
      </c>
      <c r="C20" t="s">
        <v>42</v>
      </c>
      <c r="D20" s="1">
        <f>VLOOKUP(E20,DATOS!B:W,3,FALSE)</f>
        <v>1123213185</v>
      </c>
      <c r="E20">
        <v>3370</v>
      </c>
      <c r="F20">
        <v>2</v>
      </c>
      <c r="G20" t="str">
        <f>VLOOKUP(E20,DATOS!B:W,10,FALSE)</f>
        <v>S50008</v>
      </c>
      <c r="H20" t="str">
        <f t="shared" si="0"/>
        <v>TRANSPORTE INTERMUNICIPAL TERR</v>
      </c>
      <c r="I20">
        <f>VLOOKUP(E20,DATOS!B:W,12,FALSE)</f>
        <v>1</v>
      </c>
      <c r="J20">
        <f>VLOOKUP(E20,DATOS!B:W,20,FALSE)</f>
        <v>45463</v>
      </c>
      <c r="K20">
        <f t="shared" si="1"/>
        <v>45463</v>
      </c>
      <c r="L20" s="3" t="str">
        <f>VLOOKUP(A20,AF!E:E,1,FALSE)</f>
        <v>FEVT4457</v>
      </c>
    </row>
    <row r="21" spans="1:12">
      <c r="A21" t="str">
        <f>VLOOKUP(E21,DATOS!B:W,19,FALSE)</f>
        <v>FEVT4458</v>
      </c>
      <c r="B21" s="1">
        <v>9012767301</v>
      </c>
      <c r="C21" t="s">
        <v>2</v>
      </c>
      <c r="D21" s="1">
        <f>VLOOKUP(E21,DATOS!B:W,3,FALSE)</f>
        <v>5203054</v>
      </c>
      <c r="E21">
        <v>3371</v>
      </c>
      <c r="F21">
        <v>2</v>
      </c>
      <c r="G21" t="str">
        <f>VLOOKUP(E21,DATOS!B:W,10,FALSE)</f>
        <v>S50007</v>
      </c>
      <c r="H21" t="str">
        <f t="shared" si="0"/>
        <v>TRANSPORTE MUNICIPAL TERRESTRE</v>
      </c>
      <c r="I21">
        <f>VLOOKUP(E21,DATOS!B:W,12,FALSE)</f>
        <v>1</v>
      </c>
      <c r="J21">
        <f>VLOOKUP(E21,DATOS!B:W,20,FALSE)</f>
        <v>45463</v>
      </c>
      <c r="K21">
        <f t="shared" si="1"/>
        <v>45463</v>
      </c>
      <c r="L21" s="3" t="str">
        <f>VLOOKUP(A21,AF!E:E,1,FALSE)</f>
        <v>FEVT4458</v>
      </c>
    </row>
    <row r="22" spans="1:12">
      <c r="A22" t="str">
        <f>VLOOKUP(E22,DATOS!B:W,19,FALSE)</f>
        <v>FEVT4459</v>
      </c>
      <c r="B22" s="1">
        <v>9012767301</v>
      </c>
      <c r="C22" t="s">
        <v>42</v>
      </c>
      <c r="D22" s="1">
        <f>VLOOKUP(E22,DATOS!B:W,3,FALSE)</f>
        <v>1122787565</v>
      </c>
      <c r="E22">
        <v>3397</v>
      </c>
      <c r="F22">
        <v>2</v>
      </c>
      <c r="G22" t="str">
        <f>VLOOKUP(E22,DATOS!B:W,10,FALSE)</f>
        <v>S50007</v>
      </c>
      <c r="H22" t="str">
        <f t="shared" si="0"/>
        <v>TRANSPORTE MUNICIPAL TERRESTRE</v>
      </c>
      <c r="I22">
        <f>VLOOKUP(E22,DATOS!B:W,12,FALSE)</f>
        <v>1</v>
      </c>
      <c r="J22">
        <f>VLOOKUP(E22,DATOS!B:W,20,FALSE)</f>
        <v>45463</v>
      </c>
      <c r="K22">
        <f t="shared" si="1"/>
        <v>45463</v>
      </c>
      <c r="L22" s="3" t="str">
        <f>VLOOKUP(A22,AF!E:E,1,FALSE)</f>
        <v>FEVT4459</v>
      </c>
    </row>
    <row r="23" spans="1:12">
      <c r="A23" t="str">
        <f>VLOOKUP(E23,DATOS!B:W,19,FALSE)</f>
        <v>FEVT4461</v>
      </c>
      <c r="B23" s="1">
        <v>9012767301</v>
      </c>
      <c r="C23" t="s">
        <v>2</v>
      </c>
      <c r="D23" s="1">
        <f>VLOOKUP(E23,DATOS!B:W,3,FALSE)</f>
        <v>1124861801</v>
      </c>
      <c r="E23">
        <v>3429</v>
      </c>
      <c r="F23">
        <v>2</v>
      </c>
      <c r="G23" t="str">
        <f>VLOOKUP(E23,DATOS!B:W,10,FALSE)</f>
        <v>S50007</v>
      </c>
      <c r="H23" t="str">
        <f t="shared" si="0"/>
        <v>TRANSPORTE MUNICIPAL TERRESTRE</v>
      </c>
      <c r="I23">
        <f>VLOOKUP(E23,DATOS!B:W,12,FALSE)</f>
        <v>1</v>
      </c>
      <c r="J23">
        <f>VLOOKUP(E23,DATOS!B:W,20,FALSE)</f>
        <v>45463</v>
      </c>
      <c r="K23">
        <f t="shared" si="1"/>
        <v>45463</v>
      </c>
      <c r="L23" s="3" t="str">
        <f>VLOOKUP(A23,AF!E:E,1,FALSE)</f>
        <v>FEVT4461</v>
      </c>
    </row>
    <row r="24" spans="1:12">
      <c r="A24" t="str">
        <f>VLOOKUP(E24,DATOS!B:W,19,FALSE)</f>
        <v>FEVT4461</v>
      </c>
      <c r="B24" s="1">
        <v>9012767301</v>
      </c>
      <c r="C24" t="s">
        <v>2</v>
      </c>
      <c r="D24" s="1">
        <f>VLOOKUP(E24,DATOS!B:W,3,FALSE)</f>
        <v>1124861801</v>
      </c>
      <c r="E24">
        <v>3430</v>
      </c>
      <c r="F24">
        <v>2</v>
      </c>
      <c r="G24" t="str">
        <f>VLOOKUP(E24,DATOS!B:W,10,FALSE)</f>
        <v>S50007</v>
      </c>
      <c r="H24" t="str">
        <f t="shared" si="0"/>
        <v>TRANSPORTE MUNICIPAL TERRESTRE</v>
      </c>
      <c r="I24">
        <f>VLOOKUP(E24,DATOS!B:W,12,FALSE)</f>
        <v>1</v>
      </c>
      <c r="J24">
        <f>VLOOKUP(E24,DATOS!B:W,20,FALSE)</f>
        <v>45463</v>
      </c>
      <c r="K24">
        <f t="shared" si="1"/>
        <v>45463</v>
      </c>
      <c r="L24" s="3" t="str">
        <f>VLOOKUP(A24,AF!E:E,1,FALSE)</f>
        <v>FEVT4461</v>
      </c>
    </row>
    <row r="25" spans="1:12">
      <c r="A25" t="str">
        <f>VLOOKUP(E25,DATOS!B:W,19,FALSE)</f>
        <v>FEVT4462</v>
      </c>
      <c r="B25" s="1">
        <v>9012767301</v>
      </c>
      <c r="C25" t="s">
        <v>2</v>
      </c>
      <c r="D25" s="1">
        <f>VLOOKUP(E25,DATOS!B:W,3,FALSE)</f>
        <v>27474164</v>
      </c>
      <c r="E25">
        <v>3431</v>
      </c>
      <c r="F25">
        <v>2</v>
      </c>
      <c r="G25" t="str">
        <f>VLOOKUP(E25,DATOS!B:W,10,FALSE)</f>
        <v>S50007</v>
      </c>
      <c r="H25" t="str">
        <f t="shared" si="0"/>
        <v>TRANSPORTE MUNICIPAL TERRESTRE</v>
      </c>
      <c r="I25">
        <f>VLOOKUP(E25,DATOS!B:W,12,FALSE)</f>
        <v>1</v>
      </c>
      <c r="J25">
        <f>VLOOKUP(E25,DATOS!B:W,20,FALSE)</f>
        <v>45463</v>
      </c>
      <c r="K25">
        <f t="shared" si="1"/>
        <v>45463</v>
      </c>
      <c r="L25" s="3" t="str">
        <f>VLOOKUP(A25,AF!E:E,1,FALSE)</f>
        <v>FEVT4462</v>
      </c>
    </row>
    <row r="26" spans="1:12">
      <c r="A26" t="str">
        <f>VLOOKUP(E26,DATOS!B:W,19,FALSE)</f>
        <v>FEVT4463</v>
      </c>
      <c r="B26" s="1">
        <v>9012767301</v>
      </c>
      <c r="C26" t="s">
        <v>31</v>
      </c>
      <c r="D26" s="1">
        <f>VLOOKUP(E26,DATOS!B:W,3,FALSE)</f>
        <v>1121507361</v>
      </c>
      <c r="E26">
        <v>3433</v>
      </c>
      <c r="F26">
        <v>2</v>
      </c>
      <c r="G26" t="str">
        <f>VLOOKUP(E26,DATOS!B:W,10,FALSE)</f>
        <v>S50007</v>
      </c>
      <c r="H26" t="str">
        <f t="shared" si="0"/>
        <v>TRANSPORTE MUNICIPAL TERRESTRE</v>
      </c>
      <c r="I26">
        <f>VLOOKUP(E26,DATOS!B:W,12,FALSE)</f>
        <v>1</v>
      </c>
      <c r="J26">
        <f>VLOOKUP(E26,DATOS!B:W,20,FALSE)</f>
        <v>45463</v>
      </c>
      <c r="K26">
        <f t="shared" si="1"/>
        <v>45463</v>
      </c>
      <c r="L26" s="3" t="str">
        <f>VLOOKUP(A26,AF!E:E,1,FALSE)</f>
        <v>FEVT4463</v>
      </c>
    </row>
    <row r="27" spans="1:12">
      <c r="A27" t="str">
        <f>VLOOKUP(E27,DATOS!B:W,19,FALSE)</f>
        <v>FEVT4463</v>
      </c>
      <c r="B27" s="1">
        <v>9012767301</v>
      </c>
      <c r="C27" t="s">
        <v>31</v>
      </c>
      <c r="D27" s="1">
        <f>VLOOKUP(E27,DATOS!B:W,3,FALSE)</f>
        <v>1121507361</v>
      </c>
      <c r="E27">
        <v>3434</v>
      </c>
      <c r="F27">
        <v>2</v>
      </c>
      <c r="G27" t="str">
        <f>VLOOKUP(E27,DATOS!B:W,10,FALSE)</f>
        <v>S50007</v>
      </c>
      <c r="H27" t="str">
        <f t="shared" si="0"/>
        <v>TRANSPORTE MUNICIPAL TERRESTRE</v>
      </c>
      <c r="I27">
        <f>VLOOKUP(E27,DATOS!B:W,12,FALSE)</f>
        <v>1</v>
      </c>
      <c r="J27">
        <f>VLOOKUP(E27,DATOS!B:W,20,FALSE)</f>
        <v>45463</v>
      </c>
      <c r="K27">
        <f t="shared" si="1"/>
        <v>45463</v>
      </c>
      <c r="L27" s="3" t="str">
        <f>VLOOKUP(A27,AF!E:E,1,FALSE)</f>
        <v>FEVT4463</v>
      </c>
    </row>
    <row r="28" spans="1:12">
      <c r="A28" t="str">
        <f>VLOOKUP(E28,DATOS!B:W,19,FALSE)</f>
        <v>FEVT4464</v>
      </c>
      <c r="B28" s="1">
        <v>9012767301</v>
      </c>
      <c r="C28" t="s">
        <v>2</v>
      </c>
      <c r="D28" s="1">
        <f>VLOOKUP(E28,DATOS!B:W,3,FALSE)</f>
        <v>41175071</v>
      </c>
      <c r="E28">
        <v>3435</v>
      </c>
      <c r="F28">
        <v>2</v>
      </c>
      <c r="G28" t="str">
        <f>VLOOKUP(E28,DATOS!B:W,10,FALSE)</f>
        <v>S50008</v>
      </c>
      <c r="H28" t="str">
        <f t="shared" si="0"/>
        <v>TRANSPORTE INTERMUNICIPAL TERR</v>
      </c>
      <c r="I28">
        <f>VLOOKUP(E28,DATOS!B:W,12,FALSE)</f>
        <v>1</v>
      </c>
      <c r="J28">
        <f>VLOOKUP(E28,DATOS!B:W,20,FALSE)</f>
        <v>45463</v>
      </c>
      <c r="K28">
        <f t="shared" si="1"/>
        <v>45463</v>
      </c>
      <c r="L28" s="3" t="str">
        <f>VLOOKUP(A28,AF!E:E,1,FALSE)</f>
        <v>FEVT4464</v>
      </c>
    </row>
    <row r="29" spans="1:12">
      <c r="A29" t="str">
        <f>VLOOKUP(E29,DATOS!B:W,19,FALSE)</f>
        <v>FEVT4464</v>
      </c>
      <c r="B29" s="1">
        <v>9012767301</v>
      </c>
      <c r="C29" t="s">
        <v>2</v>
      </c>
      <c r="D29" s="1">
        <f>VLOOKUP(E29,DATOS!B:W,3,FALSE)</f>
        <v>41175071</v>
      </c>
      <c r="E29">
        <v>3436</v>
      </c>
      <c r="F29">
        <v>2</v>
      </c>
      <c r="G29" t="str">
        <f>VLOOKUP(E29,DATOS!B:W,10,FALSE)</f>
        <v>S50008</v>
      </c>
      <c r="H29" t="str">
        <f t="shared" si="0"/>
        <v>TRANSPORTE INTERMUNICIPAL TERR</v>
      </c>
      <c r="I29">
        <f>VLOOKUP(E29,DATOS!B:W,12,FALSE)</f>
        <v>1</v>
      </c>
      <c r="J29">
        <f>VLOOKUP(E29,DATOS!B:W,20,FALSE)</f>
        <v>45463</v>
      </c>
      <c r="K29">
        <f t="shared" si="1"/>
        <v>45463</v>
      </c>
      <c r="L29" s="3" t="str">
        <f>VLOOKUP(A29,AF!E:E,1,FALSE)</f>
        <v>FEVT4464</v>
      </c>
    </row>
    <row r="30" spans="1:12">
      <c r="A30" t="str">
        <f>VLOOKUP(E30,DATOS!B:W,19,FALSE)</f>
        <v>FEVT4465</v>
      </c>
      <c r="B30" s="1">
        <v>9012767301</v>
      </c>
      <c r="C30" t="s">
        <v>2</v>
      </c>
      <c r="D30" s="1">
        <f>VLOOKUP(E30,DATOS!B:W,3,FALSE)</f>
        <v>36755951</v>
      </c>
      <c r="E30">
        <v>3437</v>
      </c>
      <c r="F30">
        <v>2</v>
      </c>
      <c r="G30" t="str">
        <f>VLOOKUP(E30,DATOS!B:W,10,FALSE)</f>
        <v>S50007</v>
      </c>
      <c r="H30" t="str">
        <f t="shared" si="0"/>
        <v>TRANSPORTE MUNICIPAL TERRESTRE</v>
      </c>
      <c r="I30">
        <f>VLOOKUP(E30,DATOS!B:W,12,FALSE)</f>
        <v>1</v>
      </c>
      <c r="J30">
        <f>VLOOKUP(E30,DATOS!B:W,20,FALSE)</f>
        <v>45463</v>
      </c>
      <c r="K30">
        <f t="shared" si="1"/>
        <v>45463</v>
      </c>
      <c r="L30" s="3" t="str">
        <f>VLOOKUP(A30,AF!E:E,1,FALSE)</f>
        <v>FEVT4465</v>
      </c>
    </row>
    <row r="31" spans="1:12">
      <c r="A31" t="str">
        <f>VLOOKUP(E31,DATOS!B:W,19,FALSE)</f>
        <v>FEVT4465</v>
      </c>
      <c r="B31" s="1">
        <v>9012767301</v>
      </c>
      <c r="C31" t="s">
        <v>2</v>
      </c>
      <c r="D31" s="1">
        <f>VLOOKUP(E31,DATOS!B:W,3,FALSE)</f>
        <v>36755951</v>
      </c>
      <c r="E31">
        <v>3438</v>
      </c>
      <c r="F31">
        <v>2</v>
      </c>
      <c r="G31" t="str">
        <f>VLOOKUP(E31,DATOS!B:W,10,FALSE)</f>
        <v>S50007</v>
      </c>
      <c r="H31" t="str">
        <f t="shared" si="0"/>
        <v>TRANSPORTE MUNICIPAL TERRESTRE</v>
      </c>
      <c r="I31">
        <f>VLOOKUP(E31,DATOS!B:W,12,FALSE)</f>
        <v>1</v>
      </c>
      <c r="J31">
        <f>VLOOKUP(E31,DATOS!B:W,20,FALSE)</f>
        <v>45463</v>
      </c>
      <c r="K31">
        <f t="shared" si="1"/>
        <v>45463</v>
      </c>
      <c r="L31" s="3" t="str">
        <f>VLOOKUP(A31,AF!E:E,1,FALSE)</f>
        <v>FEVT4465</v>
      </c>
    </row>
    <row r="32" spans="1:12">
      <c r="A32" t="str">
        <f>VLOOKUP(E32,DATOS!B:W,19,FALSE)</f>
        <v>FEVT4466</v>
      </c>
      <c r="B32" s="1">
        <v>9012767301</v>
      </c>
      <c r="C32" t="s">
        <v>2</v>
      </c>
      <c r="D32" s="1">
        <f>VLOOKUP(E32,DATOS!B:W,3,FALSE)</f>
        <v>17649005</v>
      </c>
      <c r="E32">
        <v>3441</v>
      </c>
      <c r="F32">
        <v>2</v>
      </c>
      <c r="G32" t="str">
        <f>VLOOKUP(E32,DATOS!B:W,10,FALSE)</f>
        <v>S50008</v>
      </c>
      <c r="H32" t="str">
        <f t="shared" si="0"/>
        <v>TRANSPORTE INTERMUNICIPAL TERR</v>
      </c>
      <c r="I32">
        <f>VLOOKUP(E32,DATOS!B:W,12,FALSE)</f>
        <v>2</v>
      </c>
      <c r="J32">
        <f>VLOOKUP(E32,DATOS!B:W,20,FALSE)</f>
        <v>45463</v>
      </c>
      <c r="K32">
        <f t="shared" si="1"/>
        <v>90926</v>
      </c>
      <c r="L32" s="3" t="str">
        <f>VLOOKUP(A32,AF!E:E,1,FALSE)</f>
        <v>FEVT4466</v>
      </c>
    </row>
    <row r="33" spans="1:12">
      <c r="A33" t="str">
        <f>VLOOKUP(E33,DATOS!B:W,19,FALSE)</f>
        <v>FEVT4466</v>
      </c>
      <c r="B33" s="1">
        <v>9012767301</v>
      </c>
      <c r="C33" t="s">
        <v>2</v>
      </c>
      <c r="D33" s="1">
        <f>VLOOKUP(E33,DATOS!B:W,3,FALSE)</f>
        <v>17649005</v>
      </c>
      <c r="E33">
        <v>3442</v>
      </c>
      <c r="F33">
        <v>2</v>
      </c>
      <c r="G33" t="str">
        <f>VLOOKUP(E33,DATOS!B:W,10,FALSE)</f>
        <v>S50008</v>
      </c>
      <c r="H33" t="str">
        <f t="shared" si="0"/>
        <v>TRANSPORTE INTERMUNICIPAL TERR</v>
      </c>
      <c r="I33">
        <f>VLOOKUP(E33,DATOS!B:W,12,FALSE)</f>
        <v>1</v>
      </c>
      <c r="J33">
        <f>VLOOKUP(E33,DATOS!B:W,20,FALSE)</f>
        <v>45463</v>
      </c>
      <c r="K33">
        <f t="shared" si="1"/>
        <v>45463</v>
      </c>
      <c r="L33" s="3" t="str">
        <f>VLOOKUP(A33,AF!E:E,1,FALSE)</f>
        <v>FEVT4466</v>
      </c>
    </row>
    <row r="34" spans="1:12">
      <c r="A34" t="str">
        <f>VLOOKUP(E34,DATOS!B:W,19,FALSE)</f>
        <v>FEVT4467</v>
      </c>
      <c r="B34" s="1">
        <v>9012767301</v>
      </c>
      <c r="C34" t="s">
        <v>79</v>
      </c>
      <c r="D34" s="1">
        <f>VLOOKUP(E34,DATOS!B:W,3,FALSE)</f>
        <v>1125185290</v>
      </c>
      <c r="E34">
        <v>3443</v>
      </c>
      <c r="F34">
        <v>2</v>
      </c>
      <c r="G34" t="str">
        <f>VLOOKUP(E34,DATOS!B:W,10,FALSE)</f>
        <v>S50008</v>
      </c>
      <c r="H34" t="str">
        <f t="shared" si="0"/>
        <v>TRANSPORTE INTERMUNICIPAL TERR</v>
      </c>
      <c r="I34">
        <f>VLOOKUP(E34,DATOS!B:W,12,FALSE)</f>
        <v>1</v>
      </c>
      <c r="J34">
        <f>VLOOKUP(E34,DATOS!B:W,20,FALSE)</f>
        <v>45463</v>
      </c>
      <c r="K34">
        <f t="shared" si="1"/>
        <v>45463</v>
      </c>
      <c r="L34" s="3" t="e">
        <f>VLOOKUP(A34,AF!E:E,1,FALSE)</f>
        <v>#N/A</v>
      </c>
    </row>
    <row r="35" spans="1:12">
      <c r="A35" t="str">
        <f>VLOOKUP(E35,DATOS!B:W,19,FALSE)</f>
        <v>FEVT4467</v>
      </c>
      <c r="B35" s="1">
        <v>9012767301</v>
      </c>
      <c r="C35" t="s">
        <v>79</v>
      </c>
      <c r="D35" s="1">
        <f>VLOOKUP(E35,DATOS!B:W,3,FALSE)</f>
        <v>1125185290</v>
      </c>
      <c r="E35">
        <v>3444</v>
      </c>
      <c r="F35">
        <v>2</v>
      </c>
      <c r="G35" t="str">
        <f>VLOOKUP(E35,DATOS!B:W,10,FALSE)</f>
        <v>S50008</v>
      </c>
      <c r="H35" t="str">
        <f t="shared" si="0"/>
        <v>TRANSPORTE INTERMUNICIPAL TERR</v>
      </c>
      <c r="I35">
        <f>VLOOKUP(E35,DATOS!B:W,12,FALSE)</f>
        <v>1</v>
      </c>
      <c r="J35">
        <f>VLOOKUP(E35,DATOS!B:W,20,FALSE)</f>
        <v>45463</v>
      </c>
      <c r="K35">
        <f t="shared" si="1"/>
        <v>45463</v>
      </c>
      <c r="L35" s="3" t="e">
        <f>VLOOKUP(A35,AF!E:E,1,FALSE)</f>
        <v>#N/A</v>
      </c>
    </row>
    <row r="36" spans="1:12">
      <c r="A36" t="str">
        <f>VLOOKUP(E36,DATOS!B:W,19,FALSE)</f>
        <v>FEVT4467</v>
      </c>
      <c r="B36" s="1">
        <v>9012767301</v>
      </c>
      <c r="C36" t="s">
        <v>79</v>
      </c>
      <c r="D36" s="1">
        <f>VLOOKUP(E36,DATOS!B:W,3,FALSE)</f>
        <v>1125185290</v>
      </c>
      <c r="E36">
        <v>3445</v>
      </c>
      <c r="F36">
        <v>2</v>
      </c>
      <c r="G36" t="str">
        <f>VLOOKUP(E36,DATOS!B:W,10,FALSE)</f>
        <v>S50007</v>
      </c>
      <c r="H36" t="str">
        <f t="shared" si="0"/>
        <v>TRANSPORTE MUNICIPAL TERRESTRE</v>
      </c>
      <c r="I36">
        <f>VLOOKUP(E36,DATOS!B:W,12,FALSE)</f>
        <v>1</v>
      </c>
      <c r="J36">
        <f>VLOOKUP(E36,DATOS!B:W,20,FALSE)</f>
        <v>45463</v>
      </c>
      <c r="K36">
        <f t="shared" si="1"/>
        <v>45463</v>
      </c>
      <c r="L36" s="3" t="e">
        <f>VLOOKUP(A36,AF!E:E,1,FALSE)</f>
        <v>#N/A</v>
      </c>
    </row>
    <row r="37" spans="1:12">
      <c r="A37" t="str">
        <f>VLOOKUP(E37,DATOS!B:W,19,FALSE)</f>
        <v>FEVT4467</v>
      </c>
      <c r="B37" s="1">
        <v>9012767301</v>
      </c>
      <c r="C37" t="s">
        <v>79</v>
      </c>
      <c r="D37" s="1">
        <f>VLOOKUP(E37,DATOS!B:W,3,FALSE)</f>
        <v>1125185290</v>
      </c>
      <c r="E37">
        <v>3446</v>
      </c>
      <c r="F37">
        <v>2</v>
      </c>
      <c r="G37" t="str">
        <f>VLOOKUP(E37,DATOS!B:W,10,FALSE)</f>
        <v>S50007</v>
      </c>
      <c r="H37" t="str">
        <f t="shared" si="0"/>
        <v>TRANSPORTE MUNICIPAL TERRESTRE</v>
      </c>
      <c r="I37">
        <f>VLOOKUP(E37,DATOS!B:W,12,FALSE)</f>
        <v>1</v>
      </c>
      <c r="J37">
        <f>VLOOKUP(E37,DATOS!B:W,20,FALSE)</f>
        <v>45463</v>
      </c>
      <c r="K37">
        <f t="shared" si="1"/>
        <v>45463</v>
      </c>
      <c r="L37" s="3" t="e">
        <f>VLOOKUP(A37,AF!E:E,1,FALSE)</f>
        <v>#N/A</v>
      </c>
    </row>
    <row r="38" spans="1:12">
      <c r="A38" t="str">
        <f>VLOOKUP(E38,DATOS!B:W,19,FALSE)</f>
        <v>FEVT4468</v>
      </c>
      <c r="B38" s="1">
        <v>9012767301</v>
      </c>
      <c r="C38" t="s">
        <v>2</v>
      </c>
      <c r="D38" s="1">
        <f>VLOOKUP(E38,DATOS!B:W,3,FALSE)</f>
        <v>18105396</v>
      </c>
      <c r="E38">
        <v>3451</v>
      </c>
      <c r="F38">
        <v>2</v>
      </c>
      <c r="G38" t="str">
        <f>VLOOKUP(E38,DATOS!B:W,10,FALSE)</f>
        <v>S50007</v>
      </c>
      <c r="H38" t="str">
        <f t="shared" si="0"/>
        <v>TRANSPORTE MUNICIPAL TERRESTRE</v>
      </c>
      <c r="I38">
        <f>VLOOKUP(E38,DATOS!B:W,12,FALSE)</f>
        <v>2</v>
      </c>
      <c r="J38">
        <f>VLOOKUP(E38,DATOS!B:W,20,FALSE)</f>
        <v>45463</v>
      </c>
      <c r="K38">
        <f t="shared" si="1"/>
        <v>90926</v>
      </c>
      <c r="L38" s="3" t="str">
        <f>VLOOKUP(A38,AF!E:E,1,FALSE)</f>
        <v>FEVT4468</v>
      </c>
    </row>
    <row r="39" spans="1:12">
      <c r="A39" t="str">
        <f>VLOOKUP(E39,DATOS!B:W,19,FALSE)</f>
        <v>FEVT4469</v>
      </c>
      <c r="B39" s="1">
        <v>9012767301</v>
      </c>
      <c r="C39" t="s">
        <v>2</v>
      </c>
      <c r="D39" s="1">
        <f>VLOOKUP(E39,DATOS!B:W,3,FALSE)</f>
        <v>5301187</v>
      </c>
      <c r="E39">
        <v>3452</v>
      </c>
      <c r="F39">
        <v>2</v>
      </c>
      <c r="G39" t="str">
        <f>VLOOKUP(E39,DATOS!B:W,10,FALSE)</f>
        <v>S50007</v>
      </c>
      <c r="H39" t="str">
        <f t="shared" si="0"/>
        <v>TRANSPORTE MUNICIPAL TERRESTRE</v>
      </c>
      <c r="I39">
        <f>VLOOKUP(E39,DATOS!B:W,12,FALSE)</f>
        <v>1</v>
      </c>
      <c r="J39">
        <f>VLOOKUP(E39,DATOS!B:W,20,FALSE)</f>
        <v>45463</v>
      </c>
      <c r="K39">
        <f t="shared" si="1"/>
        <v>45463</v>
      </c>
      <c r="L39" s="3" t="str">
        <f>VLOOKUP(A39,AF!E:E,1,FALSE)</f>
        <v>FEVT4469</v>
      </c>
    </row>
    <row r="40" spans="1:12">
      <c r="A40" t="str">
        <f>VLOOKUP(E40,DATOS!B:W,19,FALSE)</f>
        <v>FEVT4470</v>
      </c>
      <c r="B40" s="1">
        <v>9012767301</v>
      </c>
      <c r="C40" t="s">
        <v>31</v>
      </c>
      <c r="D40" s="1">
        <f>VLOOKUP(E40,DATOS!B:W,3,FALSE)</f>
        <v>1126452259</v>
      </c>
      <c r="E40">
        <v>3461</v>
      </c>
      <c r="F40">
        <v>2</v>
      </c>
      <c r="G40" t="str">
        <f>VLOOKUP(E40,DATOS!B:W,10,FALSE)</f>
        <v>S50008</v>
      </c>
      <c r="H40" t="str">
        <f t="shared" si="0"/>
        <v>TRANSPORTE INTERMUNICIPAL TERR</v>
      </c>
      <c r="I40">
        <f>VLOOKUP(E40,DATOS!B:W,12,FALSE)</f>
        <v>1</v>
      </c>
      <c r="J40">
        <f>VLOOKUP(E40,DATOS!B:W,20,FALSE)</f>
        <v>45463</v>
      </c>
      <c r="K40">
        <f t="shared" si="1"/>
        <v>45463</v>
      </c>
      <c r="L40" s="3" t="str">
        <f>VLOOKUP(A40,AF!E:E,1,FALSE)</f>
        <v>FEVT4470</v>
      </c>
    </row>
    <row r="41" spans="1:12">
      <c r="A41" t="str">
        <f>VLOOKUP(E41,DATOS!B:W,19,FALSE)</f>
        <v>FEVT4471</v>
      </c>
      <c r="B41" s="1">
        <v>9012767301</v>
      </c>
      <c r="C41" t="s">
        <v>2</v>
      </c>
      <c r="D41" s="1">
        <f>VLOOKUP(E41,DATOS!B:W,3,FALSE)</f>
        <v>97436640</v>
      </c>
      <c r="E41">
        <v>3462</v>
      </c>
      <c r="F41">
        <v>2</v>
      </c>
      <c r="G41" t="str">
        <f>VLOOKUP(E41,DATOS!B:W,10,FALSE)</f>
        <v>S50008</v>
      </c>
      <c r="H41" t="str">
        <f t="shared" si="0"/>
        <v>TRANSPORTE INTERMUNICIPAL TERR</v>
      </c>
      <c r="I41">
        <f>VLOOKUP(E41,DATOS!B:W,12,FALSE)</f>
        <v>2</v>
      </c>
      <c r="J41">
        <f>VLOOKUP(E41,DATOS!B:W,20,FALSE)</f>
        <v>45463</v>
      </c>
      <c r="K41">
        <f t="shared" si="1"/>
        <v>90926</v>
      </c>
      <c r="L41" s="3" t="str">
        <f>VLOOKUP(A41,AF!E:E,1,FALSE)</f>
        <v>FEVT4471</v>
      </c>
    </row>
    <row r="42" spans="1:12">
      <c r="A42" t="str">
        <f>VLOOKUP(E42,DATOS!B:W,19,FALSE)</f>
        <v>FEVT4472</v>
      </c>
      <c r="B42" s="1">
        <v>9012767301</v>
      </c>
      <c r="C42" t="s">
        <v>2</v>
      </c>
      <c r="D42" s="1">
        <f>VLOOKUP(E42,DATOS!B:W,3,FALSE)</f>
        <v>1125412628</v>
      </c>
      <c r="E42">
        <v>3464</v>
      </c>
      <c r="F42">
        <v>2</v>
      </c>
      <c r="G42" t="str">
        <f>VLOOKUP(E42,DATOS!B:W,10,FALSE)</f>
        <v>S50007</v>
      </c>
      <c r="H42" t="str">
        <f t="shared" si="0"/>
        <v>TRANSPORTE MUNICIPAL TERRESTRE</v>
      </c>
      <c r="I42">
        <f>VLOOKUP(E42,DATOS!B:W,12,FALSE)</f>
        <v>1</v>
      </c>
      <c r="J42">
        <f>VLOOKUP(E42,DATOS!B:W,20,FALSE)</f>
        <v>45463</v>
      </c>
      <c r="K42">
        <f t="shared" si="1"/>
        <v>45463</v>
      </c>
      <c r="L42" s="3" t="str">
        <f>VLOOKUP(A42,AF!E:E,1,FALSE)</f>
        <v>FEVT4472</v>
      </c>
    </row>
    <row r="43" spans="1:12">
      <c r="A43" t="str">
        <f>VLOOKUP(E43,DATOS!B:W,19,FALSE)</f>
        <v>FEVT4473</v>
      </c>
      <c r="B43" s="1">
        <v>9012767301</v>
      </c>
      <c r="C43" t="s">
        <v>2</v>
      </c>
      <c r="D43" s="1">
        <f>VLOOKUP(E43,DATOS!B:W,3,FALSE)</f>
        <v>5279459</v>
      </c>
      <c r="E43">
        <v>3466</v>
      </c>
      <c r="F43">
        <v>2</v>
      </c>
      <c r="G43" t="str">
        <f>VLOOKUP(E43,DATOS!B:W,10,FALSE)</f>
        <v>S50007</v>
      </c>
      <c r="H43" t="str">
        <f t="shared" si="0"/>
        <v>TRANSPORTE MUNICIPAL TERRESTRE</v>
      </c>
      <c r="I43">
        <f>VLOOKUP(E43,DATOS!B:W,12,FALSE)</f>
        <v>1</v>
      </c>
      <c r="J43">
        <f>VLOOKUP(E43,DATOS!B:W,20,FALSE)</f>
        <v>45463</v>
      </c>
      <c r="K43">
        <f t="shared" si="1"/>
        <v>45463</v>
      </c>
      <c r="L43" s="3" t="str">
        <f>VLOOKUP(A43,AF!E:E,1,FALSE)</f>
        <v>FEVT4473</v>
      </c>
    </row>
    <row r="44" spans="1:12">
      <c r="A44" t="str">
        <f>VLOOKUP(E44,DATOS!B:W,19,FALSE)</f>
        <v>FEVT4473</v>
      </c>
      <c r="B44" s="1">
        <v>9012767301</v>
      </c>
      <c r="C44" t="s">
        <v>2</v>
      </c>
      <c r="D44" s="1">
        <f>VLOOKUP(E44,DATOS!B:W,3,FALSE)</f>
        <v>5279459</v>
      </c>
      <c r="E44">
        <v>3467</v>
      </c>
      <c r="F44">
        <v>2</v>
      </c>
      <c r="G44" t="str">
        <f>VLOOKUP(E44,DATOS!B:W,10,FALSE)</f>
        <v>S50007</v>
      </c>
      <c r="H44" t="str">
        <f t="shared" si="0"/>
        <v>TRANSPORTE MUNICIPAL TERRESTRE</v>
      </c>
      <c r="I44">
        <f>VLOOKUP(E44,DATOS!B:W,12,FALSE)</f>
        <v>1</v>
      </c>
      <c r="J44">
        <f>VLOOKUP(E44,DATOS!B:W,20,FALSE)</f>
        <v>45463</v>
      </c>
      <c r="K44">
        <f t="shared" si="1"/>
        <v>45463</v>
      </c>
      <c r="L44" s="3" t="str">
        <f>VLOOKUP(A44,AF!E:E,1,FALSE)</f>
        <v>FEVT4473</v>
      </c>
    </row>
    <row r="45" spans="1:12">
      <c r="A45" t="str">
        <f>VLOOKUP(E45,DATOS!B:W,19,FALSE)</f>
        <v>FEVT4474</v>
      </c>
      <c r="B45" s="1">
        <v>9012767301</v>
      </c>
      <c r="C45" t="s">
        <v>2</v>
      </c>
      <c r="D45" s="1">
        <f>VLOOKUP(E45,DATOS!B:W,3,FALSE)</f>
        <v>1125179951</v>
      </c>
      <c r="E45">
        <v>3468</v>
      </c>
      <c r="F45">
        <v>2</v>
      </c>
      <c r="G45" t="str">
        <f>VLOOKUP(E45,DATOS!B:W,10,FALSE)</f>
        <v>S50008</v>
      </c>
      <c r="H45" t="str">
        <f t="shared" si="0"/>
        <v>TRANSPORTE INTERMUNICIPAL TERR</v>
      </c>
      <c r="I45">
        <f>VLOOKUP(E45,DATOS!B:W,12,FALSE)</f>
        <v>1</v>
      </c>
      <c r="J45">
        <f>VLOOKUP(E45,DATOS!B:W,20,FALSE)</f>
        <v>45463</v>
      </c>
      <c r="K45">
        <f t="shared" si="1"/>
        <v>45463</v>
      </c>
      <c r="L45" s="3" t="str">
        <f>VLOOKUP(A45,AF!E:E,1,FALSE)</f>
        <v>FEVT4474</v>
      </c>
    </row>
    <row r="46" spans="1:12">
      <c r="A46" t="str">
        <f>VLOOKUP(E46,DATOS!B:W,19,FALSE)</f>
        <v>FEVT4474</v>
      </c>
      <c r="B46" s="1">
        <v>9012767301</v>
      </c>
      <c r="C46" t="s">
        <v>2</v>
      </c>
      <c r="D46" s="1">
        <f>VLOOKUP(E46,DATOS!B:W,3,FALSE)</f>
        <v>1125179951</v>
      </c>
      <c r="E46">
        <v>3469</v>
      </c>
      <c r="F46">
        <v>2</v>
      </c>
      <c r="G46" t="str">
        <f>VLOOKUP(E46,DATOS!B:W,10,FALSE)</f>
        <v>S50008</v>
      </c>
      <c r="H46" t="str">
        <f t="shared" si="0"/>
        <v>TRANSPORTE INTERMUNICIPAL TERR</v>
      </c>
      <c r="I46">
        <f>VLOOKUP(E46,DATOS!B:W,12,FALSE)</f>
        <v>1</v>
      </c>
      <c r="J46">
        <f>VLOOKUP(E46,DATOS!B:W,20,FALSE)</f>
        <v>45463</v>
      </c>
      <c r="K46">
        <f t="shared" si="1"/>
        <v>45463</v>
      </c>
      <c r="L46" s="3" t="str">
        <f>VLOOKUP(A46,AF!E:E,1,FALSE)</f>
        <v>FEVT4474</v>
      </c>
    </row>
    <row r="47" spans="1:12">
      <c r="A47" t="str">
        <f>VLOOKUP(E47,DATOS!B:W,19,FALSE)</f>
        <v>FEVT4474</v>
      </c>
      <c r="B47" s="1">
        <v>9012767301</v>
      </c>
      <c r="C47" t="s">
        <v>2</v>
      </c>
      <c r="D47" s="1">
        <f>VLOOKUP(E47,DATOS!B:W,3,FALSE)</f>
        <v>1125179951</v>
      </c>
      <c r="E47">
        <v>3470</v>
      </c>
      <c r="F47">
        <v>2</v>
      </c>
      <c r="G47" t="str">
        <f>VLOOKUP(E47,DATOS!B:W,10,FALSE)</f>
        <v>S50007</v>
      </c>
      <c r="H47" t="str">
        <f t="shared" si="0"/>
        <v>TRANSPORTE MUNICIPAL TERRESTRE</v>
      </c>
      <c r="I47">
        <f>VLOOKUP(E47,DATOS!B:W,12,FALSE)</f>
        <v>1</v>
      </c>
      <c r="J47">
        <f>VLOOKUP(E47,DATOS!B:W,20,FALSE)</f>
        <v>45463</v>
      </c>
      <c r="K47">
        <f t="shared" si="1"/>
        <v>45463</v>
      </c>
      <c r="L47" s="3" t="str">
        <f>VLOOKUP(A47,AF!E:E,1,FALSE)</f>
        <v>FEVT4474</v>
      </c>
    </row>
    <row r="48" spans="1:12">
      <c r="A48" t="str">
        <f>VLOOKUP(E48,DATOS!B:W,19,FALSE)</f>
        <v>FEVT4474</v>
      </c>
      <c r="B48" s="1">
        <v>9012767301</v>
      </c>
      <c r="C48" t="s">
        <v>2</v>
      </c>
      <c r="D48" s="1">
        <f>VLOOKUP(E48,DATOS!B:W,3,FALSE)</f>
        <v>1125179951</v>
      </c>
      <c r="E48">
        <v>3471</v>
      </c>
      <c r="F48">
        <v>2</v>
      </c>
      <c r="G48" t="str">
        <f>VLOOKUP(E48,DATOS!B:W,10,FALSE)</f>
        <v>S50007</v>
      </c>
      <c r="H48" t="str">
        <f t="shared" si="0"/>
        <v>TRANSPORTE MUNICIPAL TERRESTRE</v>
      </c>
      <c r="I48">
        <f>VLOOKUP(E48,DATOS!B:W,12,FALSE)</f>
        <v>1</v>
      </c>
      <c r="J48">
        <f>VLOOKUP(E48,DATOS!B:W,20,FALSE)</f>
        <v>45463</v>
      </c>
      <c r="K48">
        <f t="shared" si="1"/>
        <v>45463</v>
      </c>
      <c r="L48" s="3" t="str">
        <f>VLOOKUP(A48,AF!E:E,1,FALSE)</f>
        <v>FEVT4474</v>
      </c>
    </row>
    <row r="49" spans="1:12">
      <c r="A49" t="str">
        <f>VLOOKUP(E49,DATOS!B:W,19,FALSE)</f>
        <v>FEVT4475</v>
      </c>
      <c r="B49" s="1">
        <v>9012767301</v>
      </c>
      <c r="C49" t="s">
        <v>2</v>
      </c>
      <c r="D49" s="1">
        <f>VLOOKUP(E49,DATOS!B:W,3,FALSE)</f>
        <v>27082077</v>
      </c>
      <c r="E49">
        <v>3472</v>
      </c>
      <c r="F49">
        <v>2</v>
      </c>
      <c r="G49" t="str">
        <f>VLOOKUP(E49,DATOS!B:W,10,FALSE)</f>
        <v>S50008</v>
      </c>
      <c r="H49" t="str">
        <f t="shared" si="0"/>
        <v>TRANSPORTE INTERMUNICIPAL TERR</v>
      </c>
      <c r="I49">
        <f>VLOOKUP(E49,DATOS!B:W,12,FALSE)</f>
        <v>1</v>
      </c>
      <c r="J49">
        <f>VLOOKUP(E49,DATOS!B:W,20,FALSE)</f>
        <v>45463</v>
      </c>
      <c r="K49">
        <f t="shared" si="1"/>
        <v>45463</v>
      </c>
      <c r="L49" s="3" t="str">
        <f>VLOOKUP(A49,AF!E:E,1,FALSE)</f>
        <v>FEVT4475</v>
      </c>
    </row>
    <row r="50" spans="1:12">
      <c r="A50" t="str">
        <f>VLOOKUP(E50,DATOS!B:W,19,FALSE)</f>
        <v>FEVT4475</v>
      </c>
      <c r="B50" s="1">
        <v>9012767301</v>
      </c>
      <c r="C50" t="s">
        <v>2</v>
      </c>
      <c r="D50" s="1">
        <f>VLOOKUP(E50,DATOS!B:W,3,FALSE)</f>
        <v>27082077</v>
      </c>
      <c r="E50">
        <v>3473</v>
      </c>
      <c r="F50">
        <v>2</v>
      </c>
      <c r="G50" t="str">
        <f>VLOOKUP(E50,DATOS!B:W,10,FALSE)</f>
        <v>S50008</v>
      </c>
      <c r="H50" t="str">
        <f t="shared" si="0"/>
        <v>TRANSPORTE INTERMUNICIPAL TERR</v>
      </c>
      <c r="I50">
        <f>VLOOKUP(E50,DATOS!B:W,12,FALSE)</f>
        <v>1</v>
      </c>
      <c r="J50">
        <f>VLOOKUP(E50,DATOS!B:W,20,FALSE)</f>
        <v>45463</v>
      </c>
      <c r="K50">
        <f t="shared" si="1"/>
        <v>45463</v>
      </c>
      <c r="L50" s="3" t="str">
        <f>VLOOKUP(A50,AF!E:E,1,FALSE)</f>
        <v>FEVT4475</v>
      </c>
    </row>
    <row r="51" spans="1:12">
      <c r="A51" t="str">
        <f>VLOOKUP(E51,DATOS!B:W,19,FALSE)</f>
        <v>FEVT4476</v>
      </c>
      <c r="B51" s="1">
        <v>9012767301</v>
      </c>
      <c r="C51" t="s">
        <v>2</v>
      </c>
      <c r="D51" s="1">
        <f>VLOOKUP(E51,DATOS!B:W,3,FALSE)</f>
        <v>19092505</v>
      </c>
      <c r="E51">
        <v>3474</v>
      </c>
      <c r="F51">
        <v>2</v>
      </c>
      <c r="G51" t="str">
        <f>VLOOKUP(E51,DATOS!B:W,10,FALSE)</f>
        <v>S50007</v>
      </c>
      <c r="H51" t="str">
        <f t="shared" si="0"/>
        <v>TRANSPORTE MUNICIPAL TERRESTRE</v>
      </c>
      <c r="I51">
        <f>VLOOKUP(E51,DATOS!B:W,12,FALSE)</f>
        <v>1</v>
      </c>
      <c r="J51">
        <f>VLOOKUP(E51,DATOS!B:W,20,FALSE)</f>
        <v>45463</v>
      </c>
      <c r="K51">
        <f t="shared" si="1"/>
        <v>45463</v>
      </c>
      <c r="L51" s="3" t="str">
        <f>VLOOKUP(A51,AF!E:E,1,FALSE)</f>
        <v>FEVT4476</v>
      </c>
    </row>
    <row r="52" spans="1:12">
      <c r="A52" t="str">
        <f>VLOOKUP(E52,DATOS!B:W,19,FALSE)</f>
        <v>FEVT4476</v>
      </c>
      <c r="B52" s="1">
        <v>9012767301</v>
      </c>
      <c r="C52" t="s">
        <v>2</v>
      </c>
      <c r="D52" s="1">
        <f>VLOOKUP(E52,DATOS!B:W,3,FALSE)</f>
        <v>19092505</v>
      </c>
      <c r="E52">
        <v>3475</v>
      </c>
      <c r="F52">
        <v>2</v>
      </c>
      <c r="G52" t="str">
        <f>VLOOKUP(E52,DATOS!B:W,10,FALSE)</f>
        <v>S50007</v>
      </c>
      <c r="H52" t="str">
        <f t="shared" si="0"/>
        <v>TRANSPORTE MUNICIPAL TERRESTRE</v>
      </c>
      <c r="I52">
        <f>VLOOKUP(E52,DATOS!B:W,12,FALSE)</f>
        <v>1</v>
      </c>
      <c r="J52">
        <f>VLOOKUP(E52,DATOS!B:W,20,FALSE)</f>
        <v>45463</v>
      </c>
      <c r="K52">
        <f t="shared" si="1"/>
        <v>45463</v>
      </c>
      <c r="L52" s="3" t="str">
        <f>VLOOKUP(A52,AF!E:E,1,FALSE)</f>
        <v>FEVT4476</v>
      </c>
    </row>
    <row r="53" spans="1:12">
      <c r="A53" t="str">
        <f>VLOOKUP(E53,DATOS!B:W,19,FALSE)</f>
        <v>FEVT4477</v>
      </c>
      <c r="B53" s="1">
        <v>9012767301</v>
      </c>
      <c r="C53" t="s">
        <v>2</v>
      </c>
      <c r="D53" s="1">
        <f>VLOOKUP(E53,DATOS!B:W,3,FALSE)</f>
        <v>1006955748</v>
      </c>
      <c r="E53">
        <v>3476</v>
      </c>
      <c r="F53">
        <v>2</v>
      </c>
      <c r="G53" t="str">
        <f>VLOOKUP(E53,DATOS!B:W,10,FALSE)</f>
        <v>S50007</v>
      </c>
      <c r="H53" t="str">
        <f t="shared" si="0"/>
        <v>TRANSPORTE MUNICIPAL TERRESTRE</v>
      </c>
      <c r="I53">
        <f>VLOOKUP(E53,DATOS!B:W,12,FALSE)</f>
        <v>1</v>
      </c>
      <c r="J53">
        <f>VLOOKUP(E53,DATOS!B:W,20,FALSE)</f>
        <v>45463</v>
      </c>
      <c r="K53">
        <f t="shared" si="1"/>
        <v>45463</v>
      </c>
      <c r="L53" s="3" t="str">
        <f>VLOOKUP(A53,AF!E:E,1,FALSE)</f>
        <v>FEVT4477</v>
      </c>
    </row>
    <row r="54" spans="1:12">
      <c r="A54" t="str">
        <f>VLOOKUP(E54,DATOS!B:W,19,FALSE)</f>
        <v>FEVT4477</v>
      </c>
      <c r="B54" s="1">
        <v>9012767301</v>
      </c>
      <c r="C54" t="s">
        <v>2</v>
      </c>
      <c r="D54" s="1">
        <f>VLOOKUP(E54,DATOS!B:W,3,FALSE)</f>
        <v>1006955748</v>
      </c>
      <c r="E54">
        <v>3477</v>
      </c>
      <c r="F54">
        <v>2</v>
      </c>
      <c r="G54" t="str">
        <f>VLOOKUP(E54,DATOS!B:W,10,FALSE)</f>
        <v>S50007</v>
      </c>
      <c r="H54" t="str">
        <f t="shared" si="0"/>
        <v>TRANSPORTE MUNICIPAL TERRESTRE</v>
      </c>
      <c r="I54">
        <f>VLOOKUP(E54,DATOS!B:W,12,FALSE)</f>
        <v>1</v>
      </c>
      <c r="J54">
        <f>VLOOKUP(E54,DATOS!B:W,20,FALSE)</f>
        <v>45463</v>
      </c>
      <c r="K54">
        <f t="shared" si="1"/>
        <v>45463</v>
      </c>
      <c r="L54" s="3" t="str">
        <f>VLOOKUP(A54,AF!E:E,1,FALSE)</f>
        <v>FEVT4477</v>
      </c>
    </row>
    <row r="55" spans="1:12">
      <c r="A55" t="str">
        <f>VLOOKUP(E55,DATOS!B:W,19,FALSE)</f>
        <v>FEVT4478</v>
      </c>
      <c r="B55" s="1">
        <v>9012767301</v>
      </c>
      <c r="C55" t="s">
        <v>2</v>
      </c>
      <c r="D55" s="1">
        <f>VLOOKUP(E55,DATOS!B:W,3,FALSE)</f>
        <v>18195025</v>
      </c>
      <c r="E55">
        <v>3478</v>
      </c>
      <c r="F55">
        <v>2</v>
      </c>
      <c r="G55" t="str">
        <f>VLOOKUP(E55,DATOS!B:W,10,FALSE)</f>
        <v>S50007</v>
      </c>
      <c r="H55" t="str">
        <f t="shared" si="0"/>
        <v>TRANSPORTE MUNICIPAL TERRESTRE</v>
      </c>
      <c r="I55">
        <f>VLOOKUP(E55,DATOS!B:W,12,FALSE)</f>
        <v>1</v>
      </c>
      <c r="J55">
        <f>VLOOKUP(E55,DATOS!B:W,20,FALSE)</f>
        <v>45463</v>
      </c>
      <c r="K55">
        <f t="shared" si="1"/>
        <v>45463</v>
      </c>
      <c r="L55" s="3" t="str">
        <f>VLOOKUP(A55,AF!E:E,1,FALSE)</f>
        <v>FEVT4478</v>
      </c>
    </row>
    <row r="56" spans="1:12">
      <c r="A56" t="str">
        <f>VLOOKUP(E56,DATOS!B:W,19,FALSE)</f>
        <v>FEVT4478</v>
      </c>
      <c r="B56" s="1">
        <v>9012767301</v>
      </c>
      <c r="C56" t="s">
        <v>2</v>
      </c>
      <c r="D56" s="1">
        <f>VLOOKUP(E56,DATOS!B:W,3,FALSE)</f>
        <v>18195025</v>
      </c>
      <c r="E56">
        <v>3479</v>
      </c>
      <c r="F56">
        <v>2</v>
      </c>
      <c r="G56" t="str">
        <f>VLOOKUP(E56,DATOS!B:W,10,FALSE)</f>
        <v>S50007</v>
      </c>
      <c r="H56" t="str">
        <f t="shared" si="0"/>
        <v>TRANSPORTE MUNICIPAL TERRESTRE</v>
      </c>
      <c r="I56">
        <f>VLOOKUP(E56,DATOS!B:W,12,FALSE)</f>
        <v>1</v>
      </c>
      <c r="J56">
        <f>VLOOKUP(E56,DATOS!B:W,20,FALSE)</f>
        <v>45463</v>
      </c>
      <c r="K56">
        <f t="shared" si="1"/>
        <v>45463</v>
      </c>
      <c r="L56" s="3" t="str">
        <f>VLOOKUP(A56,AF!E:E,1,FALSE)</f>
        <v>FEVT4478</v>
      </c>
    </row>
    <row r="57" spans="1:12">
      <c r="A57" t="str">
        <f>VLOOKUP(E57,DATOS!B:W,19,FALSE)</f>
        <v>FEVT4479</v>
      </c>
      <c r="B57" s="1">
        <v>9012767301</v>
      </c>
      <c r="C57" t="s">
        <v>42</v>
      </c>
      <c r="D57" s="1">
        <f>VLOOKUP(E57,DATOS!B:W,3,FALSE)</f>
        <v>1125414462</v>
      </c>
      <c r="E57">
        <v>3480</v>
      </c>
      <c r="F57">
        <v>2</v>
      </c>
      <c r="G57" t="str">
        <f>VLOOKUP(E57,DATOS!B:W,10,FALSE)</f>
        <v>S50007</v>
      </c>
      <c r="H57" t="str">
        <f t="shared" si="0"/>
        <v>TRANSPORTE MUNICIPAL TERRESTRE</v>
      </c>
      <c r="I57">
        <f>VLOOKUP(E57,DATOS!B:W,12,FALSE)</f>
        <v>1</v>
      </c>
      <c r="J57">
        <f>VLOOKUP(E57,DATOS!B:W,20,FALSE)</f>
        <v>45463</v>
      </c>
      <c r="K57">
        <f t="shared" si="1"/>
        <v>45463</v>
      </c>
      <c r="L57" s="3" t="str">
        <f>VLOOKUP(A57,AF!E:E,1,FALSE)</f>
        <v>FEVT4479</v>
      </c>
    </row>
    <row r="58" spans="1:12">
      <c r="A58" t="str">
        <f>VLOOKUP(E58,DATOS!B:W,19,FALSE)</f>
        <v>FEVT4480</v>
      </c>
      <c r="B58" s="1">
        <v>9012767301</v>
      </c>
      <c r="C58" t="s">
        <v>2</v>
      </c>
      <c r="D58" s="1">
        <f>VLOOKUP(E58,DATOS!B:W,3,FALSE)</f>
        <v>27474875</v>
      </c>
      <c r="E58">
        <v>3482</v>
      </c>
      <c r="F58">
        <v>2</v>
      </c>
      <c r="G58" t="str">
        <f>VLOOKUP(E58,DATOS!B:W,10,FALSE)</f>
        <v>S50007</v>
      </c>
      <c r="H58" t="str">
        <f t="shared" si="0"/>
        <v>TRANSPORTE MUNICIPAL TERRESTRE</v>
      </c>
      <c r="I58">
        <f>VLOOKUP(E58,DATOS!B:W,12,FALSE)</f>
        <v>1</v>
      </c>
      <c r="J58">
        <f>VLOOKUP(E58,DATOS!B:W,20,FALSE)</f>
        <v>45463</v>
      </c>
      <c r="K58">
        <f t="shared" si="1"/>
        <v>45463</v>
      </c>
      <c r="L58" s="3" t="str">
        <f>VLOOKUP(A58,AF!E:E,1,FALSE)</f>
        <v>FEVT4480</v>
      </c>
    </row>
    <row r="59" spans="1:12">
      <c r="A59" t="str">
        <f>VLOOKUP(E59,DATOS!B:W,19,FALSE)</f>
        <v>FEVT4480</v>
      </c>
      <c r="B59" s="1">
        <v>9012767301</v>
      </c>
      <c r="C59" t="s">
        <v>2</v>
      </c>
      <c r="D59" s="1">
        <f>VLOOKUP(E59,DATOS!B:W,3,FALSE)</f>
        <v>27474875</v>
      </c>
      <c r="E59">
        <v>3484</v>
      </c>
      <c r="F59">
        <v>2</v>
      </c>
      <c r="G59" t="str">
        <f>VLOOKUP(E59,DATOS!B:W,10,FALSE)</f>
        <v>S50007</v>
      </c>
      <c r="H59" t="str">
        <f t="shared" si="0"/>
        <v>TRANSPORTE MUNICIPAL TERRESTRE</v>
      </c>
      <c r="I59">
        <f>VLOOKUP(E59,DATOS!B:W,12,FALSE)</f>
        <v>1</v>
      </c>
      <c r="J59">
        <f>VLOOKUP(E59,DATOS!B:W,20,FALSE)</f>
        <v>45463</v>
      </c>
      <c r="K59">
        <f t="shared" si="1"/>
        <v>45463</v>
      </c>
      <c r="L59" s="3" t="str">
        <f>VLOOKUP(A59,AF!E:E,1,FALSE)</f>
        <v>FEVT4480</v>
      </c>
    </row>
    <row r="60" spans="1:12">
      <c r="A60" t="str">
        <f>VLOOKUP(E60,DATOS!B:W,19,FALSE)</f>
        <v>FEVT4480</v>
      </c>
      <c r="B60" s="1">
        <v>9012767301</v>
      </c>
      <c r="C60" t="s">
        <v>2</v>
      </c>
      <c r="D60" s="1">
        <f>VLOOKUP(E60,DATOS!B:W,3,FALSE)</f>
        <v>27474875</v>
      </c>
      <c r="E60">
        <v>3486</v>
      </c>
      <c r="F60">
        <v>2</v>
      </c>
      <c r="G60" t="str">
        <f>VLOOKUP(E60,DATOS!B:W,10,FALSE)</f>
        <v>S50007</v>
      </c>
      <c r="H60" t="str">
        <f t="shared" si="0"/>
        <v>TRANSPORTE MUNICIPAL TERRESTRE</v>
      </c>
      <c r="I60">
        <f>VLOOKUP(E60,DATOS!B:W,12,FALSE)</f>
        <v>1</v>
      </c>
      <c r="J60">
        <f>VLOOKUP(E60,DATOS!B:W,20,FALSE)</f>
        <v>45463</v>
      </c>
      <c r="K60">
        <f t="shared" si="1"/>
        <v>45463</v>
      </c>
      <c r="L60" s="3" t="str">
        <f>VLOOKUP(A60,AF!E:E,1,FALSE)</f>
        <v>FEVT4480</v>
      </c>
    </row>
    <row r="61" spans="1:12">
      <c r="A61" t="str">
        <f>VLOOKUP(E61,DATOS!B:W,19,FALSE)</f>
        <v>FEVT4480</v>
      </c>
      <c r="B61" s="1">
        <v>9012767301</v>
      </c>
      <c r="C61" t="s">
        <v>2</v>
      </c>
      <c r="D61" s="1">
        <f>VLOOKUP(E61,DATOS!B:W,3,FALSE)</f>
        <v>27474875</v>
      </c>
      <c r="E61">
        <v>3488</v>
      </c>
      <c r="F61">
        <v>2</v>
      </c>
      <c r="G61" t="str">
        <f>VLOOKUP(E61,DATOS!B:W,10,FALSE)</f>
        <v>S50007</v>
      </c>
      <c r="H61" t="str">
        <f t="shared" si="0"/>
        <v>TRANSPORTE MUNICIPAL TERRESTRE</v>
      </c>
      <c r="I61">
        <f>VLOOKUP(E61,DATOS!B:W,12,FALSE)</f>
        <v>1</v>
      </c>
      <c r="J61">
        <f>VLOOKUP(E61,DATOS!B:W,20,FALSE)</f>
        <v>45463</v>
      </c>
      <c r="K61">
        <f t="shared" si="1"/>
        <v>45463</v>
      </c>
      <c r="L61" s="3" t="str">
        <f>VLOOKUP(A61,AF!E:E,1,FALSE)</f>
        <v>FEVT4480</v>
      </c>
    </row>
    <row r="62" spans="1:12">
      <c r="A62" t="str">
        <f>VLOOKUP(E62,DATOS!B:W,19,FALSE)</f>
        <v>FEVT4480</v>
      </c>
      <c r="B62" s="1">
        <v>9012767301</v>
      </c>
      <c r="C62" t="s">
        <v>2</v>
      </c>
      <c r="D62" s="1">
        <f>VLOOKUP(E62,DATOS!B:W,3,FALSE)</f>
        <v>27474875</v>
      </c>
      <c r="E62">
        <v>3490</v>
      </c>
      <c r="F62">
        <v>2</v>
      </c>
      <c r="G62" t="str">
        <f>VLOOKUP(E62,DATOS!B:W,10,FALSE)</f>
        <v>S50007</v>
      </c>
      <c r="H62" t="str">
        <f t="shared" si="0"/>
        <v>TRANSPORTE MUNICIPAL TERRESTRE</v>
      </c>
      <c r="I62">
        <f>VLOOKUP(E62,DATOS!B:W,12,FALSE)</f>
        <v>1</v>
      </c>
      <c r="J62">
        <f>VLOOKUP(E62,DATOS!B:W,20,FALSE)</f>
        <v>45463</v>
      </c>
      <c r="K62">
        <f t="shared" si="1"/>
        <v>45463</v>
      </c>
      <c r="L62" s="3" t="str">
        <f>VLOOKUP(A62,AF!E:E,1,FALSE)</f>
        <v>FEVT4480</v>
      </c>
    </row>
    <row r="63" spans="1:12">
      <c r="A63" t="str">
        <f>VLOOKUP(E63,DATOS!B:W,19,FALSE)</f>
        <v>FEVT4480</v>
      </c>
      <c r="B63" s="1">
        <v>9012767301</v>
      </c>
      <c r="C63" t="s">
        <v>2</v>
      </c>
      <c r="D63" s="1">
        <f>VLOOKUP(E63,DATOS!B:W,3,FALSE)</f>
        <v>27474875</v>
      </c>
      <c r="E63">
        <v>3492</v>
      </c>
      <c r="F63">
        <v>2</v>
      </c>
      <c r="G63" t="str">
        <f>VLOOKUP(E63,DATOS!B:W,10,FALSE)</f>
        <v>S50007</v>
      </c>
      <c r="H63" t="str">
        <f t="shared" si="0"/>
        <v>TRANSPORTE MUNICIPAL TERRESTRE</v>
      </c>
      <c r="I63">
        <f>VLOOKUP(E63,DATOS!B:W,12,FALSE)</f>
        <v>1</v>
      </c>
      <c r="J63">
        <f>VLOOKUP(E63,DATOS!B:W,20,FALSE)</f>
        <v>45463</v>
      </c>
      <c r="K63">
        <f t="shared" si="1"/>
        <v>45463</v>
      </c>
      <c r="L63" s="3" t="str">
        <f>VLOOKUP(A63,AF!E:E,1,FALSE)</f>
        <v>FEVT4480</v>
      </c>
    </row>
    <row r="64" spans="1:12">
      <c r="A64" t="str">
        <f>VLOOKUP(E64,DATOS!B:W,19,FALSE)</f>
        <v>FEVT4480</v>
      </c>
      <c r="B64" s="1">
        <v>9012767301</v>
      </c>
      <c r="C64" t="s">
        <v>2</v>
      </c>
      <c r="D64" s="1">
        <f>VLOOKUP(E64,DATOS!B:W,3,FALSE)</f>
        <v>27474875</v>
      </c>
      <c r="E64">
        <v>3494</v>
      </c>
      <c r="F64">
        <v>2</v>
      </c>
      <c r="G64" t="str">
        <f>VLOOKUP(E64,DATOS!B:W,10,FALSE)</f>
        <v>S50007</v>
      </c>
      <c r="H64" t="str">
        <f t="shared" si="0"/>
        <v>TRANSPORTE MUNICIPAL TERRESTRE</v>
      </c>
      <c r="I64">
        <f>VLOOKUP(E64,DATOS!B:W,12,FALSE)</f>
        <v>1</v>
      </c>
      <c r="J64">
        <f>VLOOKUP(E64,DATOS!B:W,20,FALSE)</f>
        <v>45463</v>
      </c>
      <c r="K64">
        <f t="shared" si="1"/>
        <v>45463</v>
      </c>
      <c r="L64" s="3" t="str">
        <f>VLOOKUP(A64,AF!E:E,1,FALSE)</f>
        <v>FEVT4480</v>
      </c>
    </row>
    <row r="65" spans="1:12">
      <c r="A65" t="str">
        <f>VLOOKUP(E65,DATOS!B:W,19,FALSE)</f>
        <v>FEVT4480</v>
      </c>
      <c r="B65" s="1">
        <v>9012767301</v>
      </c>
      <c r="C65" t="s">
        <v>2</v>
      </c>
      <c r="D65" s="1">
        <f>VLOOKUP(E65,DATOS!B:W,3,FALSE)</f>
        <v>27474875</v>
      </c>
      <c r="E65">
        <v>3496</v>
      </c>
      <c r="F65">
        <v>2</v>
      </c>
      <c r="G65" t="str">
        <f>VLOOKUP(E65,DATOS!B:W,10,FALSE)</f>
        <v>S50007</v>
      </c>
      <c r="H65" t="str">
        <f t="shared" si="0"/>
        <v>TRANSPORTE MUNICIPAL TERRESTRE</v>
      </c>
      <c r="I65">
        <f>VLOOKUP(E65,DATOS!B:W,12,FALSE)</f>
        <v>1</v>
      </c>
      <c r="J65">
        <f>VLOOKUP(E65,DATOS!B:W,20,FALSE)</f>
        <v>45463</v>
      </c>
      <c r="K65">
        <f t="shared" si="1"/>
        <v>45463</v>
      </c>
      <c r="L65" s="3" t="str">
        <f>VLOOKUP(A65,AF!E:E,1,FALSE)</f>
        <v>FEVT4480</v>
      </c>
    </row>
    <row r="66" spans="1:12">
      <c r="A66" t="str">
        <f>VLOOKUP(E66,DATOS!B:W,19,FALSE)</f>
        <v>FEVT4480</v>
      </c>
      <c r="B66" s="1">
        <v>9012767301</v>
      </c>
      <c r="C66" t="s">
        <v>2</v>
      </c>
      <c r="D66" s="1">
        <f>VLOOKUP(E66,DATOS!B:W,3,FALSE)</f>
        <v>27474875</v>
      </c>
      <c r="E66">
        <v>3498</v>
      </c>
      <c r="F66">
        <v>2</v>
      </c>
      <c r="G66" t="str">
        <f>VLOOKUP(E66,DATOS!B:W,10,FALSE)</f>
        <v>S50007</v>
      </c>
      <c r="H66" t="str">
        <f t="shared" ref="H66:H129" si="2">IF(G66="S50007","TRANSPORTE MUNICIPAL TERRESTRE",IF(G66="S50008","TRANSPORTE INTERMUNICIPAL TERR","VALIDAR CODIGO"))</f>
        <v>TRANSPORTE MUNICIPAL TERRESTRE</v>
      </c>
      <c r="I66">
        <f>VLOOKUP(E66,DATOS!B:W,12,FALSE)</f>
        <v>1</v>
      </c>
      <c r="J66">
        <f>VLOOKUP(E66,DATOS!B:W,20,FALSE)</f>
        <v>45463</v>
      </c>
      <c r="K66">
        <f t="shared" si="1"/>
        <v>45463</v>
      </c>
      <c r="L66" s="3" t="str">
        <f>VLOOKUP(A66,AF!E:E,1,FALSE)</f>
        <v>FEVT4480</v>
      </c>
    </row>
    <row r="67" spans="1:12">
      <c r="A67" t="str">
        <f>VLOOKUP(E67,DATOS!B:W,19,FALSE)</f>
        <v>FEVT4480</v>
      </c>
      <c r="B67" s="1">
        <v>9012767301</v>
      </c>
      <c r="C67" t="s">
        <v>2</v>
      </c>
      <c r="D67" s="1">
        <f>VLOOKUP(E67,DATOS!B:W,3,FALSE)</f>
        <v>27474875</v>
      </c>
      <c r="E67">
        <v>3500</v>
      </c>
      <c r="F67">
        <v>2</v>
      </c>
      <c r="G67" t="str">
        <f>VLOOKUP(E67,DATOS!B:W,10,FALSE)</f>
        <v>S50007</v>
      </c>
      <c r="H67" t="str">
        <f t="shared" si="2"/>
        <v>TRANSPORTE MUNICIPAL TERRESTRE</v>
      </c>
      <c r="I67">
        <f>VLOOKUP(E67,DATOS!B:W,12,FALSE)</f>
        <v>1</v>
      </c>
      <c r="J67">
        <f>VLOOKUP(E67,DATOS!B:W,20,FALSE)</f>
        <v>45463</v>
      </c>
      <c r="K67">
        <f t="shared" ref="K67:K130" si="3">J67*I67</f>
        <v>45463</v>
      </c>
      <c r="L67" s="3" t="str">
        <f>VLOOKUP(A67,AF!E:E,1,FALSE)</f>
        <v>FEVT4480</v>
      </c>
    </row>
    <row r="68" spans="1:12">
      <c r="A68" t="str">
        <f>VLOOKUP(E68,DATOS!B:W,19,FALSE)</f>
        <v>FEVT4480</v>
      </c>
      <c r="B68" s="1">
        <v>9012767301</v>
      </c>
      <c r="C68" t="s">
        <v>2</v>
      </c>
      <c r="D68" s="1">
        <f>VLOOKUP(E68,DATOS!B:W,3,FALSE)</f>
        <v>27474875</v>
      </c>
      <c r="E68">
        <v>3502</v>
      </c>
      <c r="F68">
        <v>2</v>
      </c>
      <c r="G68" t="str">
        <f>VLOOKUP(E68,DATOS!B:W,10,FALSE)</f>
        <v>S50007</v>
      </c>
      <c r="H68" t="str">
        <f t="shared" si="2"/>
        <v>TRANSPORTE MUNICIPAL TERRESTRE</v>
      </c>
      <c r="I68">
        <f>VLOOKUP(E68,DATOS!B:W,12,FALSE)</f>
        <v>1</v>
      </c>
      <c r="J68">
        <f>VLOOKUP(E68,DATOS!B:W,20,FALSE)</f>
        <v>45463</v>
      </c>
      <c r="K68">
        <f t="shared" si="3"/>
        <v>45463</v>
      </c>
      <c r="L68" s="3" t="str">
        <f>VLOOKUP(A68,AF!E:E,1,FALSE)</f>
        <v>FEVT4480</v>
      </c>
    </row>
    <row r="69" spans="1:12">
      <c r="A69" t="str">
        <f>VLOOKUP(E69,DATOS!B:W,19,FALSE)</f>
        <v>FEVT4480</v>
      </c>
      <c r="B69" s="1">
        <v>9012767301</v>
      </c>
      <c r="C69" t="s">
        <v>2</v>
      </c>
      <c r="D69" s="1">
        <f>VLOOKUP(E69,DATOS!B:W,3,FALSE)</f>
        <v>27474875</v>
      </c>
      <c r="E69">
        <v>3504</v>
      </c>
      <c r="F69">
        <v>2</v>
      </c>
      <c r="G69" t="str">
        <f>VLOOKUP(E69,DATOS!B:W,10,FALSE)</f>
        <v>S50007</v>
      </c>
      <c r="H69" t="str">
        <f t="shared" si="2"/>
        <v>TRANSPORTE MUNICIPAL TERRESTRE</v>
      </c>
      <c r="I69">
        <f>VLOOKUP(E69,DATOS!B:W,12,FALSE)</f>
        <v>1</v>
      </c>
      <c r="J69">
        <f>VLOOKUP(E69,DATOS!B:W,20,FALSE)</f>
        <v>45463</v>
      </c>
      <c r="K69">
        <f t="shared" si="3"/>
        <v>45463</v>
      </c>
      <c r="L69" s="3" t="str">
        <f>VLOOKUP(A69,AF!E:E,1,FALSE)</f>
        <v>FEVT4480</v>
      </c>
    </row>
    <row r="70" spans="1:12">
      <c r="A70" t="str">
        <f>VLOOKUP(E70,DATOS!B:W,19,FALSE)</f>
        <v>FEVT4480</v>
      </c>
      <c r="B70" s="1">
        <v>9012767301</v>
      </c>
      <c r="C70" t="s">
        <v>2</v>
      </c>
      <c r="D70" s="1">
        <f>VLOOKUP(E70,DATOS!B:W,3,FALSE)</f>
        <v>27474875</v>
      </c>
      <c r="E70">
        <v>3506</v>
      </c>
      <c r="F70">
        <v>2</v>
      </c>
      <c r="G70" t="str">
        <f>VLOOKUP(E70,DATOS!B:W,10,FALSE)</f>
        <v>S50007</v>
      </c>
      <c r="H70" t="str">
        <f t="shared" si="2"/>
        <v>TRANSPORTE MUNICIPAL TERRESTRE</v>
      </c>
      <c r="I70">
        <f>VLOOKUP(E70,DATOS!B:W,12,FALSE)</f>
        <v>1</v>
      </c>
      <c r="J70">
        <f>VLOOKUP(E70,DATOS!B:W,20,FALSE)</f>
        <v>45463</v>
      </c>
      <c r="K70">
        <f t="shared" si="3"/>
        <v>45463</v>
      </c>
      <c r="L70" s="3" t="str">
        <f>VLOOKUP(A70,AF!E:E,1,FALSE)</f>
        <v>FEVT4480</v>
      </c>
    </row>
    <row r="71" spans="1:12">
      <c r="A71" t="str">
        <f>VLOOKUP(E71,DATOS!B:W,19,FALSE)</f>
        <v>FEVT4480</v>
      </c>
      <c r="B71" s="1">
        <v>9012767301</v>
      </c>
      <c r="C71" t="s">
        <v>2</v>
      </c>
      <c r="D71" s="1">
        <f>VLOOKUP(E71,DATOS!B:W,3,FALSE)</f>
        <v>27474875</v>
      </c>
      <c r="E71">
        <v>3483</v>
      </c>
      <c r="F71">
        <v>2</v>
      </c>
      <c r="G71" t="str">
        <f>VLOOKUP(E71,DATOS!B:W,10,FALSE)</f>
        <v>S50007</v>
      </c>
      <c r="H71" t="str">
        <f t="shared" si="2"/>
        <v>TRANSPORTE MUNICIPAL TERRESTRE</v>
      </c>
      <c r="I71">
        <f>VLOOKUP(E71,DATOS!B:W,12,FALSE)</f>
        <v>1</v>
      </c>
      <c r="J71">
        <f>VLOOKUP(E71,DATOS!B:W,20,FALSE)</f>
        <v>45463</v>
      </c>
      <c r="K71">
        <f t="shared" si="3"/>
        <v>45463</v>
      </c>
      <c r="L71" s="3" t="str">
        <f>VLOOKUP(A71,AF!E:E,1,FALSE)</f>
        <v>FEVT4480</v>
      </c>
    </row>
    <row r="72" spans="1:12">
      <c r="A72" t="str">
        <f>VLOOKUP(E72,DATOS!B:W,19,FALSE)</f>
        <v>FEVT4480</v>
      </c>
      <c r="B72" s="1">
        <v>9012767301</v>
      </c>
      <c r="C72" t="s">
        <v>2</v>
      </c>
      <c r="D72" s="1">
        <f>VLOOKUP(E72,DATOS!B:W,3,FALSE)</f>
        <v>27474875</v>
      </c>
      <c r="E72">
        <v>3485</v>
      </c>
      <c r="F72">
        <v>2</v>
      </c>
      <c r="G72" t="str">
        <f>VLOOKUP(E72,DATOS!B:W,10,FALSE)</f>
        <v>S50007</v>
      </c>
      <c r="H72" t="str">
        <f t="shared" si="2"/>
        <v>TRANSPORTE MUNICIPAL TERRESTRE</v>
      </c>
      <c r="I72">
        <f>VLOOKUP(E72,DATOS!B:W,12,FALSE)</f>
        <v>1</v>
      </c>
      <c r="J72">
        <f>VLOOKUP(E72,DATOS!B:W,20,FALSE)</f>
        <v>45463</v>
      </c>
      <c r="K72">
        <f t="shared" si="3"/>
        <v>45463</v>
      </c>
      <c r="L72" s="3" t="str">
        <f>VLOOKUP(A72,AF!E:E,1,FALSE)</f>
        <v>FEVT4480</v>
      </c>
    </row>
    <row r="73" spans="1:12">
      <c r="A73" t="str">
        <f>VLOOKUP(E73,DATOS!B:W,19,FALSE)</f>
        <v>FEVT4480</v>
      </c>
      <c r="B73" s="1">
        <v>9012767301</v>
      </c>
      <c r="C73" t="s">
        <v>2</v>
      </c>
      <c r="D73" s="1">
        <f>VLOOKUP(E73,DATOS!B:W,3,FALSE)</f>
        <v>27474875</v>
      </c>
      <c r="E73">
        <v>3487</v>
      </c>
      <c r="F73">
        <v>2</v>
      </c>
      <c r="G73" t="str">
        <f>VLOOKUP(E73,DATOS!B:W,10,FALSE)</f>
        <v>S50007</v>
      </c>
      <c r="H73" t="str">
        <f t="shared" si="2"/>
        <v>TRANSPORTE MUNICIPAL TERRESTRE</v>
      </c>
      <c r="I73">
        <f>VLOOKUP(E73,DATOS!B:W,12,FALSE)</f>
        <v>1</v>
      </c>
      <c r="J73">
        <f>VLOOKUP(E73,DATOS!B:W,20,FALSE)</f>
        <v>45463</v>
      </c>
      <c r="K73">
        <f t="shared" si="3"/>
        <v>45463</v>
      </c>
      <c r="L73" s="3" t="str">
        <f>VLOOKUP(A73,AF!E:E,1,FALSE)</f>
        <v>FEVT4480</v>
      </c>
    </row>
    <row r="74" spans="1:12">
      <c r="A74" t="str">
        <f>VLOOKUP(E74,DATOS!B:W,19,FALSE)</f>
        <v>FEVT4480</v>
      </c>
      <c r="B74" s="1">
        <v>9012767301</v>
      </c>
      <c r="C74" t="s">
        <v>2</v>
      </c>
      <c r="D74" s="1">
        <f>VLOOKUP(E74,DATOS!B:W,3,FALSE)</f>
        <v>27474875</v>
      </c>
      <c r="E74">
        <v>3489</v>
      </c>
      <c r="F74">
        <v>2</v>
      </c>
      <c r="G74" t="str">
        <f>VLOOKUP(E74,DATOS!B:W,10,FALSE)</f>
        <v>S50007</v>
      </c>
      <c r="H74" t="str">
        <f t="shared" si="2"/>
        <v>TRANSPORTE MUNICIPAL TERRESTRE</v>
      </c>
      <c r="I74">
        <f>VLOOKUP(E74,DATOS!B:W,12,FALSE)</f>
        <v>1</v>
      </c>
      <c r="J74">
        <f>VLOOKUP(E74,DATOS!B:W,20,FALSE)</f>
        <v>45463</v>
      </c>
      <c r="K74">
        <f t="shared" si="3"/>
        <v>45463</v>
      </c>
      <c r="L74" s="3" t="str">
        <f>VLOOKUP(A74,AF!E:E,1,FALSE)</f>
        <v>FEVT4480</v>
      </c>
    </row>
    <row r="75" spans="1:12">
      <c r="A75" t="str">
        <f>VLOOKUP(E75,DATOS!B:W,19,FALSE)</f>
        <v>FEVT4480</v>
      </c>
      <c r="B75" s="1">
        <v>9012767301</v>
      </c>
      <c r="C75" t="s">
        <v>2</v>
      </c>
      <c r="D75" s="1">
        <f>VLOOKUP(E75,DATOS!B:W,3,FALSE)</f>
        <v>27474875</v>
      </c>
      <c r="E75">
        <v>3491</v>
      </c>
      <c r="F75">
        <v>2</v>
      </c>
      <c r="G75" t="str">
        <f>VLOOKUP(E75,DATOS!B:W,10,FALSE)</f>
        <v>S50007</v>
      </c>
      <c r="H75" t="str">
        <f t="shared" si="2"/>
        <v>TRANSPORTE MUNICIPAL TERRESTRE</v>
      </c>
      <c r="I75">
        <f>VLOOKUP(E75,DATOS!B:W,12,FALSE)</f>
        <v>1</v>
      </c>
      <c r="J75">
        <f>VLOOKUP(E75,DATOS!B:W,20,FALSE)</f>
        <v>45463</v>
      </c>
      <c r="K75">
        <f t="shared" si="3"/>
        <v>45463</v>
      </c>
      <c r="L75" s="3" t="str">
        <f>VLOOKUP(A75,AF!E:E,1,FALSE)</f>
        <v>FEVT4480</v>
      </c>
    </row>
    <row r="76" spans="1:12">
      <c r="A76" t="str">
        <f>VLOOKUP(E76,DATOS!B:W,19,FALSE)</f>
        <v>FEVT4480</v>
      </c>
      <c r="B76" s="1">
        <v>9012767301</v>
      </c>
      <c r="C76" t="s">
        <v>2</v>
      </c>
      <c r="D76" s="1">
        <f>VLOOKUP(E76,DATOS!B:W,3,FALSE)</f>
        <v>27474875</v>
      </c>
      <c r="E76">
        <v>3493</v>
      </c>
      <c r="F76">
        <v>2</v>
      </c>
      <c r="G76" t="str">
        <f>VLOOKUP(E76,DATOS!B:W,10,FALSE)</f>
        <v>S50007</v>
      </c>
      <c r="H76" t="str">
        <f t="shared" si="2"/>
        <v>TRANSPORTE MUNICIPAL TERRESTRE</v>
      </c>
      <c r="I76">
        <f>VLOOKUP(E76,DATOS!B:W,12,FALSE)</f>
        <v>1</v>
      </c>
      <c r="J76">
        <f>VLOOKUP(E76,DATOS!B:W,20,FALSE)</f>
        <v>45463</v>
      </c>
      <c r="K76">
        <f t="shared" si="3"/>
        <v>45463</v>
      </c>
      <c r="L76" s="3" t="str">
        <f>VLOOKUP(A76,AF!E:E,1,FALSE)</f>
        <v>FEVT4480</v>
      </c>
    </row>
    <row r="77" spans="1:12">
      <c r="A77" t="str">
        <f>VLOOKUP(E77,DATOS!B:W,19,FALSE)</f>
        <v>FEVT4480</v>
      </c>
      <c r="B77" s="1">
        <v>9012767301</v>
      </c>
      <c r="C77" t="s">
        <v>2</v>
      </c>
      <c r="D77" s="1">
        <f>VLOOKUP(E77,DATOS!B:W,3,FALSE)</f>
        <v>27474875</v>
      </c>
      <c r="E77">
        <v>3495</v>
      </c>
      <c r="F77">
        <v>2</v>
      </c>
      <c r="G77" t="str">
        <f>VLOOKUP(E77,DATOS!B:W,10,FALSE)</f>
        <v>S50007</v>
      </c>
      <c r="H77" t="str">
        <f t="shared" si="2"/>
        <v>TRANSPORTE MUNICIPAL TERRESTRE</v>
      </c>
      <c r="I77">
        <f>VLOOKUP(E77,DATOS!B:W,12,FALSE)</f>
        <v>1</v>
      </c>
      <c r="J77">
        <f>VLOOKUP(E77,DATOS!B:W,20,FALSE)</f>
        <v>45463</v>
      </c>
      <c r="K77">
        <f t="shared" si="3"/>
        <v>45463</v>
      </c>
      <c r="L77" s="3" t="str">
        <f>VLOOKUP(A77,AF!E:E,1,FALSE)</f>
        <v>FEVT4480</v>
      </c>
    </row>
    <row r="78" spans="1:12">
      <c r="A78" t="str">
        <f>VLOOKUP(E78,DATOS!B:W,19,FALSE)</f>
        <v>FEVT4480</v>
      </c>
      <c r="B78" s="1">
        <v>9012767301</v>
      </c>
      <c r="C78" t="s">
        <v>2</v>
      </c>
      <c r="D78" s="1">
        <f>VLOOKUP(E78,DATOS!B:W,3,FALSE)</f>
        <v>27474875</v>
      </c>
      <c r="E78">
        <v>3497</v>
      </c>
      <c r="F78">
        <v>2</v>
      </c>
      <c r="G78" t="str">
        <f>VLOOKUP(E78,DATOS!B:W,10,FALSE)</f>
        <v>S50007</v>
      </c>
      <c r="H78" t="str">
        <f t="shared" si="2"/>
        <v>TRANSPORTE MUNICIPAL TERRESTRE</v>
      </c>
      <c r="I78">
        <f>VLOOKUP(E78,DATOS!B:W,12,FALSE)</f>
        <v>1</v>
      </c>
      <c r="J78">
        <f>VLOOKUP(E78,DATOS!B:W,20,FALSE)</f>
        <v>45463</v>
      </c>
      <c r="K78">
        <f t="shared" si="3"/>
        <v>45463</v>
      </c>
      <c r="L78" s="3" t="str">
        <f>VLOOKUP(A78,AF!E:E,1,FALSE)</f>
        <v>FEVT4480</v>
      </c>
    </row>
    <row r="79" spans="1:12">
      <c r="A79" t="str">
        <f>VLOOKUP(E79,DATOS!B:W,19,FALSE)</f>
        <v>FEVT4480</v>
      </c>
      <c r="B79" s="1">
        <v>9012767301</v>
      </c>
      <c r="C79" t="s">
        <v>2</v>
      </c>
      <c r="D79" s="1">
        <f>VLOOKUP(E79,DATOS!B:W,3,FALSE)</f>
        <v>27474875</v>
      </c>
      <c r="E79">
        <v>3499</v>
      </c>
      <c r="F79">
        <v>2</v>
      </c>
      <c r="G79" t="str">
        <f>VLOOKUP(E79,DATOS!B:W,10,FALSE)</f>
        <v>S50007</v>
      </c>
      <c r="H79" t="str">
        <f t="shared" si="2"/>
        <v>TRANSPORTE MUNICIPAL TERRESTRE</v>
      </c>
      <c r="I79">
        <f>VLOOKUP(E79,DATOS!B:W,12,FALSE)</f>
        <v>1</v>
      </c>
      <c r="J79">
        <f>VLOOKUP(E79,DATOS!B:W,20,FALSE)</f>
        <v>45463</v>
      </c>
      <c r="K79">
        <f t="shared" si="3"/>
        <v>45463</v>
      </c>
      <c r="L79" s="3" t="str">
        <f>VLOOKUP(A79,AF!E:E,1,FALSE)</f>
        <v>FEVT4480</v>
      </c>
    </row>
    <row r="80" spans="1:12">
      <c r="A80" t="str">
        <f>VLOOKUP(E80,DATOS!B:W,19,FALSE)</f>
        <v>FEVT4480</v>
      </c>
      <c r="B80" s="1">
        <v>9012767301</v>
      </c>
      <c r="C80" t="s">
        <v>2</v>
      </c>
      <c r="D80" s="1">
        <f>VLOOKUP(E80,DATOS!B:W,3,FALSE)</f>
        <v>27474875</v>
      </c>
      <c r="E80">
        <v>3501</v>
      </c>
      <c r="F80">
        <v>2</v>
      </c>
      <c r="G80" t="str">
        <f>VLOOKUP(E80,DATOS!B:W,10,FALSE)</f>
        <v>S50007</v>
      </c>
      <c r="H80" t="str">
        <f t="shared" si="2"/>
        <v>TRANSPORTE MUNICIPAL TERRESTRE</v>
      </c>
      <c r="I80">
        <f>VLOOKUP(E80,DATOS!B:W,12,FALSE)</f>
        <v>1</v>
      </c>
      <c r="J80">
        <f>VLOOKUP(E80,DATOS!B:W,20,FALSE)</f>
        <v>45463</v>
      </c>
      <c r="K80">
        <f t="shared" si="3"/>
        <v>45463</v>
      </c>
      <c r="L80" s="3" t="str">
        <f>VLOOKUP(A80,AF!E:E,1,FALSE)</f>
        <v>FEVT4480</v>
      </c>
    </row>
    <row r="81" spans="1:12">
      <c r="A81" t="str">
        <f>VLOOKUP(E81,DATOS!B:W,19,FALSE)</f>
        <v>FEVT4480</v>
      </c>
      <c r="B81" s="1">
        <v>9012767301</v>
      </c>
      <c r="C81" t="s">
        <v>2</v>
      </c>
      <c r="D81" s="1">
        <f>VLOOKUP(E81,DATOS!B:W,3,FALSE)</f>
        <v>27474875</v>
      </c>
      <c r="E81">
        <v>3503</v>
      </c>
      <c r="F81">
        <v>2</v>
      </c>
      <c r="G81" t="str">
        <f>VLOOKUP(E81,DATOS!B:W,10,FALSE)</f>
        <v>S50007</v>
      </c>
      <c r="H81" t="str">
        <f t="shared" si="2"/>
        <v>TRANSPORTE MUNICIPAL TERRESTRE</v>
      </c>
      <c r="I81">
        <f>VLOOKUP(E81,DATOS!B:W,12,FALSE)</f>
        <v>1</v>
      </c>
      <c r="J81">
        <f>VLOOKUP(E81,DATOS!B:W,20,FALSE)</f>
        <v>45463</v>
      </c>
      <c r="K81">
        <f t="shared" si="3"/>
        <v>45463</v>
      </c>
      <c r="L81" s="3" t="str">
        <f>VLOOKUP(A81,AF!E:E,1,FALSE)</f>
        <v>FEVT4480</v>
      </c>
    </row>
    <row r="82" spans="1:12">
      <c r="A82" t="str">
        <f>VLOOKUP(E82,DATOS!B:W,19,FALSE)</f>
        <v>FEVT4480</v>
      </c>
      <c r="B82" s="1">
        <v>9012767301</v>
      </c>
      <c r="C82" t="s">
        <v>2</v>
      </c>
      <c r="D82" s="1">
        <f>VLOOKUP(E82,DATOS!B:W,3,FALSE)</f>
        <v>27474875</v>
      </c>
      <c r="E82">
        <v>3505</v>
      </c>
      <c r="F82">
        <v>2</v>
      </c>
      <c r="G82" t="str">
        <f>VLOOKUP(E82,DATOS!B:W,10,FALSE)</f>
        <v>S50007</v>
      </c>
      <c r="H82" t="str">
        <f t="shared" si="2"/>
        <v>TRANSPORTE MUNICIPAL TERRESTRE</v>
      </c>
      <c r="I82">
        <f>VLOOKUP(E82,DATOS!B:W,12,FALSE)</f>
        <v>1</v>
      </c>
      <c r="J82">
        <f>VLOOKUP(E82,DATOS!B:W,20,FALSE)</f>
        <v>45463</v>
      </c>
      <c r="K82">
        <f t="shared" si="3"/>
        <v>45463</v>
      </c>
      <c r="L82" s="3" t="str">
        <f>VLOOKUP(A82,AF!E:E,1,FALSE)</f>
        <v>FEVT4480</v>
      </c>
    </row>
    <row r="83" spans="1:12">
      <c r="A83" t="str">
        <f>VLOOKUP(E83,DATOS!B:W,19,FALSE)</f>
        <v>FEVT4480</v>
      </c>
      <c r="B83" s="1">
        <v>9012767301</v>
      </c>
      <c r="C83" t="s">
        <v>2</v>
      </c>
      <c r="D83" s="1">
        <f>VLOOKUP(E83,DATOS!B:W,3,FALSE)</f>
        <v>27474875</v>
      </c>
      <c r="E83">
        <v>3507</v>
      </c>
      <c r="F83">
        <v>2</v>
      </c>
      <c r="G83" t="str">
        <f>VLOOKUP(E83,DATOS!B:W,10,FALSE)</f>
        <v>S50007</v>
      </c>
      <c r="H83" t="str">
        <f t="shared" si="2"/>
        <v>TRANSPORTE MUNICIPAL TERRESTRE</v>
      </c>
      <c r="I83">
        <f>VLOOKUP(E83,DATOS!B:W,12,FALSE)</f>
        <v>1</v>
      </c>
      <c r="J83">
        <f>VLOOKUP(E83,DATOS!B:W,20,FALSE)</f>
        <v>45463</v>
      </c>
      <c r="K83">
        <f t="shared" si="3"/>
        <v>45463</v>
      </c>
      <c r="L83" s="3" t="str">
        <f>VLOOKUP(A83,AF!E:E,1,FALSE)</f>
        <v>FEVT4480</v>
      </c>
    </row>
    <row r="84" spans="1:12">
      <c r="A84" t="str">
        <f>VLOOKUP(E84,DATOS!B:W,19,FALSE)</f>
        <v>FEVT4481</v>
      </c>
      <c r="B84" s="1">
        <v>9012767301</v>
      </c>
      <c r="C84" t="s">
        <v>2</v>
      </c>
      <c r="D84" s="1">
        <f>VLOOKUP(E84,DATOS!B:W,3,FALSE)</f>
        <v>17693085</v>
      </c>
      <c r="E84">
        <v>3510</v>
      </c>
      <c r="F84">
        <v>2</v>
      </c>
      <c r="G84" t="str">
        <f>VLOOKUP(E84,DATOS!B:W,10,FALSE)</f>
        <v>S50008</v>
      </c>
      <c r="H84" t="str">
        <f t="shared" si="2"/>
        <v>TRANSPORTE INTERMUNICIPAL TERR</v>
      </c>
      <c r="I84">
        <f>VLOOKUP(E84,DATOS!B:W,12,FALSE)</f>
        <v>2</v>
      </c>
      <c r="J84">
        <f>VLOOKUP(E84,DATOS!B:W,20,FALSE)</f>
        <v>45463</v>
      </c>
      <c r="K84">
        <f t="shared" si="3"/>
        <v>90926</v>
      </c>
      <c r="L84" s="3" t="str">
        <f>VLOOKUP(A84,AF!E:E,1,FALSE)</f>
        <v>FEVT4481</v>
      </c>
    </row>
    <row r="85" spans="1:12">
      <c r="A85" t="str">
        <f>VLOOKUP(E85,DATOS!B:W,19,FALSE)</f>
        <v>FEVT4481</v>
      </c>
      <c r="B85" s="1">
        <v>9012767301</v>
      </c>
      <c r="C85" t="s">
        <v>2</v>
      </c>
      <c r="D85" s="1">
        <f>VLOOKUP(E85,DATOS!B:W,3,FALSE)</f>
        <v>17693085</v>
      </c>
      <c r="E85">
        <v>3511</v>
      </c>
      <c r="F85">
        <v>2</v>
      </c>
      <c r="G85" t="str">
        <f>VLOOKUP(E85,DATOS!B:W,10,FALSE)</f>
        <v>S50008</v>
      </c>
      <c r="H85" t="str">
        <f t="shared" si="2"/>
        <v>TRANSPORTE INTERMUNICIPAL TERR</v>
      </c>
      <c r="I85">
        <f>VLOOKUP(E85,DATOS!B:W,12,FALSE)</f>
        <v>2</v>
      </c>
      <c r="J85">
        <f>VLOOKUP(E85,DATOS!B:W,20,FALSE)</f>
        <v>45463</v>
      </c>
      <c r="K85">
        <f t="shared" si="3"/>
        <v>90926</v>
      </c>
      <c r="L85" s="3" t="str">
        <f>VLOOKUP(A85,AF!E:E,1,FALSE)</f>
        <v>FEVT4481</v>
      </c>
    </row>
    <row r="86" spans="1:12">
      <c r="A86" t="str">
        <f>VLOOKUP(E86,DATOS!B:W,19,FALSE)</f>
        <v>FEVT4481</v>
      </c>
      <c r="B86" s="1">
        <v>9012767301</v>
      </c>
      <c r="C86" t="s">
        <v>2</v>
      </c>
      <c r="D86" s="1">
        <f>VLOOKUP(E86,DATOS!B:W,3,FALSE)</f>
        <v>17693085</v>
      </c>
      <c r="E86">
        <v>3512</v>
      </c>
      <c r="F86">
        <v>2</v>
      </c>
      <c r="G86" t="str">
        <f>VLOOKUP(E86,DATOS!B:W,10,FALSE)</f>
        <v>S50007</v>
      </c>
      <c r="H86" t="str">
        <f t="shared" si="2"/>
        <v>TRANSPORTE MUNICIPAL TERRESTRE</v>
      </c>
      <c r="I86">
        <f>VLOOKUP(E86,DATOS!B:W,12,FALSE)</f>
        <v>2</v>
      </c>
      <c r="J86">
        <f>VLOOKUP(E86,DATOS!B:W,20,FALSE)</f>
        <v>45463</v>
      </c>
      <c r="K86">
        <f t="shared" si="3"/>
        <v>90926</v>
      </c>
      <c r="L86" s="3" t="str">
        <f>VLOOKUP(A86,AF!E:E,1,FALSE)</f>
        <v>FEVT4481</v>
      </c>
    </row>
    <row r="87" spans="1:12">
      <c r="A87" t="str">
        <f>VLOOKUP(E87,DATOS!B:W,19,FALSE)</f>
        <v>FEVT4481</v>
      </c>
      <c r="B87" s="1">
        <v>9012767301</v>
      </c>
      <c r="C87" t="s">
        <v>2</v>
      </c>
      <c r="D87" s="1">
        <f>VLOOKUP(E87,DATOS!B:W,3,FALSE)</f>
        <v>17693085</v>
      </c>
      <c r="E87">
        <v>3513</v>
      </c>
      <c r="F87">
        <v>2</v>
      </c>
      <c r="G87" t="str">
        <f>VLOOKUP(E87,DATOS!B:W,10,FALSE)</f>
        <v>S50007</v>
      </c>
      <c r="H87" t="str">
        <f t="shared" si="2"/>
        <v>TRANSPORTE MUNICIPAL TERRESTRE</v>
      </c>
      <c r="I87">
        <f>VLOOKUP(E87,DATOS!B:W,12,FALSE)</f>
        <v>2</v>
      </c>
      <c r="J87">
        <f>VLOOKUP(E87,DATOS!B:W,20,FALSE)</f>
        <v>45463</v>
      </c>
      <c r="K87">
        <f t="shared" si="3"/>
        <v>90926</v>
      </c>
      <c r="L87" s="3" t="str">
        <f>VLOOKUP(A87,AF!E:E,1,FALSE)</f>
        <v>FEVT4481</v>
      </c>
    </row>
    <row r="88" spans="1:12">
      <c r="A88" t="str">
        <f>VLOOKUP(E88,DATOS!B:W,19,FALSE)</f>
        <v>FEVT4482</v>
      </c>
      <c r="B88" s="1">
        <v>9012767301</v>
      </c>
      <c r="C88" t="s">
        <v>2</v>
      </c>
      <c r="D88" s="1">
        <f>VLOOKUP(E88,DATOS!B:W,3,FALSE)</f>
        <v>1123323929</v>
      </c>
      <c r="E88">
        <v>3514</v>
      </c>
      <c r="F88">
        <v>2</v>
      </c>
      <c r="G88" t="str">
        <f>VLOOKUP(E88,DATOS!B:W,10,FALSE)</f>
        <v>S50008</v>
      </c>
      <c r="H88" t="str">
        <f t="shared" si="2"/>
        <v>TRANSPORTE INTERMUNICIPAL TERR</v>
      </c>
      <c r="I88">
        <f>VLOOKUP(E88,DATOS!B:W,12,FALSE)</f>
        <v>1</v>
      </c>
      <c r="J88">
        <f>VLOOKUP(E88,DATOS!B:W,20,FALSE)</f>
        <v>45463</v>
      </c>
      <c r="K88">
        <f t="shared" si="3"/>
        <v>45463</v>
      </c>
      <c r="L88" s="3" t="str">
        <f>VLOOKUP(A88,AF!E:E,1,FALSE)</f>
        <v>FEVT4482</v>
      </c>
    </row>
    <row r="89" spans="1:12">
      <c r="A89" t="str">
        <f>VLOOKUP(E89,DATOS!B:W,19,FALSE)</f>
        <v>FEVT4482</v>
      </c>
      <c r="B89" s="1">
        <v>9012767301</v>
      </c>
      <c r="C89" t="s">
        <v>2</v>
      </c>
      <c r="D89" s="1">
        <f>VLOOKUP(E89,DATOS!B:W,3,FALSE)</f>
        <v>1123323929</v>
      </c>
      <c r="E89">
        <v>3515</v>
      </c>
      <c r="F89">
        <v>2</v>
      </c>
      <c r="G89" t="str">
        <f>VLOOKUP(E89,DATOS!B:W,10,FALSE)</f>
        <v>S50008</v>
      </c>
      <c r="H89" t="str">
        <f t="shared" si="2"/>
        <v>TRANSPORTE INTERMUNICIPAL TERR</v>
      </c>
      <c r="I89">
        <f>VLOOKUP(E89,DATOS!B:W,12,FALSE)</f>
        <v>1</v>
      </c>
      <c r="J89">
        <f>VLOOKUP(E89,DATOS!B:W,20,FALSE)</f>
        <v>45463</v>
      </c>
      <c r="K89">
        <f t="shared" si="3"/>
        <v>45463</v>
      </c>
      <c r="L89" s="3" t="str">
        <f>VLOOKUP(A89,AF!E:E,1,FALSE)</f>
        <v>FEVT4482</v>
      </c>
    </row>
    <row r="90" spans="1:12">
      <c r="A90" t="str">
        <f>VLOOKUP(E90,DATOS!B:W,19,FALSE)</f>
        <v>FEVT4483</v>
      </c>
      <c r="B90" s="1">
        <v>9012767301</v>
      </c>
      <c r="C90" t="s">
        <v>2</v>
      </c>
      <c r="D90" s="1">
        <f>VLOOKUP(E90,DATOS!B:W,3,FALSE)</f>
        <v>69008513</v>
      </c>
      <c r="E90">
        <v>3516</v>
      </c>
      <c r="F90">
        <v>2</v>
      </c>
      <c r="G90" t="str">
        <f>VLOOKUP(E90,DATOS!B:W,10,FALSE)</f>
        <v>S50007</v>
      </c>
      <c r="H90" t="str">
        <f t="shared" si="2"/>
        <v>TRANSPORTE MUNICIPAL TERRESTRE</v>
      </c>
      <c r="I90">
        <f>VLOOKUP(E90,DATOS!B:W,12,FALSE)</f>
        <v>1</v>
      </c>
      <c r="J90">
        <f>VLOOKUP(E90,DATOS!B:W,20,FALSE)</f>
        <v>45463</v>
      </c>
      <c r="K90">
        <f t="shared" si="3"/>
        <v>45463</v>
      </c>
      <c r="L90" s="3" t="str">
        <f>VLOOKUP(A90,AF!E:E,1,FALSE)</f>
        <v>FEVT4483</v>
      </c>
    </row>
    <row r="91" spans="1:12">
      <c r="A91" t="str">
        <f>VLOOKUP(E91,DATOS!B:W,19,FALSE)</f>
        <v>FEVT4483</v>
      </c>
      <c r="B91" s="1">
        <v>9012767301</v>
      </c>
      <c r="C91" t="s">
        <v>2</v>
      </c>
      <c r="D91" s="1">
        <f>VLOOKUP(E91,DATOS!B:W,3,FALSE)</f>
        <v>69008513</v>
      </c>
      <c r="E91">
        <v>3517</v>
      </c>
      <c r="F91">
        <v>2</v>
      </c>
      <c r="G91" t="str">
        <f>VLOOKUP(E91,DATOS!B:W,10,FALSE)</f>
        <v>S50007</v>
      </c>
      <c r="H91" t="str">
        <f t="shared" si="2"/>
        <v>TRANSPORTE MUNICIPAL TERRESTRE</v>
      </c>
      <c r="I91">
        <f>VLOOKUP(E91,DATOS!B:W,12,FALSE)</f>
        <v>1</v>
      </c>
      <c r="J91">
        <f>VLOOKUP(E91,DATOS!B:W,20,FALSE)</f>
        <v>45463</v>
      </c>
      <c r="K91">
        <f t="shared" si="3"/>
        <v>45463</v>
      </c>
      <c r="L91" s="3" t="str">
        <f>VLOOKUP(A91,AF!E:E,1,FALSE)</f>
        <v>FEVT4483</v>
      </c>
    </row>
    <row r="92" spans="1:12">
      <c r="A92" t="str">
        <f>VLOOKUP(E92,DATOS!B:W,19,FALSE)</f>
        <v>FEVT4484</v>
      </c>
      <c r="B92" s="1">
        <v>9012767301</v>
      </c>
      <c r="C92" t="s">
        <v>2</v>
      </c>
      <c r="D92" s="1">
        <f>VLOOKUP(E92,DATOS!B:W,3,FALSE)</f>
        <v>29817660</v>
      </c>
      <c r="E92">
        <v>3518</v>
      </c>
      <c r="F92">
        <v>2</v>
      </c>
      <c r="G92" t="str">
        <f>VLOOKUP(E92,DATOS!B:W,10,FALSE)</f>
        <v>S50007</v>
      </c>
      <c r="H92" t="str">
        <f t="shared" si="2"/>
        <v>TRANSPORTE MUNICIPAL TERRESTRE</v>
      </c>
      <c r="I92">
        <f>VLOOKUP(E92,DATOS!B:W,12,FALSE)</f>
        <v>1</v>
      </c>
      <c r="J92">
        <f>VLOOKUP(E92,DATOS!B:W,20,FALSE)</f>
        <v>45463</v>
      </c>
      <c r="K92">
        <f t="shared" si="3"/>
        <v>45463</v>
      </c>
      <c r="L92" s="3" t="str">
        <f>VLOOKUP(A92,AF!E:E,1,FALSE)</f>
        <v>FEVT4484</v>
      </c>
    </row>
    <row r="93" spans="1:12">
      <c r="A93" t="str">
        <f>VLOOKUP(E93,DATOS!B:W,19,FALSE)</f>
        <v>FEVT4484</v>
      </c>
      <c r="B93" s="1">
        <v>9012767301</v>
      </c>
      <c r="C93" t="s">
        <v>2</v>
      </c>
      <c r="D93" s="1">
        <f>VLOOKUP(E93,DATOS!B:W,3,FALSE)</f>
        <v>29817660</v>
      </c>
      <c r="E93">
        <v>3519</v>
      </c>
      <c r="F93">
        <v>2</v>
      </c>
      <c r="G93" t="str">
        <f>VLOOKUP(E93,DATOS!B:W,10,FALSE)</f>
        <v>S50007</v>
      </c>
      <c r="H93" t="str">
        <f t="shared" si="2"/>
        <v>TRANSPORTE MUNICIPAL TERRESTRE</v>
      </c>
      <c r="I93">
        <f>VLOOKUP(E93,DATOS!B:W,12,FALSE)</f>
        <v>1</v>
      </c>
      <c r="J93">
        <f>VLOOKUP(E93,DATOS!B:W,20,FALSE)</f>
        <v>45463</v>
      </c>
      <c r="K93">
        <f t="shared" si="3"/>
        <v>45463</v>
      </c>
      <c r="L93" s="3" t="str">
        <f>VLOOKUP(A93,AF!E:E,1,FALSE)</f>
        <v>FEVT4484</v>
      </c>
    </row>
    <row r="94" spans="1:12">
      <c r="A94" t="str">
        <f>VLOOKUP(E94,DATOS!B:W,19,FALSE)</f>
        <v>FEVT4485</v>
      </c>
      <c r="B94" s="1">
        <v>9012767301</v>
      </c>
      <c r="C94" t="s">
        <v>2</v>
      </c>
      <c r="D94" s="1">
        <f>VLOOKUP(E94,DATOS!B:W,3,FALSE)</f>
        <v>12959763</v>
      </c>
      <c r="E94">
        <v>3520</v>
      </c>
      <c r="F94">
        <v>2</v>
      </c>
      <c r="G94" t="str">
        <f>VLOOKUP(E94,DATOS!B:W,10,FALSE)</f>
        <v>S50007</v>
      </c>
      <c r="H94" t="str">
        <f t="shared" si="2"/>
        <v>TRANSPORTE MUNICIPAL TERRESTRE</v>
      </c>
      <c r="I94">
        <f>VLOOKUP(E94,DATOS!B:W,12,FALSE)</f>
        <v>1</v>
      </c>
      <c r="J94">
        <f>VLOOKUP(E94,DATOS!B:W,20,FALSE)</f>
        <v>45463</v>
      </c>
      <c r="K94">
        <f t="shared" si="3"/>
        <v>45463</v>
      </c>
      <c r="L94" s="3" t="str">
        <f>VLOOKUP(A94,AF!E:E,1,FALSE)</f>
        <v>FEVT4485</v>
      </c>
    </row>
    <row r="95" spans="1:12">
      <c r="A95" t="str">
        <f>VLOOKUP(E95,DATOS!B:W,19,FALSE)</f>
        <v>FEVT4485</v>
      </c>
      <c r="B95" s="1">
        <v>9012767301</v>
      </c>
      <c r="C95" t="s">
        <v>2</v>
      </c>
      <c r="D95" s="1">
        <f>VLOOKUP(E95,DATOS!B:W,3,FALSE)</f>
        <v>12959763</v>
      </c>
      <c r="E95">
        <v>3521</v>
      </c>
      <c r="F95">
        <v>2</v>
      </c>
      <c r="G95" t="str">
        <f>VLOOKUP(E95,DATOS!B:W,10,FALSE)</f>
        <v>S50007</v>
      </c>
      <c r="H95" t="str">
        <f t="shared" si="2"/>
        <v>TRANSPORTE MUNICIPAL TERRESTRE</v>
      </c>
      <c r="I95">
        <f>VLOOKUP(E95,DATOS!B:W,12,FALSE)</f>
        <v>1</v>
      </c>
      <c r="J95">
        <f>VLOOKUP(E95,DATOS!B:W,20,FALSE)</f>
        <v>45463</v>
      </c>
      <c r="K95">
        <f t="shared" si="3"/>
        <v>45463</v>
      </c>
      <c r="L95" s="3" t="str">
        <f>VLOOKUP(A95,AF!E:E,1,FALSE)</f>
        <v>FEVT4485</v>
      </c>
    </row>
    <row r="96" spans="1:12">
      <c r="A96" t="str">
        <f>VLOOKUP(E96,DATOS!B:W,19,FALSE)</f>
        <v>FEVT4486</v>
      </c>
      <c r="B96" s="1">
        <v>9012767301</v>
      </c>
      <c r="C96" t="s">
        <v>2</v>
      </c>
      <c r="D96" s="1">
        <f>VLOOKUP(E96,DATOS!B:W,3,FALSE)</f>
        <v>97470365</v>
      </c>
      <c r="E96">
        <v>3522</v>
      </c>
      <c r="F96">
        <v>2</v>
      </c>
      <c r="G96" t="str">
        <f>VLOOKUP(E96,DATOS!B:W,10,FALSE)</f>
        <v>S50007</v>
      </c>
      <c r="H96" t="str">
        <f t="shared" si="2"/>
        <v>TRANSPORTE MUNICIPAL TERRESTRE</v>
      </c>
      <c r="I96">
        <f>VLOOKUP(E96,DATOS!B:W,12,FALSE)</f>
        <v>1</v>
      </c>
      <c r="J96">
        <f>VLOOKUP(E96,DATOS!B:W,20,FALSE)</f>
        <v>45463</v>
      </c>
      <c r="K96">
        <f t="shared" si="3"/>
        <v>45463</v>
      </c>
      <c r="L96" s="3" t="str">
        <f>VLOOKUP(A96,AF!E:E,1,FALSE)</f>
        <v>FEVT4486</v>
      </c>
    </row>
    <row r="97" spans="1:12">
      <c r="A97" t="str">
        <f>VLOOKUP(E97,DATOS!B:W,19,FALSE)</f>
        <v>FEVT4486</v>
      </c>
      <c r="B97" s="1">
        <v>9012767301</v>
      </c>
      <c r="C97" t="s">
        <v>2</v>
      </c>
      <c r="D97" s="1">
        <f>VLOOKUP(E97,DATOS!B:W,3,FALSE)</f>
        <v>97470365</v>
      </c>
      <c r="E97">
        <v>3524</v>
      </c>
      <c r="F97">
        <v>2</v>
      </c>
      <c r="G97" t="str">
        <f>VLOOKUP(E97,DATOS!B:W,10,FALSE)</f>
        <v>S50007</v>
      </c>
      <c r="H97" t="str">
        <f t="shared" si="2"/>
        <v>TRANSPORTE MUNICIPAL TERRESTRE</v>
      </c>
      <c r="I97">
        <f>VLOOKUP(E97,DATOS!B:W,12,FALSE)</f>
        <v>1</v>
      </c>
      <c r="J97">
        <f>VLOOKUP(E97,DATOS!B:W,20,FALSE)</f>
        <v>45463</v>
      </c>
      <c r="K97">
        <f t="shared" si="3"/>
        <v>45463</v>
      </c>
      <c r="L97" s="3" t="str">
        <f>VLOOKUP(A97,AF!E:E,1,FALSE)</f>
        <v>FEVT4486</v>
      </c>
    </row>
    <row r="98" spans="1:12">
      <c r="A98" t="str">
        <f>VLOOKUP(E98,DATOS!B:W,19,FALSE)</f>
        <v>FEVT4486</v>
      </c>
      <c r="B98" s="1">
        <v>9012767301</v>
      </c>
      <c r="C98" t="s">
        <v>2</v>
      </c>
      <c r="D98" s="1">
        <f>VLOOKUP(E98,DATOS!B:W,3,FALSE)</f>
        <v>97470365</v>
      </c>
      <c r="E98">
        <v>3526</v>
      </c>
      <c r="F98">
        <v>2</v>
      </c>
      <c r="G98" t="str">
        <f>VLOOKUP(E98,DATOS!B:W,10,FALSE)</f>
        <v>S50007</v>
      </c>
      <c r="H98" t="str">
        <f t="shared" si="2"/>
        <v>TRANSPORTE MUNICIPAL TERRESTRE</v>
      </c>
      <c r="I98">
        <f>VLOOKUP(E98,DATOS!B:W,12,FALSE)</f>
        <v>1</v>
      </c>
      <c r="J98">
        <f>VLOOKUP(E98,DATOS!B:W,20,FALSE)</f>
        <v>45463</v>
      </c>
      <c r="K98">
        <f t="shared" si="3"/>
        <v>45463</v>
      </c>
      <c r="L98" s="3" t="str">
        <f>VLOOKUP(A98,AF!E:E,1,FALSE)</f>
        <v>FEVT4486</v>
      </c>
    </row>
    <row r="99" spans="1:12">
      <c r="A99" t="str">
        <f>VLOOKUP(E99,DATOS!B:W,19,FALSE)</f>
        <v>FEVT4486</v>
      </c>
      <c r="B99" s="1">
        <v>9012767301</v>
      </c>
      <c r="C99" t="s">
        <v>2</v>
      </c>
      <c r="D99" s="1">
        <f>VLOOKUP(E99,DATOS!B:W,3,FALSE)</f>
        <v>97470365</v>
      </c>
      <c r="E99">
        <v>3528</v>
      </c>
      <c r="F99">
        <v>2</v>
      </c>
      <c r="G99" t="str">
        <f>VLOOKUP(E99,DATOS!B:W,10,FALSE)</f>
        <v>S50007</v>
      </c>
      <c r="H99" t="str">
        <f t="shared" si="2"/>
        <v>TRANSPORTE MUNICIPAL TERRESTRE</v>
      </c>
      <c r="I99">
        <f>VLOOKUP(E99,DATOS!B:W,12,FALSE)</f>
        <v>1</v>
      </c>
      <c r="J99">
        <f>VLOOKUP(E99,DATOS!B:W,20,FALSE)</f>
        <v>45463</v>
      </c>
      <c r="K99">
        <f t="shared" si="3"/>
        <v>45463</v>
      </c>
      <c r="L99" s="3" t="str">
        <f>VLOOKUP(A99,AF!E:E,1,FALSE)</f>
        <v>FEVT4486</v>
      </c>
    </row>
    <row r="100" spans="1:12">
      <c r="A100" t="str">
        <f>VLOOKUP(E100,DATOS!B:W,19,FALSE)</f>
        <v>FEVT4486</v>
      </c>
      <c r="B100" s="1">
        <v>9012767301</v>
      </c>
      <c r="C100" t="s">
        <v>2</v>
      </c>
      <c r="D100" s="1">
        <f>VLOOKUP(E100,DATOS!B:W,3,FALSE)</f>
        <v>97470365</v>
      </c>
      <c r="E100">
        <v>3530</v>
      </c>
      <c r="F100">
        <v>2</v>
      </c>
      <c r="G100" t="str">
        <f>VLOOKUP(E100,DATOS!B:W,10,FALSE)</f>
        <v>S50007</v>
      </c>
      <c r="H100" t="str">
        <f t="shared" si="2"/>
        <v>TRANSPORTE MUNICIPAL TERRESTRE</v>
      </c>
      <c r="I100">
        <f>VLOOKUP(E100,DATOS!B:W,12,FALSE)</f>
        <v>1</v>
      </c>
      <c r="J100">
        <f>VLOOKUP(E100,DATOS!B:W,20,FALSE)</f>
        <v>45463</v>
      </c>
      <c r="K100">
        <f t="shared" si="3"/>
        <v>45463</v>
      </c>
      <c r="L100" s="3" t="str">
        <f>VLOOKUP(A100,AF!E:E,1,FALSE)</f>
        <v>FEVT4486</v>
      </c>
    </row>
    <row r="101" spans="1:12">
      <c r="A101" t="str">
        <f>VLOOKUP(E101,DATOS!B:W,19,FALSE)</f>
        <v>FEVT4486</v>
      </c>
      <c r="B101" s="1">
        <v>9012767301</v>
      </c>
      <c r="C101" t="s">
        <v>2</v>
      </c>
      <c r="D101" s="1">
        <f>VLOOKUP(E101,DATOS!B:W,3,FALSE)</f>
        <v>97470365</v>
      </c>
      <c r="E101">
        <v>3532</v>
      </c>
      <c r="F101">
        <v>2</v>
      </c>
      <c r="G101" t="str">
        <f>VLOOKUP(E101,DATOS!B:W,10,FALSE)</f>
        <v>S50007</v>
      </c>
      <c r="H101" t="str">
        <f t="shared" si="2"/>
        <v>TRANSPORTE MUNICIPAL TERRESTRE</v>
      </c>
      <c r="I101">
        <f>VLOOKUP(E101,DATOS!B:W,12,FALSE)</f>
        <v>1</v>
      </c>
      <c r="J101">
        <f>VLOOKUP(E101,DATOS!B:W,20,FALSE)</f>
        <v>45463</v>
      </c>
      <c r="K101">
        <f t="shared" si="3"/>
        <v>45463</v>
      </c>
      <c r="L101" s="3" t="str">
        <f>VLOOKUP(A101,AF!E:E,1,FALSE)</f>
        <v>FEVT4486</v>
      </c>
    </row>
    <row r="102" spans="1:12">
      <c r="A102" t="str">
        <f>VLOOKUP(E102,DATOS!B:W,19,FALSE)</f>
        <v>FEVT4486</v>
      </c>
      <c r="B102" s="1">
        <v>9012767301</v>
      </c>
      <c r="C102" t="s">
        <v>2</v>
      </c>
      <c r="D102" s="1">
        <f>VLOOKUP(E102,DATOS!B:W,3,FALSE)</f>
        <v>97470365</v>
      </c>
      <c r="E102">
        <v>3534</v>
      </c>
      <c r="F102">
        <v>2</v>
      </c>
      <c r="G102" t="str">
        <f>VLOOKUP(E102,DATOS!B:W,10,FALSE)</f>
        <v>S50007</v>
      </c>
      <c r="H102" t="str">
        <f t="shared" si="2"/>
        <v>TRANSPORTE MUNICIPAL TERRESTRE</v>
      </c>
      <c r="I102">
        <f>VLOOKUP(E102,DATOS!B:W,12,FALSE)</f>
        <v>1</v>
      </c>
      <c r="J102">
        <f>VLOOKUP(E102,DATOS!B:W,20,FALSE)</f>
        <v>45463</v>
      </c>
      <c r="K102">
        <f t="shared" si="3"/>
        <v>45463</v>
      </c>
      <c r="L102" s="3" t="str">
        <f>VLOOKUP(A102,AF!E:E,1,FALSE)</f>
        <v>FEVT4486</v>
      </c>
    </row>
    <row r="103" spans="1:12">
      <c r="A103" t="str">
        <f>VLOOKUP(E103,DATOS!B:W,19,FALSE)</f>
        <v>FEVT4486</v>
      </c>
      <c r="B103" s="1">
        <v>9012767301</v>
      </c>
      <c r="C103" t="s">
        <v>2</v>
      </c>
      <c r="D103" s="1">
        <f>VLOOKUP(E103,DATOS!B:W,3,FALSE)</f>
        <v>97470365</v>
      </c>
      <c r="E103">
        <v>3536</v>
      </c>
      <c r="F103">
        <v>2</v>
      </c>
      <c r="G103" t="str">
        <f>VLOOKUP(E103,DATOS!B:W,10,FALSE)</f>
        <v>S50007</v>
      </c>
      <c r="H103" t="str">
        <f t="shared" si="2"/>
        <v>TRANSPORTE MUNICIPAL TERRESTRE</v>
      </c>
      <c r="I103">
        <f>VLOOKUP(E103,DATOS!B:W,12,FALSE)</f>
        <v>1</v>
      </c>
      <c r="J103">
        <f>VLOOKUP(E103,DATOS!B:W,20,FALSE)</f>
        <v>45463</v>
      </c>
      <c r="K103">
        <f t="shared" si="3"/>
        <v>45463</v>
      </c>
      <c r="L103" s="3" t="str">
        <f>VLOOKUP(A103,AF!E:E,1,FALSE)</f>
        <v>FEVT4486</v>
      </c>
    </row>
    <row r="104" spans="1:12">
      <c r="A104" t="str">
        <f>VLOOKUP(E104,DATOS!B:W,19,FALSE)</f>
        <v>FEVT4486</v>
      </c>
      <c r="B104" s="1">
        <v>9012767301</v>
      </c>
      <c r="C104" t="s">
        <v>2</v>
      </c>
      <c r="D104" s="1">
        <f>VLOOKUP(E104,DATOS!B:W,3,FALSE)</f>
        <v>97470365</v>
      </c>
      <c r="E104">
        <v>3538</v>
      </c>
      <c r="F104">
        <v>2</v>
      </c>
      <c r="G104" t="str">
        <f>VLOOKUP(E104,DATOS!B:W,10,FALSE)</f>
        <v>S50007</v>
      </c>
      <c r="H104" t="str">
        <f t="shared" si="2"/>
        <v>TRANSPORTE MUNICIPAL TERRESTRE</v>
      </c>
      <c r="I104">
        <f>VLOOKUP(E104,DATOS!B:W,12,FALSE)</f>
        <v>1</v>
      </c>
      <c r="J104">
        <f>VLOOKUP(E104,DATOS!B:W,20,FALSE)</f>
        <v>45463</v>
      </c>
      <c r="K104">
        <f t="shared" si="3"/>
        <v>45463</v>
      </c>
      <c r="L104" s="3" t="str">
        <f>VLOOKUP(A104,AF!E:E,1,FALSE)</f>
        <v>FEVT4486</v>
      </c>
    </row>
    <row r="105" spans="1:12">
      <c r="A105" t="str">
        <f>VLOOKUP(E105,DATOS!B:W,19,FALSE)</f>
        <v>FEVT4486</v>
      </c>
      <c r="B105" s="1">
        <v>9012767301</v>
      </c>
      <c r="C105" t="s">
        <v>2</v>
      </c>
      <c r="D105" s="1">
        <f>VLOOKUP(E105,DATOS!B:W,3,FALSE)</f>
        <v>97470365</v>
      </c>
      <c r="E105">
        <v>3540</v>
      </c>
      <c r="F105">
        <v>2</v>
      </c>
      <c r="G105" t="str">
        <f>VLOOKUP(E105,DATOS!B:W,10,FALSE)</f>
        <v>S50007</v>
      </c>
      <c r="H105" t="str">
        <f t="shared" si="2"/>
        <v>TRANSPORTE MUNICIPAL TERRESTRE</v>
      </c>
      <c r="I105">
        <f>VLOOKUP(E105,DATOS!B:W,12,FALSE)</f>
        <v>1</v>
      </c>
      <c r="J105">
        <f>VLOOKUP(E105,DATOS!B:W,20,FALSE)</f>
        <v>45463</v>
      </c>
      <c r="K105">
        <f t="shared" si="3"/>
        <v>45463</v>
      </c>
      <c r="L105" s="3" t="str">
        <f>VLOOKUP(A105,AF!E:E,1,FALSE)</f>
        <v>FEVT4486</v>
      </c>
    </row>
    <row r="106" spans="1:12">
      <c r="A106" t="str">
        <f>VLOOKUP(E106,DATOS!B:W,19,FALSE)</f>
        <v>FEVT4486</v>
      </c>
      <c r="B106" s="1">
        <v>9012767301</v>
      </c>
      <c r="C106" t="s">
        <v>2</v>
      </c>
      <c r="D106" s="1">
        <f>VLOOKUP(E106,DATOS!B:W,3,FALSE)</f>
        <v>97470365</v>
      </c>
      <c r="E106">
        <v>3542</v>
      </c>
      <c r="F106">
        <v>2</v>
      </c>
      <c r="G106" t="str">
        <f>VLOOKUP(E106,DATOS!B:W,10,FALSE)</f>
        <v>S50007</v>
      </c>
      <c r="H106" t="str">
        <f t="shared" si="2"/>
        <v>TRANSPORTE MUNICIPAL TERRESTRE</v>
      </c>
      <c r="I106">
        <f>VLOOKUP(E106,DATOS!B:W,12,FALSE)</f>
        <v>1</v>
      </c>
      <c r="J106">
        <f>VLOOKUP(E106,DATOS!B:W,20,FALSE)</f>
        <v>45463</v>
      </c>
      <c r="K106">
        <f t="shared" si="3"/>
        <v>45463</v>
      </c>
      <c r="L106" s="3" t="str">
        <f>VLOOKUP(A106,AF!E:E,1,FALSE)</f>
        <v>FEVT4486</v>
      </c>
    </row>
    <row r="107" spans="1:12">
      <c r="A107" t="str">
        <f>VLOOKUP(E107,DATOS!B:W,19,FALSE)</f>
        <v>FEVT4486</v>
      </c>
      <c r="B107" s="1">
        <v>9012767301</v>
      </c>
      <c r="C107" t="s">
        <v>2</v>
      </c>
      <c r="D107" s="1">
        <f>VLOOKUP(E107,DATOS!B:W,3,FALSE)</f>
        <v>97470365</v>
      </c>
      <c r="E107">
        <v>3544</v>
      </c>
      <c r="F107">
        <v>2</v>
      </c>
      <c r="G107" t="str">
        <f>VLOOKUP(E107,DATOS!B:W,10,FALSE)</f>
        <v>S50007</v>
      </c>
      <c r="H107" t="str">
        <f t="shared" si="2"/>
        <v>TRANSPORTE MUNICIPAL TERRESTRE</v>
      </c>
      <c r="I107">
        <f>VLOOKUP(E107,DATOS!B:W,12,FALSE)</f>
        <v>1</v>
      </c>
      <c r="J107">
        <f>VLOOKUP(E107,DATOS!B:W,20,FALSE)</f>
        <v>45463</v>
      </c>
      <c r="K107">
        <f t="shared" si="3"/>
        <v>45463</v>
      </c>
      <c r="L107" s="3" t="str">
        <f>VLOOKUP(A107,AF!E:E,1,FALSE)</f>
        <v>FEVT4486</v>
      </c>
    </row>
    <row r="108" spans="1:12">
      <c r="A108" t="str">
        <f>VLOOKUP(E108,DATOS!B:W,19,FALSE)</f>
        <v>FEVT4486</v>
      </c>
      <c r="B108" s="1">
        <v>9012767301</v>
      </c>
      <c r="C108" t="s">
        <v>2</v>
      </c>
      <c r="D108" s="1">
        <f>VLOOKUP(E108,DATOS!B:W,3,FALSE)</f>
        <v>97470365</v>
      </c>
      <c r="E108">
        <v>3546</v>
      </c>
      <c r="F108">
        <v>2</v>
      </c>
      <c r="G108" t="str">
        <f>VLOOKUP(E108,DATOS!B:W,10,FALSE)</f>
        <v>S50007</v>
      </c>
      <c r="H108" t="str">
        <f t="shared" si="2"/>
        <v>TRANSPORTE MUNICIPAL TERRESTRE</v>
      </c>
      <c r="I108">
        <f>VLOOKUP(E108,DATOS!B:W,12,FALSE)</f>
        <v>1</v>
      </c>
      <c r="J108">
        <f>VLOOKUP(E108,DATOS!B:W,20,FALSE)</f>
        <v>45463</v>
      </c>
      <c r="K108">
        <f t="shared" si="3"/>
        <v>45463</v>
      </c>
      <c r="L108" s="3" t="str">
        <f>VLOOKUP(A108,AF!E:E,1,FALSE)</f>
        <v>FEVT4486</v>
      </c>
    </row>
    <row r="109" spans="1:12">
      <c r="A109" t="str">
        <f>VLOOKUP(E109,DATOS!B:W,19,FALSE)</f>
        <v>FEVT4486</v>
      </c>
      <c r="B109" s="1">
        <v>9012767301</v>
      </c>
      <c r="C109" t="s">
        <v>2</v>
      </c>
      <c r="D109" s="1">
        <f>VLOOKUP(E109,DATOS!B:W,3,FALSE)</f>
        <v>97470365</v>
      </c>
      <c r="E109">
        <v>3523</v>
      </c>
      <c r="F109">
        <v>2</v>
      </c>
      <c r="G109" t="str">
        <f>VLOOKUP(E109,DATOS!B:W,10,FALSE)</f>
        <v>S50007</v>
      </c>
      <c r="H109" t="str">
        <f t="shared" si="2"/>
        <v>TRANSPORTE MUNICIPAL TERRESTRE</v>
      </c>
      <c r="I109">
        <f>VLOOKUP(E109,DATOS!B:W,12,FALSE)</f>
        <v>1</v>
      </c>
      <c r="J109">
        <f>VLOOKUP(E109,DATOS!B:W,20,FALSE)</f>
        <v>45463</v>
      </c>
      <c r="K109">
        <f t="shared" si="3"/>
        <v>45463</v>
      </c>
      <c r="L109" s="3" t="str">
        <f>VLOOKUP(A109,AF!E:E,1,FALSE)</f>
        <v>FEVT4486</v>
      </c>
    </row>
    <row r="110" spans="1:12">
      <c r="A110" t="str">
        <f>VLOOKUP(E110,DATOS!B:W,19,FALSE)</f>
        <v>FEVT4486</v>
      </c>
      <c r="B110" s="1">
        <v>9012767301</v>
      </c>
      <c r="C110" t="s">
        <v>2</v>
      </c>
      <c r="D110" s="1">
        <f>VLOOKUP(E110,DATOS!B:W,3,FALSE)</f>
        <v>97470365</v>
      </c>
      <c r="E110">
        <v>3525</v>
      </c>
      <c r="F110">
        <v>2</v>
      </c>
      <c r="G110" t="str">
        <f>VLOOKUP(E110,DATOS!B:W,10,FALSE)</f>
        <v>S50007</v>
      </c>
      <c r="H110" t="str">
        <f t="shared" si="2"/>
        <v>TRANSPORTE MUNICIPAL TERRESTRE</v>
      </c>
      <c r="I110">
        <f>VLOOKUP(E110,DATOS!B:W,12,FALSE)</f>
        <v>1</v>
      </c>
      <c r="J110">
        <f>VLOOKUP(E110,DATOS!B:W,20,FALSE)</f>
        <v>45463</v>
      </c>
      <c r="K110">
        <f t="shared" si="3"/>
        <v>45463</v>
      </c>
      <c r="L110" s="3" t="str">
        <f>VLOOKUP(A110,AF!E:E,1,FALSE)</f>
        <v>FEVT4486</v>
      </c>
    </row>
    <row r="111" spans="1:12">
      <c r="A111" t="str">
        <f>VLOOKUP(E111,DATOS!B:W,19,FALSE)</f>
        <v>FEVT4486</v>
      </c>
      <c r="B111" s="1">
        <v>9012767301</v>
      </c>
      <c r="C111" t="s">
        <v>2</v>
      </c>
      <c r="D111" s="1">
        <f>VLOOKUP(E111,DATOS!B:W,3,FALSE)</f>
        <v>97470365</v>
      </c>
      <c r="E111">
        <v>3527</v>
      </c>
      <c r="F111">
        <v>2</v>
      </c>
      <c r="G111" t="str">
        <f>VLOOKUP(E111,DATOS!B:W,10,FALSE)</f>
        <v>S50007</v>
      </c>
      <c r="H111" t="str">
        <f t="shared" si="2"/>
        <v>TRANSPORTE MUNICIPAL TERRESTRE</v>
      </c>
      <c r="I111">
        <f>VLOOKUP(E111,DATOS!B:W,12,FALSE)</f>
        <v>1</v>
      </c>
      <c r="J111">
        <f>VLOOKUP(E111,DATOS!B:W,20,FALSE)</f>
        <v>45463</v>
      </c>
      <c r="K111">
        <f t="shared" si="3"/>
        <v>45463</v>
      </c>
      <c r="L111" s="3" t="str">
        <f>VLOOKUP(A111,AF!E:E,1,FALSE)</f>
        <v>FEVT4486</v>
      </c>
    </row>
    <row r="112" spans="1:12">
      <c r="A112" t="str">
        <f>VLOOKUP(E112,DATOS!B:W,19,FALSE)</f>
        <v>FEVT4486</v>
      </c>
      <c r="B112" s="1">
        <v>9012767301</v>
      </c>
      <c r="C112" t="s">
        <v>2</v>
      </c>
      <c r="D112" s="1">
        <f>VLOOKUP(E112,DATOS!B:W,3,FALSE)</f>
        <v>97470365</v>
      </c>
      <c r="E112">
        <v>3529</v>
      </c>
      <c r="F112">
        <v>2</v>
      </c>
      <c r="G112" t="str">
        <f>VLOOKUP(E112,DATOS!B:W,10,FALSE)</f>
        <v>S50007</v>
      </c>
      <c r="H112" t="str">
        <f t="shared" si="2"/>
        <v>TRANSPORTE MUNICIPAL TERRESTRE</v>
      </c>
      <c r="I112">
        <f>VLOOKUP(E112,DATOS!B:W,12,FALSE)</f>
        <v>1</v>
      </c>
      <c r="J112">
        <f>VLOOKUP(E112,DATOS!B:W,20,FALSE)</f>
        <v>45463</v>
      </c>
      <c r="K112">
        <f t="shared" si="3"/>
        <v>45463</v>
      </c>
      <c r="L112" s="3" t="str">
        <f>VLOOKUP(A112,AF!E:E,1,FALSE)</f>
        <v>FEVT4486</v>
      </c>
    </row>
    <row r="113" spans="1:12">
      <c r="A113" t="str">
        <f>VLOOKUP(E113,DATOS!B:W,19,FALSE)</f>
        <v>FEVT4486</v>
      </c>
      <c r="B113" s="1">
        <v>9012767301</v>
      </c>
      <c r="C113" t="s">
        <v>2</v>
      </c>
      <c r="D113" s="1">
        <f>VLOOKUP(E113,DATOS!B:W,3,FALSE)</f>
        <v>97470365</v>
      </c>
      <c r="E113">
        <v>3531</v>
      </c>
      <c r="F113">
        <v>2</v>
      </c>
      <c r="G113" t="str">
        <f>VLOOKUP(E113,DATOS!B:W,10,FALSE)</f>
        <v>S50007</v>
      </c>
      <c r="H113" t="str">
        <f t="shared" si="2"/>
        <v>TRANSPORTE MUNICIPAL TERRESTRE</v>
      </c>
      <c r="I113">
        <f>VLOOKUP(E113,DATOS!B:W,12,FALSE)</f>
        <v>1</v>
      </c>
      <c r="J113">
        <f>VLOOKUP(E113,DATOS!B:W,20,FALSE)</f>
        <v>45463</v>
      </c>
      <c r="K113">
        <f t="shared" si="3"/>
        <v>45463</v>
      </c>
      <c r="L113" s="3" t="str">
        <f>VLOOKUP(A113,AF!E:E,1,FALSE)</f>
        <v>FEVT4486</v>
      </c>
    </row>
    <row r="114" spans="1:12">
      <c r="A114" t="str">
        <f>VLOOKUP(E114,DATOS!B:W,19,FALSE)</f>
        <v>FEVT4486</v>
      </c>
      <c r="B114" s="1">
        <v>9012767301</v>
      </c>
      <c r="C114" t="s">
        <v>2</v>
      </c>
      <c r="D114" s="1">
        <f>VLOOKUP(E114,DATOS!B:W,3,FALSE)</f>
        <v>97470365</v>
      </c>
      <c r="E114">
        <v>3533</v>
      </c>
      <c r="F114">
        <v>2</v>
      </c>
      <c r="G114" t="str">
        <f>VLOOKUP(E114,DATOS!B:W,10,FALSE)</f>
        <v>S50007</v>
      </c>
      <c r="H114" t="str">
        <f t="shared" si="2"/>
        <v>TRANSPORTE MUNICIPAL TERRESTRE</v>
      </c>
      <c r="I114">
        <f>VLOOKUP(E114,DATOS!B:W,12,FALSE)</f>
        <v>1</v>
      </c>
      <c r="J114">
        <f>VLOOKUP(E114,DATOS!B:W,20,FALSE)</f>
        <v>45463</v>
      </c>
      <c r="K114">
        <f t="shared" si="3"/>
        <v>45463</v>
      </c>
      <c r="L114" s="3" t="str">
        <f>VLOOKUP(A114,AF!E:E,1,FALSE)</f>
        <v>FEVT4486</v>
      </c>
    </row>
    <row r="115" spans="1:12">
      <c r="A115" t="str">
        <f>VLOOKUP(E115,DATOS!B:W,19,FALSE)</f>
        <v>FEVT4486</v>
      </c>
      <c r="B115" s="1">
        <v>9012767301</v>
      </c>
      <c r="C115" t="s">
        <v>2</v>
      </c>
      <c r="D115" s="1">
        <f>VLOOKUP(E115,DATOS!B:W,3,FALSE)</f>
        <v>97470365</v>
      </c>
      <c r="E115">
        <v>3535</v>
      </c>
      <c r="F115">
        <v>2</v>
      </c>
      <c r="G115" t="str">
        <f>VLOOKUP(E115,DATOS!B:W,10,FALSE)</f>
        <v>S50007</v>
      </c>
      <c r="H115" t="str">
        <f t="shared" si="2"/>
        <v>TRANSPORTE MUNICIPAL TERRESTRE</v>
      </c>
      <c r="I115">
        <f>VLOOKUP(E115,DATOS!B:W,12,FALSE)</f>
        <v>1</v>
      </c>
      <c r="J115">
        <f>VLOOKUP(E115,DATOS!B:W,20,FALSE)</f>
        <v>45463</v>
      </c>
      <c r="K115">
        <f t="shared" si="3"/>
        <v>45463</v>
      </c>
      <c r="L115" s="3" t="str">
        <f>VLOOKUP(A115,AF!E:E,1,FALSE)</f>
        <v>FEVT4486</v>
      </c>
    </row>
    <row r="116" spans="1:12">
      <c r="A116" t="str">
        <f>VLOOKUP(E116,DATOS!B:W,19,FALSE)</f>
        <v>FEVT4486</v>
      </c>
      <c r="B116" s="1">
        <v>9012767301</v>
      </c>
      <c r="C116" t="s">
        <v>2</v>
      </c>
      <c r="D116" s="1">
        <f>VLOOKUP(E116,DATOS!B:W,3,FALSE)</f>
        <v>97470365</v>
      </c>
      <c r="E116">
        <v>3537</v>
      </c>
      <c r="F116">
        <v>2</v>
      </c>
      <c r="G116" t="str">
        <f>VLOOKUP(E116,DATOS!B:W,10,FALSE)</f>
        <v>S50007</v>
      </c>
      <c r="H116" t="str">
        <f t="shared" si="2"/>
        <v>TRANSPORTE MUNICIPAL TERRESTRE</v>
      </c>
      <c r="I116">
        <f>VLOOKUP(E116,DATOS!B:W,12,FALSE)</f>
        <v>1</v>
      </c>
      <c r="J116">
        <f>VLOOKUP(E116,DATOS!B:W,20,FALSE)</f>
        <v>45463</v>
      </c>
      <c r="K116">
        <f t="shared" si="3"/>
        <v>45463</v>
      </c>
      <c r="L116" s="3" t="str">
        <f>VLOOKUP(A116,AF!E:E,1,FALSE)</f>
        <v>FEVT4486</v>
      </c>
    </row>
    <row r="117" spans="1:12">
      <c r="A117" t="str">
        <f>VLOOKUP(E117,DATOS!B:W,19,FALSE)</f>
        <v>FEVT4486</v>
      </c>
      <c r="B117" s="1">
        <v>9012767301</v>
      </c>
      <c r="C117" t="s">
        <v>2</v>
      </c>
      <c r="D117" s="1">
        <f>VLOOKUP(E117,DATOS!B:W,3,FALSE)</f>
        <v>97470365</v>
      </c>
      <c r="E117">
        <v>3539</v>
      </c>
      <c r="F117">
        <v>2</v>
      </c>
      <c r="G117" t="str">
        <f>VLOOKUP(E117,DATOS!B:W,10,FALSE)</f>
        <v>S50007</v>
      </c>
      <c r="H117" t="str">
        <f t="shared" si="2"/>
        <v>TRANSPORTE MUNICIPAL TERRESTRE</v>
      </c>
      <c r="I117">
        <f>VLOOKUP(E117,DATOS!B:W,12,FALSE)</f>
        <v>1</v>
      </c>
      <c r="J117">
        <f>VLOOKUP(E117,DATOS!B:W,20,FALSE)</f>
        <v>45463</v>
      </c>
      <c r="K117">
        <f t="shared" si="3"/>
        <v>45463</v>
      </c>
      <c r="L117" s="3" t="str">
        <f>VLOOKUP(A117,AF!E:E,1,FALSE)</f>
        <v>FEVT4486</v>
      </c>
    </row>
    <row r="118" spans="1:12">
      <c r="A118" t="str">
        <f>VLOOKUP(E118,DATOS!B:W,19,FALSE)</f>
        <v>FEVT4486</v>
      </c>
      <c r="B118" s="1">
        <v>9012767301</v>
      </c>
      <c r="C118" t="s">
        <v>2</v>
      </c>
      <c r="D118" s="1">
        <f>VLOOKUP(E118,DATOS!B:W,3,FALSE)</f>
        <v>97470365</v>
      </c>
      <c r="E118">
        <v>3541</v>
      </c>
      <c r="F118">
        <v>2</v>
      </c>
      <c r="G118" t="str">
        <f>VLOOKUP(E118,DATOS!B:W,10,FALSE)</f>
        <v>S50007</v>
      </c>
      <c r="H118" t="str">
        <f t="shared" si="2"/>
        <v>TRANSPORTE MUNICIPAL TERRESTRE</v>
      </c>
      <c r="I118">
        <f>VLOOKUP(E118,DATOS!B:W,12,FALSE)</f>
        <v>1</v>
      </c>
      <c r="J118">
        <f>VLOOKUP(E118,DATOS!B:W,20,FALSE)</f>
        <v>45463</v>
      </c>
      <c r="K118">
        <f t="shared" si="3"/>
        <v>45463</v>
      </c>
      <c r="L118" s="3" t="str">
        <f>VLOOKUP(A118,AF!E:E,1,FALSE)</f>
        <v>FEVT4486</v>
      </c>
    </row>
    <row r="119" spans="1:12">
      <c r="A119" t="str">
        <f>VLOOKUP(E119,DATOS!B:W,19,FALSE)</f>
        <v>FEVT4486</v>
      </c>
      <c r="B119" s="1">
        <v>9012767301</v>
      </c>
      <c r="C119" t="s">
        <v>2</v>
      </c>
      <c r="D119" s="1">
        <f>VLOOKUP(E119,DATOS!B:W,3,FALSE)</f>
        <v>97470365</v>
      </c>
      <c r="E119">
        <v>3543</v>
      </c>
      <c r="F119">
        <v>2</v>
      </c>
      <c r="G119" t="str">
        <f>VLOOKUP(E119,DATOS!B:W,10,FALSE)</f>
        <v>S50007</v>
      </c>
      <c r="H119" t="str">
        <f t="shared" si="2"/>
        <v>TRANSPORTE MUNICIPAL TERRESTRE</v>
      </c>
      <c r="I119">
        <f>VLOOKUP(E119,DATOS!B:W,12,FALSE)</f>
        <v>1</v>
      </c>
      <c r="J119">
        <f>VLOOKUP(E119,DATOS!B:W,20,FALSE)</f>
        <v>45463</v>
      </c>
      <c r="K119">
        <f t="shared" si="3"/>
        <v>45463</v>
      </c>
      <c r="L119" s="3" t="str">
        <f>VLOOKUP(A119,AF!E:E,1,FALSE)</f>
        <v>FEVT4486</v>
      </c>
    </row>
    <row r="120" spans="1:12">
      <c r="A120" t="str">
        <f>VLOOKUP(E120,DATOS!B:W,19,FALSE)</f>
        <v>FEVT4486</v>
      </c>
      <c r="B120" s="1">
        <v>9012767301</v>
      </c>
      <c r="C120" t="s">
        <v>2</v>
      </c>
      <c r="D120" s="1">
        <f>VLOOKUP(E120,DATOS!B:W,3,FALSE)</f>
        <v>97470365</v>
      </c>
      <c r="E120">
        <v>3545</v>
      </c>
      <c r="F120">
        <v>2</v>
      </c>
      <c r="G120" t="str">
        <f>VLOOKUP(E120,DATOS!B:W,10,FALSE)</f>
        <v>S50007</v>
      </c>
      <c r="H120" t="str">
        <f t="shared" si="2"/>
        <v>TRANSPORTE MUNICIPAL TERRESTRE</v>
      </c>
      <c r="I120">
        <f>VLOOKUP(E120,DATOS!B:W,12,FALSE)</f>
        <v>1</v>
      </c>
      <c r="J120">
        <f>VLOOKUP(E120,DATOS!B:W,20,FALSE)</f>
        <v>45463</v>
      </c>
      <c r="K120">
        <f t="shared" si="3"/>
        <v>45463</v>
      </c>
      <c r="L120" s="3" t="str">
        <f>VLOOKUP(A120,AF!E:E,1,FALSE)</f>
        <v>FEVT4486</v>
      </c>
    </row>
    <row r="121" spans="1:12">
      <c r="A121" t="str">
        <f>VLOOKUP(E121,DATOS!B:W,19,FALSE)</f>
        <v>FEVT4486</v>
      </c>
      <c r="B121" s="1">
        <v>9012767301</v>
      </c>
      <c r="C121" t="s">
        <v>2</v>
      </c>
      <c r="D121" s="1">
        <f>VLOOKUP(E121,DATOS!B:W,3,FALSE)</f>
        <v>97470365</v>
      </c>
      <c r="E121">
        <v>3547</v>
      </c>
      <c r="F121">
        <v>2</v>
      </c>
      <c r="G121" t="str">
        <f>VLOOKUP(E121,DATOS!B:W,10,FALSE)</f>
        <v>S50007</v>
      </c>
      <c r="H121" t="str">
        <f t="shared" si="2"/>
        <v>TRANSPORTE MUNICIPAL TERRESTRE</v>
      </c>
      <c r="I121">
        <f>VLOOKUP(E121,DATOS!B:W,12,FALSE)</f>
        <v>1</v>
      </c>
      <c r="J121">
        <f>VLOOKUP(E121,DATOS!B:W,20,FALSE)</f>
        <v>45463</v>
      </c>
      <c r="K121">
        <f t="shared" si="3"/>
        <v>45463</v>
      </c>
      <c r="L121" s="3" t="str">
        <f>VLOOKUP(A121,AF!E:E,1,FALSE)</f>
        <v>FEVT4486</v>
      </c>
    </row>
    <row r="122" spans="1:12">
      <c r="A122" t="str">
        <f>VLOOKUP(E122,DATOS!B:W,19,FALSE)</f>
        <v>FEVT4487</v>
      </c>
      <c r="B122" s="1">
        <v>9012767301</v>
      </c>
      <c r="C122" t="s">
        <v>37</v>
      </c>
      <c r="D122" s="1">
        <f>VLOOKUP(E122,DATOS!B:W,3,FALSE)</f>
        <v>1030083093</v>
      </c>
      <c r="E122">
        <v>3548</v>
      </c>
      <c r="F122">
        <v>2</v>
      </c>
      <c r="G122" t="str">
        <f>VLOOKUP(E122,DATOS!B:W,10,FALSE)</f>
        <v>S50007</v>
      </c>
      <c r="H122" t="str">
        <f t="shared" si="2"/>
        <v>TRANSPORTE MUNICIPAL TERRESTRE</v>
      </c>
      <c r="I122">
        <f>VLOOKUP(E122,DATOS!B:W,12,FALSE)</f>
        <v>1</v>
      </c>
      <c r="J122">
        <f>VLOOKUP(E122,DATOS!B:W,20,FALSE)</f>
        <v>45463</v>
      </c>
      <c r="K122">
        <f t="shared" si="3"/>
        <v>45463</v>
      </c>
      <c r="L122" s="3" t="str">
        <f>VLOOKUP(A122,AF!E:E,1,FALSE)</f>
        <v>FEVT4487</v>
      </c>
    </row>
    <row r="123" spans="1:12">
      <c r="A123" t="str">
        <f>VLOOKUP(E123,DATOS!B:W,19,FALSE)</f>
        <v>FEVT4487</v>
      </c>
      <c r="B123" s="1">
        <v>9012767301</v>
      </c>
      <c r="C123" t="s">
        <v>37</v>
      </c>
      <c r="D123" s="1">
        <f>VLOOKUP(E123,DATOS!B:W,3,FALSE)</f>
        <v>1030083093</v>
      </c>
      <c r="E123">
        <v>3549</v>
      </c>
      <c r="F123">
        <v>2</v>
      </c>
      <c r="G123" t="str">
        <f>VLOOKUP(E123,DATOS!B:W,10,FALSE)</f>
        <v>S50007</v>
      </c>
      <c r="H123" t="str">
        <f t="shared" si="2"/>
        <v>TRANSPORTE MUNICIPAL TERRESTRE</v>
      </c>
      <c r="I123">
        <f>VLOOKUP(E123,DATOS!B:W,12,FALSE)</f>
        <v>1</v>
      </c>
      <c r="J123">
        <f>VLOOKUP(E123,DATOS!B:W,20,FALSE)</f>
        <v>45463</v>
      </c>
      <c r="K123">
        <f t="shared" si="3"/>
        <v>45463</v>
      </c>
      <c r="L123" s="3" t="str">
        <f>VLOOKUP(A123,AF!E:E,1,FALSE)</f>
        <v>FEVT4487</v>
      </c>
    </row>
    <row r="124" spans="1:12">
      <c r="A124" t="str">
        <f>VLOOKUP(E124,DATOS!B:W,19,FALSE)</f>
        <v>FEVT4488</v>
      </c>
      <c r="B124" s="1">
        <v>9012767301</v>
      </c>
      <c r="C124" t="s">
        <v>2</v>
      </c>
      <c r="D124" s="1">
        <f>VLOOKUP(E124,DATOS!B:W,3,FALSE)</f>
        <v>27472963</v>
      </c>
      <c r="E124">
        <v>3550</v>
      </c>
      <c r="F124">
        <v>2</v>
      </c>
      <c r="G124" t="str">
        <f>VLOOKUP(E124,DATOS!B:W,10,FALSE)</f>
        <v>S50007</v>
      </c>
      <c r="H124" t="str">
        <f t="shared" si="2"/>
        <v>TRANSPORTE MUNICIPAL TERRESTRE</v>
      </c>
      <c r="I124">
        <f>VLOOKUP(E124,DATOS!B:W,12,FALSE)</f>
        <v>1</v>
      </c>
      <c r="J124">
        <f>VLOOKUP(E124,DATOS!B:W,20,FALSE)</f>
        <v>45463</v>
      </c>
      <c r="K124">
        <f t="shared" si="3"/>
        <v>45463</v>
      </c>
      <c r="L124" s="3" t="str">
        <f>VLOOKUP(A124,AF!E:E,1,FALSE)</f>
        <v>FEVT4488</v>
      </c>
    </row>
    <row r="125" spans="1:12">
      <c r="A125" t="str">
        <f>VLOOKUP(E125,DATOS!B:W,19,FALSE)</f>
        <v>FEVT4488</v>
      </c>
      <c r="B125" s="1">
        <v>9012767301</v>
      </c>
      <c r="C125" t="s">
        <v>2</v>
      </c>
      <c r="D125" s="1">
        <f>VLOOKUP(E125,DATOS!B:W,3,FALSE)</f>
        <v>27472963</v>
      </c>
      <c r="E125">
        <v>3551</v>
      </c>
      <c r="F125">
        <v>2</v>
      </c>
      <c r="G125" t="str">
        <f>VLOOKUP(E125,DATOS!B:W,10,FALSE)</f>
        <v>S50007</v>
      </c>
      <c r="H125" t="str">
        <f t="shared" si="2"/>
        <v>TRANSPORTE MUNICIPAL TERRESTRE</v>
      </c>
      <c r="I125">
        <f>VLOOKUP(E125,DATOS!B:W,12,FALSE)</f>
        <v>1</v>
      </c>
      <c r="J125">
        <f>VLOOKUP(E125,DATOS!B:W,20,FALSE)</f>
        <v>45463</v>
      </c>
      <c r="K125">
        <f t="shared" si="3"/>
        <v>45463</v>
      </c>
      <c r="L125" s="3" t="str">
        <f>VLOOKUP(A125,AF!E:E,1,FALSE)</f>
        <v>FEVT4488</v>
      </c>
    </row>
    <row r="126" spans="1:12">
      <c r="A126" t="str">
        <f>VLOOKUP(E126,DATOS!B:W,19,FALSE)</f>
        <v>FEVT4489</v>
      </c>
      <c r="B126" s="1">
        <v>9012767301</v>
      </c>
      <c r="C126" t="s">
        <v>2</v>
      </c>
      <c r="D126" s="1">
        <f>VLOOKUP(E126,DATOS!B:W,3,FALSE)</f>
        <v>1123307986</v>
      </c>
      <c r="E126">
        <v>3552</v>
      </c>
      <c r="F126">
        <v>2</v>
      </c>
      <c r="G126" t="str">
        <f>VLOOKUP(E126,DATOS!B:W,10,FALSE)</f>
        <v>S50008</v>
      </c>
      <c r="H126" t="str">
        <f t="shared" si="2"/>
        <v>TRANSPORTE INTERMUNICIPAL TERR</v>
      </c>
      <c r="I126">
        <f>VLOOKUP(E126,DATOS!B:W,12,FALSE)</f>
        <v>1</v>
      </c>
      <c r="J126">
        <f>VLOOKUP(E126,DATOS!B:W,20,FALSE)</f>
        <v>45463</v>
      </c>
      <c r="K126">
        <f t="shared" si="3"/>
        <v>45463</v>
      </c>
      <c r="L126" s="3" t="str">
        <f>VLOOKUP(A126,AF!E:E,1,FALSE)</f>
        <v>FEVT4489</v>
      </c>
    </row>
    <row r="127" spans="1:12">
      <c r="A127" t="str">
        <f>VLOOKUP(E127,DATOS!B:W,19,FALSE)</f>
        <v>FEVT4489</v>
      </c>
      <c r="B127" s="1">
        <v>9012767301</v>
      </c>
      <c r="C127" t="s">
        <v>2</v>
      </c>
      <c r="D127" s="1">
        <f>VLOOKUP(E127,DATOS!B:W,3,FALSE)</f>
        <v>1123307986</v>
      </c>
      <c r="E127">
        <v>3553</v>
      </c>
      <c r="F127">
        <v>2</v>
      </c>
      <c r="G127" t="str">
        <f>VLOOKUP(E127,DATOS!B:W,10,FALSE)</f>
        <v>S50008</v>
      </c>
      <c r="H127" t="str">
        <f t="shared" si="2"/>
        <v>TRANSPORTE INTERMUNICIPAL TERR</v>
      </c>
      <c r="I127">
        <f>VLOOKUP(E127,DATOS!B:W,12,FALSE)</f>
        <v>1</v>
      </c>
      <c r="J127">
        <f>VLOOKUP(E127,DATOS!B:W,20,FALSE)</f>
        <v>45463</v>
      </c>
      <c r="K127">
        <f t="shared" si="3"/>
        <v>45463</v>
      </c>
      <c r="L127" s="3" t="str">
        <f>VLOOKUP(A127,AF!E:E,1,FALSE)</f>
        <v>FEVT4489</v>
      </c>
    </row>
    <row r="128" spans="1:12">
      <c r="A128" t="str">
        <f>VLOOKUP(E128,DATOS!B:W,19,FALSE)</f>
        <v>FEVT4490</v>
      </c>
      <c r="B128" s="1">
        <v>9012767301</v>
      </c>
      <c r="C128" t="s">
        <v>2</v>
      </c>
      <c r="D128" s="1">
        <f>VLOOKUP(E128,DATOS!B:W,3,FALSE)</f>
        <v>69009859</v>
      </c>
      <c r="E128">
        <v>3554</v>
      </c>
      <c r="F128">
        <v>2</v>
      </c>
      <c r="G128" t="str">
        <f>VLOOKUP(E128,DATOS!B:W,10,FALSE)</f>
        <v>S50007</v>
      </c>
      <c r="H128" t="str">
        <f t="shared" si="2"/>
        <v>TRANSPORTE MUNICIPAL TERRESTRE</v>
      </c>
      <c r="I128">
        <f>VLOOKUP(E128,DATOS!B:W,12,FALSE)</f>
        <v>1</v>
      </c>
      <c r="J128">
        <f>VLOOKUP(E128,DATOS!B:W,20,FALSE)</f>
        <v>45463</v>
      </c>
      <c r="K128">
        <f t="shared" si="3"/>
        <v>45463</v>
      </c>
      <c r="L128" s="3" t="str">
        <f>VLOOKUP(A128,AF!E:E,1,FALSE)</f>
        <v>FEVT4490</v>
      </c>
    </row>
    <row r="129" spans="1:12">
      <c r="A129" t="str">
        <f>VLOOKUP(E129,DATOS!B:W,19,FALSE)</f>
        <v>FEVT4490</v>
      </c>
      <c r="B129" s="1">
        <v>9012767301</v>
      </c>
      <c r="C129" t="s">
        <v>2</v>
      </c>
      <c r="D129" s="1">
        <f>VLOOKUP(E129,DATOS!B:W,3,FALSE)</f>
        <v>69009859</v>
      </c>
      <c r="E129">
        <v>3555</v>
      </c>
      <c r="F129">
        <v>2</v>
      </c>
      <c r="G129" t="str">
        <f>VLOOKUP(E129,DATOS!B:W,10,FALSE)</f>
        <v>S50007</v>
      </c>
      <c r="H129" t="str">
        <f t="shared" si="2"/>
        <v>TRANSPORTE MUNICIPAL TERRESTRE</v>
      </c>
      <c r="I129">
        <f>VLOOKUP(E129,DATOS!B:W,12,FALSE)</f>
        <v>1</v>
      </c>
      <c r="J129">
        <f>VLOOKUP(E129,DATOS!B:W,20,FALSE)</f>
        <v>45463</v>
      </c>
      <c r="K129">
        <f t="shared" si="3"/>
        <v>45463</v>
      </c>
      <c r="L129" s="3" t="str">
        <f>VLOOKUP(A129,AF!E:E,1,FALSE)</f>
        <v>FEVT4490</v>
      </c>
    </row>
    <row r="130" spans="1:12">
      <c r="A130" t="str">
        <f>VLOOKUP(E130,DATOS!B:W,19,FALSE)</f>
        <v>FEVT4491</v>
      </c>
      <c r="B130" s="1">
        <v>9012767301</v>
      </c>
      <c r="C130" t="s">
        <v>2</v>
      </c>
      <c r="D130" s="1">
        <f>VLOOKUP(E130,DATOS!B:W,3,FALSE)</f>
        <v>1122784764</v>
      </c>
      <c r="E130">
        <v>3556</v>
      </c>
      <c r="F130">
        <v>2</v>
      </c>
      <c r="G130" t="str">
        <f>VLOOKUP(E130,DATOS!B:W,10,FALSE)</f>
        <v>S50007</v>
      </c>
      <c r="H130" t="str">
        <f t="shared" ref="H130:H193" si="4">IF(G130="S50007","TRANSPORTE MUNICIPAL TERRESTRE",IF(G130="S50008","TRANSPORTE INTERMUNICIPAL TERR","VALIDAR CODIGO"))</f>
        <v>TRANSPORTE MUNICIPAL TERRESTRE</v>
      </c>
      <c r="I130">
        <f>VLOOKUP(E130,DATOS!B:W,12,FALSE)</f>
        <v>1</v>
      </c>
      <c r="J130">
        <f>VLOOKUP(E130,DATOS!B:W,20,FALSE)</f>
        <v>45463</v>
      </c>
      <c r="K130">
        <f t="shared" si="3"/>
        <v>45463</v>
      </c>
      <c r="L130" s="3" t="str">
        <f>VLOOKUP(A130,AF!E:E,1,FALSE)</f>
        <v>FEVT4491</v>
      </c>
    </row>
    <row r="131" spans="1:12">
      <c r="A131" t="str">
        <f>VLOOKUP(E131,DATOS!B:W,19,FALSE)</f>
        <v>FEVT4491</v>
      </c>
      <c r="B131" s="1">
        <v>9012767301</v>
      </c>
      <c r="C131" t="s">
        <v>2</v>
      </c>
      <c r="D131" s="1">
        <f>VLOOKUP(E131,DATOS!B:W,3,FALSE)</f>
        <v>1122784764</v>
      </c>
      <c r="E131">
        <v>3558</v>
      </c>
      <c r="F131">
        <v>2</v>
      </c>
      <c r="G131" t="str">
        <f>VLOOKUP(E131,DATOS!B:W,10,FALSE)</f>
        <v>S50007</v>
      </c>
      <c r="H131" t="str">
        <f t="shared" si="4"/>
        <v>TRANSPORTE MUNICIPAL TERRESTRE</v>
      </c>
      <c r="I131">
        <f>VLOOKUP(E131,DATOS!B:W,12,FALSE)</f>
        <v>1</v>
      </c>
      <c r="J131">
        <f>VLOOKUP(E131,DATOS!B:W,20,FALSE)</f>
        <v>45463</v>
      </c>
      <c r="K131">
        <f t="shared" ref="K131:K194" si="5">J131*I131</f>
        <v>45463</v>
      </c>
      <c r="L131" s="3" t="str">
        <f>VLOOKUP(A131,AF!E:E,1,FALSE)</f>
        <v>FEVT4491</v>
      </c>
    </row>
    <row r="132" spans="1:12">
      <c r="A132" t="str">
        <f>VLOOKUP(E132,DATOS!B:W,19,FALSE)</f>
        <v>FEVT4491</v>
      </c>
      <c r="B132" s="1">
        <v>9012767301</v>
      </c>
      <c r="C132" t="s">
        <v>2</v>
      </c>
      <c r="D132" s="1">
        <f>VLOOKUP(E132,DATOS!B:W,3,FALSE)</f>
        <v>1122784764</v>
      </c>
      <c r="E132">
        <v>3560</v>
      </c>
      <c r="F132">
        <v>2</v>
      </c>
      <c r="G132" t="str">
        <f>VLOOKUP(E132,DATOS!B:W,10,FALSE)</f>
        <v>S50007</v>
      </c>
      <c r="H132" t="str">
        <f t="shared" si="4"/>
        <v>TRANSPORTE MUNICIPAL TERRESTRE</v>
      </c>
      <c r="I132">
        <f>VLOOKUP(E132,DATOS!B:W,12,FALSE)</f>
        <v>1</v>
      </c>
      <c r="J132">
        <f>VLOOKUP(E132,DATOS!B:W,20,FALSE)</f>
        <v>45463</v>
      </c>
      <c r="K132">
        <f t="shared" si="5"/>
        <v>45463</v>
      </c>
      <c r="L132" s="3" t="str">
        <f>VLOOKUP(A132,AF!E:E,1,FALSE)</f>
        <v>FEVT4491</v>
      </c>
    </row>
    <row r="133" spans="1:12">
      <c r="A133" t="str">
        <f>VLOOKUP(E133,DATOS!B:W,19,FALSE)</f>
        <v>FEVT4491</v>
      </c>
      <c r="B133" s="1">
        <v>9012767301</v>
      </c>
      <c r="C133" t="s">
        <v>2</v>
      </c>
      <c r="D133" s="1">
        <f>VLOOKUP(E133,DATOS!B:W,3,FALSE)</f>
        <v>1122784764</v>
      </c>
      <c r="E133">
        <v>3562</v>
      </c>
      <c r="F133">
        <v>2</v>
      </c>
      <c r="G133" t="str">
        <f>VLOOKUP(E133,DATOS!B:W,10,FALSE)</f>
        <v>S50007</v>
      </c>
      <c r="H133" t="str">
        <f t="shared" si="4"/>
        <v>TRANSPORTE MUNICIPAL TERRESTRE</v>
      </c>
      <c r="I133">
        <f>VLOOKUP(E133,DATOS!B:W,12,FALSE)</f>
        <v>1</v>
      </c>
      <c r="J133">
        <f>VLOOKUP(E133,DATOS!B:W,20,FALSE)</f>
        <v>45463</v>
      </c>
      <c r="K133">
        <f t="shared" si="5"/>
        <v>45463</v>
      </c>
      <c r="L133" s="3" t="str">
        <f>VLOOKUP(A133,AF!E:E,1,FALSE)</f>
        <v>FEVT4491</v>
      </c>
    </row>
    <row r="134" spans="1:12">
      <c r="A134" t="str">
        <f>VLOOKUP(E134,DATOS!B:W,19,FALSE)</f>
        <v>FEVT4491</v>
      </c>
      <c r="B134" s="1">
        <v>9012767301</v>
      </c>
      <c r="C134" t="s">
        <v>2</v>
      </c>
      <c r="D134" s="1">
        <f>VLOOKUP(E134,DATOS!B:W,3,FALSE)</f>
        <v>1122784764</v>
      </c>
      <c r="E134">
        <v>3564</v>
      </c>
      <c r="F134">
        <v>2</v>
      </c>
      <c r="G134" t="str">
        <f>VLOOKUP(E134,DATOS!B:W,10,FALSE)</f>
        <v>S50007</v>
      </c>
      <c r="H134" t="str">
        <f t="shared" si="4"/>
        <v>TRANSPORTE MUNICIPAL TERRESTRE</v>
      </c>
      <c r="I134">
        <f>VLOOKUP(E134,DATOS!B:W,12,FALSE)</f>
        <v>1</v>
      </c>
      <c r="J134">
        <f>VLOOKUP(E134,DATOS!B:W,20,FALSE)</f>
        <v>45463</v>
      </c>
      <c r="K134">
        <f t="shared" si="5"/>
        <v>45463</v>
      </c>
      <c r="L134" s="3" t="str">
        <f>VLOOKUP(A134,AF!E:E,1,FALSE)</f>
        <v>FEVT4491</v>
      </c>
    </row>
    <row r="135" spans="1:12">
      <c r="A135" t="str">
        <f>VLOOKUP(E135,DATOS!B:W,19,FALSE)</f>
        <v>FEVT4491</v>
      </c>
      <c r="B135" s="1">
        <v>9012767301</v>
      </c>
      <c r="C135" t="s">
        <v>2</v>
      </c>
      <c r="D135" s="1">
        <f>VLOOKUP(E135,DATOS!B:W,3,FALSE)</f>
        <v>1122784764</v>
      </c>
      <c r="E135">
        <v>3566</v>
      </c>
      <c r="F135">
        <v>2</v>
      </c>
      <c r="G135" t="str">
        <f>VLOOKUP(E135,DATOS!B:W,10,FALSE)</f>
        <v>S50007</v>
      </c>
      <c r="H135" t="str">
        <f t="shared" si="4"/>
        <v>TRANSPORTE MUNICIPAL TERRESTRE</v>
      </c>
      <c r="I135">
        <f>VLOOKUP(E135,DATOS!B:W,12,FALSE)</f>
        <v>1</v>
      </c>
      <c r="J135">
        <f>VLOOKUP(E135,DATOS!B:W,20,FALSE)</f>
        <v>45463</v>
      </c>
      <c r="K135">
        <f t="shared" si="5"/>
        <v>45463</v>
      </c>
      <c r="L135" s="3" t="str">
        <f>VLOOKUP(A135,AF!E:E,1,FALSE)</f>
        <v>FEVT4491</v>
      </c>
    </row>
    <row r="136" spans="1:12">
      <c r="A136" t="str">
        <f>VLOOKUP(E136,DATOS!B:W,19,FALSE)</f>
        <v>FEVT4491</v>
      </c>
      <c r="B136" s="1">
        <v>9012767301</v>
      </c>
      <c r="C136" t="s">
        <v>2</v>
      </c>
      <c r="D136" s="1">
        <f>VLOOKUP(E136,DATOS!B:W,3,FALSE)</f>
        <v>1122784764</v>
      </c>
      <c r="E136">
        <v>3568</v>
      </c>
      <c r="F136">
        <v>2</v>
      </c>
      <c r="G136" t="str">
        <f>VLOOKUP(E136,DATOS!B:W,10,FALSE)</f>
        <v>S50007</v>
      </c>
      <c r="H136" t="str">
        <f t="shared" si="4"/>
        <v>TRANSPORTE MUNICIPAL TERRESTRE</v>
      </c>
      <c r="I136">
        <f>VLOOKUP(E136,DATOS!B:W,12,FALSE)</f>
        <v>1</v>
      </c>
      <c r="J136">
        <f>VLOOKUP(E136,DATOS!B:W,20,FALSE)</f>
        <v>45463</v>
      </c>
      <c r="K136">
        <f t="shared" si="5"/>
        <v>45463</v>
      </c>
      <c r="L136" s="3" t="str">
        <f>VLOOKUP(A136,AF!E:E,1,FALSE)</f>
        <v>FEVT4491</v>
      </c>
    </row>
    <row r="137" spans="1:12">
      <c r="A137" t="str">
        <f>VLOOKUP(E137,DATOS!B:W,19,FALSE)</f>
        <v>FEVT4491</v>
      </c>
      <c r="B137" s="1">
        <v>9012767301</v>
      </c>
      <c r="C137" t="s">
        <v>2</v>
      </c>
      <c r="D137" s="1">
        <f>VLOOKUP(E137,DATOS!B:W,3,FALSE)</f>
        <v>1122784764</v>
      </c>
      <c r="E137">
        <v>3570</v>
      </c>
      <c r="F137">
        <v>2</v>
      </c>
      <c r="G137" t="str">
        <f>VLOOKUP(E137,DATOS!B:W,10,FALSE)</f>
        <v>S50007</v>
      </c>
      <c r="H137" t="str">
        <f t="shared" si="4"/>
        <v>TRANSPORTE MUNICIPAL TERRESTRE</v>
      </c>
      <c r="I137">
        <f>VLOOKUP(E137,DATOS!B:W,12,FALSE)</f>
        <v>1</v>
      </c>
      <c r="J137">
        <f>VLOOKUP(E137,DATOS!B:W,20,FALSE)</f>
        <v>45463</v>
      </c>
      <c r="K137">
        <f t="shared" si="5"/>
        <v>45463</v>
      </c>
      <c r="L137" s="3" t="str">
        <f>VLOOKUP(A137,AF!E:E,1,FALSE)</f>
        <v>FEVT4491</v>
      </c>
    </row>
    <row r="138" spans="1:12">
      <c r="A138" t="str">
        <f>VLOOKUP(E138,DATOS!B:W,19,FALSE)</f>
        <v>FEVT4491</v>
      </c>
      <c r="B138" s="1">
        <v>9012767301</v>
      </c>
      <c r="C138" t="s">
        <v>2</v>
      </c>
      <c r="D138" s="1">
        <f>VLOOKUP(E138,DATOS!B:W,3,FALSE)</f>
        <v>1122784764</v>
      </c>
      <c r="E138">
        <v>3572</v>
      </c>
      <c r="F138">
        <v>2</v>
      </c>
      <c r="G138" t="str">
        <f>VLOOKUP(E138,DATOS!B:W,10,FALSE)</f>
        <v>S50007</v>
      </c>
      <c r="H138" t="str">
        <f t="shared" si="4"/>
        <v>TRANSPORTE MUNICIPAL TERRESTRE</v>
      </c>
      <c r="I138">
        <f>VLOOKUP(E138,DATOS!B:W,12,FALSE)</f>
        <v>1</v>
      </c>
      <c r="J138">
        <f>VLOOKUP(E138,DATOS!B:W,20,FALSE)</f>
        <v>45463</v>
      </c>
      <c r="K138">
        <f t="shared" si="5"/>
        <v>45463</v>
      </c>
      <c r="L138" s="3" t="str">
        <f>VLOOKUP(A138,AF!E:E,1,FALSE)</f>
        <v>FEVT4491</v>
      </c>
    </row>
    <row r="139" spans="1:12">
      <c r="A139" t="str">
        <f>VLOOKUP(E139,DATOS!B:W,19,FALSE)</f>
        <v>FEVT4491</v>
      </c>
      <c r="B139" s="1">
        <v>9012767301</v>
      </c>
      <c r="C139" t="s">
        <v>2</v>
      </c>
      <c r="D139" s="1">
        <f>VLOOKUP(E139,DATOS!B:W,3,FALSE)</f>
        <v>1122784764</v>
      </c>
      <c r="E139">
        <v>3574</v>
      </c>
      <c r="F139">
        <v>2</v>
      </c>
      <c r="G139" t="str">
        <f>VLOOKUP(E139,DATOS!B:W,10,FALSE)</f>
        <v>S50007</v>
      </c>
      <c r="H139" t="str">
        <f t="shared" si="4"/>
        <v>TRANSPORTE MUNICIPAL TERRESTRE</v>
      </c>
      <c r="I139">
        <f>VLOOKUP(E139,DATOS!B:W,12,FALSE)</f>
        <v>1</v>
      </c>
      <c r="J139">
        <f>VLOOKUP(E139,DATOS!B:W,20,FALSE)</f>
        <v>45463</v>
      </c>
      <c r="K139">
        <f t="shared" si="5"/>
        <v>45463</v>
      </c>
      <c r="L139" s="3" t="str">
        <f>VLOOKUP(A139,AF!E:E,1,FALSE)</f>
        <v>FEVT4491</v>
      </c>
    </row>
    <row r="140" spans="1:12">
      <c r="A140" t="str">
        <f>VLOOKUP(E140,DATOS!B:W,19,FALSE)</f>
        <v>FEVT4491</v>
      </c>
      <c r="B140" s="1">
        <v>9012767301</v>
      </c>
      <c r="C140" t="s">
        <v>2</v>
      </c>
      <c r="D140" s="1">
        <f>VLOOKUP(E140,DATOS!B:W,3,FALSE)</f>
        <v>1122784764</v>
      </c>
      <c r="E140">
        <v>3576</v>
      </c>
      <c r="F140">
        <v>2</v>
      </c>
      <c r="G140" t="str">
        <f>VLOOKUP(E140,DATOS!B:W,10,FALSE)</f>
        <v>S50007</v>
      </c>
      <c r="H140" t="str">
        <f t="shared" si="4"/>
        <v>TRANSPORTE MUNICIPAL TERRESTRE</v>
      </c>
      <c r="I140">
        <f>VLOOKUP(E140,DATOS!B:W,12,FALSE)</f>
        <v>1</v>
      </c>
      <c r="J140">
        <f>VLOOKUP(E140,DATOS!B:W,20,FALSE)</f>
        <v>45463</v>
      </c>
      <c r="K140">
        <f t="shared" si="5"/>
        <v>45463</v>
      </c>
      <c r="L140" s="3" t="str">
        <f>VLOOKUP(A140,AF!E:E,1,FALSE)</f>
        <v>FEVT4491</v>
      </c>
    </row>
    <row r="141" spans="1:12">
      <c r="A141" t="str">
        <f>VLOOKUP(E141,DATOS!B:W,19,FALSE)</f>
        <v>FEVT4491</v>
      </c>
      <c r="B141" s="1">
        <v>9012767301</v>
      </c>
      <c r="C141" t="s">
        <v>2</v>
      </c>
      <c r="D141" s="1">
        <f>VLOOKUP(E141,DATOS!B:W,3,FALSE)</f>
        <v>1122784764</v>
      </c>
      <c r="E141">
        <v>3578</v>
      </c>
      <c r="F141">
        <v>2</v>
      </c>
      <c r="G141" t="str">
        <f>VLOOKUP(E141,DATOS!B:W,10,FALSE)</f>
        <v>S50007</v>
      </c>
      <c r="H141" t="str">
        <f t="shared" si="4"/>
        <v>TRANSPORTE MUNICIPAL TERRESTRE</v>
      </c>
      <c r="I141">
        <f>VLOOKUP(E141,DATOS!B:W,12,FALSE)</f>
        <v>1</v>
      </c>
      <c r="J141">
        <f>VLOOKUP(E141,DATOS!B:W,20,FALSE)</f>
        <v>45463</v>
      </c>
      <c r="K141">
        <f t="shared" si="5"/>
        <v>45463</v>
      </c>
      <c r="L141" s="3" t="str">
        <f>VLOOKUP(A141,AF!E:E,1,FALSE)</f>
        <v>FEVT4491</v>
      </c>
    </row>
    <row r="142" spans="1:12">
      <c r="A142" t="str">
        <f>VLOOKUP(E142,DATOS!B:W,19,FALSE)</f>
        <v>FEVT4491</v>
      </c>
      <c r="B142" s="1">
        <v>9012767301</v>
      </c>
      <c r="C142" t="s">
        <v>2</v>
      </c>
      <c r="D142" s="1">
        <f>VLOOKUP(E142,DATOS!B:W,3,FALSE)</f>
        <v>1122784764</v>
      </c>
      <c r="E142">
        <v>3557</v>
      </c>
      <c r="F142">
        <v>2</v>
      </c>
      <c r="G142" t="str">
        <f>VLOOKUP(E142,DATOS!B:W,10,FALSE)</f>
        <v>S50007</v>
      </c>
      <c r="H142" t="str">
        <f t="shared" si="4"/>
        <v>TRANSPORTE MUNICIPAL TERRESTRE</v>
      </c>
      <c r="I142">
        <f>VLOOKUP(E142,DATOS!B:W,12,FALSE)</f>
        <v>1</v>
      </c>
      <c r="J142">
        <f>VLOOKUP(E142,DATOS!B:W,20,FALSE)</f>
        <v>45463</v>
      </c>
      <c r="K142">
        <f t="shared" si="5"/>
        <v>45463</v>
      </c>
      <c r="L142" s="3" t="str">
        <f>VLOOKUP(A142,AF!E:E,1,FALSE)</f>
        <v>FEVT4491</v>
      </c>
    </row>
    <row r="143" spans="1:12">
      <c r="A143" t="str">
        <f>VLOOKUP(E143,DATOS!B:W,19,FALSE)</f>
        <v>FEVT4491</v>
      </c>
      <c r="B143" s="1">
        <v>9012767301</v>
      </c>
      <c r="C143" t="s">
        <v>2</v>
      </c>
      <c r="D143" s="1">
        <f>VLOOKUP(E143,DATOS!B:W,3,FALSE)</f>
        <v>1122784764</v>
      </c>
      <c r="E143">
        <v>3559</v>
      </c>
      <c r="F143">
        <v>2</v>
      </c>
      <c r="G143" t="str">
        <f>VLOOKUP(E143,DATOS!B:W,10,FALSE)</f>
        <v>S50007</v>
      </c>
      <c r="H143" t="str">
        <f t="shared" si="4"/>
        <v>TRANSPORTE MUNICIPAL TERRESTRE</v>
      </c>
      <c r="I143">
        <f>VLOOKUP(E143,DATOS!B:W,12,FALSE)</f>
        <v>1</v>
      </c>
      <c r="J143">
        <f>VLOOKUP(E143,DATOS!B:W,20,FALSE)</f>
        <v>45463</v>
      </c>
      <c r="K143">
        <f t="shared" si="5"/>
        <v>45463</v>
      </c>
      <c r="L143" s="3" t="str">
        <f>VLOOKUP(A143,AF!E:E,1,FALSE)</f>
        <v>FEVT4491</v>
      </c>
    </row>
    <row r="144" spans="1:12">
      <c r="A144" t="str">
        <f>VLOOKUP(E144,DATOS!B:W,19,FALSE)</f>
        <v>FEVT4491</v>
      </c>
      <c r="B144" s="1">
        <v>9012767301</v>
      </c>
      <c r="C144" t="s">
        <v>2</v>
      </c>
      <c r="D144" s="1">
        <f>VLOOKUP(E144,DATOS!B:W,3,FALSE)</f>
        <v>1122784764</v>
      </c>
      <c r="E144">
        <v>3561</v>
      </c>
      <c r="F144">
        <v>2</v>
      </c>
      <c r="G144" t="str">
        <f>VLOOKUP(E144,DATOS!B:W,10,FALSE)</f>
        <v>S50007</v>
      </c>
      <c r="H144" t="str">
        <f t="shared" si="4"/>
        <v>TRANSPORTE MUNICIPAL TERRESTRE</v>
      </c>
      <c r="I144">
        <f>VLOOKUP(E144,DATOS!B:W,12,FALSE)</f>
        <v>1</v>
      </c>
      <c r="J144">
        <f>VLOOKUP(E144,DATOS!B:W,20,FALSE)</f>
        <v>45463</v>
      </c>
      <c r="K144">
        <f t="shared" si="5"/>
        <v>45463</v>
      </c>
      <c r="L144" s="3" t="str">
        <f>VLOOKUP(A144,AF!E:E,1,FALSE)</f>
        <v>FEVT4491</v>
      </c>
    </row>
    <row r="145" spans="1:12">
      <c r="A145" t="str">
        <f>VLOOKUP(E145,DATOS!B:W,19,FALSE)</f>
        <v>FEVT4491</v>
      </c>
      <c r="B145" s="1">
        <v>9012767301</v>
      </c>
      <c r="C145" t="s">
        <v>2</v>
      </c>
      <c r="D145" s="1">
        <f>VLOOKUP(E145,DATOS!B:W,3,FALSE)</f>
        <v>1122784764</v>
      </c>
      <c r="E145">
        <v>3563</v>
      </c>
      <c r="F145">
        <v>2</v>
      </c>
      <c r="G145" t="str">
        <f>VLOOKUP(E145,DATOS!B:W,10,FALSE)</f>
        <v>S50007</v>
      </c>
      <c r="H145" t="str">
        <f t="shared" si="4"/>
        <v>TRANSPORTE MUNICIPAL TERRESTRE</v>
      </c>
      <c r="I145">
        <f>VLOOKUP(E145,DATOS!B:W,12,FALSE)</f>
        <v>1</v>
      </c>
      <c r="J145">
        <f>VLOOKUP(E145,DATOS!B:W,20,FALSE)</f>
        <v>45463</v>
      </c>
      <c r="K145">
        <f t="shared" si="5"/>
        <v>45463</v>
      </c>
      <c r="L145" s="3" t="str">
        <f>VLOOKUP(A145,AF!E:E,1,FALSE)</f>
        <v>FEVT4491</v>
      </c>
    </row>
    <row r="146" spans="1:12">
      <c r="A146" t="str">
        <f>VLOOKUP(E146,DATOS!B:W,19,FALSE)</f>
        <v>FEVT4491</v>
      </c>
      <c r="B146" s="1">
        <v>9012767301</v>
      </c>
      <c r="C146" t="s">
        <v>2</v>
      </c>
      <c r="D146" s="1">
        <f>VLOOKUP(E146,DATOS!B:W,3,FALSE)</f>
        <v>1122784764</v>
      </c>
      <c r="E146">
        <v>3565</v>
      </c>
      <c r="F146">
        <v>2</v>
      </c>
      <c r="G146" t="str">
        <f>VLOOKUP(E146,DATOS!B:W,10,FALSE)</f>
        <v>S50007</v>
      </c>
      <c r="H146" t="str">
        <f t="shared" si="4"/>
        <v>TRANSPORTE MUNICIPAL TERRESTRE</v>
      </c>
      <c r="I146">
        <f>VLOOKUP(E146,DATOS!B:W,12,FALSE)</f>
        <v>1</v>
      </c>
      <c r="J146">
        <f>VLOOKUP(E146,DATOS!B:W,20,FALSE)</f>
        <v>45463</v>
      </c>
      <c r="K146">
        <f t="shared" si="5"/>
        <v>45463</v>
      </c>
      <c r="L146" s="3" t="str">
        <f>VLOOKUP(A146,AF!E:E,1,FALSE)</f>
        <v>FEVT4491</v>
      </c>
    </row>
    <row r="147" spans="1:12">
      <c r="A147" t="str">
        <f>VLOOKUP(E147,DATOS!B:W,19,FALSE)</f>
        <v>FEVT4491</v>
      </c>
      <c r="B147" s="1">
        <v>9012767301</v>
      </c>
      <c r="C147" t="s">
        <v>2</v>
      </c>
      <c r="D147" s="1">
        <f>VLOOKUP(E147,DATOS!B:W,3,FALSE)</f>
        <v>1122784764</v>
      </c>
      <c r="E147">
        <v>3567</v>
      </c>
      <c r="F147">
        <v>2</v>
      </c>
      <c r="G147" t="str">
        <f>VLOOKUP(E147,DATOS!B:W,10,FALSE)</f>
        <v>S50007</v>
      </c>
      <c r="H147" t="str">
        <f t="shared" si="4"/>
        <v>TRANSPORTE MUNICIPAL TERRESTRE</v>
      </c>
      <c r="I147">
        <f>VLOOKUP(E147,DATOS!B:W,12,FALSE)</f>
        <v>1</v>
      </c>
      <c r="J147">
        <f>VLOOKUP(E147,DATOS!B:W,20,FALSE)</f>
        <v>45463</v>
      </c>
      <c r="K147">
        <f t="shared" si="5"/>
        <v>45463</v>
      </c>
      <c r="L147" s="3" t="str">
        <f>VLOOKUP(A147,AF!E:E,1,FALSE)</f>
        <v>FEVT4491</v>
      </c>
    </row>
    <row r="148" spans="1:12">
      <c r="A148" t="str">
        <f>VLOOKUP(E148,DATOS!B:W,19,FALSE)</f>
        <v>FEVT4491</v>
      </c>
      <c r="B148" s="1">
        <v>9012767301</v>
      </c>
      <c r="C148" t="s">
        <v>2</v>
      </c>
      <c r="D148" s="1">
        <f>VLOOKUP(E148,DATOS!B:W,3,FALSE)</f>
        <v>1122784764</v>
      </c>
      <c r="E148">
        <v>3569</v>
      </c>
      <c r="F148">
        <v>2</v>
      </c>
      <c r="G148" t="str">
        <f>VLOOKUP(E148,DATOS!B:W,10,FALSE)</f>
        <v>S50007</v>
      </c>
      <c r="H148" t="str">
        <f t="shared" si="4"/>
        <v>TRANSPORTE MUNICIPAL TERRESTRE</v>
      </c>
      <c r="I148">
        <f>VLOOKUP(E148,DATOS!B:W,12,FALSE)</f>
        <v>1</v>
      </c>
      <c r="J148">
        <f>VLOOKUP(E148,DATOS!B:W,20,FALSE)</f>
        <v>45463</v>
      </c>
      <c r="K148">
        <f t="shared" si="5"/>
        <v>45463</v>
      </c>
      <c r="L148" s="3" t="str">
        <f>VLOOKUP(A148,AF!E:E,1,FALSE)</f>
        <v>FEVT4491</v>
      </c>
    </row>
    <row r="149" spans="1:12">
      <c r="A149" t="str">
        <f>VLOOKUP(E149,DATOS!B:W,19,FALSE)</f>
        <v>FEVT4491</v>
      </c>
      <c r="B149" s="1">
        <v>9012767301</v>
      </c>
      <c r="C149" t="s">
        <v>2</v>
      </c>
      <c r="D149" s="1">
        <f>VLOOKUP(E149,DATOS!B:W,3,FALSE)</f>
        <v>1122784764</v>
      </c>
      <c r="E149">
        <v>3571</v>
      </c>
      <c r="F149">
        <v>2</v>
      </c>
      <c r="G149" t="str">
        <f>VLOOKUP(E149,DATOS!B:W,10,FALSE)</f>
        <v>S50007</v>
      </c>
      <c r="H149" t="str">
        <f t="shared" si="4"/>
        <v>TRANSPORTE MUNICIPAL TERRESTRE</v>
      </c>
      <c r="I149">
        <f>VLOOKUP(E149,DATOS!B:W,12,FALSE)</f>
        <v>1</v>
      </c>
      <c r="J149">
        <f>VLOOKUP(E149,DATOS!B:W,20,FALSE)</f>
        <v>45463</v>
      </c>
      <c r="K149">
        <f t="shared" si="5"/>
        <v>45463</v>
      </c>
      <c r="L149" s="3" t="str">
        <f>VLOOKUP(A149,AF!E:E,1,FALSE)</f>
        <v>FEVT4491</v>
      </c>
    </row>
    <row r="150" spans="1:12">
      <c r="A150" t="str">
        <f>VLOOKUP(E150,DATOS!B:W,19,FALSE)</f>
        <v>FEVT4491</v>
      </c>
      <c r="B150" s="1">
        <v>9012767301</v>
      </c>
      <c r="C150" t="s">
        <v>2</v>
      </c>
      <c r="D150" s="1">
        <f>VLOOKUP(E150,DATOS!B:W,3,FALSE)</f>
        <v>1122784764</v>
      </c>
      <c r="E150">
        <v>3573</v>
      </c>
      <c r="F150">
        <v>2</v>
      </c>
      <c r="G150" t="str">
        <f>VLOOKUP(E150,DATOS!B:W,10,FALSE)</f>
        <v>S50007</v>
      </c>
      <c r="H150" t="str">
        <f t="shared" si="4"/>
        <v>TRANSPORTE MUNICIPAL TERRESTRE</v>
      </c>
      <c r="I150">
        <f>VLOOKUP(E150,DATOS!B:W,12,FALSE)</f>
        <v>1</v>
      </c>
      <c r="J150">
        <f>VLOOKUP(E150,DATOS!B:W,20,FALSE)</f>
        <v>45463</v>
      </c>
      <c r="K150">
        <f t="shared" si="5"/>
        <v>45463</v>
      </c>
      <c r="L150" s="3" t="str">
        <f>VLOOKUP(A150,AF!E:E,1,FALSE)</f>
        <v>FEVT4491</v>
      </c>
    </row>
    <row r="151" spans="1:12">
      <c r="A151" t="str">
        <f>VLOOKUP(E151,DATOS!B:W,19,FALSE)</f>
        <v>FEVT4491</v>
      </c>
      <c r="B151" s="1">
        <v>9012767301</v>
      </c>
      <c r="C151" t="s">
        <v>2</v>
      </c>
      <c r="D151" s="1">
        <f>VLOOKUP(E151,DATOS!B:W,3,FALSE)</f>
        <v>1122784764</v>
      </c>
      <c r="E151">
        <v>3575</v>
      </c>
      <c r="F151">
        <v>2</v>
      </c>
      <c r="G151" t="str">
        <f>VLOOKUP(E151,DATOS!B:W,10,FALSE)</f>
        <v>S50007</v>
      </c>
      <c r="H151" t="str">
        <f t="shared" si="4"/>
        <v>TRANSPORTE MUNICIPAL TERRESTRE</v>
      </c>
      <c r="I151">
        <f>VLOOKUP(E151,DATOS!B:W,12,FALSE)</f>
        <v>1</v>
      </c>
      <c r="J151">
        <f>VLOOKUP(E151,DATOS!B:W,20,FALSE)</f>
        <v>45463</v>
      </c>
      <c r="K151">
        <f t="shared" si="5"/>
        <v>45463</v>
      </c>
      <c r="L151" s="3" t="str">
        <f>VLOOKUP(A151,AF!E:E,1,FALSE)</f>
        <v>FEVT4491</v>
      </c>
    </row>
    <row r="152" spans="1:12">
      <c r="A152" t="str">
        <f>VLOOKUP(E152,DATOS!B:W,19,FALSE)</f>
        <v>FEVT4491</v>
      </c>
      <c r="B152" s="1">
        <v>9012767301</v>
      </c>
      <c r="C152" t="s">
        <v>2</v>
      </c>
      <c r="D152" s="1">
        <f>VLOOKUP(E152,DATOS!B:W,3,FALSE)</f>
        <v>1122784764</v>
      </c>
      <c r="E152">
        <v>3577</v>
      </c>
      <c r="F152">
        <v>2</v>
      </c>
      <c r="G152" t="str">
        <f>VLOOKUP(E152,DATOS!B:W,10,FALSE)</f>
        <v>S50007</v>
      </c>
      <c r="H152" t="str">
        <f t="shared" si="4"/>
        <v>TRANSPORTE MUNICIPAL TERRESTRE</v>
      </c>
      <c r="I152">
        <f>VLOOKUP(E152,DATOS!B:W,12,FALSE)</f>
        <v>1</v>
      </c>
      <c r="J152">
        <f>VLOOKUP(E152,DATOS!B:W,20,FALSE)</f>
        <v>45463</v>
      </c>
      <c r="K152">
        <f t="shared" si="5"/>
        <v>45463</v>
      </c>
      <c r="L152" s="3" t="str">
        <f>VLOOKUP(A152,AF!E:E,1,FALSE)</f>
        <v>FEVT4491</v>
      </c>
    </row>
    <row r="153" spans="1:12">
      <c r="A153" t="str">
        <f>VLOOKUP(E153,DATOS!B:W,19,FALSE)</f>
        <v>FEVT4491</v>
      </c>
      <c r="B153" s="1">
        <v>9012767301</v>
      </c>
      <c r="C153" t="s">
        <v>2</v>
      </c>
      <c r="D153" s="1">
        <f>VLOOKUP(E153,DATOS!B:W,3,FALSE)</f>
        <v>1122784764</v>
      </c>
      <c r="E153">
        <v>3579</v>
      </c>
      <c r="F153">
        <v>2</v>
      </c>
      <c r="G153" t="str">
        <f>VLOOKUP(E153,DATOS!B:W,10,FALSE)</f>
        <v>S50007</v>
      </c>
      <c r="H153" t="str">
        <f t="shared" si="4"/>
        <v>TRANSPORTE MUNICIPAL TERRESTRE</v>
      </c>
      <c r="I153">
        <f>VLOOKUP(E153,DATOS!B:W,12,FALSE)</f>
        <v>1</v>
      </c>
      <c r="J153">
        <f>VLOOKUP(E153,DATOS!B:W,20,FALSE)</f>
        <v>45463</v>
      </c>
      <c r="K153">
        <f t="shared" si="5"/>
        <v>45463</v>
      </c>
      <c r="L153" s="3" t="str">
        <f>VLOOKUP(A153,AF!E:E,1,FALSE)</f>
        <v>FEVT4491</v>
      </c>
    </row>
    <row r="154" spans="1:12">
      <c r="A154" t="str">
        <f>VLOOKUP(E154,DATOS!B:W,19,FALSE)</f>
        <v>FEVT4492</v>
      </c>
      <c r="B154" s="1">
        <v>9012767301</v>
      </c>
      <c r="C154" t="s">
        <v>2</v>
      </c>
      <c r="D154" s="1">
        <f>VLOOKUP(E154,DATOS!B:W,3,FALSE)</f>
        <v>1123331185</v>
      </c>
      <c r="E154">
        <v>3580</v>
      </c>
      <c r="F154">
        <v>2</v>
      </c>
      <c r="G154" t="str">
        <f>VLOOKUP(E154,DATOS!B:W,10,FALSE)</f>
        <v>S50007</v>
      </c>
      <c r="H154" t="str">
        <f t="shared" si="4"/>
        <v>TRANSPORTE MUNICIPAL TERRESTRE</v>
      </c>
      <c r="I154">
        <f>VLOOKUP(E154,DATOS!B:W,12,FALSE)</f>
        <v>1</v>
      </c>
      <c r="J154">
        <f>VLOOKUP(E154,DATOS!B:W,20,FALSE)</f>
        <v>45463</v>
      </c>
      <c r="K154">
        <f t="shared" si="5"/>
        <v>45463</v>
      </c>
      <c r="L154" s="3" t="str">
        <f>VLOOKUP(A154,AF!E:E,1,FALSE)</f>
        <v>FEVT4492</v>
      </c>
    </row>
    <row r="155" spans="1:12">
      <c r="A155" t="str">
        <f>VLOOKUP(E155,DATOS!B:W,19,FALSE)</f>
        <v>FEVT4492</v>
      </c>
      <c r="B155" s="1">
        <v>9012767301</v>
      </c>
      <c r="C155" t="s">
        <v>2</v>
      </c>
      <c r="D155" s="1">
        <f>VLOOKUP(E155,DATOS!B:W,3,FALSE)</f>
        <v>1123331185</v>
      </c>
      <c r="E155">
        <v>3581</v>
      </c>
      <c r="F155">
        <v>2</v>
      </c>
      <c r="G155" t="str">
        <f>VLOOKUP(E155,DATOS!B:W,10,FALSE)</f>
        <v>S50007</v>
      </c>
      <c r="H155" t="str">
        <f t="shared" si="4"/>
        <v>TRANSPORTE MUNICIPAL TERRESTRE</v>
      </c>
      <c r="I155">
        <f>VLOOKUP(E155,DATOS!B:W,12,FALSE)</f>
        <v>1</v>
      </c>
      <c r="J155">
        <f>VLOOKUP(E155,DATOS!B:W,20,FALSE)</f>
        <v>45463</v>
      </c>
      <c r="K155">
        <f t="shared" si="5"/>
        <v>45463</v>
      </c>
      <c r="L155" s="3" t="str">
        <f>VLOOKUP(A155,AF!E:E,1,FALSE)</f>
        <v>FEVT4492</v>
      </c>
    </row>
    <row r="156" spans="1:12">
      <c r="A156" t="str">
        <f>VLOOKUP(E156,DATOS!B:W,19,FALSE)</f>
        <v>FEVT4493</v>
      </c>
      <c r="B156" s="1">
        <v>9012767301</v>
      </c>
      <c r="C156" t="s">
        <v>2</v>
      </c>
      <c r="D156" s="1">
        <f>VLOOKUP(E156,DATOS!B:W,3,FALSE)</f>
        <v>1124862015</v>
      </c>
      <c r="E156">
        <v>3582</v>
      </c>
      <c r="F156">
        <v>2</v>
      </c>
      <c r="G156" t="str">
        <f>VLOOKUP(E156,DATOS!B:W,10,FALSE)</f>
        <v>S50007</v>
      </c>
      <c r="H156" t="str">
        <f t="shared" si="4"/>
        <v>TRANSPORTE MUNICIPAL TERRESTRE</v>
      </c>
      <c r="I156">
        <f>VLOOKUP(E156,DATOS!B:W,12,FALSE)</f>
        <v>1</v>
      </c>
      <c r="J156">
        <f>VLOOKUP(E156,DATOS!B:W,20,FALSE)</f>
        <v>45463</v>
      </c>
      <c r="K156">
        <f t="shared" si="5"/>
        <v>45463</v>
      </c>
      <c r="L156" s="3" t="str">
        <f>VLOOKUP(A156,AF!E:E,1,FALSE)</f>
        <v>FEVT4493</v>
      </c>
    </row>
    <row r="157" spans="1:12">
      <c r="A157" t="str">
        <f>VLOOKUP(E157,DATOS!B:W,19,FALSE)</f>
        <v>FEVT4493</v>
      </c>
      <c r="B157" s="1">
        <v>9012767301</v>
      </c>
      <c r="C157" t="s">
        <v>2</v>
      </c>
      <c r="D157" s="1">
        <f>VLOOKUP(E157,DATOS!B:W,3,FALSE)</f>
        <v>1124862015</v>
      </c>
      <c r="E157">
        <v>3583</v>
      </c>
      <c r="F157">
        <v>2</v>
      </c>
      <c r="G157" t="str">
        <f>VLOOKUP(E157,DATOS!B:W,10,FALSE)</f>
        <v>S50007</v>
      </c>
      <c r="H157" t="str">
        <f t="shared" si="4"/>
        <v>TRANSPORTE MUNICIPAL TERRESTRE</v>
      </c>
      <c r="I157">
        <f>VLOOKUP(E157,DATOS!B:W,12,FALSE)</f>
        <v>1</v>
      </c>
      <c r="J157">
        <f>VLOOKUP(E157,DATOS!B:W,20,FALSE)</f>
        <v>45463</v>
      </c>
      <c r="K157">
        <f t="shared" si="5"/>
        <v>45463</v>
      </c>
      <c r="L157" s="3" t="str">
        <f>VLOOKUP(A157,AF!E:E,1,FALSE)</f>
        <v>FEVT4493</v>
      </c>
    </row>
    <row r="158" spans="1:12">
      <c r="A158" t="str">
        <f>VLOOKUP(E158,DATOS!B:W,19,FALSE)</f>
        <v>FEVT4494</v>
      </c>
      <c r="B158" s="1">
        <v>9012767301</v>
      </c>
      <c r="C158" t="s">
        <v>2</v>
      </c>
      <c r="D158" s="1">
        <f>VLOOKUP(E158,DATOS!B:W,3,FALSE)</f>
        <v>18124262</v>
      </c>
      <c r="E158">
        <v>3584</v>
      </c>
      <c r="F158">
        <v>2</v>
      </c>
      <c r="G158" t="str">
        <f>VLOOKUP(E158,DATOS!B:W,10,FALSE)</f>
        <v>S50007</v>
      </c>
      <c r="H158" t="str">
        <f t="shared" si="4"/>
        <v>TRANSPORTE MUNICIPAL TERRESTRE</v>
      </c>
      <c r="I158">
        <f>VLOOKUP(E158,DATOS!B:W,12,FALSE)</f>
        <v>1</v>
      </c>
      <c r="J158">
        <f>VLOOKUP(E158,DATOS!B:W,20,FALSE)</f>
        <v>45463</v>
      </c>
      <c r="K158">
        <f t="shared" si="5"/>
        <v>45463</v>
      </c>
      <c r="L158" s="3" t="str">
        <f>VLOOKUP(A158,AF!E:E,1,FALSE)</f>
        <v>FEVT4494</v>
      </c>
    </row>
    <row r="159" spans="1:12">
      <c r="A159" t="str">
        <f>VLOOKUP(E159,DATOS!B:W,19,FALSE)</f>
        <v>FEVT4494</v>
      </c>
      <c r="B159" s="1">
        <v>9012767301</v>
      </c>
      <c r="C159" t="s">
        <v>2</v>
      </c>
      <c r="D159" s="1">
        <f>VLOOKUP(E159,DATOS!B:W,3,FALSE)</f>
        <v>18124262</v>
      </c>
      <c r="E159">
        <v>3585</v>
      </c>
      <c r="F159">
        <v>2</v>
      </c>
      <c r="G159" t="str">
        <f>VLOOKUP(E159,DATOS!B:W,10,FALSE)</f>
        <v>S50007</v>
      </c>
      <c r="H159" t="str">
        <f t="shared" si="4"/>
        <v>TRANSPORTE MUNICIPAL TERRESTRE</v>
      </c>
      <c r="I159">
        <f>VLOOKUP(E159,DATOS!B:W,12,FALSE)</f>
        <v>1</v>
      </c>
      <c r="J159">
        <f>VLOOKUP(E159,DATOS!B:W,20,FALSE)</f>
        <v>45463</v>
      </c>
      <c r="K159">
        <f t="shared" si="5"/>
        <v>45463</v>
      </c>
      <c r="L159" s="3" t="str">
        <f>VLOOKUP(A159,AF!E:E,1,FALSE)</f>
        <v>FEVT4494</v>
      </c>
    </row>
    <row r="160" spans="1:12">
      <c r="A160" t="str">
        <f>VLOOKUP(E160,DATOS!B:W,19,FALSE)</f>
        <v>FEVT4495</v>
      </c>
      <c r="B160" s="1">
        <v>9012767301</v>
      </c>
      <c r="C160" t="s">
        <v>2</v>
      </c>
      <c r="D160" s="1">
        <f>VLOOKUP(E160,DATOS!B:W,3,FALSE)</f>
        <v>18126015</v>
      </c>
      <c r="E160">
        <v>3586</v>
      </c>
      <c r="F160">
        <v>2</v>
      </c>
      <c r="G160" t="str">
        <f>VLOOKUP(E160,DATOS!B:W,10,FALSE)</f>
        <v>S50008</v>
      </c>
      <c r="H160" t="str">
        <f t="shared" si="4"/>
        <v>TRANSPORTE INTERMUNICIPAL TERR</v>
      </c>
      <c r="I160">
        <f>VLOOKUP(E160,DATOS!B:W,12,FALSE)</f>
        <v>1</v>
      </c>
      <c r="J160">
        <f>VLOOKUP(E160,DATOS!B:W,20,FALSE)</f>
        <v>45463</v>
      </c>
      <c r="K160">
        <f t="shared" si="5"/>
        <v>45463</v>
      </c>
      <c r="L160" s="3" t="str">
        <f>VLOOKUP(A160,AF!E:E,1,FALSE)</f>
        <v>FEVT4495</v>
      </c>
    </row>
    <row r="161" spans="1:12">
      <c r="A161" t="str">
        <f>VLOOKUP(E161,DATOS!B:W,19,FALSE)</f>
        <v>FEVT4496</v>
      </c>
      <c r="B161" s="1">
        <v>9012767301</v>
      </c>
      <c r="C161" t="s">
        <v>2</v>
      </c>
      <c r="D161" s="1">
        <f>VLOOKUP(E161,DATOS!B:W,3,FALSE)</f>
        <v>15570544</v>
      </c>
      <c r="E161">
        <v>3588</v>
      </c>
      <c r="F161">
        <v>2</v>
      </c>
      <c r="G161" t="str">
        <f>VLOOKUP(E161,DATOS!B:W,10,FALSE)</f>
        <v>S50007</v>
      </c>
      <c r="H161" t="str">
        <f t="shared" si="4"/>
        <v>TRANSPORTE MUNICIPAL TERRESTRE</v>
      </c>
      <c r="I161">
        <f>VLOOKUP(E161,DATOS!B:W,12,FALSE)</f>
        <v>1</v>
      </c>
      <c r="J161">
        <f>VLOOKUP(E161,DATOS!B:W,20,FALSE)</f>
        <v>45463</v>
      </c>
      <c r="K161">
        <f t="shared" si="5"/>
        <v>45463</v>
      </c>
      <c r="L161" s="3" t="str">
        <f>VLOOKUP(A161,AF!E:E,1,FALSE)</f>
        <v>FEVT4496</v>
      </c>
    </row>
    <row r="162" spans="1:12">
      <c r="A162" t="str">
        <f>VLOOKUP(E162,DATOS!B:W,19,FALSE)</f>
        <v>FEVT4496</v>
      </c>
      <c r="B162" s="1">
        <v>9012767301</v>
      </c>
      <c r="C162" t="s">
        <v>2</v>
      </c>
      <c r="D162" s="1">
        <f>VLOOKUP(E162,DATOS!B:W,3,FALSE)</f>
        <v>15570544</v>
      </c>
      <c r="E162">
        <v>3589</v>
      </c>
      <c r="F162">
        <v>2</v>
      </c>
      <c r="G162" t="str">
        <f>VLOOKUP(E162,DATOS!B:W,10,FALSE)</f>
        <v>S50007</v>
      </c>
      <c r="H162" t="str">
        <f t="shared" si="4"/>
        <v>TRANSPORTE MUNICIPAL TERRESTRE</v>
      </c>
      <c r="I162">
        <f>VLOOKUP(E162,DATOS!B:W,12,FALSE)</f>
        <v>1</v>
      </c>
      <c r="J162">
        <f>VLOOKUP(E162,DATOS!B:W,20,FALSE)</f>
        <v>45463</v>
      </c>
      <c r="K162">
        <f t="shared" si="5"/>
        <v>45463</v>
      </c>
      <c r="L162" s="3" t="str">
        <f>VLOOKUP(A162,AF!E:E,1,FALSE)</f>
        <v>FEVT4496</v>
      </c>
    </row>
    <row r="163" spans="1:12">
      <c r="A163" t="str">
        <f>VLOOKUP(E163,DATOS!B:W,19,FALSE)</f>
        <v>FEVT4497</v>
      </c>
      <c r="B163" s="1">
        <v>9012767301</v>
      </c>
      <c r="C163" t="s">
        <v>2</v>
      </c>
      <c r="D163" s="1">
        <f>VLOOKUP(E163,DATOS!B:W,3,FALSE)</f>
        <v>15570782</v>
      </c>
      <c r="E163">
        <v>3590</v>
      </c>
      <c r="F163">
        <v>2</v>
      </c>
      <c r="G163" t="str">
        <f>VLOOKUP(E163,DATOS!B:W,10,FALSE)</f>
        <v>S50008</v>
      </c>
      <c r="H163" t="str">
        <f t="shared" si="4"/>
        <v>TRANSPORTE INTERMUNICIPAL TERR</v>
      </c>
      <c r="I163">
        <f>VLOOKUP(E163,DATOS!B:W,12,FALSE)</f>
        <v>1</v>
      </c>
      <c r="J163">
        <f>VLOOKUP(E163,DATOS!B:W,20,FALSE)</f>
        <v>45463</v>
      </c>
      <c r="K163">
        <f t="shared" si="5"/>
        <v>45463</v>
      </c>
      <c r="L163" s="3" t="str">
        <f>VLOOKUP(A163,AF!E:E,1,FALSE)</f>
        <v>FEVT4497</v>
      </c>
    </row>
    <row r="164" spans="1:12">
      <c r="A164" t="str">
        <f>VLOOKUP(E164,DATOS!B:W,19,FALSE)</f>
        <v>FEVT4498</v>
      </c>
      <c r="B164" s="1">
        <v>9012767301</v>
      </c>
      <c r="C164" t="s">
        <v>31</v>
      </c>
      <c r="D164" s="1">
        <f>VLOOKUP(E164,DATOS!B:W,3,FALSE)</f>
        <v>1140014787</v>
      </c>
      <c r="E164">
        <v>3592</v>
      </c>
      <c r="F164">
        <v>2</v>
      </c>
      <c r="G164" t="str">
        <f>VLOOKUP(E164,DATOS!B:W,10,FALSE)</f>
        <v>S50008</v>
      </c>
      <c r="H164" t="str">
        <f t="shared" si="4"/>
        <v>TRANSPORTE INTERMUNICIPAL TERR</v>
      </c>
      <c r="I164">
        <f>VLOOKUP(E164,DATOS!B:W,12,FALSE)</f>
        <v>1</v>
      </c>
      <c r="J164">
        <f>VLOOKUP(E164,DATOS!B:W,20,FALSE)</f>
        <v>45463</v>
      </c>
      <c r="K164">
        <f t="shared" si="5"/>
        <v>45463</v>
      </c>
      <c r="L164" s="3" t="str">
        <f>VLOOKUP(A164,AF!E:E,1,FALSE)</f>
        <v>FEVT4498</v>
      </c>
    </row>
    <row r="165" spans="1:12">
      <c r="A165" t="str">
        <f>VLOOKUP(E165,DATOS!B:W,19,FALSE)</f>
        <v>FEVT4498</v>
      </c>
      <c r="B165" s="1">
        <v>9012767301</v>
      </c>
      <c r="C165" t="s">
        <v>31</v>
      </c>
      <c r="D165" s="1">
        <f>VLOOKUP(E165,DATOS!B:W,3,FALSE)</f>
        <v>1140014787</v>
      </c>
      <c r="E165">
        <v>3593</v>
      </c>
      <c r="F165">
        <v>2</v>
      </c>
      <c r="G165" t="str">
        <f>VLOOKUP(E165,DATOS!B:W,10,FALSE)</f>
        <v>S50008</v>
      </c>
      <c r="H165" t="str">
        <f t="shared" si="4"/>
        <v>TRANSPORTE INTERMUNICIPAL TERR</v>
      </c>
      <c r="I165">
        <f>VLOOKUP(E165,DATOS!B:W,12,FALSE)</f>
        <v>1</v>
      </c>
      <c r="J165">
        <f>VLOOKUP(E165,DATOS!B:W,20,FALSE)</f>
        <v>45463</v>
      </c>
      <c r="K165">
        <f t="shared" si="5"/>
        <v>45463</v>
      </c>
      <c r="L165" s="3" t="str">
        <f>VLOOKUP(A165,AF!E:E,1,FALSE)</f>
        <v>FEVT4498</v>
      </c>
    </row>
    <row r="166" spans="1:12">
      <c r="A166" t="str">
        <f>VLOOKUP(E166,DATOS!B:W,19,FALSE)</f>
        <v>FEVT4499</v>
      </c>
      <c r="B166" s="1">
        <v>9012767301</v>
      </c>
      <c r="C166" t="s">
        <v>2</v>
      </c>
      <c r="D166" s="1">
        <f>VLOOKUP(E166,DATOS!B:W,3,FALSE)</f>
        <v>18157339</v>
      </c>
      <c r="E166">
        <v>3594</v>
      </c>
      <c r="F166">
        <v>2</v>
      </c>
      <c r="G166" t="str">
        <f>VLOOKUP(E166,DATOS!B:W,10,FALSE)</f>
        <v>S50007</v>
      </c>
      <c r="H166" t="str">
        <f t="shared" si="4"/>
        <v>TRANSPORTE MUNICIPAL TERRESTRE</v>
      </c>
      <c r="I166">
        <f>VLOOKUP(E166,DATOS!B:W,12,FALSE)</f>
        <v>1</v>
      </c>
      <c r="J166">
        <f>VLOOKUP(E166,DATOS!B:W,20,FALSE)</f>
        <v>45463</v>
      </c>
      <c r="K166">
        <f t="shared" si="5"/>
        <v>45463</v>
      </c>
      <c r="L166" s="3" t="str">
        <f>VLOOKUP(A166,AF!E:E,1,FALSE)</f>
        <v>FEVT4499</v>
      </c>
    </row>
    <row r="167" spans="1:12">
      <c r="A167" t="str">
        <f>VLOOKUP(E167,DATOS!B:W,19,FALSE)</f>
        <v>FEVT4499</v>
      </c>
      <c r="B167" s="1">
        <v>9012767301</v>
      </c>
      <c r="C167" t="s">
        <v>2</v>
      </c>
      <c r="D167" s="1">
        <f>VLOOKUP(E167,DATOS!B:W,3,FALSE)</f>
        <v>18157339</v>
      </c>
      <c r="E167">
        <v>3595</v>
      </c>
      <c r="F167">
        <v>2</v>
      </c>
      <c r="G167" t="str">
        <f>VLOOKUP(E167,DATOS!B:W,10,FALSE)</f>
        <v>S50007</v>
      </c>
      <c r="H167" t="str">
        <f t="shared" si="4"/>
        <v>TRANSPORTE MUNICIPAL TERRESTRE</v>
      </c>
      <c r="I167">
        <f>VLOOKUP(E167,DATOS!B:W,12,FALSE)</f>
        <v>1</v>
      </c>
      <c r="J167">
        <f>VLOOKUP(E167,DATOS!B:W,20,FALSE)</f>
        <v>45463</v>
      </c>
      <c r="K167">
        <f t="shared" si="5"/>
        <v>45463</v>
      </c>
      <c r="L167" s="3" t="str">
        <f>VLOOKUP(A167,AF!E:E,1,FALSE)</f>
        <v>FEVT4499</v>
      </c>
    </row>
    <row r="168" spans="1:12">
      <c r="A168" t="str">
        <f>VLOOKUP(E168,DATOS!B:W,19,FALSE)</f>
        <v>FEVT4500</v>
      </c>
      <c r="B168" s="1">
        <v>9012767301</v>
      </c>
      <c r="C168" t="s">
        <v>2</v>
      </c>
      <c r="D168" s="1">
        <f>VLOOKUP(E168,DATOS!B:W,3,FALSE)</f>
        <v>41181688</v>
      </c>
      <c r="E168">
        <v>3596</v>
      </c>
      <c r="F168">
        <v>2</v>
      </c>
      <c r="G168" t="str">
        <f>VLOOKUP(E168,DATOS!B:W,10,FALSE)</f>
        <v>S50007</v>
      </c>
      <c r="H168" t="str">
        <f t="shared" si="4"/>
        <v>TRANSPORTE MUNICIPAL TERRESTRE</v>
      </c>
      <c r="I168">
        <f>VLOOKUP(E168,DATOS!B:W,12,FALSE)</f>
        <v>1</v>
      </c>
      <c r="J168">
        <f>VLOOKUP(E168,DATOS!B:W,20,FALSE)</f>
        <v>45463</v>
      </c>
      <c r="K168">
        <f t="shared" si="5"/>
        <v>45463</v>
      </c>
      <c r="L168" s="3" t="str">
        <f>VLOOKUP(A168,AF!E:E,1,FALSE)</f>
        <v>FEVT4500</v>
      </c>
    </row>
    <row r="169" spans="1:12">
      <c r="A169" t="str">
        <f>VLOOKUP(E169,DATOS!B:W,19,FALSE)</f>
        <v>FEVT4501</v>
      </c>
      <c r="B169" s="1">
        <v>9012767301</v>
      </c>
      <c r="C169" t="s">
        <v>42</v>
      </c>
      <c r="D169" s="1">
        <f>VLOOKUP(E169,DATOS!B:W,3,FALSE)</f>
        <v>1120218942</v>
      </c>
      <c r="E169">
        <v>3598</v>
      </c>
      <c r="F169">
        <v>2</v>
      </c>
      <c r="G169" t="str">
        <f>VLOOKUP(E169,DATOS!B:W,10,FALSE)</f>
        <v>S50007</v>
      </c>
      <c r="H169" t="str">
        <f t="shared" si="4"/>
        <v>TRANSPORTE MUNICIPAL TERRESTRE</v>
      </c>
      <c r="I169">
        <f>VLOOKUP(E169,DATOS!B:W,12,FALSE)</f>
        <v>1</v>
      </c>
      <c r="J169">
        <f>VLOOKUP(E169,DATOS!B:W,20,FALSE)</f>
        <v>45463</v>
      </c>
      <c r="K169">
        <f t="shared" si="5"/>
        <v>45463</v>
      </c>
      <c r="L169" s="3" t="str">
        <f>VLOOKUP(A169,AF!E:E,1,FALSE)</f>
        <v>FEVT4501</v>
      </c>
    </row>
    <row r="170" spans="1:12">
      <c r="A170" t="str">
        <f>VLOOKUP(E170,DATOS!B:W,19,FALSE)</f>
        <v>FEVT4502</v>
      </c>
      <c r="B170" s="1">
        <v>9012767301</v>
      </c>
      <c r="C170" t="s">
        <v>42</v>
      </c>
      <c r="D170" s="1">
        <f>VLOOKUP(E170,DATOS!B:W,3,FALSE)</f>
        <v>1123319329</v>
      </c>
      <c r="E170">
        <v>3600</v>
      </c>
      <c r="F170">
        <v>2</v>
      </c>
      <c r="G170" t="str">
        <f>VLOOKUP(E170,DATOS!B:W,10,FALSE)</f>
        <v>S50008</v>
      </c>
      <c r="H170" t="str">
        <f t="shared" si="4"/>
        <v>TRANSPORTE INTERMUNICIPAL TERR</v>
      </c>
      <c r="I170">
        <f>VLOOKUP(E170,DATOS!B:W,12,FALSE)</f>
        <v>1</v>
      </c>
      <c r="J170">
        <f>VLOOKUP(E170,DATOS!B:W,20,FALSE)</f>
        <v>45463</v>
      </c>
      <c r="K170">
        <f t="shared" si="5"/>
        <v>45463</v>
      </c>
      <c r="L170" s="3" t="str">
        <f>VLOOKUP(A170,AF!E:E,1,FALSE)</f>
        <v>FEVT4502</v>
      </c>
    </row>
    <row r="171" spans="1:12">
      <c r="A171" t="str">
        <f>VLOOKUP(E171,DATOS!B:W,19,FALSE)</f>
        <v>FEVT4502</v>
      </c>
      <c r="B171" s="1">
        <v>9012767301</v>
      </c>
      <c r="C171" t="s">
        <v>42</v>
      </c>
      <c r="D171" s="1">
        <f>VLOOKUP(E171,DATOS!B:W,3,FALSE)</f>
        <v>1123319329</v>
      </c>
      <c r="E171">
        <v>3601</v>
      </c>
      <c r="F171">
        <v>2</v>
      </c>
      <c r="G171" t="str">
        <f>VLOOKUP(E171,DATOS!B:W,10,FALSE)</f>
        <v>S50008</v>
      </c>
      <c r="H171" t="str">
        <f t="shared" si="4"/>
        <v>TRANSPORTE INTERMUNICIPAL TERR</v>
      </c>
      <c r="I171">
        <f>VLOOKUP(E171,DATOS!B:W,12,FALSE)</f>
        <v>1</v>
      </c>
      <c r="J171">
        <f>VLOOKUP(E171,DATOS!B:W,20,FALSE)</f>
        <v>45463</v>
      </c>
      <c r="K171">
        <f t="shared" si="5"/>
        <v>45463</v>
      </c>
      <c r="L171" s="3" t="str">
        <f>VLOOKUP(A171,AF!E:E,1,FALSE)</f>
        <v>FEVT4502</v>
      </c>
    </row>
    <row r="172" spans="1:12">
      <c r="A172" t="str">
        <f>VLOOKUP(E172,DATOS!B:W,19,FALSE)</f>
        <v>FEVT4503</v>
      </c>
      <c r="B172" s="1">
        <v>9012767301</v>
      </c>
      <c r="C172" t="s">
        <v>2</v>
      </c>
      <c r="D172" s="1">
        <f>VLOOKUP(E172,DATOS!B:W,3,FALSE)</f>
        <v>59177444</v>
      </c>
      <c r="E172">
        <v>3602</v>
      </c>
      <c r="F172">
        <v>2</v>
      </c>
      <c r="G172" t="str">
        <f>VLOOKUP(E172,DATOS!B:W,10,FALSE)</f>
        <v>S50008</v>
      </c>
      <c r="H172" t="str">
        <f t="shared" si="4"/>
        <v>TRANSPORTE INTERMUNICIPAL TERR</v>
      </c>
      <c r="I172">
        <f>VLOOKUP(E172,DATOS!B:W,12,FALSE)</f>
        <v>1</v>
      </c>
      <c r="J172">
        <f>VLOOKUP(E172,DATOS!B:W,20,FALSE)</f>
        <v>45463</v>
      </c>
      <c r="K172">
        <f t="shared" si="5"/>
        <v>45463</v>
      </c>
      <c r="L172" s="3" t="str">
        <f>VLOOKUP(A172,AF!E:E,1,FALSE)</f>
        <v>FEVT4503</v>
      </c>
    </row>
    <row r="173" spans="1:12">
      <c r="A173" t="str">
        <f>VLOOKUP(E173,DATOS!B:W,19,FALSE)</f>
        <v>FEVT4504</v>
      </c>
      <c r="B173" s="1">
        <v>9012767301</v>
      </c>
      <c r="C173" t="s">
        <v>42</v>
      </c>
      <c r="D173" s="1">
        <f>VLOOKUP(E173,DATOS!B:W,3,FALSE)</f>
        <v>1123335945</v>
      </c>
      <c r="E173">
        <v>3604</v>
      </c>
      <c r="F173">
        <v>2</v>
      </c>
      <c r="G173" t="str">
        <f>VLOOKUP(E173,DATOS!B:W,10,FALSE)</f>
        <v>S50007</v>
      </c>
      <c r="H173" t="str">
        <f t="shared" si="4"/>
        <v>TRANSPORTE MUNICIPAL TERRESTRE</v>
      </c>
      <c r="I173">
        <f>VLOOKUP(E173,DATOS!B:W,12,FALSE)</f>
        <v>1</v>
      </c>
      <c r="J173">
        <f>VLOOKUP(E173,DATOS!B:W,20,FALSE)</f>
        <v>45463</v>
      </c>
      <c r="K173">
        <f t="shared" si="5"/>
        <v>45463</v>
      </c>
      <c r="L173" s="3" t="str">
        <f>VLOOKUP(A173,AF!E:E,1,FALSE)</f>
        <v>FEVT4504</v>
      </c>
    </row>
    <row r="174" spans="1:12">
      <c r="A174" t="str">
        <f>VLOOKUP(E174,DATOS!B:W,19,FALSE)</f>
        <v>FEVT4505</v>
      </c>
      <c r="B174" s="1">
        <v>9012767301</v>
      </c>
      <c r="C174" t="s">
        <v>2</v>
      </c>
      <c r="D174" s="1">
        <f>VLOOKUP(E174,DATOS!B:W,3,FALSE)</f>
        <v>27354238</v>
      </c>
      <c r="E174">
        <v>3606</v>
      </c>
      <c r="F174">
        <v>2</v>
      </c>
      <c r="G174" t="str">
        <f>VLOOKUP(E174,DATOS!B:W,10,FALSE)</f>
        <v>S50008</v>
      </c>
      <c r="H174" t="str">
        <f t="shared" si="4"/>
        <v>TRANSPORTE INTERMUNICIPAL TERR</v>
      </c>
      <c r="I174">
        <f>VLOOKUP(E174,DATOS!B:W,12,FALSE)</f>
        <v>2</v>
      </c>
      <c r="J174">
        <f>VLOOKUP(E174,DATOS!B:W,20,FALSE)</f>
        <v>45463</v>
      </c>
      <c r="K174">
        <f t="shared" si="5"/>
        <v>90926</v>
      </c>
      <c r="L174" s="3" t="str">
        <f>VLOOKUP(A174,AF!E:E,1,FALSE)</f>
        <v>FEVT4505</v>
      </c>
    </row>
    <row r="175" spans="1:12">
      <c r="A175" t="str">
        <f>VLOOKUP(E175,DATOS!B:W,19,FALSE)</f>
        <v>FEVT4505</v>
      </c>
      <c r="B175" s="1">
        <v>9012767301</v>
      </c>
      <c r="C175" t="s">
        <v>2</v>
      </c>
      <c r="D175" s="1">
        <f>VLOOKUP(E175,DATOS!B:W,3,FALSE)</f>
        <v>27354238</v>
      </c>
      <c r="E175">
        <v>3607</v>
      </c>
      <c r="F175">
        <v>2</v>
      </c>
      <c r="G175" t="str">
        <f>VLOOKUP(E175,DATOS!B:W,10,FALSE)</f>
        <v>S50008</v>
      </c>
      <c r="H175" t="str">
        <f t="shared" si="4"/>
        <v>TRANSPORTE INTERMUNICIPAL TERR</v>
      </c>
      <c r="I175">
        <f>VLOOKUP(E175,DATOS!B:W,12,FALSE)</f>
        <v>2</v>
      </c>
      <c r="J175">
        <f>VLOOKUP(E175,DATOS!B:W,20,FALSE)</f>
        <v>45463</v>
      </c>
      <c r="K175">
        <f t="shared" si="5"/>
        <v>90926</v>
      </c>
      <c r="L175" s="3" t="str">
        <f>VLOOKUP(A175,AF!E:E,1,FALSE)</f>
        <v>FEVT4505</v>
      </c>
    </row>
    <row r="176" spans="1:12">
      <c r="A176" t="str">
        <f>VLOOKUP(E176,DATOS!B:W,19,FALSE)</f>
        <v>FEVT4506</v>
      </c>
      <c r="B176" s="1">
        <v>9012767301</v>
      </c>
      <c r="C176" t="s">
        <v>2</v>
      </c>
      <c r="D176" s="1">
        <f>VLOOKUP(E176,DATOS!B:W,3,FALSE)</f>
        <v>1124853891</v>
      </c>
      <c r="E176">
        <v>3608</v>
      </c>
      <c r="F176">
        <v>2</v>
      </c>
      <c r="G176" t="str">
        <f>VLOOKUP(E176,DATOS!B:W,10,FALSE)</f>
        <v>S50007</v>
      </c>
      <c r="H176" t="str">
        <f t="shared" si="4"/>
        <v>TRANSPORTE MUNICIPAL TERRESTRE</v>
      </c>
      <c r="I176">
        <f>VLOOKUP(E176,DATOS!B:W,12,FALSE)</f>
        <v>1</v>
      </c>
      <c r="J176">
        <f>VLOOKUP(E176,DATOS!B:W,20,FALSE)</f>
        <v>45463</v>
      </c>
      <c r="K176">
        <f t="shared" si="5"/>
        <v>45463</v>
      </c>
      <c r="L176" s="3" t="str">
        <f>VLOOKUP(A176,AF!E:E,1,FALSE)</f>
        <v>FEVT4506</v>
      </c>
    </row>
    <row r="177" spans="1:12">
      <c r="A177" t="str">
        <f>VLOOKUP(E177,DATOS!B:W,19,FALSE)</f>
        <v>FEVT4506</v>
      </c>
      <c r="B177" s="1">
        <v>9012767301</v>
      </c>
      <c r="C177" t="s">
        <v>2</v>
      </c>
      <c r="D177" s="1">
        <f>VLOOKUP(E177,DATOS!B:W,3,FALSE)</f>
        <v>1124853891</v>
      </c>
      <c r="E177">
        <v>3609</v>
      </c>
      <c r="F177">
        <v>2</v>
      </c>
      <c r="G177" t="str">
        <f>VLOOKUP(E177,DATOS!B:W,10,FALSE)</f>
        <v>S50007</v>
      </c>
      <c r="H177" t="str">
        <f t="shared" si="4"/>
        <v>TRANSPORTE MUNICIPAL TERRESTRE</v>
      </c>
      <c r="I177">
        <f>VLOOKUP(E177,DATOS!B:W,12,FALSE)</f>
        <v>1</v>
      </c>
      <c r="J177">
        <f>VLOOKUP(E177,DATOS!B:W,20,FALSE)</f>
        <v>45463</v>
      </c>
      <c r="K177">
        <f t="shared" si="5"/>
        <v>45463</v>
      </c>
      <c r="L177" s="3" t="str">
        <f>VLOOKUP(A177,AF!E:E,1,FALSE)</f>
        <v>FEVT4506</v>
      </c>
    </row>
    <row r="178" spans="1:12">
      <c r="A178" t="str">
        <f>VLOOKUP(E178,DATOS!B:W,19,FALSE)</f>
        <v>FEVT4507</v>
      </c>
      <c r="B178" s="1">
        <v>9012767301</v>
      </c>
      <c r="C178" t="s">
        <v>42</v>
      </c>
      <c r="D178" s="1">
        <f>VLOOKUP(E178,DATOS!B:W,3,FALSE)</f>
        <v>1123212912</v>
      </c>
      <c r="E178">
        <v>3610</v>
      </c>
      <c r="F178">
        <v>2</v>
      </c>
      <c r="G178" t="str">
        <f>VLOOKUP(E178,DATOS!B:W,10,FALSE)</f>
        <v>S50008</v>
      </c>
      <c r="H178" t="str">
        <f t="shared" si="4"/>
        <v>TRANSPORTE INTERMUNICIPAL TERR</v>
      </c>
      <c r="I178">
        <f>VLOOKUP(E178,DATOS!B:W,12,FALSE)</f>
        <v>1</v>
      </c>
      <c r="J178">
        <f>VLOOKUP(E178,DATOS!B:W,20,FALSE)</f>
        <v>45463</v>
      </c>
      <c r="K178">
        <f t="shared" si="5"/>
        <v>45463</v>
      </c>
      <c r="L178" s="3" t="str">
        <f>VLOOKUP(A178,AF!E:E,1,FALSE)</f>
        <v>FEVT4507</v>
      </c>
    </row>
    <row r="179" spans="1:12">
      <c r="A179" t="str">
        <f>VLOOKUP(E179,DATOS!B:W,19,FALSE)</f>
        <v>FEVT4507</v>
      </c>
      <c r="B179" s="1">
        <v>9012767301</v>
      </c>
      <c r="C179" t="s">
        <v>42</v>
      </c>
      <c r="D179" s="1">
        <f>VLOOKUP(E179,DATOS!B:W,3,FALSE)</f>
        <v>1123212912</v>
      </c>
      <c r="E179">
        <v>3611</v>
      </c>
      <c r="F179">
        <v>2</v>
      </c>
      <c r="G179" t="str">
        <f>VLOOKUP(E179,DATOS!B:W,10,FALSE)</f>
        <v>S50008</v>
      </c>
      <c r="H179" t="str">
        <f t="shared" si="4"/>
        <v>TRANSPORTE INTERMUNICIPAL TERR</v>
      </c>
      <c r="I179">
        <f>VLOOKUP(E179,DATOS!B:W,12,FALSE)</f>
        <v>1</v>
      </c>
      <c r="J179">
        <f>VLOOKUP(E179,DATOS!B:W,20,FALSE)</f>
        <v>45463</v>
      </c>
      <c r="K179">
        <f t="shared" si="5"/>
        <v>45463</v>
      </c>
      <c r="L179" s="3" t="str">
        <f>VLOOKUP(A179,AF!E:E,1,FALSE)</f>
        <v>FEVT4507</v>
      </c>
    </row>
    <row r="180" spans="1:12">
      <c r="A180" t="str">
        <f>VLOOKUP(E180,DATOS!B:W,19,FALSE)</f>
        <v>FEVT4508</v>
      </c>
      <c r="B180" s="1">
        <v>9012767301</v>
      </c>
      <c r="C180" t="s">
        <v>2</v>
      </c>
      <c r="D180" s="1">
        <f>VLOOKUP(E180,DATOS!B:W,3,FALSE)</f>
        <v>27355517</v>
      </c>
      <c r="E180">
        <v>3612</v>
      </c>
      <c r="F180">
        <v>2</v>
      </c>
      <c r="G180" t="str">
        <f>VLOOKUP(E180,DATOS!B:W,10,FALSE)</f>
        <v>S50007</v>
      </c>
      <c r="H180" t="str">
        <f t="shared" si="4"/>
        <v>TRANSPORTE MUNICIPAL TERRESTRE</v>
      </c>
      <c r="I180">
        <f>VLOOKUP(E180,DATOS!B:W,12,FALSE)</f>
        <v>1</v>
      </c>
      <c r="J180">
        <f>VLOOKUP(E180,DATOS!B:W,20,FALSE)</f>
        <v>45463</v>
      </c>
      <c r="K180">
        <f t="shared" si="5"/>
        <v>45463</v>
      </c>
      <c r="L180" s="3" t="str">
        <f>VLOOKUP(A180,AF!E:E,1,FALSE)</f>
        <v>FEVT4508</v>
      </c>
    </row>
    <row r="181" spans="1:12">
      <c r="A181" t="str">
        <f>VLOOKUP(E181,DATOS!B:W,19,FALSE)</f>
        <v>FEVT4509</v>
      </c>
      <c r="B181" s="1">
        <v>9012767301</v>
      </c>
      <c r="C181" t="s">
        <v>2</v>
      </c>
      <c r="D181" s="1">
        <f>VLOOKUP(E181,DATOS!B:W,3,FALSE)</f>
        <v>1124312036</v>
      </c>
      <c r="E181">
        <v>3614</v>
      </c>
      <c r="F181">
        <v>2</v>
      </c>
      <c r="G181" t="str">
        <f>VLOOKUP(E181,DATOS!B:W,10,FALSE)</f>
        <v>S50007</v>
      </c>
      <c r="H181" t="str">
        <f t="shared" si="4"/>
        <v>TRANSPORTE MUNICIPAL TERRESTRE</v>
      </c>
      <c r="I181">
        <f>VLOOKUP(E181,DATOS!B:W,12,FALSE)</f>
        <v>1</v>
      </c>
      <c r="J181">
        <f>VLOOKUP(E181,DATOS!B:W,20,FALSE)</f>
        <v>45463</v>
      </c>
      <c r="K181">
        <f t="shared" si="5"/>
        <v>45463</v>
      </c>
      <c r="L181" s="3" t="str">
        <f>VLOOKUP(A181,AF!E:E,1,FALSE)</f>
        <v>FEVT4509</v>
      </c>
    </row>
    <row r="182" spans="1:12">
      <c r="A182" t="str">
        <f>VLOOKUP(E182,DATOS!B:W,19,FALSE)</f>
        <v>FEVT4509</v>
      </c>
      <c r="B182" s="1">
        <v>9012767301</v>
      </c>
      <c r="C182" t="s">
        <v>2</v>
      </c>
      <c r="D182" s="1">
        <f>VLOOKUP(E182,DATOS!B:W,3,FALSE)</f>
        <v>1124312036</v>
      </c>
      <c r="E182">
        <v>3615</v>
      </c>
      <c r="F182">
        <v>2</v>
      </c>
      <c r="G182" t="str">
        <f>VLOOKUP(E182,DATOS!B:W,10,FALSE)</f>
        <v>S50007</v>
      </c>
      <c r="H182" t="str">
        <f t="shared" si="4"/>
        <v>TRANSPORTE MUNICIPAL TERRESTRE</v>
      </c>
      <c r="I182">
        <f>VLOOKUP(E182,DATOS!B:W,12,FALSE)</f>
        <v>1</v>
      </c>
      <c r="J182">
        <f>VLOOKUP(E182,DATOS!B:W,20,FALSE)</f>
        <v>45463</v>
      </c>
      <c r="K182">
        <f t="shared" si="5"/>
        <v>45463</v>
      </c>
      <c r="L182" s="3" t="str">
        <f>VLOOKUP(A182,AF!E:E,1,FALSE)</f>
        <v>FEVT4509</v>
      </c>
    </row>
    <row r="183" spans="1:12">
      <c r="A183" t="str">
        <f>VLOOKUP(E183,DATOS!B:W,19,FALSE)</f>
        <v>FEVT4510</v>
      </c>
      <c r="B183" s="1">
        <v>9012767301</v>
      </c>
      <c r="C183" t="s">
        <v>2</v>
      </c>
      <c r="D183" s="1">
        <f>VLOOKUP(E183,DATOS!B:W,3,FALSE)</f>
        <v>41160077</v>
      </c>
      <c r="E183">
        <v>3616</v>
      </c>
      <c r="F183">
        <v>2</v>
      </c>
      <c r="G183" t="str">
        <f>VLOOKUP(E183,DATOS!B:W,10,FALSE)</f>
        <v>S50007</v>
      </c>
      <c r="H183" t="str">
        <f t="shared" si="4"/>
        <v>TRANSPORTE MUNICIPAL TERRESTRE</v>
      </c>
      <c r="I183">
        <f>VLOOKUP(E183,DATOS!B:W,12,FALSE)</f>
        <v>2</v>
      </c>
      <c r="J183">
        <f>VLOOKUP(E183,DATOS!B:W,20,FALSE)</f>
        <v>45463</v>
      </c>
      <c r="K183">
        <f t="shared" si="5"/>
        <v>90926</v>
      </c>
      <c r="L183" s="3" t="str">
        <f>VLOOKUP(A183,AF!E:E,1,FALSE)</f>
        <v>FEVT4510</v>
      </c>
    </row>
    <row r="184" spans="1:12">
      <c r="A184" t="str">
        <f>VLOOKUP(E184,DATOS!B:W,19,FALSE)</f>
        <v>FEVT4510</v>
      </c>
      <c r="B184" s="1">
        <v>9012767301</v>
      </c>
      <c r="C184" t="s">
        <v>2</v>
      </c>
      <c r="D184" s="1">
        <f>VLOOKUP(E184,DATOS!B:W,3,FALSE)</f>
        <v>41160077</v>
      </c>
      <c r="E184">
        <v>3617</v>
      </c>
      <c r="F184">
        <v>2</v>
      </c>
      <c r="G184" t="str">
        <f>VLOOKUP(E184,DATOS!B:W,10,FALSE)</f>
        <v>S50007</v>
      </c>
      <c r="H184" t="str">
        <f t="shared" si="4"/>
        <v>TRANSPORTE MUNICIPAL TERRESTRE</v>
      </c>
      <c r="I184">
        <f>VLOOKUP(E184,DATOS!B:W,12,FALSE)</f>
        <v>1</v>
      </c>
      <c r="J184">
        <f>VLOOKUP(E184,DATOS!B:W,20,FALSE)</f>
        <v>45463</v>
      </c>
      <c r="K184">
        <f t="shared" si="5"/>
        <v>45463</v>
      </c>
      <c r="L184" s="3" t="str">
        <f>VLOOKUP(A184,AF!E:E,1,FALSE)</f>
        <v>FEVT4510</v>
      </c>
    </row>
    <row r="185" spans="1:12">
      <c r="A185" t="str">
        <f>VLOOKUP(E185,DATOS!B:W,19,FALSE)</f>
        <v>FEVT4511</v>
      </c>
      <c r="B185" s="1">
        <v>9012767301</v>
      </c>
      <c r="C185" t="s">
        <v>2</v>
      </c>
      <c r="D185" s="1">
        <f>VLOOKUP(E185,DATOS!B:W,3,FALSE)</f>
        <v>2355969</v>
      </c>
      <c r="E185">
        <v>3618</v>
      </c>
      <c r="F185">
        <v>2</v>
      </c>
      <c r="G185" t="str">
        <f>VLOOKUP(E185,DATOS!B:W,10,FALSE)</f>
        <v>S50007</v>
      </c>
      <c r="H185" t="str">
        <f t="shared" si="4"/>
        <v>TRANSPORTE MUNICIPAL TERRESTRE</v>
      </c>
      <c r="I185">
        <f>VLOOKUP(E185,DATOS!B:W,12,FALSE)</f>
        <v>1</v>
      </c>
      <c r="J185">
        <f>VLOOKUP(E185,DATOS!B:W,20,FALSE)</f>
        <v>45463</v>
      </c>
      <c r="K185">
        <f t="shared" si="5"/>
        <v>45463</v>
      </c>
      <c r="L185" s="3" t="str">
        <f>VLOOKUP(A185,AF!E:E,1,FALSE)</f>
        <v>FEVT4511</v>
      </c>
    </row>
    <row r="186" spans="1:12">
      <c r="A186" t="str">
        <f>VLOOKUP(E186,DATOS!B:W,19,FALSE)</f>
        <v>FEVT4512</v>
      </c>
      <c r="B186" s="1">
        <v>9012767301</v>
      </c>
      <c r="C186" t="s">
        <v>2</v>
      </c>
      <c r="D186" s="1">
        <f>VLOOKUP(E186,DATOS!B:W,3,FALSE)</f>
        <v>41118757</v>
      </c>
      <c r="E186">
        <v>3620</v>
      </c>
      <c r="F186">
        <v>2</v>
      </c>
      <c r="G186" t="str">
        <f>VLOOKUP(E186,DATOS!B:W,10,FALSE)</f>
        <v>S50008</v>
      </c>
      <c r="H186" t="str">
        <f t="shared" si="4"/>
        <v>TRANSPORTE INTERMUNICIPAL TERR</v>
      </c>
      <c r="I186">
        <f>VLOOKUP(E186,DATOS!B:W,12,FALSE)</f>
        <v>1</v>
      </c>
      <c r="J186">
        <f>VLOOKUP(E186,DATOS!B:W,20,FALSE)</f>
        <v>45463</v>
      </c>
      <c r="K186">
        <f t="shared" si="5"/>
        <v>45463</v>
      </c>
      <c r="L186" s="3" t="str">
        <f>VLOOKUP(A186,AF!E:E,1,FALSE)</f>
        <v>FEVT4512</v>
      </c>
    </row>
    <row r="187" spans="1:12">
      <c r="A187" t="str">
        <f>VLOOKUP(E187,DATOS!B:W,19,FALSE)</f>
        <v>FEVT4513</v>
      </c>
      <c r="B187" s="1">
        <v>9012767301</v>
      </c>
      <c r="C187" t="s">
        <v>2</v>
      </c>
      <c r="D187" s="1">
        <f>VLOOKUP(E187,DATOS!B:W,3,FALSE)</f>
        <v>59177444</v>
      </c>
      <c r="E187">
        <v>3622</v>
      </c>
      <c r="F187">
        <v>2</v>
      </c>
      <c r="G187" t="str">
        <f>VLOOKUP(E187,DATOS!B:W,10,FALSE)</f>
        <v>S50008</v>
      </c>
      <c r="H187" t="str">
        <f t="shared" si="4"/>
        <v>TRANSPORTE INTERMUNICIPAL TERR</v>
      </c>
      <c r="I187">
        <f>VLOOKUP(E187,DATOS!B:W,12,FALSE)</f>
        <v>1</v>
      </c>
      <c r="J187">
        <f>VLOOKUP(E187,DATOS!B:W,20,FALSE)</f>
        <v>45463</v>
      </c>
      <c r="K187">
        <f t="shared" si="5"/>
        <v>45463</v>
      </c>
      <c r="L187" s="3" t="str">
        <f>VLOOKUP(A187,AF!E:E,1,FALSE)</f>
        <v>FEVT4513</v>
      </c>
    </row>
    <row r="188" spans="1:12">
      <c r="A188" t="str">
        <f>VLOOKUP(E188,DATOS!B:W,19,FALSE)</f>
        <v>FEVT4513</v>
      </c>
      <c r="B188" s="1">
        <v>9012767301</v>
      </c>
      <c r="C188" t="s">
        <v>2</v>
      </c>
      <c r="D188" s="1">
        <f>VLOOKUP(E188,DATOS!B:W,3,FALSE)</f>
        <v>59177444</v>
      </c>
      <c r="E188">
        <v>3623</v>
      </c>
      <c r="F188">
        <v>2</v>
      </c>
      <c r="G188" t="str">
        <f>VLOOKUP(E188,DATOS!B:W,10,FALSE)</f>
        <v>S50008</v>
      </c>
      <c r="H188" t="str">
        <f t="shared" si="4"/>
        <v>TRANSPORTE INTERMUNICIPAL TERR</v>
      </c>
      <c r="I188">
        <f>VLOOKUP(E188,DATOS!B:W,12,FALSE)</f>
        <v>1</v>
      </c>
      <c r="J188">
        <f>VLOOKUP(E188,DATOS!B:W,20,FALSE)</f>
        <v>45463</v>
      </c>
      <c r="K188">
        <f t="shared" si="5"/>
        <v>45463</v>
      </c>
      <c r="L188" s="3" t="str">
        <f>VLOOKUP(A188,AF!E:E,1,FALSE)</f>
        <v>FEVT4513</v>
      </c>
    </row>
    <row r="189" spans="1:12">
      <c r="A189" t="str">
        <f>VLOOKUP(E189,DATOS!B:W,19,FALSE)</f>
        <v>FEVT4514</v>
      </c>
      <c r="B189" s="1">
        <v>9012767301</v>
      </c>
      <c r="C189" t="s">
        <v>2</v>
      </c>
      <c r="D189" s="1">
        <f>VLOOKUP(E189,DATOS!B:W,3,FALSE)</f>
        <v>30734429</v>
      </c>
      <c r="E189">
        <v>3624</v>
      </c>
      <c r="F189">
        <v>2</v>
      </c>
      <c r="G189" t="str">
        <f>VLOOKUP(E189,DATOS!B:W,10,FALSE)</f>
        <v>S50007</v>
      </c>
      <c r="H189" t="str">
        <f t="shared" si="4"/>
        <v>TRANSPORTE MUNICIPAL TERRESTRE</v>
      </c>
      <c r="I189">
        <f>VLOOKUP(E189,DATOS!B:W,12,FALSE)</f>
        <v>1</v>
      </c>
      <c r="J189">
        <f>VLOOKUP(E189,DATOS!B:W,20,FALSE)</f>
        <v>45463</v>
      </c>
      <c r="K189">
        <f t="shared" si="5"/>
        <v>45463</v>
      </c>
      <c r="L189" s="3" t="str">
        <f>VLOOKUP(A189,AF!E:E,1,FALSE)</f>
        <v>FEVT4514</v>
      </c>
    </row>
    <row r="190" spans="1:12">
      <c r="A190" t="str">
        <f>VLOOKUP(E190,DATOS!B:W,19,FALSE)</f>
        <v>FEVT4515</v>
      </c>
      <c r="B190" s="1">
        <v>9012767301</v>
      </c>
      <c r="C190" t="s">
        <v>2</v>
      </c>
      <c r="D190" s="1">
        <f>VLOOKUP(E190,DATOS!B:W,3,FALSE)</f>
        <v>25020627</v>
      </c>
      <c r="E190">
        <v>3626</v>
      </c>
      <c r="F190">
        <v>2</v>
      </c>
      <c r="G190" t="str">
        <f>VLOOKUP(E190,DATOS!B:W,10,FALSE)</f>
        <v>S50008</v>
      </c>
      <c r="H190" t="str">
        <f t="shared" si="4"/>
        <v>TRANSPORTE INTERMUNICIPAL TERR</v>
      </c>
      <c r="I190">
        <f>VLOOKUP(E190,DATOS!B:W,12,FALSE)</f>
        <v>1</v>
      </c>
      <c r="J190">
        <f>VLOOKUP(E190,DATOS!B:W,20,FALSE)</f>
        <v>45463</v>
      </c>
      <c r="K190">
        <f t="shared" si="5"/>
        <v>45463</v>
      </c>
      <c r="L190" s="3" t="str">
        <f>VLOOKUP(A190,AF!E:E,1,FALSE)</f>
        <v>FEVT4515</v>
      </c>
    </row>
    <row r="191" spans="1:12">
      <c r="A191" t="str">
        <f>VLOOKUP(E191,DATOS!B:W,19,FALSE)</f>
        <v>FEVT4515</v>
      </c>
      <c r="B191" s="1">
        <v>9012767301</v>
      </c>
      <c r="C191" t="s">
        <v>2</v>
      </c>
      <c r="D191" s="1">
        <f>VLOOKUP(E191,DATOS!B:W,3,FALSE)</f>
        <v>25020627</v>
      </c>
      <c r="E191">
        <v>3627</v>
      </c>
      <c r="F191">
        <v>2</v>
      </c>
      <c r="G191" t="str">
        <f>VLOOKUP(E191,DATOS!B:W,10,FALSE)</f>
        <v>S50008</v>
      </c>
      <c r="H191" t="str">
        <f t="shared" si="4"/>
        <v>TRANSPORTE INTERMUNICIPAL TERR</v>
      </c>
      <c r="I191">
        <f>VLOOKUP(E191,DATOS!B:W,12,FALSE)</f>
        <v>1</v>
      </c>
      <c r="J191">
        <f>VLOOKUP(E191,DATOS!B:W,20,FALSE)</f>
        <v>45463</v>
      </c>
      <c r="K191">
        <f t="shared" si="5"/>
        <v>45463</v>
      </c>
      <c r="L191" s="3" t="str">
        <f>VLOOKUP(A191,AF!E:E,1,FALSE)</f>
        <v>FEVT4515</v>
      </c>
    </row>
    <row r="192" spans="1:12">
      <c r="A192" t="str">
        <f>VLOOKUP(E192,DATOS!B:W,19,FALSE)</f>
        <v>FEVT4516</v>
      </c>
      <c r="B192" s="1">
        <v>9012767301</v>
      </c>
      <c r="C192" t="s">
        <v>37</v>
      </c>
      <c r="D192" s="1">
        <f>VLOOKUP(E192,DATOS!B:W,3,FALSE)</f>
        <v>1120067835</v>
      </c>
      <c r="E192">
        <v>3628</v>
      </c>
      <c r="F192">
        <v>2</v>
      </c>
      <c r="G192" t="str">
        <f>VLOOKUP(E192,DATOS!B:W,10,FALSE)</f>
        <v>S50008</v>
      </c>
      <c r="H192" t="str">
        <f t="shared" si="4"/>
        <v>TRANSPORTE INTERMUNICIPAL TERR</v>
      </c>
      <c r="I192">
        <f>VLOOKUP(E192,DATOS!B:W,12,FALSE)</f>
        <v>1</v>
      </c>
      <c r="J192">
        <f>VLOOKUP(E192,DATOS!B:W,20,FALSE)</f>
        <v>45463</v>
      </c>
      <c r="K192">
        <f t="shared" si="5"/>
        <v>45463</v>
      </c>
      <c r="L192" s="3" t="str">
        <f>VLOOKUP(A192,AF!E:E,1,FALSE)</f>
        <v>FEVT4516</v>
      </c>
    </row>
    <row r="193" spans="1:12">
      <c r="A193" t="str">
        <f>VLOOKUP(E193,DATOS!B:W,19,FALSE)</f>
        <v>FEVT4517</v>
      </c>
      <c r="B193" s="1">
        <v>9012767301</v>
      </c>
      <c r="C193" t="s">
        <v>2</v>
      </c>
      <c r="D193" s="1">
        <f>VLOOKUP(E193,DATOS!B:W,3,FALSE)</f>
        <v>1130146055</v>
      </c>
      <c r="E193">
        <v>3630</v>
      </c>
      <c r="F193">
        <v>2</v>
      </c>
      <c r="G193" t="str">
        <f>VLOOKUP(E193,DATOS!B:W,10,FALSE)</f>
        <v>S50008</v>
      </c>
      <c r="H193" t="str">
        <f t="shared" si="4"/>
        <v>TRANSPORTE INTERMUNICIPAL TERR</v>
      </c>
      <c r="I193">
        <f>VLOOKUP(E193,DATOS!B:W,12,FALSE)</f>
        <v>1</v>
      </c>
      <c r="J193">
        <f>VLOOKUP(E193,DATOS!B:W,20,FALSE)</f>
        <v>45463</v>
      </c>
      <c r="K193">
        <f t="shared" si="5"/>
        <v>45463</v>
      </c>
      <c r="L193" s="3" t="str">
        <f>VLOOKUP(A193,AF!E:E,1,FALSE)</f>
        <v>FEVT4517</v>
      </c>
    </row>
    <row r="194" spans="1:12">
      <c r="A194" t="str">
        <f>VLOOKUP(E194,DATOS!B:W,19,FALSE)</f>
        <v>FEVT4518</v>
      </c>
      <c r="B194" s="1">
        <v>9012767301</v>
      </c>
      <c r="C194" t="s">
        <v>2</v>
      </c>
      <c r="D194" s="1">
        <f>VLOOKUP(E194,DATOS!B:W,3,FALSE)</f>
        <v>69006036</v>
      </c>
      <c r="E194">
        <v>3632</v>
      </c>
      <c r="F194">
        <v>2</v>
      </c>
      <c r="G194" t="str">
        <f>VLOOKUP(E194,DATOS!B:W,10,FALSE)</f>
        <v>S50007</v>
      </c>
      <c r="H194" t="str">
        <f t="shared" ref="H194:H257" si="6">IF(G194="S50007","TRANSPORTE MUNICIPAL TERRESTRE",IF(G194="S50008","TRANSPORTE INTERMUNICIPAL TERR","VALIDAR CODIGO"))</f>
        <v>TRANSPORTE MUNICIPAL TERRESTRE</v>
      </c>
      <c r="I194">
        <f>VLOOKUP(E194,DATOS!B:W,12,FALSE)</f>
        <v>1</v>
      </c>
      <c r="J194">
        <f>VLOOKUP(E194,DATOS!B:W,20,FALSE)</f>
        <v>45463</v>
      </c>
      <c r="K194">
        <f t="shared" si="5"/>
        <v>45463</v>
      </c>
      <c r="L194" s="3" t="str">
        <f>VLOOKUP(A194,AF!E:E,1,FALSE)</f>
        <v>FEVT4518</v>
      </c>
    </row>
    <row r="195" spans="1:12">
      <c r="A195" t="str">
        <f>VLOOKUP(E195,DATOS!B:W,19,FALSE)</f>
        <v>FEVT4518</v>
      </c>
      <c r="B195" s="1">
        <v>9012767301</v>
      </c>
      <c r="C195" t="s">
        <v>2</v>
      </c>
      <c r="D195" s="1">
        <f>VLOOKUP(E195,DATOS!B:W,3,FALSE)</f>
        <v>69006036</v>
      </c>
      <c r="E195">
        <v>3633</v>
      </c>
      <c r="F195">
        <v>2</v>
      </c>
      <c r="G195" t="str">
        <f>VLOOKUP(E195,DATOS!B:W,10,FALSE)</f>
        <v>S50007</v>
      </c>
      <c r="H195" t="str">
        <f t="shared" si="6"/>
        <v>TRANSPORTE MUNICIPAL TERRESTRE</v>
      </c>
      <c r="I195">
        <f>VLOOKUP(E195,DATOS!B:W,12,FALSE)</f>
        <v>1</v>
      </c>
      <c r="J195">
        <f>VLOOKUP(E195,DATOS!B:W,20,FALSE)</f>
        <v>45463</v>
      </c>
      <c r="K195">
        <f t="shared" ref="K195:K258" si="7">J195*I195</f>
        <v>45463</v>
      </c>
      <c r="L195" s="3" t="str">
        <f>VLOOKUP(A195,AF!E:E,1,FALSE)</f>
        <v>FEVT4518</v>
      </c>
    </row>
    <row r="196" spans="1:12">
      <c r="A196" t="str">
        <f>VLOOKUP(E196,DATOS!B:W,19,FALSE)</f>
        <v>FEVT4519</v>
      </c>
      <c r="B196" s="1">
        <v>9012767301</v>
      </c>
      <c r="C196" t="s">
        <v>2</v>
      </c>
      <c r="D196" s="1">
        <f>VLOOKUP(E196,DATOS!B:W,3,FALSE)</f>
        <v>27355628</v>
      </c>
      <c r="E196">
        <v>3634</v>
      </c>
      <c r="F196">
        <v>2</v>
      </c>
      <c r="G196" t="str">
        <f>VLOOKUP(E196,DATOS!B:W,10,FALSE)</f>
        <v>S50007</v>
      </c>
      <c r="H196" t="str">
        <f t="shared" si="6"/>
        <v>TRANSPORTE MUNICIPAL TERRESTRE</v>
      </c>
      <c r="I196">
        <f>VLOOKUP(E196,DATOS!B:W,12,FALSE)</f>
        <v>1</v>
      </c>
      <c r="J196">
        <f>VLOOKUP(E196,DATOS!B:W,20,FALSE)</f>
        <v>45463</v>
      </c>
      <c r="K196">
        <f t="shared" si="7"/>
        <v>45463</v>
      </c>
      <c r="L196" s="3" t="str">
        <f>VLOOKUP(A196,AF!E:E,1,FALSE)</f>
        <v>FEVT4519</v>
      </c>
    </row>
    <row r="197" spans="1:12">
      <c r="A197" t="str">
        <f>VLOOKUP(E197,DATOS!B:W,19,FALSE)</f>
        <v>FEVT4519</v>
      </c>
      <c r="B197" s="1">
        <v>9012767301</v>
      </c>
      <c r="C197" t="s">
        <v>2</v>
      </c>
      <c r="D197" s="1">
        <f>VLOOKUP(E197,DATOS!B:W,3,FALSE)</f>
        <v>27355628</v>
      </c>
      <c r="E197">
        <v>3635</v>
      </c>
      <c r="F197">
        <v>2</v>
      </c>
      <c r="G197" t="str">
        <f>VLOOKUP(E197,DATOS!B:W,10,FALSE)</f>
        <v>S50007</v>
      </c>
      <c r="H197" t="str">
        <f t="shared" si="6"/>
        <v>TRANSPORTE MUNICIPAL TERRESTRE</v>
      </c>
      <c r="I197">
        <f>VLOOKUP(E197,DATOS!B:W,12,FALSE)</f>
        <v>1</v>
      </c>
      <c r="J197">
        <f>VLOOKUP(E197,DATOS!B:W,20,FALSE)</f>
        <v>45463</v>
      </c>
      <c r="K197">
        <f t="shared" si="7"/>
        <v>45463</v>
      </c>
      <c r="L197" s="3" t="str">
        <f>VLOOKUP(A197,AF!E:E,1,FALSE)</f>
        <v>FEVT4519</v>
      </c>
    </row>
    <row r="198" spans="1:12">
      <c r="A198" t="str">
        <f>VLOOKUP(E198,DATOS!B:W,19,FALSE)</f>
        <v>FEVT4520</v>
      </c>
      <c r="B198" s="1">
        <v>9012767301</v>
      </c>
      <c r="C198" t="s">
        <v>42</v>
      </c>
      <c r="D198" s="1">
        <f>VLOOKUP(E198,DATOS!B:W,3,FALSE)</f>
        <v>1125414627</v>
      </c>
      <c r="E198">
        <v>3636</v>
      </c>
      <c r="F198">
        <v>2</v>
      </c>
      <c r="G198" t="str">
        <f>VLOOKUP(E198,DATOS!B:W,10,FALSE)</f>
        <v>S50008</v>
      </c>
      <c r="H198" t="str">
        <f t="shared" si="6"/>
        <v>TRANSPORTE INTERMUNICIPAL TERR</v>
      </c>
      <c r="I198">
        <f>VLOOKUP(E198,DATOS!B:W,12,FALSE)</f>
        <v>1</v>
      </c>
      <c r="J198">
        <f>VLOOKUP(E198,DATOS!B:W,20,FALSE)</f>
        <v>45463</v>
      </c>
      <c r="K198">
        <f t="shared" si="7"/>
        <v>45463</v>
      </c>
      <c r="L198" s="3" t="str">
        <f>VLOOKUP(A198,AF!E:E,1,FALSE)</f>
        <v>FEVT4520</v>
      </c>
    </row>
    <row r="199" spans="1:12">
      <c r="A199" t="str">
        <f>VLOOKUP(E199,DATOS!B:W,19,FALSE)</f>
        <v>FEVT4521</v>
      </c>
      <c r="B199" s="1">
        <v>9012767301</v>
      </c>
      <c r="C199" t="s">
        <v>31</v>
      </c>
      <c r="D199" s="1">
        <f>VLOOKUP(E199,DATOS!B:W,3,FALSE)</f>
        <v>1030082767</v>
      </c>
      <c r="E199">
        <v>3638</v>
      </c>
      <c r="F199">
        <v>2</v>
      </c>
      <c r="G199" t="str">
        <f>VLOOKUP(E199,DATOS!B:W,10,FALSE)</f>
        <v>S50007</v>
      </c>
      <c r="H199" t="str">
        <f t="shared" si="6"/>
        <v>TRANSPORTE MUNICIPAL TERRESTRE</v>
      </c>
      <c r="I199">
        <f>VLOOKUP(E199,DATOS!B:W,12,FALSE)</f>
        <v>2</v>
      </c>
      <c r="J199">
        <f>VLOOKUP(E199,DATOS!B:W,20,FALSE)</f>
        <v>45463</v>
      </c>
      <c r="K199">
        <f t="shared" si="7"/>
        <v>90926</v>
      </c>
      <c r="L199" s="3" t="str">
        <f>VLOOKUP(A199,AF!E:E,1,FALSE)</f>
        <v>FEVT4521</v>
      </c>
    </row>
    <row r="200" spans="1:12">
      <c r="A200" t="str">
        <f>VLOOKUP(E200,DATOS!B:W,19,FALSE)</f>
        <v>FEVT4521</v>
      </c>
      <c r="B200" s="1">
        <v>9012767301</v>
      </c>
      <c r="C200" t="s">
        <v>31</v>
      </c>
      <c r="D200" s="1">
        <f>VLOOKUP(E200,DATOS!B:W,3,FALSE)</f>
        <v>1030082767</v>
      </c>
      <c r="E200">
        <v>3639</v>
      </c>
      <c r="F200">
        <v>2</v>
      </c>
      <c r="G200" t="str">
        <f>VLOOKUP(E200,DATOS!B:W,10,FALSE)</f>
        <v>S50007</v>
      </c>
      <c r="H200" t="str">
        <f t="shared" si="6"/>
        <v>TRANSPORTE MUNICIPAL TERRESTRE</v>
      </c>
      <c r="I200">
        <f>VLOOKUP(E200,DATOS!B:W,12,FALSE)</f>
        <v>2</v>
      </c>
      <c r="J200">
        <f>VLOOKUP(E200,DATOS!B:W,20,FALSE)</f>
        <v>45463</v>
      </c>
      <c r="K200">
        <f t="shared" si="7"/>
        <v>90926</v>
      </c>
      <c r="L200" s="3" t="str">
        <f>VLOOKUP(A200,AF!E:E,1,FALSE)</f>
        <v>FEVT4521</v>
      </c>
    </row>
    <row r="201" spans="1:12">
      <c r="A201" t="str">
        <f>VLOOKUP(E201,DATOS!B:W,19,FALSE)</f>
        <v>FEVT4522</v>
      </c>
      <c r="B201" s="1">
        <v>9012767301</v>
      </c>
      <c r="C201" t="s">
        <v>2</v>
      </c>
      <c r="D201" s="1">
        <f>VLOOKUP(E201,DATOS!B:W,3,FALSE)</f>
        <v>69006447</v>
      </c>
      <c r="E201">
        <v>3640</v>
      </c>
      <c r="F201">
        <v>2</v>
      </c>
      <c r="G201" t="str">
        <f>VLOOKUP(E201,DATOS!B:W,10,FALSE)</f>
        <v>S50007</v>
      </c>
      <c r="H201" t="str">
        <f t="shared" si="6"/>
        <v>TRANSPORTE MUNICIPAL TERRESTRE</v>
      </c>
      <c r="I201">
        <f>VLOOKUP(E201,DATOS!B:W,12,FALSE)</f>
        <v>1</v>
      </c>
      <c r="J201">
        <f>VLOOKUP(E201,DATOS!B:W,20,FALSE)</f>
        <v>45463</v>
      </c>
      <c r="K201">
        <f t="shared" si="7"/>
        <v>45463</v>
      </c>
      <c r="L201" s="3" t="str">
        <f>VLOOKUP(A201,AF!E:E,1,FALSE)</f>
        <v>FEVT4522</v>
      </c>
    </row>
    <row r="202" spans="1:12">
      <c r="A202" t="str">
        <f>VLOOKUP(E202,DATOS!B:W,19,FALSE)</f>
        <v>FEVT4522</v>
      </c>
      <c r="B202" s="1">
        <v>9012767301</v>
      </c>
      <c r="C202" t="s">
        <v>2</v>
      </c>
      <c r="D202" s="1">
        <f>VLOOKUP(E202,DATOS!B:W,3,FALSE)</f>
        <v>69006447</v>
      </c>
      <c r="E202">
        <v>3641</v>
      </c>
      <c r="F202">
        <v>2</v>
      </c>
      <c r="G202" t="str">
        <f>VLOOKUP(E202,DATOS!B:W,10,FALSE)</f>
        <v>S50007</v>
      </c>
      <c r="H202" t="str">
        <f t="shared" si="6"/>
        <v>TRANSPORTE MUNICIPAL TERRESTRE</v>
      </c>
      <c r="I202">
        <f>VLOOKUP(E202,DATOS!B:W,12,FALSE)</f>
        <v>1</v>
      </c>
      <c r="J202">
        <f>VLOOKUP(E202,DATOS!B:W,20,FALSE)</f>
        <v>45463</v>
      </c>
      <c r="K202">
        <f t="shared" si="7"/>
        <v>45463</v>
      </c>
      <c r="L202" s="3" t="str">
        <f>VLOOKUP(A202,AF!E:E,1,FALSE)</f>
        <v>FEVT4522</v>
      </c>
    </row>
    <row r="203" spans="1:12">
      <c r="A203" t="str">
        <f>VLOOKUP(E203,DATOS!B:W,19,FALSE)</f>
        <v>FEVT4523</v>
      </c>
      <c r="B203" s="1">
        <v>9012767301</v>
      </c>
      <c r="C203" t="s">
        <v>2</v>
      </c>
      <c r="D203" s="1">
        <f>VLOOKUP(E203,DATOS!B:W,3,FALSE)</f>
        <v>39842259</v>
      </c>
      <c r="E203">
        <v>3642</v>
      </c>
      <c r="F203">
        <v>2</v>
      </c>
      <c r="G203" t="str">
        <f>VLOOKUP(E203,DATOS!B:W,10,FALSE)</f>
        <v>S50007</v>
      </c>
      <c r="H203" t="str">
        <f t="shared" si="6"/>
        <v>TRANSPORTE MUNICIPAL TERRESTRE</v>
      </c>
      <c r="I203">
        <f>VLOOKUP(E203,DATOS!B:W,12,FALSE)</f>
        <v>1</v>
      </c>
      <c r="J203">
        <f>VLOOKUP(E203,DATOS!B:W,20,FALSE)</f>
        <v>45463</v>
      </c>
      <c r="K203">
        <f t="shared" si="7"/>
        <v>45463</v>
      </c>
      <c r="L203" s="3" t="str">
        <f>VLOOKUP(A203,AF!E:E,1,FALSE)</f>
        <v>FEVT4523</v>
      </c>
    </row>
    <row r="204" spans="1:12">
      <c r="A204" t="str">
        <f>VLOOKUP(E204,DATOS!B:W,19,FALSE)</f>
        <v>FEVT4523</v>
      </c>
      <c r="B204" s="1">
        <v>9012767301</v>
      </c>
      <c r="C204" t="s">
        <v>2</v>
      </c>
      <c r="D204" s="1">
        <f>VLOOKUP(E204,DATOS!B:W,3,FALSE)</f>
        <v>39842259</v>
      </c>
      <c r="E204">
        <v>3643</v>
      </c>
      <c r="F204">
        <v>2</v>
      </c>
      <c r="G204" t="str">
        <f>VLOOKUP(E204,DATOS!B:W,10,FALSE)</f>
        <v>S50007</v>
      </c>
      <c r="H204" t="str">
        <f t="shared" si="6"/>
        <v>TRANSPORTE MUNICIPAL TERRESTRE</v>
      </c>
      <c r="I204">
        <f>VLOOKUP(E204,DATOS!B:W,12,FALSE)</f>
        <v>1</v>
      </c>
      <c r="J204">
        <f>VLOOKUP(E204,DATOS!B:W,20,FALSE)</f>
        <v>45463</v>
      </c>
      <c r="K204">
        <f t="shared" si="7"/>
        <v>45463</v>
      </c>
      <c r="L204" s="3" t="str">
        <f>VLOOKUP(A204,AF!E:E,1,FALSE)</f>
        <v>FEVT4523</v>
      </c>
    </row>
    <row r="205" spans="1:12">
      <c r="A205" t="str">
        <f>VLOOKUP(E205,DATOS!B:W,19,FALSE)</f>
        <v>FEVT4524</v>
      </c>
      <c r="B205" s="1">
        <v>9012767301</v>
      </c>
      <c r="C205" t="s">
        <v>31</v>
      </c>
      <c r="D205" s="1">
        <f>VLOOKUP(E205,DATOS!B:W,3,FALSE)</f>
        <v>1077228013</v>
      </c>
      <c r="E205">
        <v>3644</v>
      </c>
      <c r="F205">
        <v>2</v>
      </c>
      <c r="G205" t="str">
        <f>VLOOKUP(E205,DATOS!B:W,10,FALSE)</f>
        <v>S50007</v>
      </c>
      <c r="H205" t="str">
        <f t="shared" si="6"/>
        <v>TRANSPORTE MUNICIPAL TERRESTRE</v>
      </c>
      <c r="I205">
        <f>VLOOKUP(E205,DATOS!B:W,12,FALSE)</f>
        <v>1</v>
      </c>
      <c r="J205">
        <f>VLOOKUP(E205,DATOS!B:W,20,FALSE)</f>
        <v>45463</v>
      </c>
      <c r="K205">
        <f t="shared" si="7"/>
        <v>45463</v>
      </c>
      <c r="L205" s="3" t="str">
        <f>VLOOKUP(A205,AF!E:E,1,FALSE)</f>
        <v>FEVT4524</v>
      </c>
    </row>
    <row r="206" spans="1:12">
      <c r="A206" t="str">
        <f>VLOOKUP(E206,DATOS!B:W,19,FALSE)</f>
        <v>FEVT4524</v>
      </c>
      <c r="B206" s="1">
        <v>9012767301</v>
      </c>
      <c r="C206" t="s">
        <v>31</v>
      </c>
      <c r="D206" s="1">
        <f>VLOOKUP(E206,DATOS!B:W,3,FALSE)</f>
        <v>1077228013</v>
      </c>
      <c r="E206">
        <v>3645</v>
      </c>
      <c r="F206">
        <v>2</v>
      </c>
      <c r="G206" t="str">
        <f>VLOOKUP(E206,DATOS!B:W,10,FALSE)</f>
        <v>S50007</v>
      </c>
      <c r="H206" t="str">
        <f t="shared" si="6"/>
        <v>TRANSPORTE MUNICIPAL TERRESTRE</v>
      </c>
      <c r="I206">
        <f>VLOOKUP(E206,DATOS!B:W,12,FALSE)</f>
        <v>1</v>
      </c>
      <c r="J206">
        <f>VLOOKUP(E206,DATOS!B:W,20,FALSE)</f>
        <v>45463</v>
      </c>
      <c r="K206">
        <f t="shared" si="7"/>
        <v>45463</v>
      </c>
      <c r="L206" s="3" t="str">
        <f>VLOOKUP(A206,AF!E:E,1,FALSE)</f>
        <v>FEVT4524</v>
      </c>
    </row>
    <row r="207" spans="1:12">
      <c r="A207" t="str">
        <f>VLOOKUP(E207,DATOS!B:W,19,FALSE)</f>
        <v>FEVT4525</v>
      </c>
      <c r="B207" s="1">
        <v>9012767301</v>
      </c>
      <c r="C207" t="s">
        <v>2</v>
      </c>
      <c r="D207" s="1">
        <f>VLOOKUP(E207,DATOS!B:W,3,FALSE)</f>
        <v>69070203</v>
      </c>
      <c r="E207">
        <v>3646</v>
      </c>
      <c r="F207">
        <v>2</v>
      </c>
      <c r="G207" t="str">
        <f>VLOOKUP(E207,DATOS!B:W,10,FALSE)</f>
        <v>S50007</v>
      </c>
      <c r="H207" t="str">
        <f t="shared" si="6"/>
        <v>TRANSPORTE MUNICIPAL TERRESTRE</v>
      </c>
      <c r="I207">
        <f>VLOOKUP(E207,DATOS!B:W,12,FALSE)</f>
        <v>1</v>
      </c>
      <c r="J207">
        <f>VLOOKUP(E207,DATOS!B:W,20,FALSE)</f>
        <v>45463</v>
      </c>
      <c r="K207">
        <f t="shared" si="7"/>
        <v>45463</v>
      </c>
      <c r="L207" s="3" t="str">
        <f>VLOOKUP(A207,AF!E:E,1,FALSE)</f>
        <v>FEVT4525</v>
      </c>
    </row>
    <row r="208" spans="1:12">
      <c r="A208" t="str">
        <f>VLOOKUP(E208,DATOS!B:W,19,FALSE)</f>
        <v>FEVT4525</v>
      </c>
      <c r="B208" s="1">
        <v>9012767301</v>
      </c>
      <c r="C208" t="s">
        <v>2</v>
      </c>
      <c r="D208" s="1">
        <f>VLOOKUP(E208,DATOS!B:W,3,FALSE)</f>
        <v>69070203</v>
      </c>
      <c r="E208">
        <v>3647</v>
      </c>
      <c r="F208">
        <v>2</v>
      </c>
      <c r="G208" t="str">
        <f>VLOOKUP(E208,DATOS!B:W,10,FALSE)</f>
        <v>S50007</v>
      </c>
      <c r="H208" t="str">
        <f t="shared" si="6"/>
        <v>TRANSPORTE MUNICIPAL TERRESTRE</v>
      </c>
      <c r="I208">
        <f>VLOOKUP(E208,DATOS!B:W,12,FALSE)</f>
        <v>1</v>
      </c>
      <c r="J208">
        <f>VLOOKUP(E208,DATOS!B:W,20,FALSE)</f>
        <v>45463</v>
      </c>
      <c r="K208">
        <f t="shared" si="7"/>
        <v>45463</v>
      </c>
      <c r="L208" s="3" t="str">
        <f>VLOOKUP(A208,AF!E:E,1,FALSE)</f>
        <v>FEVT4525</v>
      </c>
    </row>
    <row r="209" spans="1:12">
      <c r="A209" t="str">
        <f>VLOOKUP(E209,DATOS!B:W,19,FALSE)</f>
        <v>FEVT4526</v>
      </c>
      <c r="B209" s="1">
        <v>9012767301</v>
      </c>
      <c r="C209" t="s">
        <v>31</v>
      </c>
      <c r="D209" s="1">
        <f>VLOOKUP(E209,DATOS!B:W,3,FALSE)</f>
        <v>1123325326</v>
      </c>
      <c r="E209">
        <v>3648</v>
      </c>
      <c r="F209">
        <v>2</v>
      </c>
      <c r="G209" t="str">
        <f>VLOOKUP(E209,DATOS!B:W,10,FALSE)</f>
        <v>S50008</v>
      </c>
      <c r="H209" t="str">
        <f t="shared" si="6"/>
        <v>TRANSPORTE INTERMUNICIPAL TERR</v>
      </c>
      <c r="I209">
        <f>VLOOKUP(E209,DATOS!B:W,12,FALSE)</f>
        <v>1</v>
      </c>
      <c r="J209">
        <f>VLOOKUP(E209,DATOS!B:W,20,FALSE)</f>
        <v>45463</v>
      </c>
      <c r="K209">
        <f t="shared" si="7"/>
        <v>45463</v>
      </c>
      <c r="L209" s="3" t="str">
        <f>VLOOKUP(A209,AF!E:E,1,FALSE)</f>
        <v>FEVT4526</v>
      </c>
    </row>
    <row r="210" spans="1:12">
      <c r="A210" t="str">
        <f>VLOOKUP(E210,DATOS!B:W,19,FALSE)</f>
        <v>FEVT4526</v>
      </c>
      <c r="B210" s="1">
        <v>9012767301</v>
      </c>
      <c r="C210" t="s">
        <v>31</v>
      </c>
      <c r="D210" s="1">
        <f>VLOOKUP(E210,DATOS!B:W,3,FALSE)</f>
        <v>1123325326</v>
      </c>
      <c r="E210">
        <v>3649</v>
      </c>
      <c r="F210">
        <v>2</v>
      </c>
      <c r="G210" t="str">
        <f>VLOOKUP(E210,DATOS!B:W,10,FALSE)</f>
        <v>S50008</v>
      </c>
      <c r="H210" t="str">
        <f t="shared" si="6"/>
        <v>TRANSPORTE INTERMUNICIPAL TERR</v>
      </c>
      <c r="I210">
        <f>VLOOKUP(E210,DATOS!B:W,12,FALSE)</f>
        <v>1</v>
      </c>
      <c r="J210">
        <f>VLOOKUP(E210,DATOS!B:W,20,FALSE)</f>
        <v>45463</v>
      </c>
      <c r="K210">
        <f t="shared" si="7"/>
        <v>45463</v>
      </c>
      <c r="L210" s="3" t="str">
        <f>VLOOKUP(A210,AF!E:E,1,FALSE)</f>
        <v>FEVT4526</v>
      </c>
    </row>
    <row r="211" spans="1:12">
      <c r="A211" t="str">
        <f>VLOOKUP(E211,DATOS!B:W,19,FALSE)</f>
        <v>FEVT4527</v>
      </c>
      <c r="B211" s="1">
        <v>9012767301</v>
      </c>
      <c r="C211" t="s">
        <v>2</v>
      </c>
      <c r="D211" s="1">
        <f>VLOOKUP(E211,DATOS!B:W,3,FALSE)</f>
        <v>27470763</v>
      </c>
      <c r="E211">
        <v>3650</v>
      </c>
      <c r="F211">
        <v>2</v>
      </c>
      <c r="G211" t="str">
        <f>VLOOKUP(E211,DATOS!B:W,10,FALSE)</f>
        <v>S50007</v>
      </c>
      <c r="H211" t="str">
        <f t="shared" si="6"/>
        <v>TRANSPORTE MUNICIPAL TERRESTRE</v>
      </c>
      <c r="I211">
        <f>VLOOKUP(E211,DATOS!B:W,12,FALSE)</f>
        <v>1</v>
      </c>
      <c r="J211">
        <f>VLOOKUP(E211,DATOS!B:W,20,FALSE)</f>
        <v>45463</v>
      </c>
      <c r="K211">
        <f t="shared" si="7"/>
        <v>45463</v>
      </c>
      <c r="L211" s="3" t="str">
        <f>VLOOKUP(A211,AF!E:E,1,FALSE)</f>
        <v>FEVT4527</v>
      </c>
    </row>
    <row r="212" spans="1:12">
      <c r="A212" t="str">
        <f>VLOOKUP(E212,DATOS!B:W,19,FALSE)</f>
        <v>FEVT4528</v>
      </c>
      <c r="B212" s="1">
        <v>9012767301</v>
      </c>
      <c r="C212" t="s">
        <v>31</v>
      </c>
      <c r="D212" s="1">
        <f>VLOOKUP(E212,DATOS!B:W,3,FALSE)</f>
        <v>1125184168</v>
      </c>
      <c r="E212">
        <v>3652</v>
      </c>
      <c r="F212">
        <v>2</v>
      </c>
      <c r="G212" t="str">
        <f>VLOOKUP(E212,DATOS!B:W,10,FALSE)</f>
        <v>S50007</v>
      </c>
      <c r="H212" t="str">
        <f t="shared" si="6"/>
        <v>TRANSPORTE MUNICIPAL TERRESTRE</v>
      </c>
      <c r="I212">
        <f>VLOOKUP(E212,DATOS!B:W,12,FALSE)</f>
        <v>1</v>
      </c>
      <c r="J212">
        <f>VLOOKUP(E212,DATOS!B:W,20,FALSE)</f>
        <v>45463</v>
      </c>
      <c r="K212">
        <f t="shared" si="7"/>
        <v>45463</v>
      </c>
      <c r="L212" s="3" t="str">
        <f>VLOOKUP(A212,AF!E:E,1,FALSE)</f>
        <v>FEVT4528</v>
      </c>
    </row>
    <row r="213" spans="1:12">
      <c r="A213" t="str">
        <f>VLOOKUP(E213,DATOS!B:W,19,FALSE)</f>
        <v>FEVT4528</v>
      </c>
      <c r="B213" s="1">
        <v>9012767301</v>
      </c>
      <c r="C213" t="s">
        <v>31</v>
      </c>
      <c r="D213" s="1">
        <f>VLOOKUP(E213,DATOS!B:W,3,FALSE)</f>
        <v>1125184168</v>
      </c>
      <c r="E213">
        <v>3653</v>
      </c>
      <c r="F213">
        <v>2</v>
      </c>
      <c r="G213" t="str">
        <f>VLOOKUP(E213,DATOS!B:W,10,FALSE)</f>
        <v>S50007</v>
      </c>
      <c r="H213" t="str">
        <f t="shared" si="6"/>
        <v>TRANSPORTE MUNICIPAL TERRESTRE</v>
      </c>
      <c r="I213">
        <f>VLOOKUP(E213,DATOS!B:W,12,FALSE)</f>
        <v>1</v>
      </c>
      <c r="J213">
        <f>VLOOKUP(E213,DATOS!B:W,20,FALSE)</f>
        <v>45463</v>
      </c>
      <c r="K213">
        <f t="shared" si="7"/>
        <v>45463</v>
      </c>
      <c r="L213" s="3" t="str">
        <f>VLOOKUP(A213,AF!E:E,1,FALSE)</f>
        <v>FEVT4528</v>
      </c>
    </row>
    <row r="214" spans="1:12">
      <c r="A214" t="str">
        <f>VLOOKUP(E214,DATOS!B:W,19,FALSE)</f>
        <v>FEVT4529</v>
      </c>
      <c r="B214" s="1">
        <v>9012767301</v>
      </c>
      <c r="C214" t="s">
        <v>31</v>
      </c>
      <c r="D214" s="1">
        <f>VLOOKUP(E214,DATOS!B:W,3,FALSE)</f>
        <v>1127076873</v>
      </c>
      <c r="E214">
        <v>3654</v>
      </c>
      <c r="F214">
        <v>2</v>
      </c>
      <c r="G214" t="str">
        <f>VLOOKUP(E214,DATOS!B:W,10,FALSE)</f>
        <v>S50007</v>
      </c>
      <c r="H214" t="str">
        <f t="shared" si="6"/>
        <v>TRANSPORTE MUNICIPAL TERRESTRE</v>
      </c>
      <c r="I214">
        <f>VLOOKUP(E214,DATOS!B:W,12,FALSE)</f>
        <v>1</v>
      </c>
      <c r="J214">
        <f>VLOOKUP(E214,DATOS!B:W,20,FALSE)</f>
        <v>45463</v>
      </c>
      <c r="K214">
        <f t="shared" si="7"/>
        <v>45463</v>
      </c>
      <c r="L214" s="3" t="str">
        <f>VLOOKUP(A214,AF!E:E,1,FALSE)</f>
        <v>FEVT4529</v>
      </c>
    </row>
    <row r="215" spans="1:12">
      <c r="A215" t="str">
        <f>VLOOKUP(E215,DATOS!B:W,19,FALSE)</f>
        <v>FEVT4529</v>
      </c>
      <c r="B215" s="1">
        <v>9012767301</v>
      </c>
      <c r="C215" t="s">
        <v>31</v>
      </c>
      <c r="D215" s="1">
        <f>VLOOKUP(E215,DATOS!B:W,3,FALSE)</f>
        <v>1127076873</v>
      </c>
      <c r="E215">
        <v>3655</v>
      </c>
      <c r="F215">
        <v>2</v>
      </c>
      <c r="G215" t="str">
        <f>VLOOKUP(E215,DATOS!B:W,10,FALSE)</f>
        <v>S50007</v>
      </c>
      <c r="H215" t="str">
        <f t="shared" si="6"/>
        <v>TRANSPORTE MUNICIPAL TERRESTRE</v>
      </c>
      <c r="I215">
        <f>VLOOKUP(E215,DATOS!B:W,12,FALSE)</f>
        <v>1</v>
      </c>
      <c r="J215">
        <f>VLOOKUP(E215,DATOS!B:W,20,FALSE)</f>
        <v>45463</v>
      </c>
      <c r="K215">
        <f t="shared" si="7"/>
        <v>45463</v>
      </c>
      <c r="L215" s="3" t="str">
        <f>VLOOKUP(A215,AF!E:E,1,FALSE)</f>
        <v>FEVT4529</v>
      </c>
    </row>
    <row r="216" spans="1:12">
      <c r="A216" t="str">
        <f>VLOOKUP(E216,DATOS!B:W,19,FALSE)</f>
        <v>FEVT4530</v>
      </c>
      <c r="B216" s="1">
        <v>9012767301</v>
      </c>
      <c r="C216" t="s">
        <v>42</v>
      </c>
      <c r="D216" s="1">
        <f>VLOOKUP(E216,DATOS!B:W,3,FALSE)</f>
        <v>1123210635</v>
      </c>
      <c r="E216">
        <v>3656</v>
      </c>
      <c r="F216">
        <v>2</v>
      </c>
      <c r="G216" t="str">
        <f>VLOOKUP(E216,DATOS!B:W,10,FALSE)</f>
        <v>S50007</v>
      </c>
      <c r="H216" t="str">
        <f t="shared" si="6"/>
        <v>TRANSPORTE MUNICIPAL TERRESTRE</v>
      </c>
      <c r="I216">
        <f>VLOOKUP(E216,DATOS!B:W,12,FALSE)</f>
        <v>1</v>
      </c>
      <c r="J216">
        <f>VLOOKUP(E216,DATOS!B:W,20,FALSE)</f>
        <v>45463</v>
      </c>
      <c r="K216">
        <f t="shared" si="7"/>
        <v>45463</v>
      </c>
      <c r="L216" s="3" t="str">
        <f>VLOOKUP(A216,AF!E:E,1,FALSE)</f>
        <v>FEVT4530</v>
      </c>
    </row>
    <row r="217" spans="1:12">
      <c r="A217" t="str">
        <f>VLOOKUP(E217,DATOS!B:W,19,FALSE)</f>
        <v>FEVT4530</v>
      </c>
      <c r="B217" s="1">
        <v>9012767301</v>
      </c>
      <c r="C217" t="s">
        <v>42</v>
      </c>
      <c r="D217" s="1">
        <f>VLOOKUP(E217,DATOS!B:W,3,FALSE)</f>
        <v>1123210635</v>
      </c>
      <c r="E217">
        <v>3657</v>
      </c>
      <c r="F217">
        <v>2</v>
      </c>
      <c r="G217" t="str">
        <f>VLOOKUP(E217,DATOS!B:W,10,FALSE)</f>
        <v>S50007</v>
      </c>
      <c r="H217" t="str">
        <f t="shared" si="6"/>
        <v>TRANSPORTE MUNICIPAL TERRESTRE</v>
      </c>
      <c r="I217">
        <f>VLOOKUP(E217,DATOS!B:W,12,FALSE)</f>
        <v>1</v>
      </c>
      <c r="J217">
        <f>VLOOKUP(E217,DATOS!B:W,20,FALSE)</f>
        <v>45463</v>
      </c>
      <c r="K217">
        <f t="shared" si="7"/>
        <v>45463</v>
      </c>
      <c r="L217" s="3" t="str">
        <f>VLOOKUP(A217,AF!E:E,1,FALSE)</f>
        <v>FEVT4530</v>
      </c>
    </row>
    <row r="218" spans="1:12">
      <c r="A218" t="str">
        <f>VLOOKUP(E218,DATOS!B:W,19,FALSE)</f>
        <v>FEVT4531</v>
      </c>
      <c r="B218" s="1">
        <v>9012767301</v>
      </c>
      <c r="C218" t="s">
        <v>2</v>
      </c>
      <c r="D218" s="1">
        <f>VLOOKUP(E218,DATOS!B:W,3,FALSE)</f>
        <v>15571079</v>
      </c>
      <c r="E218">
        <v>3658</v>
      </c>
      <c r="F218">
        <v>2</v>
      </c>
      <c r="G218" t="str">
        <f>VLOOKUP(E218,DATOS!B:W,10,FALSE)</f>
        <v>S50008</v>
      </c>
      <c r="H218" t="str">
        <f t="shared" si="6"/>
        <v>TRANSPORTE INTERMUNICIPAL TERR</v>
      </c>
      <c r="I218">
        <f>VLOOKUP(E218,DATOS!B:W,12,FALSE)</f>
        <v>1</v>
      </c>
      <c r="J218">
        <f>VLOOKUP(E218,DATOS!B:W,20,FALSE)</f>
        <v>45463</v>
      </c>
      <c r="K218">
        <f t="shared" si="7"/>
        <v>45463</v>
      </c>
      <c r="L218" s="3" t="str">
        <f>VLOOKUP(A218,AF!E:E,1,FALSE)</f>
        <v>FEVT4531</v>
      </c>
    </row>
    <row r="219" spans="1:12">
      <c r="A219" t="str">
        <f>VLOOKUP(E219,DATOS!B:W,19,FALSE)</f>
        <v>FEVT4531</v>
      </c>
      <c r="B219" s="1">
        <v>9012767301</v>
      </c>
      <c r="C219" t="s">
        <v>2</v>
      </c>
      <c r="D219" s="1">
        <f>VLOOKUP(E219,DATOS!B:W,3,FALSE)</f>
        <v>15571079</v>
      </c>
      <c r="E219">
        <v>3659</v>
      </c>
      <c r="F219">
        <v>2</v>
      </c>
      <c r="G219" t="str">
        <f>VLOOKUP(E219,DATOS!B:W,10,FALSE)</f>
        <v>S50008</v>
      </c>
      <c r="H219" t="str">
        <f t="shared" si="6"/>
        <v>TRANSPORTE INTERMUNICIPAL TERR</v>
      </c>
      <c r="I219">
        <f>VLOOKUP(E219,DATOS!B:W,12,FALSE)</f>
        <v>1</v>
      </c>
      <c r="J219">
        <f>VLOOKUP(E219,DATOS!B:W,20,FALSE)</f>
        <v>45463</v>
      </c>
      <c r="K219">
        <f t="shared" si="7"/>
        <v>45463</v>
      </c>
      <c r="L219" s="3" t="str">
        <f>VLOOKUP(A219,AF!E:E,1,FALSE)</f>
        <v>FEVT4531</v>
      </c>
    </row>
    <row r="220" spans="1:12">
      <c r="A220" t="str">
        <f>VLOOKUP(E220,DATOS!B:W,19,FALSE)</f>
        <v>FEVT4532</v>
      </c>
      <c r="B220" s="1">
        <v>9012767301</v>
      </c>
      <c r="C220" t="s">
        <v>31</v>
      </c>
      <c r="D220" s="1">
        <f>VLOOKUP(E220,DATOS!B:W,3,FALSE)</f>
        <v>1125409373</v>
      </c>
      <c r="E220">
        <v>3660</v>
      </c>
      <c r="F220">
        <v>2</v>
      </c>
      <c r="G220" t="str">
        <f>VLOOKUP(E220,DATOS!B:W,10,FALSE)</f>
        <v>S50007</v>
      </c>
      <c r="H220" t="str">
        <f t="shared" si="6"/>
        <v>TRANSPORTE MUNICIPAL TERRESTRE</v>
      </c>
      <c r="I220">
        <f>VLOOKUP(E220,DATOS!B:W,12,FALSE)</f>
        <v>1</v>
      </c>
      <c r="J220">
        <f>VLOOKUP(E220,DATOS!B:W,20,FALSE)</f>
        <v>45463</v>
      </c>
      <c r="K220">
        <f t="shared" si="7"/>
        <v>45463</v>
      </c>
      <c r="L220" s="3" t="str">
        <f>VLOOKUP(A220,AF!E:E,1,FALSE)</f>
        <v>FEVT4532</v>
      </c>
    </row>
    <row r="221" spans="1:12">
      <c r="A221" t="str">
        <f>VLOOKUP(E221,DATOS!B:W,19,FALSE)</f>
        <v>FEVT4532</v>
      </c>
      <c r="B221" s="1">
        <v>9012767301</v>
      </c>
      <c r="C221" t="s">
        <v>31</v>
      </c>
      <c r="D221" s="1">
        <f>VLOOKUP(E221,DATOS!B:W,3,FALSE)</f>
        <v>1125409373</v>
      </c>
      <c r="E221">
        <v>3661</v>
      </c>
      <c r="F221">
        <v>2</v>
      </c>
      <c r="G221" t="str">
        <f>VLOOKUP(E221,DATOS!B:W,10,FALSE)</f>
        <v>S50007</v>
      </c>
      <c r="H221" t="str">
        <f t="shared" si="6"/>
        <v>TRANSPORTE MUNICIPAL TERRESTRE</v>
      </c>
      <c r="I221">
        <f>VLOOKUP(E221,DATOS!B:W,12,FALSE)</f>
        <v>1</v>
      </c>
      <c r="J221">
        <f>VLOOKUP(E221,DATOS!B:W,20,FALSE)</f>
        <v>45463</v>
      </c>
      <c r="K221">
        <f t="shared" si="7"/>
        <v>45463</v>
      </c>
      <c r="L221" s="3" t="str">
        <f>VLOOKUP(A221,AF!E:E,1,FALSE)</f>
        <v>FEVT4532</v>
      </c>
    </row>
    <row r="222" spans="1:12">
      <c r="A222" t="str">
        <f>VLOOKUP(E222,DATOS!B:W,19,FALSE)</f>
        <v>FEVT4533</v>
      </c>
      <c r="B222" s="1">
        <v>9012767301</v>
      </c>
      <c r="C222" t="s">
        <v>37</v>
      </c>
      <c r="D222" s="1">
        <f>VLOOKUP(E222,DATOS!B:W,3,FALSE)</f>
        <v>1120217012</v>
      </c>
      <c r="E222">
        <v>3662</v>
      </c>
      <c r="F222">
        <v>2</v>
      </c>
      <c r="G222" t="str">
        <f>VLOOKUP(E222,DATOS!B:W,10,FALSE)</f>
        <v>S50007</v>
      </c>
      <c r="H222" t="str">
        <f t="shared" si="6"/>
        <v>TRANSPORTE MUNICIPAL TERRESTRE</v>
      </c>
      <c r="I222">
        <f>VLOOKUP(E222,DATOS!B:W,12,FALSE)</f>
        <v>1</v>
      </c>
      <c r="J222">
        <f>VLOOKUP(E222,DATOS!B:W,20,FALSE)</f>
        <v>45463</v>
      </c>
      <c r="K222">
        <f t="shared" si="7"/>
        <v>45463</v>
      </c>
      <c r="L222" s="3" t="str">
        <f>VLOOKUP(A222,AF!E:E,1,FALSE)</f>
        <v>FEVT4533</v>
      </c>
    </row>
    <row r="223" spans="1:12">
      <c r="A223" t="str">
        <f>VLOOKUP(E223,DATOS!B:W,19,FALSE)</f>
        <v>FEVT4533</v>
      </c>
      <c r="B223" s="1">
        <v>9012767301</v>
      </c>
      <c r="C223" t="s">
        <v>37</v>
      </c>
      <c r="D223" s="1">
        <f>VLOOKUP(E223,DATOS!B:W,3,FALSE)</f>
        <v>1120217012</v>
      </c>
      <c r="E223">
        <v>3663</v>
      </c>
      <c r="F223">
        <v>2</v>
      </c>
      <c r="G223" t="str">
        <f>VLOOKUP(E223,DATOS!B:W,10,FALSE)</f>
        <v>S50007</v>
      </c>
      <c r="H223" t="str">
        <f t="shared" si="6"/>
        <v>TRANSPORTE MUNICIPAL TERRESTRE</v>
      </c>
      <c r="I223">
        <f>VLOOKUP(E223,DATOS!B:W,12,FALSE)</f>
        <v>1</v>
      </c>
      <c r="J223">
        <f>VLOOKUP(E223,DATOS!B:W,20,FALSE)</f>
        <v>45463</v>
      </c>
      <c r="K223">
        <f t="shared" si="7"/>
        <v>45463</v>
      </c>
      <c r="L223" s="3" t="str">
        <f>VLOOKUP(A223,AF!E:E,1,FALSE)</f>
        <v>FEVT4533</v>
      </c>
    </row>
    <row r="224" spans="1:12">
      <c r="A224" t="str">
        <f>VLOOKUP(E224,DATOS!B:W,19,FALSE)</f>
        <v>FEVT4534</v>
      </c>
      <c r="B224" s="1">
        <v>9012767301</v>
      </c>
      <c r="C224" t="s">
        <v>31</v>
      </c>
      <c r="D224" s="1">
        <f>VLOOKUP(E224,DATOS!B:W,3,FALSE)</f>
        <v>1130329975</v>
      </c>
      <c r="E224">
        <v>3664</v>
      </c>
      <c r="F224">
        <v>2</v>
      </c>
      <c r="G224" t="str">
        <f>VLOOKUP(E224,DATOS!B:W,10,FALSE)</f>
        <v>S50007</v>
      </c>
      <c r="H224" t="str">
        <f t="shared" si="6"/>
        <v>TRANSPORTE MUNICIPAL TERRESTRE</v>
      </c>
      <c r="I224">
        <f>VLOOKUP(E224,DATOS!B:W,12,FALSE)</f>
        <v>1</v>
      </c>
      <c r="J224">
        <f>VLOOKUP(E224,DATOS!B:W,20,FALSE)</f>
        <v>45463</v>
      </c>
      <c r="K224">
        <f t="shared" si="7"/>
        <v>45463</v>
      </c>
      <c r="L224" s="3" t="str">
        <f>VLOOKUP(A224,AF!E:E,1,FALSE)</f>
        <v>FEVT4534</v>
      </c>
    </row>
    <row r="225" spans="1:12">
      <c r="A225" t="str">
        <f>VLOOKUP(E225,DATOS!B:W,19,FALSE)</f>
        <v>FEVT4534</v>
      </c>
      <c r="B225" s="1">
        <v>9012767301</v>
      </c>
      <c r="C225" t="s">
        <v>31</v>
      </c>
      <c r="D225" s="1">
        <f>VLOOKUP(E225,DATOS!B:W,3,FALSE)</f>
        <v>1130329975</v>
      </c>
      <c r="E225">
        <v>3665</v>
      </c>
      <c r="F225">
        <v>2</v>
      </c>
      <c r="G225" t="str">
        <f>VLOOKUP(E225,DATOS!B:W,10,FALSE)</f>
        <v>S50007</v>
      </c>
      <c r="H225" t="str">
        <f t="shared" si="6"/>
        <v>TRANSPORTE MUNICIPAL TERRESTRE</v>
      </c>
      <c r="I225">
        <f>VLOOKUP(E225,DATOS!B:W,12,FALSE)</f>
        <v>1</v>
      </c>
      <c r="J225">
        <f>VLOOKUP(E225,DATOS!B:W,20,FALSE)</f>
        <v>45463</v>
      </c>
      <c r="K225">
        <f t="shared" si="7"/>
        <v>45463</v>
      </c>
      <c r="L225" s="3" t="str">
        <f>VLOOKUP(A225,AF!E:E,1,FALSE)</f>
        <v>FEVT4534</v>
      </c>
    </row>
    <row r="226" spans="1:12">
      <c r="A226" t="str">
        <f>VLOOKUP(E226,DATOS!B:W,19,FALSE)</f>
        <v>FEVT4535</v>
      </c>
      <c r="B226" s="1">
        <v>9012767301</v>
      </c>
      <c r="C226" t="s">
        <v>2</v>
      </c>
      <c r="D226" s="1">
        <f>VLOOKUP(E226,DATOS!B:W,3,FALSE)</f>
        <v>1147954889</v>
      </c>
      <c r="E226">
        <v>3666</v>
      </c>
      <c r="F226">
        <v>2</v>
      </c>
      <c r="G226" t="str">
        <f>VLOOKUP(E226,DATOS!B:W,10,FALSE)</f>
        <v>S50008</v>
      </c>
      <c r="H226" t="str">
        <f t="shared" si="6"/>
        <v>TRANSPORTE INTERMUNICIPAL TERR</v>
      </c>
      <c r="I226">
        <f>VLOOKUP(E226,DATOS!B:W,12,FALSE)</f>
        <v>1</v>
      </c>
      <c r="J226">
        <f>VLOOKUP(E226,DATOS!B:W,20,FALSE)</f>
        <v>45463</v>
      </c>
      <c r="K226">
        <f t="shared" si="7"/>
        <v>45463</v>
      </c>
      <c r="L226" s="3" t="str">
        <f>VLOOKUP(A226,AF!E:E,1,FALSE)</f>
        <v>FEVT4535</v>
      </c>
    </row>
    <row r="227" spans="1:12">
      <c r="A227" t="str">
        <f>VLOOKUP(E227,DATOS!B:W,19,FALSE)</f>
        <v>FEVT4535</v>
      </c>
      <c r="B227" s="1">
        <v>9012767301</v>
      </c>
      <c r="C227" t="s">
        <v>2</v>
      </c>
      <c r="D227" s="1">
        <f>VLOOKUP(E227,DATOS!B:W,3,FALSE)</f>
        <v>1147954889</v>
      </c>
      <c r="E227">
        <v>3667</v>
      </c>
      <c r="F227">
        <v>2</v>
      </c>
      <c r="G227" t="str">
        <f>VLOOKUP(E227,DATOS!B:W,10,FALSE)</f>
        <v>S50008</v>
      </c>
      <c r="H227" t="str">
        <f t="shared" si="6"/>
        <v>TRANSPORTE INTERMUNICIPAL TERR</v>
      </c>
      <c r="I227">
        <f>VLOOKUP(E227,DATOS!B:W,12,FALSE)</f>
        <v>1</v>
      </c>
      <c r="J227">
        <f>VLOOKUP(E227,DATOS!B:W,20,FALSE)</f>
        <v>45463</v>
      </c>
      <c r="K227">
        <f t="shared" si="7"/>
        <v>45463</v>
      </c>
      <c r="L227" s="3" t="str">
        <f>VLOOKUP(A227,AF!E:E,1,FALSE)</f>
        <v>FEVT4535</v>
      </c>
    </row>
    <row r="228" spans="1:12">
      <c r="A228" t="str">
        <f>VLOOKUP(E228,DATOS!B:W,19,FALSE)</f>
        <v>FEVT4536</v>
      </c>
      <c r="B228" s="1">
        <v>9012767301</v>
      </c>
      <c r="C228" t="s">
        <v>31</v>
      </c>
      <c r="D228" s="1">
        <f>VLOOKUP(E228,DATOS!B:W,3,FALSE)</f>
        <v>1124314682</v>
      </c>
      <c r="E228">
        <v>3668</v>
      </c>
      <c r="F228">
        <v>2</v>
      </c>
      <c r="G228" t="str">
        <f>VLOOKUP(E228,DATOS!B:W,10,FALSE)</f>
        <v>S50007</v>
      </c>
      <c r="H228" t="str">
        <f t="shared" si="6"/>
        <v>TRANSPORTE MUNICIPAL TERRESTRE</v>
      </c>
      <c r="I228">
        <f>VLOOKUP(E228,DATOS!B:W,12,FALSE)</f>
        <v>1</v>
      </c>
      <c r="J228">
        <f>VLOOKUP(E228,DATOS!B:W,20,FALSE)</f>
        <v>45463</v>
      </c>
      <c r="K228">
        <f t="shared" si="7"/>
        <v>45463</v>
      </c>
      <c r="L228" s="3" t="str">
        <f>VLOOKUP(A228,AF!E:E,1,FALSE)</f>
        <v>FEVT4536</v>
      </c>
    </row>
    <row r="229" spans="1:12">
      <c r="A229" t="str">
        <f>VLOOKUP(E229,DATOS!B:W,19,FALSE)</f>
        <v>FEVT4536</v>
      </c>
      <c r="B229" s="1">
        <v>9012767301</v>
      </c>
      <c r="C229" t="s">
        <v>31</v>
      </c>
      <c r="D229" s="1">
        <f>VLOOKUP(E229,DATOS!B:W,3,FALSE)</f>
        <v>1124314682</v>
      </c>
      <c r="E229">
        <v>3669</v>
      </c>
      <c r="F229">
        <v>2</v>
      </c>
      <c r="G229" t="str">
        <f>VLOOKUP(E229,DATOS!B:W,10,FALSE)</f>
        <v>S50007</v>
      </c>
      <c r="H229" t="str">
        <f t="shared" si="6"/>
        <v>TRANSPORTE MUNICIPAL TERRESTRE</v>
      </c>
      <c r="I229">
        <f>VLOOKUP(E229,DATOS!B:W,12,FALSE)</f>
        <v>1</v>
      </c>
      <c r="J229">
        <f>VLOOKUP(E229,DATOS!B:W,20,FALSE)</f>
        <v>45463</v>
      </c>
      <c r="K229">
        <f t="shared" si="7"/>
        <v>45463</v>
      </c>
      <c r="L229" s="3" t="str">
        <f>VLOOKUP(A229,AF!E:E,1,FALSE)</f>
        <v>FEVT4536</v>
      </c>
    </row>
    <row r="230" spans="1:12">
      <c r="A230" t="str">
        <f>VLOOKUP(E230,DATOS!B:W,19,FALSE)</f>
        <v>FEVT4537</v>
      </c>
      <c r="B230" s="1">
        <v>9012767301</v>
      </c>
      <c r="C230" t="s">
        <v>2</v>
      </c>
      <c r="D230" s="1">
        <f>VLOOKUP(E230,DATOS!B:W,3,FALSE)</f>
        <v>41101841</v>
      </c>
      <c r="E230">
        <v>3670</v>
      </c>
      <c r="F230">
        <v>2</v>
      </c>
      <c r="G230" t="str">
        <f>VLOOKUP(E230,DATOS!B:W,10,FALSE)</f>
        <v>S50007</v>
      </c>
      <c r="H230" t="str">
        <f t="shared" si="6"/>
        <v>TRANSPORTE MUNICIPAL TERRESTRE</v>
      </c>
      <c r="I230">
        <f>VLOOKUP(E230,DATOS!B:W,12,FALSE)</f>
        <v>1</v>
      </c>
      <c r="J230">
        <f>VLOOKUP(E230,DATOS!B:W,20,FALSE)</f>
        <v>45463</v>
      </c>
      <c r="K230">
        <f t="shared" si="7"/>
        <v>45463</v>
      </c>
      <c r="L230" s="3" t="str">
        <f>VLOOKUP(A230,AF!E:E,1,FALSE)</f>
        <v>FEVT4537</v>
      </c>
    </row>
    <row r="231" spans="1:12">
      <c r="A231" t="str">
        <f>VLOOKUP(E231,DATOS!B:W,19,FALSE)</f>
        <v>FEVT4537</v>
      </c>
      <c r="B231" s="1">
        <v>9012767301</v>
      </c>
      <c r="C231" t="s">
        <v>2</v>
      </c>
      <c r="D231" s="1">
        <f>VLOOKUP(E231,DATOS!B:W,3,FALSE)</f>
        <v>41101841</v>
      </c>
      <c r="E231">
        <v>3671</v>
      </c>
      <c r="F231">
        <v>2</v>
      </c>
      <c r="G231" t="str">
        <f>VLOOKUP(E231,DATOS!B:W,10,FALSE)</f>
        <v>S50007</v>
      </c>
      <c r="H231" t="str">
        <f t="shared" si="6"/>
        <v>TRANSPORTE MUNICIPAL TERRESTRE</v>
      </c>
      <c r="I231">
        <f>VLOOKUP(E231,DATOS!B:W,12,FALSE)</f>
        <v>1</v>
      </c>
      <c r="J231">
        <f>VLOOKUP(E231,DATOS!B:W,20,FALSE)</f>
        <v>45463</v>
      </c>
      <c r="K231">
        <f t="shared" si="7"/>
        <v>45463</v>
      </c>
      <c r="L231" s="3" t="str">
        <f>VLOOKUP(A231,AF!E:E,1,FALSE)</f>
        <v>FEVT4537</v>
      </c>
    </row>
    <row r="232" spans="1:12">
      <c r="A232" t="str">
        <f>VLOOKUP(E232,DATOS!B:W,19,FALSE)</f>
        <v>FEVT4538</v>
      </c>
      <c r="B232" s="1">
        <v>9012767301</v>
      </c>
      <c r="C232" t="s">
        <v>42</v>
      </c>
      <c r="D232" s="1">
        <f>VLOOKUP(E232,DATOS!B:W,3,FALSE)</f>
        <v>1123212432</v>
      </c>
      <c r="E232">
        <v>3672</v>
      </c>
      <c r="F232">
        <v>2</v>
      </c>
      <c r="G232" t="str">
        <f>VLOOKUP(E232,DATOS!B:W,10,FALSE)</f>
        <v>S50007</v>
      </c>
      <c r="H232" t="str">
        <f t="shared" si="6"/>
        <v>TRANSPORTE MUNICIPAL TERRESTRE</v>
      </c>
      <c r="I232">
        <f>VLOOKUP(E232,DATOS!B:W,12,FALSE)</f>
        <v>1</v>
      </c>
      <c r="J232">
        <f>VLOOKUP(E232,DATOS!B:W,20,FALSE)</f>
        <v>45463</v>
      </c>
      <c r="K232">
        <f t="shared" si="7"/>
        <v>45463</v>
      </c>
      <c r="L232" s="3" t="str">
        <f>VLOOKUP(A232,AF!E:E,1,FALSE)</f>
        <v>FEVT4538</v>
      </c>
    </row>
    <row r="233" spans="1:12">
      <c r="A233" t="str">
        <f>VLOOKUP(E233,DATOS!B:W,19,FALSE)</f>
        <v>FEVT4538</v>
      </c>
      <c r="B233" s="1">
        <v>9012767301</v>
      </c>
      <c r="C233" t="s">
        <v>42</v>
      </c>
      <c r="D233" s="1">
        <f>VLOOKUP(E233,DATOS!B:W,3,FALSE)</f>
        <v>1123212432</v>
      </c>
      <c r="E233">
        <v>3673</v>
      </c>
      <c r="F233">
        <v>2</v>
      </c>
      <c r="G233" t="str">
        <f>VLOOKUP(E233,DATOS!B:W,10,FALSE)</f>
        <v>S50007</v>
      </c>
      <c r="H233" t="str">
        <f t="shared" si="6"/>
        <v>TRANSPORTE MUNICIPAL TERRESTRE</v>
      </c>
      <c r="I233">
        <f>VLOOKUP(E233,DATOS!B:W,12,FALSE)</f>
        <v>1</v>
      </c>
      <c r="J233">
        <f>VLOOKUP(E233,DATOS!B:W,20,FALSE)</f>
        <v>45463</v>
      </c>
      <c r="K233">
        <f t="shared" si="7"/>
        <v>45463</v>
      </c>
      <c r="L233" s="3" t="str">
        <f>VLOOKUP(A233,AF!E:E,1,FALSE)</f>
        <v>FEVT4538</v>
      </c>
    </row>
    <row r="234" spans="1:12">
      <c r="A234" t="str">
        <f>VLOOKUP(E234,DATOS!B:W,19,FALSE)</f>
        <v>FEVT4539</v>
      </c>
      <c r="B234" s="1">
        <v>9012767301</v>
      </c>
      <c r="C234" t="s">
        <v>2</v>
      </c>
      <c r="D234" s="1">
        <f>VLOOKUP(E234,DATOS!B:W,3,FALSE)</f>
        <v>1123326253</v>
      </c>
      <c r="E234">
        <v>3674</v>
      </c>
      <c r="F234">
        <v>2</v>
      </c>
      <c r="G234" t="str">
        <f>VLOOKUP(E234,DATOS!B:W,10,FALSE)</f>
        <v>S50008</v>
      </c>
      <c r="H234" t="str">
        <f t="shared" si="6"/>
        <v>TRANSPORTE INTERMUNICIPAL TERR</v>
      </c>
      <c r="I234">
        <f>VLOOKUP(E234,DATOS!B:W,12,FALSE)</f>
        <v>1</v>
      </c>
      <c r="J234">
        <f>VLOOKUP(E234,DATOS!B:W,20,FALSE)</f>
        <v>45463</v>
      </c>
      <c r="K234">
        <f t="shared" si="7"/>
        <v>45463</v>
      </c>
      <c r="L234" s="3" t="str">
        <f>VLOOKUP(A234,AF!E:E,1,FALSE)</f>
        <v>FEVT4539</v>
      </c>
    </row>
    <row r="235" spans="1:12">
      <c r="A235" t="str">
        <f>VLOOKUP(E235,DATOS!B:W,19,FALSE)</f>
        <v>FEVT4540</v>
      </c>
      <c r="B235" s="1">
        <v>9012767301</v>
      </c>
      <c r="C235" t="s">
        <v>42</v>
      </c>
      <c r="D235" s="1">
        <f>VLOOKUP(E235,DATOS!B:W,3,FALSE)</f>
        <v>1123336213</v>
      </c>
      <c r="E235">
        <v>3676</v>
      </c>
      <c r="F235">
        <v>2</v>
      </c>
      <c r="G235" t="str">
        <f>VLOOKUP(E235,DATOS!B:W,10,FALSE)</f>
        <v>S50007</v>
      </c>
      <c r="H235" t="str">
        <f t="shared" si="6"/>
        <v>TRANSPORTE MUNICIPAL TERRESTRE</v>
      </c>
      <c r="I235">
        <f>VLOOKUP(E235,DATOS!B:W,12,FALSE)</f>
        <v>1</v>
      </c>
      <c r="J235">
        <f>VLOOKUP(E235,DATOS!B:W,20,FALSE)</f>
        <v>45463</v>
      </c>
      <c r="K235">
        <f t="shared" si="7"/>
        <v>45463</v>
      </c>
      <c r="L235" s="3" t="str">
        <f>VLOOKUP(A235,AF!E:E,1,FALSE)</f>
        <v>FEVT4540</v>
      </c>
    </row>
    <row r="236" spans="1:12">
      <c r="A236" t="str">
        <f>VLOOKUP(E236,DATOS!B:W,19,FALSE)</f>
        <v>FEVT4540</v>
      </c>
      <c r="B236" s="1">
        <v>9012767301</v>
      </c>
      <c r="C236" t="s">
        <v>42</v>
      </c>
      <c r="D236" s="1">
        <f>VLOOKUP(E236,DATOS!B:W,3,FALSE)</f>
        <v>1123336213</v>
      </c>
      <c r="E236">
        <v>3677</v>
      </c>
      <c r="F236">
        <v>2</v>
      </c>
      <c r="G236" t="str">
        <f>VLOOKUP(E236,DATOS!B:W,10,FALSE)</f>
        <v>S50007</v>
      </c>
      <c r="H236" t="str">
        <f t="shared" si="6"/>
        <v>TRANSPORTE MUNICIPAL TERRESTRE</v>
      </c>
      <c r="I236">
        <f>VLOOKUP(E236,DATOS!B:W,12,FALSE)</f>
        <v>1</v>
      </c>
      <c r="J236">
        <f>VLOOKUP(E236,DATOS!B:W,20,FALSE)</f>
        <v>45463</v>
      </c>
      <c r="K236">
        <f t="shared" si="7"/>
        <v>45463</v>
      </c>
      <c r="L236" s="3" t="str">
        <f>VLOOKUP(A236,AF!E:E,1,FALSE)</f>
        <v>FEVT4540</v>
      </c>
    </row>
    <row r="237" spans="1:12">
      <c r="A237" t="str">
        <f>VLOOKUP(E237,DATOS!B:W,19,FALSE)</f>
        <v>FEVT4541</v>
      </c>
      <c r="B237" s="1">
        <v>9012767301</v>
      </c>
      <c r="C237" t="s">
        <v>42</v>
      </c>
      <c r="D237" s="1">
        <f>VLOOKUP(E237,DATOS!B:W,3,FALSE)</f>
        <v>1081064611</v>
      </c>
      <c r="E237">
        <v>3678</v>
      </c>
      <c r="F237">
        <v>2</v>
      </c>
      <c r="G237" t="str">
        <f>VLOOKUP(E237,DATOS!B:W,10,FALSE)</f>
        <v>S50007</v>
      </c>
      <c r="H237" t="str">
        <f t="shared" si="6"/>
        <v>TRANSPORTE MUNICIPAL TERRESTRE</v>
      </c>
      <c r="I237">
        <f>VLOOKUP(E237,DATOS!B:W,12,FALSE)</f>
        <v>1</v>
      </c>
      <c r="J237">
        <f>VLOOKUP(E237,DATOS!B:W,20,FALSE)</f>
        <v>45463</v>
      </c>
      <c r="K237">
        <f t="shared" si="7"/>
        <v>45463</v>
      </c>
      <c r="L237" s="3" t="str">
        <f>VLOOKUP(A237,AF!E:E,1,FALSE)</f>
        <v>FEVT4541</v>
      </c>
    </row>
    <row r="238" spans="1:12">
      <c r="A238" t="str">
        <f>VLOOKUP(E238,DATOS!B:W,19,FALSE)</f>
        <v>FEVT4541</v>
      </c>
      <c r="B238" s="1">
        <v>9012767301</v>
      </c>
      <c r="C238" t="s">
        <v>42</v>
      </c>
      <c r="D238" s="1">
        <f>VLOOKUP(E238,DATOS!B:W,3,FALSE)</f>
        <v>1081064611</v>
      </c>
      <c r="E238">
        <v>3679</v>
      </c>
      <c r="F238">
        <v>2</v>
      </c>
      <c r="G238" t="str">
        <f>VLOOKUP(E238,DATOS!B:W,10,FALSE)</f>
        <v>S50007</v>
      </c>
      <c r="H238" t="str">
        <f t="shared" si="6"/>
        <v>TRANSPORTE MUNICIPAL TERRESTRE</v>
      </c>
      <c r="I238">
        <f>VLOOKUP(E238,DATOS!B:W,12,FALSE)</f>
        <v>1</v>
      </c>
      <c r="J238">
        <f>VLOOKUP(E238,DATOS!B:W,20,FALSE)</f>
        <v>45463</v>
      </c>
      <c r="K238">
        <f t="shared" si="7"/>
        <v>45463</v>
      </c>
      <c r="L238" s="3" t="str">
        <f>VLOOKUP(A238,AF!E:E,1,FALSE)</f>
        <v>FEVT4541</v>
      </c>
    </row>
    <row r="239" spans="1:12">
      <c r="A239" t="str">
        <f>VLOOKUP(E239,DATOS!B:W,19,FALSE)</f>
        <v>FEVT4542</v>
      </c>
      <c r="B239" s="1">
        <v>9012767301</v>
      </c>
      <c r="C239" t="s">
        <v>42</v>
      </c>
      <c r="D239" s="1">
        <f>VLOOKUP(E239,DATOS!B:W,3,FALSE)</f>
        <v>1123213593</v>
      </c>
      <c r="E239">
        <v>3680</v>
      </c>
      <c r="F239">
        <v>2</v>
      </c>
      <c r="G239" t="str">
        <f>VLOOKUP(E239,DATOS!B:W,10,FALSE)</f>
        <v>S50007</v>
      </c>
      <c r="H239" t="str">
        <f t="shared" si="6"/>
        <v>TRANSPORTE MUNICIPAL TERRESTRE</v>
      </c>
      <c r="I239">
        <f>VLOOKUP(E239,DATOS!B:W,12,FALSE)</f>
        <v>1</v>
      </c>
      <c r="J239">
        <f>VLOOKUP(E239,DATOS!B:W,20,FALSE)</f>
        <v>45463</v>
      </c>
      <c r="K239">
        <f t="shared" si="7"/>
        <v>45463</v>
      </c>
      <c r="L239" s="3" t="str">
        <f>VLOOKUP(A239,AF!E:E,1,FALSE)</f>
        <v>FEVT4542</v>
      </c>
    </row>
    <row r="240" spans="1:12">
      <c r="A240" t="str">
        <f>VLOOKUP(E240,DATOS!B:W,19,FALSE)</f>
        <v>FEVT4542</v>
      </c>
      <c r="B240" s="1">
        <v>9012767301</v>
      </c>
      <c r="C240" t="s">
        <v>42</v>
      </c>
      <c r="D240" s="1">
        <f>VLOOKUP(E240,DATOS!B:W,3,FALSE)</f>
        <v>1123213593</v>
      </c>
      <c r="E240">
        <v>3681</v>
      </c>
      <c r="F240">
        <v>2</v>
      </c>
      <c r="G240" t="str">
        <f>VLOOKUP(E240,DATOS!B:W,10,FALSE)</f>
        <v>S50007</v>
      </c>
      <c r="H240" t="str">
        <f t="shared" si="6"/>
        <v>TRANSPORTE MUNICIPAL TERRESTRE</v>
      </c>
      <c r="I240">
        <f>VLOOKUP(E240,DATOS!B:W,12,FALSE)</f>
        <v>1</v>
      </c>
      <c r="J240">
        <f>VLOOKUP(E240,DATOS!B:W,20,FALSE)</f>
        <v>45463</v>
      </c>
      <c r="K240">
        <f t="shared" si="7"/>
        <v>45463</v>
      </c>
      <c r="L240" s="3" t="str">
        <f>VLOOKUP(A240,AF!E:E,1,FALSE)</f>
        <v>FEVT4542</v>
      </c>
    </row>
    <row r="241" spans="1:12">
      <c r="A241" t="str">
        <f>VLOOKUP(E241,DATOS!B:W,19,FALSE)</f>
        <v>FEVT4544</v>
      </c>
      <c r="B241" s="1">
        <v>9012767301</v>
      </c>
      <c r="C241" t="s">
        <v>2</v>
      </c>
      <c r="D241" s="1">
        <f>VLOOKUP(E241,DATOS!B:W,3,FALSE)</f>
        <v>40771729</v>
      </c>
      <c r="E241">
        <v>3682</v>
      </c>
      <c r="F241">
        <v>2</v>
      </c>
      <c r="G241" t="str">
        <f>VLOOKUP(E241,DATOS!B:W,10,FALSE)</f>
        <v>S50008</v>
      </c>
      <c r="H241" t="str">
        <f t="shared" si="6"/>
        <v>TRANSPORTE INTERMUNICIPAL TERR</v>
      </c>
      <c r="I241">
        <f>VLOOKUP(E241,DATOS!B:W,12,FALSE)</f>
        <v>2</v>
      </c>
      <c r="J241">
        <f>VLOOKUP(E241,DATOS!B:W,20,FALSE)</f>
        <v>45463</v>
      </c>
      <c r="K241">
        <f t="shared" si="7"/>
        <v>90926</v>
      </c>
      <c r="L241" s="3" t="str">
        <f>VLOOKUP(A241,AF!E:E,1,FALSE)</f>
        <v>FEVT4544</v>
      </c>
    </row>
    <row r="242" spans="1:12">
      <c r="A242" t="str">
        <f>VLOOKUP(E242,DATOS!B:W,19,FALSE)</f>
        <v>FEVT4544</v>
      </c>
      <c r="B242" s="1">
        <v>9012767301</v>
      </c>
      <c r="C242" t="s">
        <v>2</v>
      </c>
      <c r="D242" s="1">
        <f>VLOOKUP(E242,DATOS!B:W,3,FALSE)</f>
        <v>40771729</v>
      </c>
      <c r="E242">
        <v>3683</v>
      </c>
      <c r="F242">
        <v>2</v>
      </c>
      <c r="G242" t="str">
        <f>VLOOKUP(E242,DATOS!B:W,10,FALSE)</f>
        <v>S50008</v>
      </c>
      <c r="H242" t="str">
        <f t="shared" si="6"/>
        <v>TRANSPORTE INTERMUNICIPAL TERR</v>
      </c>
      <c r="I242">
        <f>VLOOKUP(E242,DATOS!B:W,12,FALSE)</f>
        <v>1</v>
      </c>
      <c r="J242">
        <f>VLOOKUP(E242,DATOS!B:W,20,FALSE)</f>
        <v>45463</v>
      </c>
      <c r="K242">
        <f t="shared" si="7"/>
        <v>45463</v>
      </c>
      <c r="L242" s="3" t="str">
        <f>VLOOKUP(A242,AF!E:E,1,FALSE)</f>
        <v>FEVT4544</v>
      </c>
    </row>
    <row r="243" spans="1:12">
      <c r="A243" t="str">
        <f>VLOOKUP(E243,DATOS!B:W,19,FALSE)</f>
        <v>FEVT4545</v>
      </c>
      <c r="B243" s="1">
        <v>9012767301</v>
      </c>
      <c r="C243" t="s">
        <v>79</v>
      </c>
      <c r="D243" s="1">
        <f>VLOOKUP(E243,DATOS!B:W,3,FALSE)</f>
        <v>1120071473</v>
      </c>
      <c r="E243">
        <v>3686</v>
      </c>
      <c r="F243">
        <v>2</v>
      </c>
      <c r="G243" t="str">
        <f>VLOOKUP(E243,DATOS!B:W,10,FALSE)</f>
        <v>S50008</v>
      </c>
      <c r="H243" t="str">
        <f t="shared" si="6"/>
        <v>TRANSPORTE INTERMUNICIPAL TERR</v>
      </c>
      <c r="I243">
        <f>VLOOKUP(E243,DATOS!B:W,12,FALSE)</f>
        <v>1</v>
      </c>
      <c r="J243">
        <f>VLOOKUP(E243,DATOS!B:W,20,FALSE)</f>
        <v>45463</v>
      </c>
      <c r="K243">
        <f t="shared" si="7"/>
        <v>45463</v>
      </c>
      <c r="L243" s="3" t="str">
        <f>VLOOKUP(A243,AF!E:E,1,FALSE)</f>
        <v>FEVT4545</v>
      </c>
    </row>
    <row r="244" spans="1:12">
      <c r="A244" t="str">
        <f>VLOOKUP(E244,DATOS!B:W,19,FALSE)</f>
        <v>FEVT4545</v>
      </c>
      <c r="B244" s="1">
        <v>9012767301</v>
      </c>
      <c r="C244" t="s">
        <v>79</v>
      </c>
      <c r="D244" s="1">
        <f>VLOOKUP(E244,DATOS!B:W,3,FALSE)</f>
        <v>1120071473</v>
      </c>
      <c r="E244">
        <v>3687</v>
      </c>
      <c r="F244">
        <v>2</v>
      </c>
      <c r="G244" t="str">
        <f>VLOOKUP(E244,DATOS!B:W,10,FALSE)</f>
        <v>S50008</v>
      </c>
      <c r="H244" t="str">
        <f t="shared" si="6"/>
        <v>TRANSPORTE INTERMUNICIPAL TERR</v>
      </c>
      <c r="I244">
        <f>VLOOKUP(E244,DATOS!B:W,12,FALSE)</f>
        <v>1</v>
      </c>
      <c r="J244">
        <f>VLOOKUP(E244,DATOS!B:W,20,FALSE)</f>
        <v>45463</v>
      </c>
      <c r="K244">
        <f t="shared" si="7"/>
        <v>45463</v>
      </c>
      <c r="L244" s="3" t="str">
        <f>VLOOKUP(A244,AF!E:E,1,FALSE)</f>
        <v>FEVT4545</v>
      </c>
    </row>
    <row r="245" spans="1:12">
      <c r="A245" t="str">
        <f>VLOOKUP(E245,DATOS!B:W,19,FALSE)</f>
        <v>FEVT4546</v>
      </c>
      <c r="B245" s="1">
        <v>9012767301</v>
      </c>
      <c r="C245" t="s">
        <v>2</v>
      </c>
      <c r="D245" s="1">
        <f>VLOOKUP(E245,DATOS!B:W,3,FALSE)</f>
        <v>97425021</v>
      </c>
      <c r="E245">
        <v>3688</v>
      </c>
      <c r="F245">
        <v>2</v>
      </c>
      <c r="G245" t="str">
        <f>VLOOKUP(E245,DATOS!B:W,10,FALSE)</f>
        <v>S50008</v>
      </c>
      <c r="H245" t="str">
        <f t="shared" si="6"/>
        <v>TRANSPORTE INTERMUNICIPAL TERR</v>
      </c>
      <c r="I245">
        <f>VLOOKUP(E245,DATOS!B:W,12,FALSE)</f>
        <v>1</v>
      </c>
      <c r="J245">
        <f>VLOOKUP(E245,DATOS!B:W,20,FALSE)</f>
        <v>45463</v>
      </c>
      <c r="K245">
        <f t="shared" si="7"/>
        <v>45463</v>
      </c>
      <c r="L245" s="3" t="str">
        <f>VLOOKUP(A245,AF!E:E,1,FALSE)</f>
        <v>FEVT4546</v>
      </c>
    </row>
    <row r="246" spans="1:12">
      <c r="A246" t="str">
        <f>VLOOKUP(E246,DATOS!B:W,19,FALSE)</f>
        <v>FEVT4546</v>
      </c>
      <c r="B246" s="1">
        <v>9012767301</v>
      </c>
      <c r="C246" t="s">
        <v>2</v>
      </c>
      <c r="D246" s="1">
        <f>VLOOKUP(E246,DATOS!B:W,3,FALSE)</f>
        <v>97425021</v>
      </c>
      <c r="E246">
        <v>3689</v>
      </c>
      <c r="F246">
        <v>2</v>
      </c>
      <c r="G246" t="str">
        <f>VLOOKUP(E246,DATOS!B:W,10,FALSE)</f>
        <v>S50008</v>
      </c>
      <c r="H246" t="str">
        <f t="shared" si="6"/>
        <v>TRANSPORTE INTERMUNICIPAL TERR</v>
      </c>
      <c r="I246">
        <f>VLOOKUP(E246,DATOS!B:W,12,FALSE)</f>
        <v>1</v>
      </c>
      <c r="J246">
        <f>VLOOKUP(E246,DATOS!B:W,20,FALSE)</f>
        <v>45463</v>
      </c>
      <c r="K246">
        <f t="shared" si="7"/>
        <v>45463</v>
      </c>
      <c r="L246" s="3" t="str">
        <f>VLOOKUP(A246,AF!E:E,1,FALSE)</f>
        <v>FEVT4546</v>
      </c>
    </row>
    <row r="247" spans="1:12">
      <c r="A247" t="str">
        <f>VLOOKUP(E247,DATOS!B:W,19,FALSE)</f>
        <v>FEVT4547</v>
      </c>
      <c r="B247" s="1">
        <v>9012767301</v>
      </c>
      <c r="C247" t="s">
        <v>2</v>
      </c>
      <c r="D247" s="1">
        <f>VLOOKUP(E247,DATOS!B:W,3,FALSE)</f>
        <v>27360118</v>
      </c>
      <c r="E247">
        <v>3690</v>
      </c>
      <c r="F247">
        <v>2</v>
      </c>
      <c r="G247" t="str">
        <f>VLOOKUP(E247,DATOS!B:W,10,FALSE)</f>
        <v>S50008</v>
      </c>
      <c r="H247" t="str">
        <f t="shared" si="6"/>
        <v>TRANSPORTE INTERMUNICIPAL TERR</v>
      </c>
      <c r="I247">
        <f>VLOOKUP(E247,DATOS!B:W,12,FALSE)</f>
        <v>1</v>
      </c>
      <c r="J247">
        <f>VLOOKUP(E247,DATOS!B:W,20,FALSE)</f>
        <v>45463</v>
      </c>
      <c r="K247">
        <f t="shared" si="7"/>
        <v>45463</v>
      </c>
      <c r="L247" s="3" t="str">
        <f>VLOOKUP(A247,AF!E:E,1,FALSE)</f>
        <v>FEVT4547</v>
      </c>
    </row>
    <row r="248" spans="1:12">
      <c r="A248" t="str">
        <f>VLOOKUP(E248,DATOS!B:W,19,FALSE)</f>
        <v>FEVT4547</v>
      </c>
      <c r="B248" s="1">
        <v>9012767301</v>
      </c>
      <c r="C248" t="s">
        <v>2</v>
      </c>
      <c r="D248" s="1">
        <f>VLOOKUP(E248,DATOS!B:W,3,FALSE)</f>
        <v>27360118</v>
      </c>
      <c r="E248">
        <v>3692</v>
      </c>
      <c r="F248">
        <v>2</v>
      </c>
      <c r="G248" t="str">
        <f>VLOOKUP(E248,DATOS!B:W,10,FALSE)</f>
        <v>S50007</v>
      </c>
      <c r="H248" t="str">
        <f t="shared" si="6"/>
        <v>TRANSPORTE MUNICIPAL TERRESTRE</v>
      </c>
      <c r="I248">
        <f>VLOOKUP(E248,DATOS!B:W,12,FALSE)</f>
        <v>1</v>
      </c>
      <c r="J248">
        <f>VLOOKUP(E248,DATOS!B:W,20,FALSE)</f>
        <v>45463</v>
      </c>
      <c r="K248">
        <f t="shared" si="7"/>
        <v>45463</v>
      </c>
      <c r="L248" s="3" t="str">
        <f>VLOOKUP(A248,AF!E:E,1,FALSE)</f>
        <v>FEVT4547</v>
      </c>
    </row>
    <row r="249" spans="1:12">
      <c r="A249" t="str">
        <f>VLOOKUP(E249,DATOS!B:W,19,FALSE)</f>
        <v>FEVT4547</v>
      </c>
      <c r="B249" s="1">
        <v>9012767301</v>
      </c>
      <c r="C249" t="s">
        <v>2</v>
      </c>
      <c r="D249" s="1">
        <f>VLOOKUP(E249,DATOS!B:W,3,FALSE)</f>
        <v>27360118</v>
      </c>
      <c r="E249">
        <v>3693</v>
      </c>
      <c r="F249">
        <v>2</v>
      </c>
      <c r="G249" t="str">
        <f>VLOOKUP(E249,DATOS!B:W,10,FALSE)</f>
        <v>S50007</v>
      </c>
      <c r="H249" t="str">
        <f t="shared" si="6"/>
        <v>TRANSPORTE MUNICIPAL TERRESTRE</v>
      </c>
      <c r="I249">
        <f>VLOOKUP(E249,DATOS!B:W,12,FALSE)</f>
        <v>1</v>
      </c>
      <c r="J249">
        <f>VLOOKUP(E249,DATOS!B:W,20,FALSE)</f>
        <v>45463</v>
      </c>
      <c r="K249">
        <f t="shared" si="7"/>
        <v>45463</v>
      </c>
      <c r="L249" s="3" t="str">
        <f>VLOOKUP(A249,AF!E:E,1,FALSE)</f>
        <v>FEVT4547</v>
      </c>
    </row>
    <row r="250" spans="1:12">
      <c r="A250" t="str">
        <f>VLOOKUP(E250,DATOS!B:W,19,FALSE)</f>
        <v>FEVT4548</v>
      </c>
      <c r="B250" s="1">
        <v>9012767301</v>
      </c>
      <c r="C250" t="s">
        <v>2</v>
      </c>
      <c r="D250" s="1">
        <f>VLOOKUP(E250,DATOS!B:W,3,FALSE)</f>
        <v>5299199</v>
      </c>
      <c r="E250">
        <v>3694</v>
      </c>
      <c r="F250">
        <v>2</v>
      </c>
      <c r="G250" t="str">
        <f>VLOOKUP(E250,DATOS!B:W,10,FALSE)</f>
        <v>S50008</v>
      </c>
      <c r="H250" t="str">
        <f t="shared" si="6"/>
        <v>TRANSPORTE INTERMUNICIPAL TERR</v>
      </c>
      <c r="I250">
        <f>VLOOKUP(E250,DATOS!B:W,12,FALSE)</f>
        <v>2</v>
      </c>
      <c r="J250">
        <f>VLOOKUP(E250,DATOS!B:W,20,FALSE)</f>
        <v>45463</v>
      </c>
      <c r="K250">
        <f t="shared" si="7"/>
        <v>90926</v>
      </c>
      <c r="L250" s="3" t="str">
        <f>VLOOKUP(A250,AF!E:E,1,FALSE)</f>
        <v>FEVT4548</v>
      </c>
    </row>
    <row r="251" spans="1:12">
      <c r="A251" t="str">
        <f>VLOOKUP(E251,DATOS!B:W,19,FALSE)</f>
        <v>FEVT4548</v>
      </c>
      <c r="B251" s="1">
        <v>9012767301</v>
      </c>
      <c r="C251" t="s">
        <v>2</v>
      </c>
      <c r="D251" s="1">
        <f>VLOOKUP(E251,DATOS!B:W,3,FALSE)</f>
        <v>5299199</v>
      </c>
      <c r="E251">
        <v>3695</v>
      </c>
      <c r="F251">
        <v>2</v>
      </c>
      <c r="G251" t="str">
        <f>VLOOKUP(E251,DATOS!B:W,10,FALSE)</f>
        <v>S50008</v>
      </c>
      <c r="H251" t="str">
        <f t="shared" si="6"/>
        <v>TRANSPORTE INTERMUNICIPAL TERR</v>
      </c>
      <c r="I251">
        <f>VLOOKUP(E251,DATOS!B:W,12,FALSE)</f>
        <v>1</v>
      </c>
      <c r="J251">
        <f>VLOOKUP(E251,DATOS!B:W,20,FALSE)</f>
        <v>45463</v>
      </c>
      <c r="K251">
        <f t="shared" si="7"/>
        <v>45463</v>
      </c>
      <c r="L251" s="3" t="str">
        <f>VLOOKUP(A251,AF!E:E,1,FALSE)</f>
        <v>FEVT4548</v>
      </c>
    </row>
    <row r="252" spans="1:12">
      <c r="A252" t="str">
        <f>VLOOKUP(E252,DATOS!B:W,19,FALSE)</f>
        <v>FEVT4549</v>
      </c>
      <c r="B252" s="1">
        <v>9012767301</v>
      </c>
      <c r="C252" t="s">
        <v>2</v>
      </c>
      <c r="D252" s="1">
        <f>VLOOKUP(E252,DATOS!B:W,3,FALSE)</f>
        <v>41181858</v>
      </c>
      <c r="E252">
        <v>3696</v>
      </c>
      <c r="F252">
        <v>2</v>
      </c>
      <c r="G252" t="str">
        <f>VLOOKUP(E252,DATOS!B:W,10,FALSE)</f>
        <v>S50007</v>
      </c>
      <c r="H252" t="str">
        <f t="shared" si="6"/>
        <v>TRANSPORTE MUNICIPAL TERRESTRE</v>
      </c>
      <c r="I252">
        <f>VLOOKUP(E252,DATOS!B:W,12,FALSE)</f>
        <v>1</v>
      </c>
      <c r="J252">
        <f>VLOOKUP(E252,DATOS!B:W,20,FALSE)</f>
        <v>45463</v>
      </c>
      <c r="K252">
        <f t="shared" si="7"/>
        <v>45463</v>
      </c>
      <c r="L252" s="3" t="str">
        <f>VLOOKUP(A252,AF!E:E,1,FALSE)</f>
        <v>FEVT4549</v>
      </c>
    </row>
    <row r="253" spans="1:12">
      <c r="A253" t="str">
        <f>VLOOKUP(E253,DATOS!B:W,19,FALSE)</f>
        <v>FEVT4549</v>
      </c>
      <c r="B253" s="1">
        <v>9012767301</v>
      </c>
      <c r="C253" t="s">
        <v>2</v>
      </c>
      <c r="D253" s="1">
        <f>VLOOKUP(E253,DATOS!B:W,3,FALSE)</f>
        <v>41181858</v>
      </c>
      <c r="E253">
        <v>3698</v>
      </c>
      <c r="F253">
        <v>2</v>
      </c>
      <c r="G253" t="str">
        <f>VLOOKUP(E253,DATOS!B:W,10,FALSE)</f>
        <v>S50007</v>
      </c>
      <c r="H253" t="str">
        <f t="shared" si="6"/>
        <v>TRANSPORTE MUNICIPAL TERRESTRE</v>
      </c>
      <c r="I253">
        <f>VLOOKUP(E253,DATOS!B:W,12,FALSE)</f>
        <v>1</v>
      </c>
      <c r="J253">
        <f>VLOOKUP(E253,DATOS!B:W,20,FALSE)</f>
        <v>45463</v>
      </c>
      <c r="K253">
        <f t="shared" si="7"/>
        <v>45463</v>
      </c>
      <c r="L253" s="3" t="str">
        <f>VLOOKUP(A253,AF!E:E,1,FALSE)</f>
        <v>FEVT4549</v>
      </c>
    </row>
    <row r="254" spans="1:12">
      <c r="A254" t="str">
        <f>VLOOKUP(E254,DATOS!B:W,19,FALSE)</f>
        <v>FEVT4549</v>
      </c>
      <c r="B254" s="1">
        <v>9012767301</v>
      </c>
      <c r="C254" t="s">
        <v>2</v>
      </c>
      <c r="D254" s="1">
        <f>VLOOKUP(E254,DATOS!B:W,3,FALSE)</f>
        <v>41181858</v>
      </c>
      <c r="E254">
        <v>3700</v>
      </c>
      <c r="F254">
        <v>2</v>
      </c>
      <c r="G254" t="str">
        <f>VLOOKUP(E254,DATOS!B:W,10,FALSE)</f>
        <v>S50007</v>
      </c>
      <c r="H254" t="str">
        <f t="shared" si="6"/>
        <v>TRANSPORTE MUNICIPAL TERRESTRE</v>
      </c>
      <c r="I254">
        <f>VLOOKUP(E254,DATOS!B:W,12,FALSE)</f>
        <v>1</v>
      </c>
      <c r="J254">
        <f>VLOOKUP(E254,DATOS!B:W,20,FALSE)</f>
        <v>45463</v>
      </c>
      <c r="K254">
        <f t="shared" si="7"/>
        <v>45463</v>
      </c>
      <c r="L254" s="3" t="str">
        <f>VLOOKUP(A254,AF!E:E,1,FALSE)</f>
        <v>FEVT4549</v>
      </c>
    </row>
    <row r="255" spans="1:12">
      <c r="A255" t="str">
        <f>VLOOKUP(E255,DATOS!B:W,19,FALSE)</f>
        <v>FEVT4549</v>
      </c>
      <c r="B255" s="1">
        <v>9012767301</v>
      </c>
      <c r="C255" t="s">
        <v>2</v>
      </c>
      <c r="D255" s="1">
        <f>VLOOKUP(E255,DATOS!B:W,3,FALSE)</f>
        <v>41181858</v>
      </c>
      <c r="E255">
        <v>3702</v>
      </c>
      <c r="F255">
        <v>2</v>
      </c>
      <c r="G255" t="str">
        <f>VLOOKUP(E255,DATOS!B:W,10,FALSE)</f>
        <v>S50007</v>
      </c>
      <c r="H255" t="str">
        <f t="shared" si="6"/>
        <v>TRANSPORTE MUNICIPAL TERRESTRE</v>
      </c>
      <c r="I255">
        <f>VLOOKUP(E255,DATOS!B:W,12,FALSE)</f>
        <v>1</v>
      </c>
      <c r="J255">
        <f>VLOOKUP(E255,DATOS!B:W,20,FALSE)</f>
        <v>45463</v>
      </c>
      <c r="K255">
        <f t="shared" si="7"/>
        <v>45463</v>
      </c>
      <c r="L255" s="3" t="str">
        <f>VLOOKUP(A255,AF!E:E,1,FALSE)</f>
        <v>FEVT4549</v>
      </c>
    </row>
    <row r="256" spans="1:12">
      <c r="A256" t="str">
        <f>VLOOKUP(E256,DATOS!B:W,19,FALSE)</f>
        <v>FEVT4549</v>
      </c>
      <c r="B256" s="1">
        <v>9012767301</v>
      </c>
      <c r="C256" t="s">
        <v>2</v>
      </c>
      <c r="D256" s="1">
        <f>VLOOKUP(E256,DATOS!B:W,3,FALSE)</f>
        <v>41181858</v>
      </c>
      <c r="E256">
        <v>3704</v>
      </c>
      <c r="F256">
        <v>2</v>
      </c>
      <c r="G256" t="str">
        <f>VLOOKUP(E256,DATOS!B:W,10,FALSE)</f>
        <v>S50007</v>
      </c>
      <c r="H256" t="str">
        <f t="shared" si="6"/>
        <v>TRANSPORTE MUNICIPAL TERRESTRE</v>
      </c>
      <c r="I256">
        <f>VLOOKUP(E256,DATOS!B:W,12,FALSE)</f>
        <v>1</v>
      </c>
      <c r="J256">
        <f>VLOOKUP(E256,DATOS!B:W,20,FALSE)</f>
        <v>45463</v>
      </c>
      <c r="K256">
        <f t="shared" si="7"/>
        <v>45463</v>
      </c>
      <c r="L256" s="3" t="str">
        <f>VLOOKUP(A256,AF!E:E,1,FALSE)</f>
        <v>FEVT4549</v>
      </c>
    </row>
    <row r="257" spans="1:12">
      <c r="A257" t="str">
        <f>VLOOKUP(E257,DATOS!B:W,19,FALSE)</f>
        <v>FEVT4549</v>
      </c>
      <c r="B257" s="1">
        <v>9012767301</v>
      </c>
      <c r="C257" t="s">
        <v>2</v>
      </c>
      <c r="D257" s="1">
        <f>VLOOKUP(E257,DATOS!B:W,3,FALSE)</f>
        <v>41181858</v>
      </c>
      <c r="E257">
        <v>3706</v>
      </c>
      <c r="F257">
        <v>2</v>
      </c>
      <c r="G257" t="str">
        <f>VLOOKUP(E257,DATOS!B:W,10,FALSE)</f>
        <v>S50007</v>
      </c>
      <c r="H257" t="str">
        <f t="shared" si="6"/>
        <v>TRANSPORTE MUNICIPAL TERRESTRE</v>
      </c>
      <c r="I257">
        <f>VLOOKUP(E257,DATOS!B:W,12,FALSE)</f>
        <v>1</v>
      </c>
      <c r="J257">
        <f>VLOOKUP(E257,DATOS!B:W,20,FALSE)</f>
        <v>45463</v>
      </c>
      <c r="K257">
        <f t="shared" si="7"/>
        <v>45463</v>
      </c>
      <c r="L257" s="3" t="str">
        <f>VLOOKUP(A257,AF!E:E,1,FALSE)</f>
        <v>FEVT4549</v>
      </c>
    </row>
    <row r="258" spans="1:12">
      <c r="A258" t="str">
        <f>VLOOKUP(E258,DATOS!B:W,19,FALSE)</f>
        <v>FEVT4549</v>
      </c>
      <c r="B258" s="1">
        <v>9012767301</v>
      </c>
      <c r="C258" t="s">
        <v>2</v>
      </c>
      <c r="D258" s="1">
        <f>VLOOKUP(E258,DATOS!B:W,3,FALSE)</f>
        <v>41181858</v>
      </c>
      <c r="E258">
        <v>3708</v>
      </c>
      <c r="F258">
        <v>2</v>
      </c>
      <c r="G258" t="str">
        <f>VLOOKUP(E258,DATOS!B:W,10,FALSE)</f>
        <v>S50007</v>
      </c>
      <c r="H258" t="str">
        <f t="shared" ref="H258:H321" si="8">IF(G258="S50007","TRANSPORTE MUNICIPAL TERRESTRE",IF(G258="S50008","TRANSPORTE INTERMUNICIPAL TERR","VALIDAR CODIGO"))</f>
        <v>TRANSPORTE MUNICIPAL TERRESTRE</v>
      </c>
      <c r="I258">
        <f>VLOOKUP(E258,DATOS!B:W,12,FALSE)</f>
        <v>1</v>
      </c>
      <c r="J258">
        <f>VLOOKUP(E258,DATOS!B:W,20,FALSE)</f>
        <v>45463</v>
      </c>
      <c r="K258">
        <f t="shared" si="7"/>
        <v>45463</v>
      </c>
      <c r="L258" s="3" t="str">
        <f>VLOOKUP(A258,AF!E:E,1,FALSE)</f>
        <v>FEVT4549</v>
      </c>
    </row>
    <row r="259" spans="1:12">
      <c r="A259" t="str">
        <f>VLOOKUP(E259,DATOS!B:W,19,FALSE)</f>
        <v>FEVT4549</v>
      </c>
      <c r="B259" s="1">
        <v>9012767301</v>
      </c>
      <c r="C259" t="s">
        <v>2</v>
      </c>
      <c r="D259" s="1">
        <f>VLOOKUP(E259,DATOS!B:W,3,FALSE)</f>
        <v>41181858</v>
      </c>
      <c r="E259">
        <v>3710</v>
      </c>
      <c r="F259">
        <v>2</v>
      </c>
      <c r="G259" t="str">
        <f>VLOOKUP(E259,DATOS!B:W,10,FALSE)</f>
        <v>S50007</v>
      </c>
      <c r="H259" t="str">
        <f t="shared" si="8"/>
        <v>TRANSPORTE MUNICIPAL TERRESTRE</v>
      </c>
      <c r="I259">
        <f>VLOOKUP(E259,DATOS!B:W,12,FALSE)</f>
        <v>1</v>
      </c>
      <c r="J259">
        <f>VLOOKUP(E259,DATOS!B:W,20,FALSE)</f>
        <v>45463</v>
      </c>
      <c r="K259">
        <f t="shared" ref="K259:K322" si="9">J259*I259</f>
        <v>45463</v>
      </c>
      <c r="L259" s="3" t="str">
        <f>VLOOKUP(A259,AF!E:E,1,FALSE)</f>
        <v>FEVT4549</v>
      </c>
    </row>
    <row r="260" spans="1:12">
      <c r="A260" t="str">
        <f>VLOOKUP(E260,DATOS!B:W,19,FALSE)</f>
        <v>FEVT4549</v>
      </c>
      <c r="B260" s="1">
        <v>9012767301</v>
      </c>
      <c r="C260" t="s">
        <v>2</v>
      </c>
      <c r="D260" s="1">
        <f>VLOOKUP(E260,DATOS!B:W,3,FALSE)</f>
        <v>41181858</v>
      </c>
      <c r="E260">
        <v>3712</v>
      </c>
      <c r="F260">
        <v>2</v>
      </c>
      <c r="G260" t="str">
        <f>VLOOKUP(E260,DATOS!B:W,10,FALSE)</f>
        <v>S50007</v>
      </c>
      <c r="H260" t="str">
        <f t="shared" si="8"/>
        <v>TRANSPORTE MUNICIPAL TERRESTRE</v>
      </c>
      <c r="I260">
        <f>VLOOKUP(E260,DATOS!B:W,12,FALSE)</f>
        <v>1</v>
      </c>
      <c r="J260">
        <f>VLOOKUP(E260,DATOS!B:W,20,FALSE)</f>
        <v>45463</v>
      </c>
      <c r="K260">
        <f t="shared" si="9"/>
        <v>45463</v>
      </c>
      <c r="L260" s="3" t="str">
        <f>VLOOKUP(A260,AF!E:E,1,FALSE)</f>
        <v>FEVT4549</v>
      </c>
    </row>
    <row r="261" spans="1:12">
      <c r="A261" t="str">
        <f>VLOOKUP(E261,DATOS!B:W,19,FALSE)</f>
        <v>FEVT4549</v>
      </c>
      <c r="B261" s="1">
        <v>9012767301</v>
      </c>
      <c r="C261" t="s">
        <v>2</v>
      </c>
      <c r="D261" s="1">
        <f>VLOOKUP(E261,DATOS!B:W,3,FALSE)</f>
        <v>41181858</v>
      </c>
      <c r="E261">
        <v>3714</v>
      </c>
      <c r="F261">
        <v>2</v>
      </c>
      <c r="G261" t="str">
        <f>VLOOKUP(E261,DATOS!B:W,10,FALSE)</f>
        <v>S50007</v>
      </c>
      <c r="H261" t="str">
        <f t="shared" si="8"/>
        <v>TRANSPORTE MUNICIPAL TERRESTRE</v>
      </c>
      <c r="I261">
        <f>VLOOKUP(E261,DATOS!B:W,12,FALSE)</f>
        <v>1</v>
      </c>
      <c r="J261">
        <f>VLOOKUP(E261,DATOS!B:W,20,FALSE)</f>
        <v>45463</v>
      </c>
      <c r="K261">
        <f t="shared" si="9"/>
        <v>45463</v>
      </c>
      <c r="L261" s="3" t="str">
        <f>VLOOKUP(A261,AF!E:E,1,FALSE)</f>
        <v>FEVT4549</v>
      </c>
    </row>
    <row r="262" spans="1:12">
      <c r="A262" t="str">
        <f>VLOOKUP(E262,DATOS!B:W,19,FALSE)</f>
        <v>FEVT4549</v>
      </c>
      <c r="B262" s="1">
        <v>9012767301</v>
      </c>
      <c r="C262" t="s">
        <v>2</v>
      </c>
      <c r="D262" s="1">
        <f>VLOOKUP(E262,DATOS!B:W,3,FALSE)</f>
        <v>41181858</v>
      </c>
      <c r="E262">
        <v>3716</v>
      </c>
      <c r="F262">
        <v>2</v>
      </c>
      <c r="G262" t="str">
        <f>VLOOKUP(E262,DATOS!B:W,10,FALSE)</f>
        <v>S50007</v>
      </c>
      <c r="H262" t="str">
        <f t="shared" si="8"/>
        <v>TRANSPORTE MUNICIPAL TERRESTRE</v>
      </c>
      <c r="I262">
        <f>VLOOKUP(E262,DATOS!B:W,12,FALSE)</f>
        <v>1</v>
      </c>
      <c r="J262">
        <f>VLOOKUP(E262,DATOS!B:W,20,FALSE)</f>
        <v>45463</v>
      </c>
      <c r="K262">
        <f t="shared" si="9"/>
        <v>45463</v>
      </c>
      <c r="L262" s="3" t="str">
        <f>VLOOKUP(A262,AF!E:E,1,FALSE)</f>
        <v>FEVT4549</v>
      </c>
    </row>
    <row r="263" spans="1:12">
      <c r="A263" t="str">
        <f>VLOOKUP(E263,DATOS!B:W,19,FALSE)</f>
        <v>FEVT4549</v>
      </c>
      <c r="B263" s="1">
        <v>9012767301</v>
      </c>
      <c r="C263" t="s">
        <v>2</v>
      </c>
      <c r="D263" s="1">
        <f>VLOOKUP(E263,DATOS!B:W,3,FALSE)</f>
        <v>41181858</v>
      </c>
      <c r="E263">
        <v>3697</v>
      </c>
      <c r="F263">
        <v>2</v>
      </c>
      <c r="G263" t="str">
        <f>VLOOKUP(E263,DATOS!B:W,10,FALSE)</f>
        <v>S50007</v>
      </c>
      <c r="H263" t="str">
        <f t="shared" si="8"/>
        <v>TRANSPORTE MUNICIPAL TERRESTRE</v>
      </c>
      <c r="I263">
        <f>VLOOKUP(E263,DATOS!B:W,12,FALSE)</f>
        <v>1</v>
      </c>
      <c r="J263">
        <f>VLOOKUP(E263,DATOS!B:W,20,FALSE)</f>
        <v>45463</v>
      </c>
      <c r="K263">
        <f t="shared" si="9"/>
        <v>45463</v>
      </c>
      <c r="L263" s="3" t="str">
        <f>VLOOKUP(A263,AF!E:E,1,FALSE)</f>
        <v>FEVT4549</v>
      </c>
    </row>
    <row r="264" spans="1:12">
      <c r="A264" t="str">
        <f>VLOOKUP(E264,DATOS!B:W,19,FALSE)</f>
        <v>FEVT4549</v>
      </c>
      <c r="B264" s="1">
        <v>9012767301</v>
      </c>
      <c r="C264" t="s">
        <v>2</v>
      </c>
      <c r="D264" s="1">
        <f>VLOOKUP(E264,DATOS!B:W,3,FALSE)</f>
        <v>41181858</v>
      </c>
      <c r="E264">
        <v>3699</v>
      </c>
      <c r="F264">
        <v>2</v>
      </c>
      <c r="G264" t="str">
        <f>VLOOKUP(E264,DATOS!B:W,10,FALSE)</f>
        <v>S50007</v>
      </c>
      <c r="H264" t="str">
        <f t="shared" si="8"/>
        <v>TRANSPORTE MUNICIPAL TERRESTRE</v>
      </c>
      <c r="I264">
        <f>VLOOKUP(E264,DATOS!B:W,12,FALSE)</f>
        <v>1</v>
      </c>
      <c r="J264">
        <f>VLOOKUP(E264,DATOS!B:W,20,FALSE)</f>
        <v>45463</v>
      </c>
      <c r="K264">
        <f t="shared" si="9"/>
        <v>45463</v>
      </c>
      <c r="L264" s="3" t="str">
        <f>VLOOKUP(A264,AF!E:E,1,FALSE)</f>
        <v>FEVT4549</v>
      </c>
    </row>
    <row r="265" spans="1:12">
      <c r="A265" t="str">
        <f>VLOOKUP(E265,DATOS!B:W,19,FALSE)</f>
        <v>FEVT4549</v>
      </c>
      <c r="B265" s="1">
        <v>9012767301</v>
      </c>
      <c r="C265" t="s">
        <v>2</v>
      </c>
      <c r="D265" s="1">
        <f>VLOOKUP(E265,DATOS!B:W,3,FALSE)</f>
        <v>41181858</v>
      </c>
      <c r="E265">
        <v>3701</v>
      </c>
      <c r="F265">
        <v>2</v>
      </c>
      <c r="G265" t="str">
        <f>VLOOKUP(E265,DATOS!B:W,10,FALSE)</f>
        <v>S50007</v>
      </c>
      <c r="H265" t="str">
        <f t="shared" si="8"/>
        <v>TRANSPORTE MUNICIPAL TERRESTRE</v>
      </c>
      <c r="I265">
        <f>VLOOKUP(E265,DATOS!B:W,12,FALSE)</f>
        <v>1</v>
      </c>
      <c r="J265">
        <f>VLOOKUP(E265,DATOS!B:W,20,FALSE)</f>
        <v>45463</v>
      </c>
      <c r="K265">
        <f t="shared" si="9"/>
        <v>45463</v>
      </c>
      <c r="L265" s="3" t="str">
        <f>VLOOKUP(A265,AF!E:E,1,FALSE)</f>
        <v>FEVT4549</v>
      </c>
    </row>
    <row r="266" spans="1:12">
      <c r="A266" t="str">
        <f>VLOOKUP(E266,DATOS!B:W,19,FALSE)</f>
        <v>FEVT4549</v>
      </c>
      <c r="B266" s="1">
        <v>9012767301</v>
      </c>
      <c r="C266" t="s">
        <v>2</v>
      </c>
      <c r="D266" s="1">
        <f>VLOOKUP(E266,DATOS!B:W,3,FALSE)</f>
        <v>41181858</v>
      </c>
      <c r="E266">
        <v>3703</v>
      </c>
      <c r="F266">
        <v>2</v>
      </c>
      <c r="G266" t="str">
        <f>VLOOKUP(E266,DATOS!B:W,10,FALSE)</f>
        <v>S50007</v>
      </c>
      <c r="H266" t="str">
        <f t="shared" si="8"/>
        <v>TRANSPORTE MUNICIPAL TERRESTRE</v>
      </c>
      <c r="I266">
        <f>VLOOKUP(E266,DATOS!B:W,12,FALSE)</f>
        <v>1</v>
      </c>
      <c r="J266">
        <f>VLOOKUP(E266,DATOS!B:W,20,FALSE)</f>
        <v>45463</v>
      </c>
      <c r="K266">
        <f t="shared" si="9"/>
        <v>45463</v>
      </c>
      <c r="L266" s="3" t="str">
        <f>VLOOKUP(A266,AF!E:E,1,FALSE)</f>
        <v>FEVT4549</v>
      </c>
    </row>
    <row r="267" spans="1:12">
      <c r="A267" t="str">
        <f>VLOOKUP(E267,DATOS!B:W,19,FALSE)</f>
        <v>FEVT4549</v>
      </c>
      <c r="B267" s="1">
        <v>9012767301</v>
      </c>
      <c r="C267" t="s">
        <v>2</v>
      </c>
      <c r="D267" s="1">
        <f>VLOOKUP(E267,DATOS!B:W,3,FALSE)</f>
        <v>41181858</v>
      </c>
      <c r="E267">
        <v>3705</v>
      </c>
      <c r="F267">
        <v>2</v>
      </c>
      <c r="G267" t="str">
        <f>VLOOKUP(E267,DATOS!B:W,10,FALSE)</f>
        <v>S50007</v>
      </c>
      <c r="H267" t="str">
        <f t="shared" si="8"/>
        <v>TRANSPORTE MUNICIPAL TERRESTRE</v>
      </c>
      <c r="I267">
        <f>VLOOKUP(E267,DATOS!B:W,12,FALSE)</f>
        <v>1</v>
      </c>
      <c r="J267">
        <f>VLOOKUP(E267,DATOS!B:W,20,FALSE)</f>
        <v>45463</v>
      </c>
      <c r="K267">
        <f t="shared" si="9"/>
        <v>45463</v>
      </c>
      <c r="L267" s="3" t="str">
        <f>VLOOKUP(A267,AF!E:E,1,FALSE)</f>
        <v>FEVT4549</v>
      </c>
    </row>
    <row r="268" spans="1:12">
      <c r="A268" t="str">
        <f>VLOOKUP(E268,DATOS!B:W,19,FALSE)</f>
        <v>FEVT4549</v>
      </c>
      <c r="B268" s="1">
        <v>9012767301</v>
      </c>
      <c r="C268" t="s">
        <v>2</v>
      </c>
      <c r="D268" s="1">
        <f>VLOOKUP(E268,DATOS!B:W,3,FALSE)</f>
        <v>41181858</v>
      </c>
      <c r="E268">
        <v>3707</v>
      </c>
      <c r="F268">
        <v>2</v>
      </c>
      <c r="G268" t="str">
        <f>VLOOKUP(E268,DATOS!B:W,10,FALSE)</f>
        <v>S50007</v>
      </c>
      <c r="H268" t="str">
        <f t="shared" si="8"/>
        <v>TRANSPORTE MUNICIPAL TERRESTRE</v>
      </c>
      <c r="I268">
        <f>VLOOKUP(E268,DATOS!B:W,12,FALSE)</f>
        <v>1</v>
      </c>
      <c r="J268">
        <f>VLOOKUP(E268,DATOS!B:W,20,FALSE)</f>
        <v>45463</v>
      </c>
      <c r="K268">
        <f t="shared" si="9"/>
        <v>45463</v>
      </c>
      <c r="L268" s="3" t="str">
        <f>VLOOKUP(A268,AF!E:E,1,FALSE)</f>
        <v>FEVT4549</v>
      </c>
    </row>
    <row r="269" spans="1:12">
      <c r="A269" t="str">
        <f>VLOOKUP(E269,DATOS!B:W,19,FALSE)</f>
        <v>FEVT4549</v>
      </c>
      <c r="B269" s="1">
        <v>9012767301</v>
      </c>
      <c r="C269" t="s">
        <v>2</v>
      </c>
      <c r="D269" s="1">
        <f>VLOOKUP(E269,DATOS!B:W,3,FALSE)</f>
        <v>41181858</v>
      </c>
      <c r="E269">
        <v>3709</v>
      </c>
      <c r="F269">
        <v>2</v>
      </c>
      <c r="G269" t="str">
        <f>VLOOKUP(E269,DATOS!B:W,10,FALSE)</f>
        <v>S50007</v>
      </c>
      <c r="H269" t="str">
        <f t="shared" si="8"/>
        <v>TRANSPORTE MUNICIPAL TERRESTRE</v>
      </c>
      <c r="I269">
        <f>VLOOKUP(E269,DATOS!B:W,12,FALSE)</f>
        <v>1</v>
      </c>
      <c r="J269">
        <f>VLOOKUP(E269,DATOS!B:W,20,FALSE)</f>
        <v>45463</v>
      </c>
      <c r="K269">
        <f t="shared" si="9"/>
        <v>45463</v>
      </c>
      <c r="L269" s="3" t="str">
        <f>VLOOKUP(A269,AF!E:E,1,FALSE)</f>
        <v>FEVT4549</v>
      </c>
    </row>
    <row r="270" spans="1:12">
      <c r="A270" t="str">
        <f>VLOOKUP(E270,DATOS!B:W,19,FALSE)</f>
        <v>FEVT4549</v>
      </c>
      <c r="B270" s="1">
        <v>9012767301</v>
      </c>
      <c r="C270" t="s">
        <v>2</v>
      </c>
      <c r="D270" s="1">
        <f>VLOOKUP(E270,DATOS!B:W,3,FALSE)</f>
        <v>41181858</v>
      </c>
      <c r="E270">
        <v>3711</v>
      </c>
      <c r="F270">
        <v>2</v>
      </c>
      <c r="G270" t="str">
        <f>VLOOKUP(E270,DATOS!B:W,10,FALSE)</f>
        <v>S50007</v>
      </c>
      <c r="H270" t="str">
        <f t="shared" si="8"/>
        <v>TRANSPORTE MUNICIPAL TERRESTRE</v>
      </c>
      <c r="I270">
        <f>VLOOKUP(E270,DATOS!B:W,12,FALSE)</f>
        <v>1</v>
      </c>
      <c r="J270">
        <f>VLOOKUP(E270,DATOS!B:W,20,FALSE)</f>
        <v>45463</v>
      </c>
      <c r="K270">
        <f t="shared" si="9"/>
        <v>45463</v>
      </c>
      <c r="L270" s="3" t="str">
        <f>VLOOKUP(A270,AF!E:E,1,FALSE)</f>
        <v>FEVT4549</v>
      </c>
    </row>
    <row r="271" spans="1:12">
      <c r="A271" t="str">
        <f>VLOOKUP(E271,DATOS!B:W,19,FALSE)</f>
        <v>FEVT4549</v>
      </c>
      <c r="B271" s="1">
        <v>9012767301</v>
      </c>
      <c r="C271" t="s">
        <v>2</v>
      </c>
      <c r="D271" s="1">
        <f>VLOOKUP(E271,DATOS!B:W,3,FALSE)</f>
        <v>41181858</v>
      </c>
      <c r="E271">
        <v>3713</v>
      </c>
      <c r="F271">
        <v>2</v>
      </c>
      <c r="G271" t="str">
        <f>VLOOKUP(E271,DATOS!B:W,10,FALSE)</f>
        <v>S50007</v>
      </c>
      <c r="H271" t="str">
        <f t="shared" si="8"/>
        <v>TRANSPORTE MUNICIPAL TERRESTRE</v>
      </c>
      <c r="I271">
        <f>VLOOKUP(E271,DATOS!B:W,12,FALSE)</f>
        <v>1</v>
      </c>
      <c r="J271">
        <f>VLOOKUP(E271,DATOS!B:W,20,FALSE)</f>
        <v>45463</v>
      </c>
      <c r="K271">
        <f t="shared" si="9"/>
        <v>45463</v>
      </c>
      <c r="L271" s="3" t="str">
        <f>VLOOKUP(A271,AF!E:E,1,FALSE)</f>
        <v>FEVT4549</v>
      </c>
    </row>
    <row r="272" spans="1:12">
      <c r="A272" t="str">
        <f>VLOOKUP(E272,DATOS!B:W,19,FALSE)</f>
        <v>FEVT4549</v>
      </c>
      <c r="B272" s="1">
        <v>9012767301</v>
      </c>
      <c r="C272" t="s">
        <v>2</v>
      </c>
      <c r="D272" s="1">
        <f>VLOOKUP(E272,DATOS!B:W,3,FALSE)</f>
        <v>41181858</v>
      </c>
      <c r="E272">
        <v>3715</v>
      </c>
      <c r="F272">
        <v>2</v>
      </c>
      <c r="G272" t="str">
        <f>VLOOKUP(E272,DATOS!B:W,10,FALSE)</f>
        <v>S50007</v>
      </c>
      <c r="H272" t="str">
        <f t="shared" si="8"/>
        <v>TRANSPORTE MUNICIPAL TERRESTRE</v>
      </c>
      <c r="I272">
        <f>VLOOKUP(E272,DATOS!B:W,12,FALSE)</f>
        <v>1</v>
      </c>
      <c r="J272">
        <f>VLOOKUP(E272,DATOS!B:W,20,FALSE)</f>
        <v>45463</v>
      </c>
      <c r="K272">
        <f t="shared" si="9"/>
        <v>45463</v>
      </c>
      <c r="L272" s="3" t="str">
        <f>VLOOKUP(A272,AF!E:E,1,FALSE)</f>
        <v>FEVT4549</v>
      </c>
    </row>
    <row r="273" spans="1:12">
      <c r="A273" t="str">
        <f>VLOOKUP(E273,DATOS!B:W,19,FALSE)</f>
        <v>FEVT4549</v>
      </c>
      <c r="B273" s="1">
        <v>9012767301</v>
      </c>
      <c r="C273" t="s">
        <v>2</v>
      </c>
      <c r="D273" s="1">
        <f>VLOOKUP(E273,DATOS!B:W,3,FALSE)</f>
        <v>41181858</v>
      </c>
      <c r="E273">
        <v>3717</v>
      </c>
      <c r="F273">
        <v>2</v>
      </c>
      <c r="G273" t="str">
        <f>VLOOKUP(E273,DATOS!B:W,10,FALSE)</f>
        <v>S50007</v>
      </c>
      <c r="H273" t="str">
        <f t="shared" si="8"/>
        <v>TRANSPORTE MUNICIPAL TERRESTRE</v>
      </c>
      <c r="I273">
        <f>VLOOKUP(E273,DATOS!B:W,12,FALSE)</f>
        <v>1</v>
      </c>
      <c r="J273">
        <f>VLOOKUP(E273,DATOS!B:W,20,FALSE)</f>
        <v>45463</v>
      </c>
      <c r="K273">
        <f t="shared" si="9"/>
        <v>45463</v>
      </c>
      <c r="L273" s="3" t="str">
        <f>VLOOKUP(A273,AF!E:E,1,FALSE)</f>
        <v>FEVT4549</v>
      </c>
    </row>
    <row r="274" spans="1:12">
      <c r="A274" t="str">
        <f>VLOOKUP(E274,DATOS!B:W,19,FALSE)</f>
        <v>FEVT4550</v>
      </c>
      <c r="B274" s="1">
        <v>9012767301</v>
      </c>
      <c r="C274" t="s">
        <v>2</v>
      </c>
      <c r="D274" s="1">
        <f>VLOOKUP(E274,DATOS!B:W,3,FALSE)</f>
        <v>41107190</v>
      </c>
      <c r="E274">
        <v>3718</v>
      </c>
      <c r="F274">
        <v>2</v>
      </c>
      <c r="G274" t="str">
        <f>VLOOKUP(E274,DATOS!B:W,10,FALSE)</f>
        <v>S50007</v>
      </c>
      <c r="H274" t="str">
        <f t="shared" si="8"/>
        <v>TRANSPORTE MUNICIPAL TERRESTRE</v>
      </c>
      <c r="I274">
        <f>VLOOKUP(E274,DATOS!B:W,12,FALSE)</f>
        <v>1</v>
      </c>
      <c r="J274">
        <f>VLOOKUP(E274,DATOS!B:W,20,FALSE)</f>
        <v>45464</v>
      </c>
      <c r="K274">
        <f t="shared" si="9"/>
        <v>45464</v>
      </c>
      <c r="L274" s="3" t="str">
        <f>VLOOKUP(A274,AF!E:E,1,FALSE)</f>
        <v>FEVT4550</v>
      </c>
    </row>
    <row r="275" spans="1:12">
      <c r="A275" t="str">
        <f>VLOOKUP(E275,DATOS!B:W,19,FALSE)</f>
        <v>FEVT4551</v>
      </c>
      <c r="B275" s="1">
        <v>9012767301</v>
      </c>
      <c r="C275" t="s">
        <v>2</v>
      </c>
      <c r="D275" s="1">
        <f>VLOOKUP(E275,DATOS!B:W,3,FALSE)</f>
        <v>1124848138</v>
      </c>
      <c r="E275">
        <v>3720</v>
      </c>
      <c r="F275">
        <v>2</v>
      </c>
      <c r="G275" t="str">
        <f>VLOOKUP(E275,DATOS!B:W,10,FALSE)</f>
        <v>S50007</v>
      </c>
      <c r="H275" t="str">
        <f t="shared" si="8"/>
        <v>TRANSPORTE MUNICIPAL TERRESTRE</v>
      </c>
      <c r="I275">
        <f>VLOOKUP(E275,DATOS!B:W,12,FALSE)</f>
        <v>1</v>
      </c>
      <c r="J275">
        <f>VLOOKUP(E275,DATOS!B:W,20,FALSE)</f>
        <v>45464</v>
      </c>
      <c r="K275">
        <f t="shared" si="9"/>
        <v>45464</v>
      </c>
      <c r="L275" s="3" t="str">
        <f>VLOOKUP(A275,AF!E:E,1,FALSE)</f>
        <v>FEVT4551</v>
      </c>
    </row>
    <row r="276" spans="1:12">
      <c r="A276" t="str">
        <f>VLOOKUP(E276,DATOS!B:W,19,FALSE)</f>
        <v>FEVT4551</v>
      </c>
      <c r="B276" s="1">
        <v>9012767301</v>
      </c>
      <c r="C276" t="s">
        <v>2</v>
      </c>
      <c r="D276" s="1">
        <f>VLOOKUP(E276,DATOS!B:W,3,FALSE)</f>
        <v>1124848138</v>
      </c>
      <c r="E276">
        <v>3721</v>
      </c>
      <c r="F276">
        <v>2</v>
      </c>
      <c r="G276" t="str">
        <f>VLOOKUP(E276,DATOS!B:W,10,FALSE)</f>
        <v>S50007</v>
      </c>
      <c r="H276" t="str">
        <f t="shared" si="8"/>
        <v>TRANSPORTE MUNICIPAL TERRESTRE</v>
      </c>
      <c r="I276">
        <f>VLOOKUP(E276,DATOS!B:W,12,FALSE)</f>
        <v>1</v>
      </c>
      <c r="J276">
        <f>VLOOKUP(E276,DATOS!B:W,20,FALSE)</f>
        <v>45464</v>
      </c>
      <c r="K276">
        <f t="shared" si="9"/>
        <v>45464</v>
      </c>
      <c r="L276" s="3" t="str">
        <f>VLOOKUP(A276,AF!E:E,1,FALSE)</f>
        <v>FEVT4551</v>
      </c>
    </row>
    <row r="277" spans="1:12">
      <c r="A277" t="str">
        <f>VLOOKUP(E277,DATOS!B:W,19,FALSE)</f>
        <v>FEVT4552</v>
      </c>
      <c r="B277" s="1">
        <v>9012767301</v>
      </c>
      <c r="C277" t="s">
        <v>2</v>
      </c>
      <c r="D277" s="1">
        <f>VLOOKUP(E277,DATOS!B:W,3,FALSE)</f>
        <v>27359144</v>
      </c>
      <c r="E277">
        <v>3722</v>
      </c>
      <c r="F277">
        <v>2</v>
      </c>
      <c r="G277" t="str">
        <f>VLOOKUP(E277,DATOS!B:W,10,FALSE)</f>
        <v>S50007</v>
      </c>
      <c r="H277" t="str">
        <f t="shared" si="8"/>
        <v>TRANSPORTE MUNICIPAL TERRESTRE</v>
      </c>
      <c r="I277">
        <f>VLOOKUP(E277,DATOS!B:W,12,FALSE)</f>
        <v>1</v>
      </c>
      <c r="J277">
        <f>VLOOKUP(E277,DATOS!B:W,20,FALSE)</f>
        <v>45464</v>
      </c>
      <c r="K277">
        <f t="shared" si="9"/>
        <v>45464</v>
      </c>
      <c r="L277" s="3" t="str">
        <f>VLOOKUP(A277,AF!E:E,1,FALSE)</f>
        <v>FEVT4552</v>
      </c>
    </row>
    <row r="278" spans="1:12">
      <c r="A278" t="str">
        <f>VLOOKUP(E278,DATOS!B:W,19,FALSE)</f>
        <v>FEVT4552</v>
      </c>
      <c r="B278" s="1">
        <v>9012767301</v>
      </c>
      <c r="C278" t="s">
        <v>2</v>
      </c>
      <c r="D278" s="1">
        <f>VLOOKUP(E278,DATOS!B:W,3,FALSE)</f>
        <v>27359144</v>
      </c>
      <c r="E278">
        <v>3723</v>
      </c>
      <c r="F278">
        <v>2</v>
      </c>
      <c r="G278" t="str">
        <f>VLOOKUP(E278,DATOS!B:W,10,FALSE)</f>
        <v>S50007</v>
      </c>
      <c r="H278" t="str">
        <f t="shared" si="8"/>
        <v>TRANSPORTE MUNICIPAL TERRESTRE</v>
      </c>
      <c r="I278">
        <f>VLOOKUP(E278,DATOS!B:W,12,FALSE)</f>
        <v>1</v>
      </c>
      <c r="J278">
        <f>VLOOKUP(E278,DATOS!B:W,20,FALSE)</f>
        <v>45464</v>
      </c>
      <c r="K278">
        <f t="shared" si="9"/>
        <v>45464</v>
      </c>
      <c r="L278" s="3" t="str">
        <f>VLOOKUP(A278,AF!E:E,1,FALSE)</f>
        <v>FEVT4552</v>
      </c>
    </row>
    <row r="279" spans="1:12">
      <c r="A279" t="str">
        <f>VLOOKUP(E279,DATOS!B:W,19,FALSE)</f>
        <v>FEVT4553</v>
      </c>
      <c r="B279" s="1">
        <v>9012767301</v>
      </c>
      <c r="C279" t="s">
        <v>2</v>
      </c>
      <c r="D279" s="1">
        <f>VLOOKUP(E279,DATOS!B:W,3,FALSE)</f>
        <v>41180510</v>
      </c>
      <c r="E279">
        <v>3728</v>
      </c>
      <c r="F279">
        <v>2</v>
      </c>
      <c r="G279" t="str">
        <f>VLOOKUP(E279,DATOS!B:W,10,FALSE)</f>
        <v>S50007</v>
      </c>
      <c r="H279" t="str">
        <f t="shared" si="8"/>
        <v>TRANSPORTE MUNICIPAL TERRESTRE</v>
      </c>
      <c r="I279">
        <f>VLOOKUP(E279,DATOS!B:W,12,FALSE)</f>
        <v>1</v>
      </c>
      <c r="J279">
        <f>VLOOKUP(E279,DATOS!B:W,20,FALSE)</f>
        <v>45464</v>
      </c>
      <c r="K279">
        <f t="shared" si="9"/>
        <v>45464</v>
      </c>
      <c r="L279" s="3" t="str">
        <f>VLOOKUP(A279,AF!E:E,1,FALSE)</f>
        <v>FEVT4553</v>
      </c>
    </row>
    <row r="280" spans="1:12">
      <c r="A280" t="str">
        <f>VLOOKUP(E280,DATOS!B:W,19,FALSE)</f>
        <v>FEVT4554</v>
      </c>
      <c r="B280" s="1">
        <v>9012767301</v>
      </c>
      <c r="C280" t="s">
        <v>2</v>
      </c>
      <c r="D280" s="1">
        <f>VLOOKUP(E280,DATOS!B:W,3,FALSE)</f>
        <v>41181884</v>
      </c>
      <c r="E280">
        <v>3730</v>
      </c>
      <c r="F280">
        <v>2</v>
      </c>
      <c r="G280" t="str">
        <f>VLOOKUP(E280,DATOS!B:W,10,FALSE)</f>
        <v>S50007</v>
      </c>
      <c r="H280" t="str">
        <f t="shared" si="8"/>
        <v>TRANSPORTE MUNICIPAL TERRESTRE</v>
      </c>
      <c r="I280">
        <f>VLOOKUP(E280,DATOS!B:W,12,FALSE)</f>
        <v>1</v>
      </c>
      <c r="J280">
        <f>VLOOKUP(E280,DATOS!B:W,20,FALSE)</f>
        <v>45464</v>
      </c>
      <c r="K280">
        <f t="shared" si="9"/>
        <v>45464</v>
      </c>
      <c r="L280" s="3" t="str">
        <f>VLOOKUP(A280,AF!E:E,1,FALSE)</f>
        <v>FEVT4554</v>
      </c>
    </row>
    <row r="281" spans="1:12">
      <c r="A281" t="str">
        <f>VLOOKUP(E281,DATOS!B:W,19,FALSE)</f>
        <v>FEVT4554</v>
      </c>
      <c r="B281" s="1">
        <v>9012767301</v>
      </c>
      <c r="C281" t="s">
        <v>2</v>
      </c>
      <c r="D281" s="1">
        <f>VLOOKUP(E281,DATOS!B:W,3,FALSE)</f>
        <v>41181884</v>
      </c>
      <c r="E281">
        <v>3731</v>
      </c>
      <c r="F281">
        <v>2</v>
      </c>
      <c r="G281" t="str">
        <f>VLOOKUP(E281,DATOS!B:W,10,FALSE)</f>
        <v>S50007</v>
      </c>
      <c r="H281" t="str">
        <f t="shared" si="8"/>
        <v>TRANSPORTE MUNICIPAL TERRESTRE</v>
      </c>
      <c r="I281">
        <f>VLOOKUP(E281,DATOS!B:W,12,FALSE)</f>
        <v>1</v>
      </c>
      <c r="J281">
        <f>VLOOKUP(E281,DATOS!B:W,20,FALSE)</f>
        <v>45464</v>
      </c>
      <c r="K281">
        <f t="shared" si="9"/>
        <v>45464</v>
      </c>
      <c r="L281" s="3" t="str">
        <f>VLOOKUP(A281,AF!E:E,1,FALSE)</f>
        <v>FEVT4554</v>
      </c>
    </row>
    <row r="282" spans="1:12">
      <c r="A282" t="str">
        <f>VLOOKUP(E282,DATOS!B:W,19,FALSE)</f>
        <v>FEVT4555</v>
      </c>
      <c r="B282" s="1">
        <v>9012767301</v>
      </c>
      <c r="C282" t="s">
        <v>2</v>
      </c>
      <c r="D282" s="1">
        <f>VLOOKUP(E282,DATOS!B:W,3,FALSE)</f>
        <v>27470370</v>
      </c>
      <c r="E282">
        <v>3736</v>
      </c>
      <c r="F282">
        <v>2</v>
      </c>
      <c r="G282" t="str">
        <f>VLOOKUP(E282,DATOS!B:W,10,FALSE)</f>
        <v>S50007</v>
      </c>
      <c r="H282" t="str">
        <f t="shared" si="8"/>
        <v>TRANSPORTE MUNICIPAL TERRESTRE</v>
      </c>
      <c r="I282">
        <f>VLOOKUP(E282,DATOS!B:W,12,FALSE)</f>
        <v>1</v>
      </c>
      <c r="J282">
        <f>VLOOKUP(E282,DATOS!B:W,20,FALSE)</f>
        <v>45464</v>
      </c>
      <c r="K282">
        <f t="shared" si="9"/>
        <v>45464</v>
      </c>
      <c r="L282" s="3" t="str">
        <f>VLOOKUP(A282,AF!E:E,1,FALSE)</f>
        <v>FEVT4555</v>
      </c>
    </row>
    <row r="283" spans="1:12">
      <c r="A283" t="str">
        <f>VLOOKUP(E283,DATOS!B:W,19,FALSE)</f>
        <v>FEVT4555</v>
      </c>
      <c r="B283" s="1">
        <v>9012767301</v>
      </c>
      <c r="C283" t="s">
        <v>2</v>
      </c>
      <c r="D283" s="1">
        <f>VLOOKUP(E283,DATOS!B:W,3,FALSE)</f>
        <v>27470370</v>
      </c>
      <c r="E283">
        <v>3737</v>
      </c>
      <c r="F283">
        <v>2</v>
      </c>
      <c r="G283" t="str">
        <f>VLOOKUP(E283,DATOS!B:W,10,FALSE)</f>
        <v>S50007</v>
      </c>
      <c r="H283" t="str">
        <f t="shared" si="8"/>
        <v>TRANSPORTE MUNICIPAL TERRESTRE</v>
      </c>
      <c r="I283">
        <f>VLOOKUP(E283,DATOS!B:W,12,FALSE)</f>
        <v>1</v>
      </c>
      <c r="J283">
        <f>VLOOKUP(E283,DATOS!B:W,20,FALSE)</f>
        <v>45464</v>
      </c>
      <c r="K283">
        <f t="shared" si="9"/>
        <v>45464</v>
      </c>
      <c r="L283" s="3" t="str">
        <f>VLOOKUP(A283,AF!E:E,1,FALSE)</f>
        <v>FEVT4555</v>
      </c>
    </row>
    <row r="284" spans="1:12">
      <c r="A284" t="str">
        <f>VLOOKUP(E284,DATOS!B:W,19,FALSE)</f>
        <v>FEVT4556</v>
      </c>
      <c r="B284" s="1">
        <v>9012767301</v>
      </c>
      <c r="C284" t="s">
        <v>2</v>
      </c>
      <c r="D284" s="1">
        <f>VLOOKUP(E284,DATOS!B:W,3,FALSE)</f>
        <v>27525946</v>
      </c>
      <c r="E284">
        <v>3744</v>
      </c>
      <c r="F284">
        <v>2</v>
      </c>
      <c r="G284" t="str">
        <f>VLOOKUP(E284,DATOS!B:W,10,FALSE)</f>
        <v>S50008</v>
      </c>
      <c r="H284" t="str">
        <f t="shared" si="8"/>
        <v>TRANSPORTE INTERMUNICIPAL TERR</v>
      </c>
      <c r="I284">
        <f>VLOOKUP(E284,DATOS!B:W,12,FALSE)</f>
        <v>1</v>
      </c>
      <c r="J284">
        <f>VLOOKUP(E284,DATOS!B:W,20,FALSE)</f>
        <v>45464</v>
      </c>
      <c r="K284">
        <f t="shared" si="9"/>
        <v>45464</v>
      </c>
      <c r="L284" s="3" t="str">
        <f>VLOOKUP(A284,AF!E:E,1,FALSE)</f>
        <v>FEVT4556</v>
      </c>
    </row>
    <row r="285" spans="1:12">
      <c r="A285" t="str">
        <f>VLOOKUP(E285,DATOS!B:W,19,FALSE)</f>
        <v>FEVT4556</v>
      </c>
      <c r="B285" s="1">
        <v>9012767301</v>
      </c>
      <c r="C285" t="s">
        <v>2</v>
      </c>
      <c r="D285" s="1">
        <f>VLOOKUP(E285,DATOS!B:W,3,FALSE)</f>
        <v>27525946</v>
      </c>
      <c r="E285">
        <v>3745</v>
      </c>
      <c r="F285">
        <v>2</v>
      </c>
      <c r="G285" t="str">
        <f>VLOOKUP(E285,DATOS!B:W,10,FALSE)</f>
        <v>S50008</v>
      </c>
      <c r="H285" t="str">
        <f t="shared" si="8"/>
        <v>TRANSPORTE INTERMUNICIPAL TERR</v>
      </c>
      <c r="I285">
        <f>VLOOKUP(E285,DATOS!B:W,12,FALSE)</f>
        <v>1</v>
      </c>
      <c r="J285">
        <f>VLOOKUP(E285,DATOS!B:W,20,FALSE)</f>
        <v>45464</v>
      </c>
      <c r="K285">
        <f t="shared" si="9"/>
        <v>45464</v>
      </c>
      <c r="L285" s="3" t="str">
        <f>VLOOKUP(A285,AF!E:E,1,FALSE)</f>
        <v>FEVT4556</v>
      </c>
    </row>
    <row r="286" spans="1:12">
      <c r="A286" t="str">
        <f>VLOOKUP(E286,DATOS!B:W,19,FALSE)</f>
        <v>FEVT4557</v>
      </c>
      <c r="B286" s="1">
        <v>9012767301</v>
      </c>
      <c r="C286" t="s">
        <v>2</v>
      </c>
      <c r="D286" s="1">
        <f>VLOOKUP(E286,DATOS!B:W,3,FALSE)</f>
        <v>18124422</v>
      </c>
      <c r="E286">
        <v>3750</v>
      </c>
      <c r="F286">
        <v>2</v>
      </c>
      <c r="G286" t="str">
        <f>VLOOKUP(E286,DATOS!B:W,10,FALSE)</f>
        <v>S50008</v>
      </c>
      <c r="H286" t="str">
        <f t="shared" si="8"/>
        <v>TRANSPORTE INTERMUNICIPAL TERR</v>
      </c>
      <c r="I286">
        <f>VLOOKUP(E286,DATOS!B:W,12,FALSE)</f>
        <v>1</v>
      </c>
      <c r="J286">
        <f>VLOOKUP(E286,DATOS!B:W,20,FALSE)</f>
        <v>45464</v>
      </c>
      <c r="K286">
        <f t="shared" si="9"/>
        <v>45464</v>
      </c>
      <c r="L286" s="3" t="str">
        <f>VLOOKUP(A286,AF!E:E,1,FALSE)</f>
        <v>FEVT4557</v>
      </c>
    </row>
    <row r="287" spans="1:12">
      <c r="A287" t="str">
        <f>VLOOKUP(E287,DATOS!B:W,19,FALSE)</f>
        <v>FEVT4558</v>
      </c>
      <c r="B287" s="1">
        <v>9012767301</v>
      </c>
      <c r="C287" t="s">
        <v>2</v>
      </c>
      <c r="D287" s="1">
        <f>VLOOKUP(E287,DATOS!B:W,3,FALSE)</f>
        <v>27469960</v>
      </c>
      <c r="E287">
        <v>3752</v>
      </c>
      <c r="F287">
        <v>2</v>
      </c>
      <c r="G287" t="str">
        <f>VLOOKUP(E287,DATOS!B:W,10,FALSE)</f>
        <v>S50007</v>
      </c>
      <c r="H287" t="str">
        <f t="shared" si="8"/>
        <v>TRANSPORTE MUNICIPAL TERRESTRE</v>
      </c>
      <c r="I287">
        <f>VLOOKUP(E287,DATOS!B:W,12,FALSE)</f>
        <v>1</v>
      </c>
      <c r="J287">
        <f>VLOOKUP(E287,DATOS!B:W,20,FALSE)</f>
        <v>45464</v>
      </c>
      <c r="K287">
        <f t="shared" si="9"/>
        <v>45464</v>
      </c>
      <c r="L287" s="3" t="str">
        <f>VLOOKUP(A287,AF!E:E,1,FALSE)</f>
        <v>FEVT4558</v>
      </c>
    </row>
    <row r="288" spans="1:12">
      <c r="A288" t="str">
        <f>VLOOKUP(E288,DATOS!B:W,19,FALSE)</f>
        <v>FEVT4559</v>
      </c>
      <c r="B288" s="1">
        <v>9012767301</v>
      </c>
      <c r="C288" t="s">
        <v>2</v>
      </c>
      <c r="D288" s="1">
        <f>VLOOKUP(E288,DATOS!B:W,3,FALSE)</f>
        <v>27476267</v>
      </c>
      <c r="E288">
        <v>3754</v>
      </c>
      <c r="F288">
        <v>2</v>
      </c>
      <c r="G288" t="str">
        <f>VLOOKUP(E288,DATOS!B:W,10,FALSE)</f>
        <v>S50007</v>
      </c>
      <c r="H288" t="str">
        <f t="shared" si="8"/>
        <v>TRANSPORTE MUNICIPAL TERRESTRE</v>
      </c>
      <c r="I288">
        <f>VLOOKUP(E288,DATOS!B:W,12,FALSE)</f>
        <v>1</v>
      </c>
      <c r="J288">
        <f>VLOOKUP(E288,DATOS!B:W,20,FALSE)</f>
        <v>45464</v>
      </c>
      <c r="K288">
        <f t="shared" si="9"/>
        <v>45464</v>
      </c>
      <c r="L288" s="3" t="str">
        <f>VLOOKUP(A288,AF!E:E,1,FALSE)</f>
        <v>FEVT4559</v>
      </c>
    </row>
    <row r="289" spans="1:12">
      <c r="A289" t="str">
        <f>VLOOKUP(E289,DATOS!B:W,19,FALSE)</f>
        <v>FEVT4559</v>
      </c>
      <c r="B289" s="1">
        <v>9012767301</v>
      </c>
      <c r="C289" t="s">
        <v>2</v>
      </c>
      <c r="D289" s="1">
        <f>VLOOKUP(E289,DATOS!B:W,3,FALSE)</f>
        <v>27476267</v>
      </c>
      <c r="E289">
        <v>3755</v>
      </c>
      <c r="F289">
        <v>2</v>
      </c>
      <c r="G289" t="str">
        <f>VLOOKUP(E289,DATOS!B:W,10,FALSE)</f>
        <v>S50007</v>
      </c>
      <c r="H289" t="str">
        <f t="shared" si="8"/>
        <v>TRANSPORTE MUNICIPAL TERRESTRE</v>
      </c>
      <c r="I289">
        <f>VLOOKUP(E289,DATOS!B:W,12,FALSE)</f>
        <v>1</v>
      </c>
      <c r="J289">
        <f>VLOOKUP(E289,DATOS!B:W,20,FALSE)</f>
        <v>45464</v>
      </c>
      <c r="K289">
        <f t="shared" si="9"/>
        <v>45464</v>
      </c>
      <c r="L289" s="3" t="str">
        <f>VLOOKUP(A289,AF!E:E,1,FALSE)</f>
        <v>FEVT4559</v>
      </c>
    </row>
    <row r="290" spans="1:12">
      <c r="A290" t="str">
        <f>VLOOKUP(E290,DATOS!B:W,19,FALSE)</f>
        <v>FEVT4560</v>
      </c>
      <c r="B290" s="1">
        <v>9012767301</v>
      </c>
      <c r="C290" t="s">
        <v>2</v>
      </c>
      <c r="D290" s="1">
        <f>VLOOKUP(E290,DATOS!B:W,3,FALSE)</f>
        <v>39840456</v>
      </c>
      <c r="E290">
        <v>3756</v>
      </c>
      <c r="F290">
        <v>2</v>
      </c>
      <c r="G290" t="str">
        <f>VLOOKUP(E290,DATOS!B:W,10,FALSE)</f>
        <v>S50007</v>
      </c>
      <c r="H290" t="str">
        <f t="shared" si="8"/>
        <v>TRANSPORTE MUNICIPAL TERRESTRE</v>
      </c>
      <c r="I290">
        <f>VLOOKUP(E290,DATOS!B:W,12,FALSE)</f>
        <v>1</v>
      </c>
      <c r="J290">
        <f>VLOOKUP(E290,DATOS!B:W,20,FALSE)</f>
        <v>45464</v>
      </c>
      <c r="K290">
        <f t="shared" si="9"/>
        <v>45464</v>
      </c>
      <c r="L290" s="3" t="str">
        <f>VLOOKUP(A290,AF!E:E,1,FALSE)</f>
        <v>FEVT4560</v>
      </c>
    </row>
    <row r="291" spans="1:12">
      <c r="A291" t="str">
        <f>VLOOKUP(E291,DATOS!B:W,19,FALSE)</f>
        <v>FEVT4560</v>
      </c>
      <c r="B291" s="1">
        <v>9012767301</v>
      </c>
      <c r="C291" t="s">
        <v>2</v>
      </c>
      <c r="D291" s="1">
        <f>VLOOKUP(E291,DATOS!B:W,3,FALSE)</f>
        <v>39840456</v>
      </c>
      <c r="E291">
        <v>3757</v>
      </c>
      <c r="F291">
        <v>2</v>
      </c>
      <c r="G291" t="str">
        <f>VLOOKUP(E291,DATOS!B:W,10,FALSE)</f>
        <v>S50007</v>
      </c>
      <c r="H291" t="str">
        <f t="shared" si="8"/>
        <v>TRANSPORTE MUNICIPAL TERRESTRE</v>
      </c>
      <c r="I291">
        <f>VLOOKUP(E291,DATOS!B:W,12,FALSE)</f>
        <v>1</v>
      </c>
      <c r="J291">
        <f>VLOOKUP(E291,DATOS!B:W,20,FALSE)</f>
        <v>45464</v>
      </c>
      <c r="K291">
        <f t="shared" si="9"/>
        <v>45464</v>
      </c>
      <c r="L291" s="3" t="str">
        <f>VLOOKUP(A291,AF!E:E,1,FALSE)</f>
        <v>FEVT4560</v>
      </c>
    </row>
    <row r="292" spans="1:12">
      <c r="A292" t="str">
        <f>VLOOKUP(E292,DATOS!B:W,19,FALSE)</f>
        <v>FEVT4561</v>
      </c>
      <c r="B292" s="1">
        <v>9012767301</v>
      </c>
      <c r="C292" t="s">
        <v>2</v>
      </c>
      <c r="D292" s="1">
        <f>VLOOKUP(E292,DATOS!B:W,3,FALSE)</f>
        <v>27475382</v>
      </c>
      <c r="E292">
        <v>3758</v>
      </c>
      <c r="F292">
        <v>2</v>
      </c>
      <c r="G292" t="str">
        <f>VLOOKUP(E292,DATOS!B:W,10,FALSE)</f>
        <v>S50007</v>
      </c>
      <c r="H292" t="str">
        <f t="shared" si="8"/>
        <v>TRANSPORTE MUNICIPAL TERRESTRE</v>
      </c>
      <c r="I292">
        <f>VLOOKUP(E292,DATOS!B:W,12,FALSE)</f>
        <v>1</v>
      </c>
      <c r="J292">
        <f>VLOOKUP(E292,DATOS!B:W,20,FALSE)</f>
        <v>45464</v>
      </c>
      <c r="K292">
        <f t="shared" si="9"/>
        <v>45464</v>
      </c>
      <c r="L292" s="3" t="str">
        <f>VLOOKUP(A292,AF!E:E,1,FALSE)</f>
        <v>FEVT4561</v>
      </c>
    </row>
    <row r="293" spans="1:12">
      <c r="A293" t="str">
        <f>VLOOKUP(E293,DATOS!B:W,19,FALSE)</f>
        <v>FEVT4561</v>
      </c>
      <c r="B293" s="1">
        <v>9012767301</v>
      </c>
      <c r="C293" t="s">
        <v>2</v>
      </c>
      <c r="D293" s="1">
        <f>VLOOKUP(E293,DATOS!B:W,3,FALSE)</f>
        <v>27475382</v>
      </c>
      <c r="E293">
        <v>3759</v>
      </c>
      <c r="F293">
        <v>2</v>
      </c>
      <c r="G293" t="str">
        <f>VLOOKUP(E293,DATOS!B:W,10,FALSE)</f>
        <v>S50007</v>
      </c>
      <c r="H293" t="str">
        <f t="shared" si="8"/>
        <v>TRANSPORTE MUNICIPAL TERRESTRE</v>
      </c>
      <c r="I293">
        <f>VLOOKUP(E293,DATOS!B:W,12,FALSE)</f>
        <v>1</v>
      </c>
      <c r="J293">
        <f>VLOOKUP(E293,DATOS!B:W,20,FALSE)</f>
        <v>45464</v>
      </c>
      <c r="K293">
        <f t="shared" si="9"/>
        <v>45464</v>
      </c>
      <c r="L293" s="3" t="str">
        <f>VLOOKUP(A293,AF!E:E,1,FALSE)</f>
        <v>FEVT4561</v>
      </c>
    </row>
    <row r="294" spans="1:12">
      <c r="A294" t="str">
        <f>VLOOKUP(E294,DATOS!B:W,19,FALSE)</f>
        <v>FEVT4562</v>
      </c>
      <c r="B294" s="1">
        <v>9012767301</v>
      </c>
      <c r="C294" t="s">
        <v>2</v>
      </c>
      <c r="D294" s="1">
        <f>VLOOKUP(E294,DATOS!B:W,3,FALSE)</f>
        <v>41181388</v>
      </c>
      <c r="E294">
        <v>3762</v>
      </c>
      <c r="F294">
        <v>2</v>
      </c>
      <c r="G294" t="str">
        <f>VLOOKUP(E294,DATOS!B:W,10,FALSE)</f>
        <v>S50007</v>
      </c>
      <c r="H294" t="str">
        <f t="shared" si="8"/>
        <v>TRANSPORTE MUNICIPAL TERRESTRE</v>
      </c>
      <c r="I294">
        <f>VLOOKUP(E294,DATOS!B:W,12,FALSE)</f>
        <v>1</v>
      </c>
      <c r="J294">
        <f>VLOOKUP(E294,DATOS!B:W,20,FALSE)</f>
        <v>45464</v>
      </c>
      <c r="K294">
        <f t="shared" si="9"/>
        <v>45464</v>
      </c>
      <c r="L294" s="3" t="str">
        <f>VLOOKUP(A294,AF!E:E,1,FALSE)</f>
        <v>FEVT4562</v>
      </c>
    </row>
    <row r="295" spans="1:12">
      <c r="A295" t="str">
        <f>VLOOKUP(E295,DATOS!B:W,19,FALSE)</f>
        <v>FEVT4562</v>
      </c>
      <c r="B295" s="1">
        <v>9012767301</v>
      </c>
      <c r="C295" t="s">
        <v>2</v>
      </c>
      <c r="D295" s="1">
        <f>VLOOKUP(E295,DATOS!B:W,3,FALSE)</f>
        <v>41181388</v>
      </c>
      <c r="E295">
        <v>3763</v>
      </c>
      <c r="F295">
        <v>2</v>
      </c>
      <c r="G295" t="str">
        <f>VLOOKUP(E295,DATOS!B:W,10,FALSE)</f>
        <v>S50007</v>
      </c>
      <c r="H295" t="str">
        <f t="shared" si="8"/>
        <v>TRANSPORTE MUNICIPAL TERRESTRE</v>
      </c>
      <c r="I295">
        <f>VLOOKUP(E295,DATOS!B:W,12,FALSE)</f>
        <v>1</v>
      </c>
      <c r="J295">
        <f>VLOOKUP(E295,DATOS!B:W,20,FALSE)</f>
        <v>45464</v>
      </c>
      <c r="K295">
        <f t="shared" si="9"/>
        <v>45464</v>
      </c>
      <c r="L295" s="3" t="str">
        <f>VLOOKUP(A295,AF!E:E,1,FALSE)</f>
        <v>FEVT4562</v>
      </c>
    </row>
    <row r="296" spans="1:12">
      <c r="A296" t="str">
        <f>VLOOKUP(E296,DATOS!B:W,19,FALSE)</f>
        <v>FEVT4563</v>
      </c>
      <c r="B296" s="1">
        <v>9012767301</v>
      </c>
      <c r="C296" t="s">
        <v>2</v>
      </c>
      <c r="D296" s="1">
        <f>VLOOKUP(E296,DATOS!B:W,3,FALSE)</f>
        <v>27086515</v>
      </c>
      <c r="E296">
        <v>3764</v>
      </c>
      <c r="F296">
        <v>2</v>
      </c>
      <c r="G296" t="str">
        <f>VLOOKUP(E296,DATOS!B:W,10,FALSE)</f>
        <v>S50007</v>
      </c>
      <c r="H296" t="str">
        <f t="shared" si="8"/>
        <v>TRANSPORTE MUNICIPAL TERRESTRE</v>
      </c>
      <c r="I296">
        <f>VLOOKUP(E296,DATOS!B:W,12,FALSE)</f>
        <v>1</v>
      </c>
      <c r="J296">
        <f>VLOOKUP(E296,DATOS!B:W,20,FALSE)</f>
        <v>45464</v>
      </c>
      <c r="K296">
        <f t="shared" si="9"/>
        <v>45464</v>
      </c>
      <c r="L296" s="3" t="str">
        <f>VLOOKUP(A296,AF!E:E,1,FALSE)</f>
        <v>FEVT4563</v>
      </c>
    </row>
    <row r="297" spans="1:12">
      <c r="A297" t="str">
        <f>VLOOKUP(E297,DATOS!B:W,19,FALSE)</f>
        <v>FEVT4563</v>
      </c>
      <c r="B297" s="1">
        <v>9012767301</v>
      </c>
      <c r="C297" t="s">
        <v>2</v>
      </c>
      <c r="D297" s="1">
        <f>VLOOKUP(E297,DATOS!B:W,3,FALSE)</f>
        <v>27086515</v>
      </c>
      <c r="E297">
        <v>3765</v>
      </c>
      <c r="F297">
        <v>2</v>
      </c>
      <c r="G297" t="str">
        <f>VLOOKUP(E297,DATOS!B:W,10,FALSE)</f>
        <v>S50007</v>
      </c>
      <c r="H297" t="str">
        <f t="shared" si="8"/>
        <v>TRANSPORTE MUNICIPAL TERRESTRE</v>
      </c>
      <c r="I297">
        <f>VLOOKUP(E297,DATOS!B:W,12,FALSE)</f>
        <v>1</v>
      </c>
      <c r="J297">
        <f>VLOOKUP(E297,DATOS!B:W,20,FALSE)</f>
        <v>45464</v>
      </c>
      <c r="K297">
        <f t="shared" si="9"/>
        <v>45464</v>
      </c>
      <c r="L297" s="3" t="str">
        <f>VLOOKUP(A297,AF!E:E,1,FALSE)</f>
        <v>FEVT4563</v>
      </c>
    </row>
    <row r="298" spans="1:12">
      <c r="A298" t="str">
        <f>VLOOKUP(E298,DATOS!B:W,19,FALSE)</f>
        <v>FEVT4564</v>
      </c>
      <c r="B298" s="1">
        <v>9012767301</v>
      </c>
      <c r="C298" t="s">
        <v>2</v>
      </c>
      <c r="D298" s="1">
        <f>VLOOKUP(E298,DATOS!B:W,3,FALSE)</f>
        <v>69055494</v>
      </c>
      <c r="E298">
        <v>3766</v>
      </c>
      <c r="F298">
        <v>2</v>
      </c>
      <c r="G298" t="str">
        <f>VLOOKUP(E298,DATOS!B:W,10,FALSE)</f>
        <v>S50007</v>
      </c>
      <c r="H298" t="str">
        <f t="shared" si="8"/>
        <v>TRANSPORTE MUNICIPAL TERRESTRE</v>
      </c>
      <c r="I298">
        <f>VLOOKUP(E298,DATOS!B:W,12,FALSE)</f>
        <v>1</v>
      </c>
      <c r="J298">
        <f>VLOOKUP(E298,DATOS!B:W,20,FALSE)</f>
        <v>45464</v>
      </c>
      <c r="K298">
        <f t="shared" si="9"/>
        <v>45464</v>
      </c>
      <c r="L298" s="3" t="str">
        <f>VLOOKUP(A298,AF!E:E,1,FALSE)</f>
        <v>FEVT4564</v>
      </c>
    </row>
    <row r="299" spans="1:12">
      <c r="A299" t="str">
        <f>VLOOKUP(E299,DATOS!B:W,19,FALSE)</f>
        <v>FEVT4565</v>
      </c>
      <c r="B299" s="1">
        <v>9012767301</v>
      </c>
      <c r="C299" t="s">
        <v>2</v>
      </c>
      <c r="D299" s="1">
        <f>VLOOKUP(E299,DATOS!B:W,3,FALSE)</f>
        <v>41101107</v>
      </c>
      <c r="E299">
        <v>3768</v>
      </c>
      <c r="F299">
        <v>2</v>
      </c>
      <c r="G299" t="str">
        <f>VLOOKUP(E299,DATOS!B:W,10,FALSE)</f>
        <v>S50008</v>
      </c>
      <c r="H299" t="str">
        <f t="shared" si="8"/>
        <v>TRANSPORTE INTERMUNICIPAL TERR</v>
      </c>
      <c r="I299">
        <f>VLOOKUP(E299,DATOS!B:W,12,FALSE)</f>
        <v>1</v>
      </c>
      <c r="J299">
        <f>VLOOKUP(E299,DATOS!B:W,20,FALSE)</f>
        <v>45464</v>
      </c>
      <c r="K299">
        <f t="shared" si="9"/>
        <v>45464</v>
      </c>
      <c r="L299" s="3" t="str">
        <f>VLOOKUP(A299,AF!E:E,1,FALSE)</f>
        <v>FEVT4565</v>
      </c>
    </row>
    <row r="300" spans="1:12">
      <c r="A300" t="str">
        <f>VLOOKUP(E300,DATOS!B:W,19,FALSE)</f>
        <v>FEVT4566</v>
      </c>
      <c r="B300" s="1">
        <v>9012767301</v>
      </c>
      <c r="C300" t="s">
        <v>2</v>
      </c>
      <c r="D300" s="1">
        <f>VLOOKUP(E300,DATOS!B:W,3,FALSE)</f>
        <v>69010017</v>
      </c>
      <c r="E300">
        <v>3770</v>
      </c>
      <c r="F300">
        <v>2</v>
      </c>
      <c r="G300" t="str">
        <f>VLOOKUP(E300,DATOS!B:W,10,FALSE)</f>
        <v>S50008</v>
      </c>
      <c r="H300" t="str">
        <f t="shared" si="8"/>
        <v>TRANSPORTE INTERMUNICIPAL TERR</v>
      </c>
      <c r="I300">
        <f>VLOOKUP(E300,DATOS!B:W,12,FALSE)</f>
        <v>1</v>
      </c>
      <c r="J300">
        <f>VLOOKUP(E300,DATOS!B:W,20,FALSE)</f>
        <v>45464</v>
      </c>
      <c r="K300">
        <f t="shared" si="9"/>
        <v>45464</v>
      </c>
      <c r="L300" s="3" t="str">
        <f>VLOOKUP(A300,AF!E:E,1,FALSE)</f>
        <v>FEVT4566</v>
      </c>
    </row>
    <row r="301" spans="1:12">
      <c r="A301" t="str">
        <f>VLOOKUP(E301,DATOS!B:W,19,FALSE)</f>
        <v>FEVT4567</v>
      </c>
      <c r="B301" s="1">
        <v>9012767301</v>
      </c>
      <c r="C301" t="s">
        <v>2</v>
      </c>
      <c r="D301" s="1">
        <f>VLOOKUP(E301,DATOS!B:W,3,FALSE)</f>
        <v>6182494</v>
      </c>
      <c r="E301">
        <v>3780</v>
      </c>
      <c r="F301">
        <v>2</v>
      </c>
      <c r="G301" t="str">
        <f>VLOOKUP(E301,DATOS!B:W,10,FALSE)</f>
        <v>S50008</v>
      </c>
      <c r="H301" t="str">
        <f t="shared" si="8"/>
        <v>TRANSPORTE INTERMUNICIPAL TERR</v>
      </c>
      <c r="I301">
        <f>VLOOKUP(E301,DATOS!B:W,12,FALSE)</f>
        <v>1</v>
      </c>
      <c r="J301">
        <f>VLOOKUP(E301,DATOS!B:W,20,FALSE)</f>
        <v>45464</v>
      </c>
      <c r="K301">
        <f t="shared" si="9"/>
        <v>45464</v>
      </c>
      <c r="L301" s="3" t="str">
        <f>VLOOKUP(A301,AF!E:E,1,FALSE)</f>
        <v>FEVT4567</v>
      </c>
    </row>
    <row r="302" spans="1:12">
      <c r="A302" t="str">
        <f>VLOOKUP(E302,DATOS!B:W,19,FALSE)</f>
        <v>FEVT4567</v>
      </c>
      <c r="B302" s="1">
        <v>9012767301</v>
      </c>
      <c r="C302" t="s">
        <v>2</v>
      </c>
      <c r="D302" s="1">
        <f>VLOOKUP(E302,DATOS!B:W,3,FALSE)</f>
        <v>6182494</v>
      </c>
      <c r="E302">
        <v>3781</v>
      </c>
      <c r="F302">
        <v>2</v>
      </c>
      <c r="G302" t="str">
        <f>VLOOKUP(E302,DATOS!B:W,10,FALSE)</f>
        <v>S50008</v>
      </c>
      <c r="H302" t="str">
        <f t="shared" si="8"/>
        <v>TRANSPORTE INTERMUNICIPAL TERR</v>
      </c>
      <c r="I302">
        <f>VLOOKUP(E302,DATOS!B:W,12,FALSE)</f>
        <v>1</v>
      </c>
      <c r="J302">
        <f>VLOOKUP(E302,DATOS!B:W,20,FALSE)</f>
        <v>45464</v>
      </c>
      <c r="K302">
        <f t="shared" si="9"/>
        <v>45464</v>
      </c>
      <c r="L302" s="3" t="str">
        <f>VLOOKUP(A302,AF!E:E,1,FALSE)</f>
        <v>FEVT4567</v>
      </c>
    </row>
    <row r="303" spans="1:12">
      <c r="A303" t="str">
        <f>VLOOKUP(E303,DATOS!B:W,19,FALSE)</f>
        <v>FEVT4568</v>
      </c>
      <c r="B303" s="1">
        <v>9012767301</v>
      </c>
      <c r="C303" t="s">
        <v>2</v>
      </c>
      <c r="D303" s="1">
        <f>VLOOKUP(E303,DATOS!B:W,3,FALSE)</f>
        <v>38554118</v>
      </c>
      <c r="E303">
        <v>3782</v>
      </c>
      <c r="F303">
        <v>2</v>
      </c>
      <c r="G303" t="str">
        <f>VLOOKUP(E303,DATOS!B:W,10,FALSE)</f>
        <v>S50007</v>
      </c>
      <c r="H303" t="str">
        <f t="shared" si="8"/>
        <v>TRANSPORTE MUNICIPAL TERRESTRE</v>
      </c>
      <c r="I303">
        <f>VLOOKUP(E303,DATOS!B:W,12,FALSE)</f>
        <v>1</v>
      </c>
      <c r="J303">
        <f>VLOOKUP(E303,DATOS!B:W,20,FALSE)</f>
        <v>45464</v>
      </c>
      <c r="K303">
        <f t="shared" si="9"/>
        <v>45464</v>
      </c>
      <c r="L303" s="3" t="str">
        <f>VLOOKUP(A303,AF!E:E,1,FALSE)</f>
        <v>FEVT4568</v>
      </c>
    </row>
    <row r="304" spans="1:12">
      <c r="A304" t="str">
        <f>VLOOKUP(E304,DATOS!B:W,19,FALSE)</f>
        <v>FEVT4568</v>
      </c>
      <c r="B304" s="1">
        <v>9012767301</v>
      </c>
      <c r="C304" t="s">
        <v>2</v>
      </c>
      <c r="D304" s="1">
        <f>VLOOKUP(E304,DATOS!B:W,3,FALSE)</f>
        <v>38554118</v>
      </c>
      <c r="E304">
        <v>3783</v>
      </c>
      <c r="F304">
        <v>2</v>
      </c>
      <c r="G304" t="str">
        <f>VLOOKUP(E304,DATOS!B:W,10,FALSE)</f>
        <v>S50007</v>
      </c>
      <c r="H304" t="str">
        <f t="shared" si="8"/>
        <v>TRANSPORTE MUNICIPAL TERRESTRE</v>
      </c>
      <c r="I304">
        <f>VLOOKUP(E304,DATOS!B:W,12,FALSE)</f>
        <v>1</v>
      </c>
      <c r="J304">
        <f>VLOOKUP(E304,DATOS!B:W,20,FALSE)</f>
        <v>45464</v>
      </c>
      <c r="K304">
        <f t="shared" si="9"/>
        <v>45464</v>
      </c>
      <c r="L304" s="3" t="str">
        <f>VLOOKUP(A304,AF!E:E,1,FALSE)</f>
        <v>FEVT4568</v>
      </c>
    </row>
    <row r="305" spans="1:12">
      <c r="A305" t="str">
        <f>VLOOKUP(E305,DATOS!B:W,19,FALSE)</f>
        <v>FEVT4569</v>
      </c>
      <c r="B305" s="1">
        <v>9012767301</v>
      </c>
      <c r="C305" t="s">
        <v>2</v>
      </c>
      <c r="D305" s="1">
        <f>VLOOKUP(E305,DATOS!B:W,3,FALSE)</f>
        <v>1127075795</v>
      </c>
      <c r="E305">
        <v>3784</v>
      </c>
      <c r="F305">
        <v>2</v>
      </c>
      <c r="G305" t="str">
        <f>VLOOKUP(E305,DATOS!B:W,10,FALSE)</f>
        <v>S50007</v>
      </c>
      <c r="H305" t="str">
        <f t="shared" si="8"/>
        <v>TRANSPORTE MUNICIPAL TERRESTRE</v>
      </c>
      <c r="I305">
        <f>VLOOKUP(E305,DATOS!B:W,12,FALSE)</f>
        <v>2</v>
      </c>
      <c r="J305">
        <f>VLOOKUP(E305,DATOS!B:W,20,FALSE)</f>
        <v>45464</v>
      </c>
      <c r="K305">
        <f t="shared" si="9"/>
        <v>90928</v>
      </c>
      <c r="L305" s="3" t="str">
        <f>VLOOKUP(A305,AF!E:E,1,FALSE)</f>
        <v>FEVT4569</v>
      </c>
    </row>
    <row r="306" spans="1:12">
      <c r="A306" t="str">
        <f>VLOOKUP(E306,DATOS!B:W,19,FALSE)</f>
        <v>FEVT4569</v>
      </c>
      <c r="B306" s="1">
        <v>9012767301</v>
      </c>
      <c r="C306" t="s">
        <v>2</v>
      </c>
      <c r="D306" s="1">
        <f>VLOOKUP(E306,DATOS!B:W,3,FALSE)</f>
        <v>1127075795</v>
      </c>
      <c r="E306">
        <v>3785</v>
      </c>
      <c r="F306">
        <v>2</v>
      </c>
      <c r="G306" t="str">
        <f>VLOOKUP(E306,DATOS!B:W,10,FALSE)</f>
        <v>S50007</v>
      </c>
      <c r="H306" t="str">
        <f t="shared" si="8"/>
        <v>TRANSPORTE MUNICIPAL TERRESTRE</v>
      </c>
      <c r="I306">
        <f>VLOOKUP(E306,DATOS!B:W,12,FALSE)</f>
        <v>1</v>
      </c>
      <c r="J306">
        <f>VLOOKUP(E306,DATOS!B:W,20,FALSE)</f>
        <v>45464</v>
      </c>
      <c r="K306">
        <f t="shared" si="9"/>
        <v>45464</v>
      </c>
      <c r="L306" s="3" t="str">
        <f>VLOOKUP(A306,AF!E:E,1,FALSE)</f>
        <v>FEVT4569</v>
      </c>
    </row>
    <row r="307" spans="1:12">
      <c r="A307" t="str">
        <f>VLOOKUP(E307,DATOS!B:W,19,FALSE)</f>
        <v>FEVT4570</v>
      </c>
      <c r="B307" s="1">
        <v>9012767301</v>
      </c>
      <c r="C307" t="s">
        <v>2</v>
      </c>
      <c r="D307" s="1">
        <f>VLOOKUP(E307,DATOS!B:W,3,FALSE)</f>
        <v>41103738</v>
      </c>
      <c r="E307">
        <v>3788</v>
      </c>
      <c r="F307">
        <v>2</v>
      </c>
      <c r="G307" t="str">
        <f>VLOOKUP(E307,DATOS!B:W,10,FALSE)</f>
        <v>S50007</v>
      </c>
      <c r="H307" t="str">
        <f t="shared" si="8"/>
        <v>TRANSPORTE MUNICIPAL TERRESTRE</v>
      </c>
      <c r="I307">
        <f>VLOOKUP(E307,DATOS!B:W,12,FALSE)</f>
        <v>1</v>
      </c>
      <c r="J307">
        <f>VLOOKUP(E307,DATOS!B:W,20,FALSE)</f>
        <v>45464</v>
      </c>
      <c r="K307">
        <f t="shared" si="9"/>
        <v>45464</v>
      </c>
      <c r="L307" s="3" t="str">
        <f>VLOOKUP(A307,AF!E:E,1,FALSE)</f>
        <v>FEVT4570</v>
      </c>
    </row>
    <row r="308" spans="1:12">
      <c r="A308" t="str">
        <f>VLOOKUP(E308,DATOS!B:W,19,FALSE)</f>
        <v>FEVT4570</v>
      </c>
      <c r="B308" s="1">
        <v>9012767301</v>
      </c>
      <c r="C308" t="s">
        <v>2</v>
      </c>
      <c r="D308" s="1">
        <f>VLOOKUP(E308,DATOS!B:W,3,FALSE)</f>
        <v>41103738</v>
      </c>
      <c r="E308">
        <v>3789</v>
      </c>
      <c r="F308">
        <v>2</v>
      </c>
      <c r="G308" t="str">
        <f>VLOOKUP(E308,DATOS!B:W,10,FALSE)</f>
        <v>S50007</v>
      </c>
      <c r="H308" t="str">
        <f t="shared" si="8"/>
        <v>TRANSPORTE MUNICIPAL TERRESTRE</v>
      </c>
      <c r="I308">
        <f>VLOOKUP(E308,DATOS!B:W,12,FALSE)</f>
        <v>1</v>
      </c>
      <c r="J308">
        <f>VLOOKUP(E308,DATOS!B:W,20,FALSE)</f>
        <v>45464</v>
      </c>
      <c r="K308">
        <f t="shared" si="9"/>
        <v>45464</v>
      </c>
      <c r="L308" s="3" t="str">
        <f>VLOOKUP(A308,AF!E:E,1,FALSE)</f>
        <v>FEVT4570</v>
      </c>
    </row>
    <row r="309" spans="1:12">
      <c r="A309" t="str">
        <f>VLOOKUP(E309,DATOS!B:W,19,FALSE)</f>
        <v>FEVT4571</v>
      </c>
      <c r="B309" s="1">
        <v>9012767301</v>
      </c>
      <c r="C309" t="s">
        <v>2</v>
      </c>
      <c r="D309" s="1">
        <f>VLOOKUP(E309,DATOS!B:W,3,FALSE)</f>
        <v>41103370</v>
      </c>
      <c r="E309">
        <v>3792</v>
      </c>
      <c r="F309">
        <v>2</v>
      </c>
      <c r="G309" t="str">
        <f>VLOOKUP(E309,DATOS!B:W,10,FALSE)</f>
        <v>S50008</v>
      </c>
      <c r="H309" t="str">
        <f t="shared" si="8"/>
        <v>TRANSPORTE INTERMUNICIPAL TERR</v>
      </c>
      <c r="I309">
        <f>VLOOKUP(E309,DATOS!B:W,12,FALSE)</f>
        <v>1</v>
      </c>
      <c r="J309">
        <f>VLOOKUP(E309,DATOS!B:W,20,FALSE)</f>
        <v>45464</v>
      </c>
      <c r="K309">
        <f t="shared" si="9"/>
        <v>45464</v>
      </c>
      <c r="L309" s="3" t="str">
        <f>VLOOKUP(A309,AF!E:E,1,FALSE)</f>
        <v>FEVT4571</v>
      </c>
    </row>
    <row r="310" spans="1:12">
      <c r="A310" t="str">
        <f>VLOOKUP(E310,DATOS!B:W,19,FALSE)</f>
        <v>FEVT4571</v>
      </c>
      <c r="B310" s="1">
        <v>9012767301</v>
      </c>
      <c r="C310" t="s">
        <v>2</v>
      </c>
      <c r="D310" s="1">
        <f>VLOOKUP(E310,DATOS!B:W,3,FALSE)</f>
        <v>41103370</v>
      </c>
      <c r="E310">
        <v>3794</v>
      </c>
      <c r="F310">
        <v>2</v>
      </c>
      <c r="G310" t="str">
        <f>VLOOKUP(E310,DATOS!B:W,10,FALSE)</f>
        <v>S50008</v>
      </c>
      <c r="H310" t="str">
        <f t="shared" si="8"/>
        <v>TRANSPORTE INTERMUNICIPAL TERR</v>
      </c>
      <c r="I310">
        <f>VLOOKUP(E310,DATOS!B:W,12,FALSE)</f>
        <v>1</v>
      </c>
      <c r="J310">
        <f>VLOOKUP(E310,DATOS!B:W,20,FALSE)</f>
        <v>45464</v>
      </c>
      <c r="K310">
        <f t="shared" si="9"/>
        <v>45464</v>
      </c>
      <c r="L310" s="3" t="str">
        <f>VLOOKUP(A310,AF!E:E,1,FALSE)</f>
        <v>FEVT4571</v>
      </c>
    </row>
    <row r="311" spans="1:12">
      <c r="A311" t="str">
        <f>VLOOKUP(E311,DATOS!B:W,19,FALSE)</f>
        <v>FEVT4571</v>
      </c>
      <c r="B311" s="1">
        <v>9012767301</v>
      </c>
      <c r="C311" t="s">
        <v>2</v>
      </c>
      <c r="D311" s="1">
        <f>VLOOKUP(E311,DATOS!B:W,3,FALSE)</f>
        <v>41103370</v>
      </c>
      <c r="E311">
        <v>3796</v>
      </c>
      <c r="F311">
        <v>2</v>
      </c>
      <c r="G311" t="str">
        <f>VLOOKUP(E311,DATOS!B:W,10,FALSE)</f>
        <v>S50008</v>
      </c>
      <c r="H311" t="str">
        <f t="shared" si="8"/>
        <v>TRANSPORTE INTERMUNICIPAL TERR</v>
      </c>
      <c r="I311">
        <f>VLOOKUP(E311,DATOS!B:W,12,FALSE)</f>
        <v>1</v>
      </c>
      <c r="J311">
        <f>VLOOKUP(E311,DATOS!B:W,20,FALSE)</f>
        <v>45464</v>
      </c>
      <c r="K311">
        <f t="shared" si="9"/>
        <v>45464</v>
      </c>
      <c r="L311" s="3" t="str">
        <f>VLOOKUP(A311,AF!E:E,1,FALSE)</f>
        <v>FEVT4571</v>
      </c>
    </row>
    <row r="312" spans="1:12">
      <c r="A312" t="str">
        <f>VLOOKUP(E312,DATOS!B:W,19,FALSE)</f>
        <v>FEVT4571</v>
      </c>
      <c r="B312" s="1">
        <v>9012767301</v>
      </c>
      <c r="C312" t="s">
        <v>2</v>
      </c>
      <c r="D312" s="1">
        <f>VLOOKUP(E312,DATOS!B:W,3,FALSE)</f>
        <v>41103370</v>
      </c>
      <c r="E312">
        <v>3798</v>
      </c>
      <c r="F312">
        <v>2</v>
      </c>
      <c r="G312" t="str">
        <f>VLOOKUP(E312,DATOS!B:W,10,FALSE)</f>
        <v>S50008</v>
      </c>
      <c r="H312" t="str">
        <f t="shared" si="8"/>
        <v>TRANSPORTE INTERMUNICIPAL TERR</v>
      </c>
      <c r="I312">
        <f>VLOOKUP(E312,DATOS!B:W,12,FALSE)</f>
        <v>1</v>
      </c>
      <c r="J312">
        <f>VLOOKUP(E312,DATOS!B:W,20,FALSE)</f>
        <v>45464</v>
      </c>
      <c r="K312">
        <f t="shared" si="9"/>
        <v>45464</v>
      </c>
      <c r="L312" s="3" t="str">
        <f>VLOOKUP(A312,AF!E:E,1,FALSE)</f>
        <v>FEVT4571</v>
      </c>
    </row>
    <row r="313" spans="1:12">
      <c r="A313" t="str">
        <f>VLOOKUP(E313,DATOS!B:W,19,FALSE)</f>
        <v>FEVT4571</v>
      </c>
      <c r="B313" s="1">
        <v>9012767301</v>
      </c>
      <c r="C313" t="s">
        <v>2</v>
      </c>
      <c r="D313" s="1">
        <f>VLOOKUP(E313,DATOS!B:W,3,FALSE)</f>
        <v>41103370</v>
      </c>
      <c r="E313">
        <v>3800</v>
      </c>
      <c r="F313">
        <v>2</v>
      </c>
      <c r="G313" t="str">
        <f>VLOOKUP(E313,DATOS!B:W,10,FALSE)</f>
        <v>S50008</v>
      </c>
      <c r="H313" t="str">
        <f t="shared" si="8"/>
        <v>TRANSPORTE INTERMUNICIPAL TERR</v>
      </c>
      <c r="I313">
        <f>VLOOKUP(E313,DATOS!B:W,12,FALSE)</f>
        <v>1</v>
      </c>
      <c r="J313">
        <f>VLOOKUP(E313,DATOS!B:W,20,FALSE)</f>
        <v>45464</v>
      </c>
      <c r="K313">
        <f t="shared" si="9"/>
        <v>45464</v>
      </c>
      <c r="L313" s="3" t="str">
        <f>VLOOKUP(A313,AF!E:E,1,FALSE)</f>
        <v>FEVT4571</v>
      </c>
    </row>
    <row r="314" spans="1:12">
      <c r="A314" t="str">
        <f>VLOOKUP(E314,DATOS!B:W,19,FALSE)</f>
        <v>FEVT4571</v>
      </c>
      <c r="B314" s="1">
        <v>9012767301</v>
      </c>
      <c r="C314" t="s">
        <v>2</v>
      </c>
      <c r="D314" s="1">
        <f>VLOOKUP(E314,DATOS!B:W,3,FALSE)</f>
        <v>41103370</v>
      </c>
      <c r="E314">
        <v>3802</v>
      </c>
      <c r="F314">
        <v>2</v>
      </c>
      <c r="G314" t="str">
        <f>VLOOKUP(E314,DATOS!B:W,10,FALSE)</f>
        <v>S50008</v>
      </c>
      <c r="H314" t="str">
        <f t="shared" si="8"/>
        <v>TRANSPORTE INTERMUNICIPAL TERR</v>
      </c>
      <c r="I314">
        <f>VLOOKUP(E314,DATOS!B:W,12,FALSE)</f>
        <v>1</v>
      </c>
      <c r="J314">
        <f>VLOOKUP(E314,DATOS!B:W,20,FALSE)</f>
        <v>45464</v>
      </c>
      <c r="K314">
        <f t="shared" si="9"/>
        <v>45464</v>
      </c>
      <c r="L314" s="3" t="str">
        <f>VLOOKUP(A314,AF!E:E,1,FALSE)</f>
        <v>FEVT4571</v>
      </c>
    </row>
    <row r="315" spans="1:12">
      <c r="A315" t="str">
        <f>VLOOKUP(E315,DATOS!B:W,19,FALSE)</f>
        <v>FEVT4571</v>
      </c>
      <c r="B315" s="1">
        <v>9012767301</v>
      </c>
      <c r="C315" t="s">
        <v>2</v>
      </c>
      <c r="D315" s="1">
        <f>VLOOKUP(E315,DATOS!B:W,3,FALSE)</f>
        <v>41103370</v>
      </c>
      <c r="E315">
        <v>3804</v>
      </c>
      <c r="F315">
        <v>2</v>
      </c>
      <c r="G315" t="str">
        <f>VLOOKUP(E315,DATOS!B:W,10,FALSE)</f>
        <v>S50008</v>
      </c>
      <c r="H315" t="str">
        <f t="shared" si="8"/>
        <v>TRANSPORTE INTERMUNICIPAL TERR</v>
      </c>
      <c r="I315">
        <f>VLOOKUP(E315,DATOS!B:W,12,FALSE)</f>
        <v>1</v>
      </c>
      <c r="J315">
        <f>VLOOKUP(E315,DATOS!B:W,20,FALSE)</f>
        <v>45464</v>
      </c>
      <c r="K315">
        <f t="shared" si="9"/>
        <v>45464</v>
      </c>
      <c r="L315" s="3" t="str">
        <f>VLOOKUP(A315,AF!E:E,1,FALSE)</f>
        <v>FEVT4571</v>
      </c>
    </row>
    <row r="316" spans="1:12">
      <c r="A316" t="str">
        <f>VLOOKUP(E316,DATOS!B:W,19,FALSE)</f>
        <v>FEVT4571</v>
      </c>
      <c r="B316" s="1">
        <v>9012767301</v>
      </c>
      <c r="C316" t="s">
        <v>2</v>
      </c>
      <c r="D316" s="1">
        <f>VLOOKUP(E316,DATOS!B:W,3,FALSE)</f>
        <v>41103370</v>
      </c>
      <c r="E316">
        <v>3806</v>
      </c>
      <c r="F316">
        <v>2</v>
      </c>
      <c r="G316" t="str">
        <f>VLOOKUP(E316,DATOS!B:W,10,FALSE)</f>
        <v>S50008</v>
      </c>
      <c r="H316" t="str">
        <f t="shared" si="8"/>
        <v>TRANSPORTE INTERMUNICIPAL TERR</v>
      </c>
      <c r="I316">
        <f>VLOOKUP(E316,DATOS!B:W,12,FALSE)</f>
        <v>1</v>
      </c>
      <c r="J316">
        <f>VLOOKUP(E316,DATOS!B:W,20,FALSE)</f>
        <v>45464</v>
      </c>
      <c r="K316">
        <f t="shared" si="9"/>
        <v>45464</v>
      </c>
      <c r="L316" s="3" t="str">
        <f>VLOOKUP(A316,AF!E:E,1,FALSE)</f>
        <v>FEVT4571</v>
      </c>
    </row>
    <row r="317" spans="1:12">
      <c r="A317" t="str">
        <f>VLOOKUP(E317,DATOS!B:W,19,FALSE)</f>
        <v>FEVT4571</v>
      </c>
      <c r="B317" s="1">
        <v>9012767301</v>
      </c>
      <c r="C317" t="s">
        <v>2</v>
      </c>
      <c r="D317" s="1">
        <f>VLOOKUP(E317,DATOS!B:W,3,FALSE)</f>
        <v>41103370</v>
      </c>
      <c r="E317">
        <v>3808</v>
      </c>
      <c r="F317">
        <v>2</v>
      </c>
      <c r="G317" t="str">
        <f>VLOOKUP(E317,DATOS!B:W,10,FALSE)</f>
        <v>S50008</v>
      </c>
      <c r="H317" t="str">
        <f t="shared" si="8"/>
        <v>TRANSPORTE INTERMUNICIPAL TERR</v>
      </c>
      <c r="I317">
        <f>VLOOKUP(E317,DATOS!B:W,12,FALSE)</f>
        <v>1</v>
      </c>
      <c r="J317">
        <f>VLOOKUP(E317,DATOS!B:W,20,FALSE)</f>
        <v>45464</v>
      </c>
      <c r="K317">
        <f t="shared" si="9"/>
        <v>45464</v>
      </c>
      <c r="L317" s="3" t="str">
        <f>VLOOKUP(A317,AF!E:E,1,FALSE)</f>
        <v>FEVT4571</v>
      </c>
    </row>
    <row r="318" spans="1:12">
      <c r="A318" t="str">
        <f>VLOOKUP(E318,DATOS!B:W,19,FALSE)</f>
        <v>FEVT4571</v>
      </c>
      <c r="B318" s="1">
        <v>9012767301</v>
      </c>
      <c r="C318" t="s">
        <v>2</v>
      </c>
      <c r="D318" s="1">
        <f>VLOOKUP(E318,DATOS!B:W,3,FALSE)</f>
        <v>41103370</v>
      </c>
      <c r="E318">
        <v>3810</v>
      </c>
      <c r="F318">
        <v>2</v>
      </c>
      <c r="G318" t="str">
        <f>VLOOKUP(E318,DATOS!B:W,10,FALSE)</f>
        <v>S50008</v>
      </c>
      <c r="H318" t="str">
        <f t="shared" si="8"/>
        <v>TRANSPORTE INTERMUNICIPAL TERR</v>
      </c>
      <c r="I318">
        <f>VLOOKUP(E318,DATOS!B:W,12,FALSE)</f>
        <v>1</v>
      </c>
      <c r="J318">
        <f>VLOOKUP(E318,DATOS!B:W,20,FALSE)</f>
        <v>45464</v>
      </c>
      <c r="K318">
        <f t="shared" si="9"/>
        <v>45464</v>
      </c>
      <c r="L318" s="3" t="str">
        <f>VLOOKUP(A318,AF!E:E,1,FALSE)</f>
        <v>FEVT4571</v>
      </c>
    </row>
    <row r="319" spans="1:12">
      <c r="A319" t="str">
        <f>VLOOKUP(E319,DATOS!B:W,19,FALSE)</f>
        <v>FEVT4571</v>
      </c>
      <c r="B319" s="1">
        <v>9012767301</v>
      </c>
      <c r="C319" t="s">
        <v>2</v>
      </c>
      <c r="D319" s="1">
        <f>VLOOKUP(E319,DATOS!B:W,3,FALSE)</f>
        <v>41103370</v>
      </c>
      <c r="E319">
        <v>3793</v>
      </c>
      <c r="F319">
        <v>2</v>
      </c>
      <c r="G319" t="str">
        <f>VLOOKUP(E319,DATOS!B:W,10,FALSE)</f>
        <v>S50008</v>
      </c>
      <c r="H319" t="str">
        <f t="shared" si="8"/>
        <v>TRANSPORTE INTERMUNICIPAL TERR</v>
      </c>
      <c r="I319">
        <f>VLOOKUP(E319,DATOS!B:W,12,FALSE)</f>
        <v>1</v>
      </c>
      <c r="J319">
        <f>VLOOKUP(E319,DATOS!B:W,20,FALSE)</f>
        <v>45464</v>
      </c>
      <c r="K319">
        <f t="shared" si="9"/>
        <v>45464</v>
      </c>
      <c r="L319" s="3" t="str">
        <f>VLOOKUP(A319,AF!E:E,1,FALSE)</f>
        <v>FEVT4571</v>
      </c>
    </row>
    <row r="320" spans="1:12">
      <c r="A320" t="str">
        <f>VLOOKUP(E320,DATOS!B:W,19,FALSE)</f>
        <v>FEVT4571</v>
      </c>
      <c r="B320" s="1">
        <v>9012767301</v>
      </c>
      <c r="C320" t="s">
        <v>2</v>
      </c>
      <c r="D320" s="1">
        <f>VLOOKUP(E320,DATOS!B:W,3,FALSE)</f>
        <v>41103370</v>
      </c>
      <c r="E320">
        <v>3795</v>
      </c>
      <c r="F320">
        <v>2</v>
      </c>
      <c r="G320" t="str">
        <f>VLOOKUP(E320,DATOS!B:W,10,FALSE)</f>
        <v>S50008</v>
      </c>
      <c r="H320" t="str">
        <f t="shared" si="8"/>
        <v>TRANSPORTE INTERMUNICIPAL TERR</v>
      </c>
      <c r="I320">
        <f>VLOOKUP(E320,DATOS!B:W,12,FALSE)</f>
        <v>1</v>
      </c>
      <c r="J320">
        <f>VLOOKUP(E320,DATOS!B:W,20,FALSE)</f>
        <v>45464</v>
      </c>
      <c r="K320">
        <f t="shared" si="9"/>
        <v>45464</v>
      </c>
      <c r="L320" s="3" t="str">
        <f>VLOOKUP(A320,AF!E:E,1,FALSE)</f>
        <v>FEVT4571</v>
      </c>
    </row>
    <row r="321" spans="1:12">
      <c r="A321" t="str">
        <f>VLOOKUP(E321,DATOS!B:W,19,FALSE)</f>
        <v>FEVT4571</v>
      </c>
      <c r="B321" s="1">
        <v>9012767301</v>
      </c>
      <c r="C321" t="s">
        <v>2</v>
      </c>
      <c r="D321" s="1">
        <f>VLOOKUP(E321,DATOS!B:W,3,FALSE)</f>
        <v>41103370</v>
      </c>
      <c r="E321">
        <v>3797</v>
      </c>
      <c r="F321">
        <v>2</v>
      </c>
      <c r="G321" t="str">
        <f>VLOOKUP(E321,DATOS!B:W,10,FALSE)</f>
        <v>S50008</v>
      </c>
      <c r="H321" t="str">
        <f t="shared" si="8"/>
        <v>TRANSPORTE INTERMUNICIPAL TERR</v>
      </c>
      <c r="I321">
        <f>VLOOKUP(E321,DATOS!B:W,12,FALSE)</f>
        <v>1</v>
      </c>
      <c r="J321">
        <f>VLOOKUP(E321,DATOS!B:W,20,FALSE)</f>
        <v>45464</v>
      </c>
      <c r="K321">
        <f t="shared" si="9"/>
        <v>45464</v>
      </c>
      <c r="L321" s="3" t="str">
        <f>VLOOKUP(A321,AF!E:E,1,FALSE)</f>
        <v>FEVT4571</v>
      </c>
    </row>
    <row r="322" spans="1:12">
      <c r="A322" t="str">
        <f>VLOOKUP(E322,DATOS!B:W,19,FALSE)</f>
        <v>FEVT4571</v>
      </c>
      <c r="B322" s="1">
        <v>9012767301</v>
      </c>
      <c r="C322" t="s">
        <v>2</v>
      </c>
      <c r="D322" s="1">
        <f>VLOOKUP(E322,DATOS!B:W,3,FALSE)</f>
        <v>41103370</v>
      </c>
      <c r="E322">
        <v>3799</v>
      </c>
      <c r="F322">
        <v>2</v>
      </c>
      <c r="G322" t="str">
        <f>VLOOKUP(E322,DATOS!B:W,10,FALSE)</f>
        <v>S50008</v>
      </c>
      <c r="H322" t="str">
        <f t="shared" ref="H322:H385" si="10">IF(G322="S50007","TRANSPORTE MUNICIPAL TERRESTRE",IF(G322="S50008","TRANSPORTE INTERMUNICIPAL TERR","VALIDAR CODIGO"))</f>
        <v>TRANSPORTE INTERMUNICIPAL TERR</v>
      </c>
      <c r="I322">
        <f>VLOOKUP(E322,DATOS!B:W,12,FALSE)</f>
        <v>1</v>
      </c>
      <c r="J322">
        <f>VLOOKUP(E322,DATOS!B:W,20,FALSE)</f>
        <v>45464</v>
      </c>
      <c r="K322">
        <f t="shared" si="9"/>
        <v>45464</v>
      </c>
      <c r="L322" s="3" t="str">
        <f>VLOOKUP(A322,AF!E:E,1,FALSE)</f>
        <v>FEVT4571</v>
      </c>
    </row>
    <row r="323" spans="1:12">
      <c r="A323" t="str">
        <f>VLOOKUP(E323,DATOS!B:W,19,FALSE)</f>
        <v>FEVT4571</v>
      </c>
      <c r="B323" s="1">
        <v>9012767301</v>
      </c>
      <c r="C323" t="s">
        <v>2</v>
      </c>
      <c r="D323" s="1">
        <f>VLOOKUP(E323,DATOS!B:W,3,FALSE)</f>
        <v>41103370</v>
      </c>
      <c r="E323">
        <v>3801</v>
      </c>
      <c r="F323">
        <v>2</v>
      </c>
      <c r="G323" t="str">
        <f>VLOOKUP(E323,DATOS!B:W,10,FALSE)</f>
        <v>S50008</v>
      </c>
      <c r="H323" t="str">
        <f t="shared" si="10"/>
        <v>TRANSPORTE INTERMUNICIPAL TERR</v>
      </c>
      <c r="I323">
        <f>VLOOKUP(E323,DATOS!B:W,12,FALSE)</f>
        <v>1</v>
      </c>
      <c r="J323">
        <f>VLOOKUP(E323,DATOS!B:W,20,FALSE)</f>
        <v>45464</v>
      </c>
      <c r="K323">
        <f t="shared" ref="K323:K386" si="11">J323*I323</f>
        <v>45464</v>
      </c>
      <c r="L323" s="3" t="str">
        <f>VLOOKUP(A323,AF!E:E,1,FALSE)</f>
        <v>FEVT4571</v>
      </c>
    </row>
    <row r="324" spans="1:12">
      <c r="A324" t="str">
        <f>VLOOKUP(E324,DATOS!B:W,19,FALSE)</f>
        <v>FEVT4571</v>
      </c>
      <c r="B324" s="1">
        <v>9012767301</v>
      </c>
      <c r="C324" t="s">
        <v>2</v>
      </c>
      <c r="D324" s="1">
        <f>VLOOKUP(E324,DATOS!B:W,3,FALSE)</f>
        <v>41103370</v>
      </c>
      <c r="E324">
        <v>3803</v>
      </c>
      <c r="F324">
        <v>2</v>
      </c>
      <c r="G324" t="str">
        <f>VLOOKUP(E324,DATOS!B:W,10,FALSE)</f>
        <v>S50008</v>
      </c>
      <c r="H324" t="str">
        <f t="shared" si="10"/>
        <v>TRANSPORTE INTERMUNICIPAL TERR</v>
      </c>
      <c r="I324">
        <f>VLOOKUP(E324,DATOS!B:W,12,FALSE)</f>
        <v>1</v>
      </c>
      <c r="J324">
        <f>VLOOKUP(E324,DATOS!B:W,20,FALSE)</f>
        <v>45464</v>
      </c>
      <c r="K324">
        <f t="shared" si="11"/>
        <v>45464</v>
      </c>
      <c r="L324" s="3" t="str">
        <f>VLOOKUP(A324,AF!E:E,1,FALSE)</f>
        <v>FEVT4571</v>
      </c>
    </row>
    <row r="325" spans="1:12">
      <c r="A325" t="str">
        <f>VLOOKUP(E325,DATOS!B:W,19,FALSE)</f>
        <v>FEVT4571</v>
      </c>
      <c r="B325" s="1">
        <v>9012767301</v>
      </c>
      <c r="C325" t="s">
        <v>2</v>
      </c>
      <c r="D325" s="1">
        <f>VLOOKUP(E325,DATOS!B:W,3,FALSE)</f>
        <v>41103370</v>
      </c>
      <c r="E325">
        <v>3805</v>
      </c>
      <c r="F325">
        <v>2</v>
      </c>
      <c r="G325" t="str">
        <f>VLOOKUP(E325,DATOS!B:W,10,FALSE)</f>
        <v>S50008</v>
      </c>
      <c r="H325" t="str">
        <f t="shared" si="10"/>
        <v>TRANSPORTE INTERMUNICIPAL TERR</v>
      </c>
      <c r="I325">
        <f>VLOOKUP(E325,DATOS!B:W,12,FALSE)</f>
        <v>1</v>
      </c>
      <c r="J325">
        <f>VLOOKUP(E325,DATOS!B:W,20,FALSE)</f>
        <v>45464</v>
      </c>
      <c r="K325">
        <f t="shared" si="11"/>
        <v>45464</v>
      </c>
      <c r="L325" s="3" t="str">
        <f>VLOOKUP(A325,AF!E:E,1,FALSE)</f>
        <v>FEVT4571</v>
      </c>
    </row>
    <row r="326" spans="1:12">
      <c r="A326" t="str">
        <f>VLOOKUP(E326,DATOS!B:W,19,FALSE)</f>
        <v>FEVT4571</v>
      </c>
      <c r="B326" s="1">
        <v>9012767301</v>
      </c>
      <c r="C326" t="s">
        <v>2</v>
      </c>
      <c r="D326" s="1">
        <f>VLOOKUP(E326,DATOS!B:W,3,FALSE)</f>
        <v>41103370</v>
      </c>
      <c r="E326">
        <v>3807</v>
      </c>
      <c r="F326">
        <v>2</v>
      </c>
      <c r="G326" t="str">
        <f>VLOOKUP(E326,DATOS!B:W,10,FALSE)</f>
        <v>S50008</v>
      </c>
      <c r="H326" t="str">
        <f t="shared" si="10"/>
        <v>TRANSPORTE INTERMUNICIPAL TERR</v>
      </c>
      <c r="I326">
        <f>VLOOKUP(E326,DATOS!B:W,12,FALSE)</f>
        <v>1</v>
      </c>
      <c r="J326">
        <f>VLOOKUP(E326,DATOS!B:W,20,FALSE)</f>
        <v>45464</v>
      </c>
      <c r="K326">
        <f t="shared" si="11"/>
        <v>45464</v>
      </c>
      <c r="L326" s="3" t="str">
        <f>VLOOKUP(A326,AF!E:E,1,FALSE)</f>
        <v>FEVT4571</v>
      </c>
    </row>
    <row r="327" spans="1:12">
      <c r="A327" t="str">
        <f>VLOOKUP(E327,DATOS!B:W,19,FALSE)</f>
        <v>FEVT4571</v>
      </c>
      <c r="B327" s="1">
        <v>9012767301</v>
      </c>
      <c r="C327" t="s">
        <v>2</v>
      </c>
      <c r="D327" s="1">
        <f>VLOOKUP(E327,DATOS!B:W,3,FALSE)</f>
        <v>41103370</v>
      </c>
      <c r="E327">
        <v>3809</v>
      </c>
      <c r="F327">
        <v>2</v>
      </c>
      <c r="G327" t="str">
        <f>VLOOKUP(E327,DATOS!B:W,10,FALSE)</f>
        <v>S50008</v>
      </c>
      <c r="H327" t="str">
        <f t="shared" si="10"/>
        <v>TRANSPORTE INTERMUNICIPAL TERR</v>
      </c>
      <c r="I327">
        <f>VLOOKUP(E327,DATOS!B:W,12,FALSE)</f>
        <v>1</v>
      </c>
      <c r="J327">
        <f>VLOOKUP(E327,DATOS!B:W,20,FALSE)</f>
        <v>45464</v>
      </c>
      <c r="K327">
        <f t="shared" si="11"/>
        <v>45464</v>
      </c>
      <c r="L327" s="3" t="str">
        <f>VLOOKUP(A327,AF!E:E,1,FALSE)</f>
        <v>FEVT4571</v>
      </c>
    </row>
    <row r="328" spans="1:12">
      <c r="A328" t="str">
        <f>VLOOKUP(E328,DATOS!B:W,19,FALSE)</f>
        <v>FEVT4571</v>
      </c>
      <c r="B328" s="1">
        <v>9012767301</v>
      </c>
      <c r="C328" t="s">
        <v>2</v>
      </c>
      <c r="D328" s="1">
        <f>VLOOKUP(E328,DATOS!B:W,3,FALSE)</f>
        <v>41103370</v>
      </c>
      <c r="E328">
        <v>3811</v>
      </c>
      <c r="F328">
        <v>2</v>
      </c>
      <c r="G328" t="str">
        <f>VLOOKUP(E328,DATOS!B:W,10,FALSE)</f>
        <v>S50008</v>
      </c>
      <c r="H328" t="str">
        <f t="shared" si="10"/>
        <v>TRANSPORTE INTERMUNICIPAL TERR</v>
      </c>
      <c r="I328">
        <f>VLOOKUP(E328,DATOS!B:W,12,FALSE)</f>
        <v>1</v>
      </c>
      <c r="J328">
        <f>VLOOKUP(E328,DATOS!B:W,20,FALSE)</f>
        <v>45464</v>
      </c>
      <c r="K328">
        <f t="shared" si="11"/>
        <v>45464</v>
      </c>
      <c r="L328" s="3" t="str">
        <f>VLOOKUP(A328,AF!E:E,1,FALSE)</f>
        <v>FEVT4571</v>
      </c>
    </row>
    <row r="329" spans="1:12">
      <c r="A329" t="str">
        <f>VLOOKUP(E329,DATOS!B:W,19,FALSE)</f>
        <v>FEVT4572</v>
      </c>
      <c r="B329" s="1">
        <v>9012767301</v>
      </c>
      <c r="C329" t="s">
        <v>2</v>
      </c>
      <c r="D329" s="1">
        <f>VLOOKUP(E329,DATOS!B:W,3,FALSE)</f>
        <v>1062325709</v>
      </c>
      <c r="E329">
        <v>3812</v>
      </c>
      <c r="F329">
        <v>2</v>
      </c>
      <c r="G329" t="str">
        <f>VLOOKUP(E329,DATOS!B:W,10,FALSE)</f>
        <v>S50007</v>
      </c>
      <c r="H329" t="str">
        <f t="shared" si="10"/>
        <v>TRANSPORTE MUNICIPAL TERRESTRE</v>
      </c>
      <c r="I329">
        <f>VLOOKUP(E329,DATOS!B:W,12,FALSE)</f>
        <v>1</v>
      </c>
      <c r="J329">
        <f>VLOOKUP(E329,DATOS!B:W,20,FALSE)</f>
        <v>45464</v>
      </c>
      <c r="K329">
        <f t="shared" si="11"/>
        <v>45464</v>
      </c>
      <c r="L329" s="3" t="str">
        <f>VLOOKUP(A329,AF!E:E,1,FALSE)</f>
        <v>FEVT4572</v>
      </c>
    </row>
    <row r="330" spans="1:12">
      <c r="A330" t="str">
        <f>VLOOKUP(E330,DATOS!B:W,19,FALSE)</f>
        <v>FEVT4572</v>
      </c>
      <c r="B330" s="1">
        <v>9012767301</v>
      </c>
      <c r="C330" t="s">
        <v>2</v>
      </c>
      <c r="D330" s="1">
        <f>VLOOKUP(E330,DATOS!B:W,3,FALSE)</f>
        <v>1062325709</v>
      </c>
      <c r="E330">
        <v>3813</v>
      </c>
      <c r="F330">
        <v>2</v>
      </c>
      <c r="G330" t="str">
        <f>VLOOKUP(E330,DATOS!B:W,10,FALSE)</f>
        <v>S50007</v>
      </c>
      <c r="H330" t="str">
        <f t="shared" si="10"/>
        <v>TRANSPORTE MUNICIPAL TERRESTRE</v>
      </c>
      <c r="I330">
        <f>VLOOKUP(E330,DATOS!B:W,12,FALSE)</f>
        <v>1</v>
      </c>
      <c r="J330">
        <f>VLOOKUP(E330,DATOS!B:W,20,FALSE)</f>
        <v>45464</v>
      </c>
      <c r="K330">
        <f t="shared" si="11"/>
        <v>45464</v>
      </c>
      <c r="L330" s="3" t="str">
        <f>VLOOKUP(A330,AF!E:E,1,FALSE)</f>
        <v>FEVT4572</v>
      </c>
    </row>
    <row r="331" spans="1:12">
      <c r="A331" t="str">
        <f>VLOOKUP(E331,DATOS!B:W,19,FALSE)</f>
        <v>FEVT4573</v>
      </c>
      <c r="B331" s="1">
        <v>9012767301</v>
      </c>
      <c r="C331" t="s">
        <v>2</v>
      </c>
      <c r="D331" s="1">
        <f>VLOOKUP(E331,DATOS!B:W,3,FALSE)</f>
        <v>1125411926</v>
      </c>
      <c r="E331">
        <v>3814</v>
      </c>
      <c r="F331">
        <v>2</v>
      </c>
      <c r="G331" t="str">
        <f>VLOOKUP(E331,DATOS!B:W,10,FALSE)</f>
        <v>S50007</v>
      </c>
      <c r="H331" t="str">
        <f t="shared" si="10"/>
        <v>TRANSPORTE MUNICIPAL TERRESTRE</v>
      </c>
      <c r="I331">
        <f>VLOOKUP(E331,DATOS!B:W,12,FALSE)</f>
        <v>1</v>
      </c>
      <c r="J331">
        <f>VLOOKUP(E331,DATOS!B:W,20,FALSE)</f>
        <v>45464</v>
      </c>
      <c r="K331">
        <f t="shared" si="11"/>
        <v>45464</v>
      </c>
      <c r="L331" s="3" t="str">
        <f>VLOOKUP(A331,AF!E:E,1,FALSE)</f>
        <v>FEVT4573</v>
      </c>
    </row>
    <row r="332" spans="1:12">
      <c r="A332" t="str">
        <f>VLOOKUP(E332,DATOS!B:W,19,FALSE)</f>
        <v>FEVT4573</v>
      </c>
      <c r="B332" s="1">
        <v>9012767301</v>
      </c>
      <c r="C332" t="s">
        <v>2</v>
      </c>
      <c r="D332" s="1">
        <f>VLOOKUP(E332,DATOS!B:W,3,FALSE)</f>
        <v>1125411926</v>
      </c>
      <c r="E332">
        <v>3815</v>
      </c>
      <c r="F332">
        <v>2</v>
      </c>
      <c r="G332" t="str">
        <f>VLOOKUP(E332,DATOS!B:W,10,FALSE)</f>
        <v>S50007</v>
      </c>
      <c r="H332" t="str">
        <f t="shared" si="10"/>
        <v>TRANSPORTE MUNICIPAL TERRESTRE</v>
      </c>
      <c r="I332">
        <f>VLOOKUP(E332,DATOS!B:W,12,FALSE)</f>
        <v>1</v>
      </c>
      <c r="J332">
        <f>VLOOKUP(E332,DATOS!B:W,20,FALSE)</f>
        <v>45464</v>
      </c>
      <c r="K332">
        <f t="shared" si="11"/>
        <v>45464</v>
      </c>
      <c r="L332" s="3" t="str">
        <f>VLOOKUP(A332,AF!E:E,1,FALSE)</f>
        <v>FEVT4573</v>
      </c>
    </row>
    <row r="333" spans="1:12">
      <c r="A333" t="str">
        <f>VLOOKUP(E333,DATOS!B:W,19,FALSE)</f>
        <v>FEVT4574</v>
      </c>
      <c r="B333" s="1">
        <v>9012767301</v>
      </c>
      <c r="C333" t="s">
        <v>2</v>
      </c>
      <c r="D333" s="1">
        <f>VLOOKUP(E333,DATOS!B:W,3,FALSE)</f>
        <v>5297805</v>
      </c>
      <c r="E333">
        <v>3816</v>
      </c>
      <c r="F333">
        <v>2</v>
      </c>
      <c r="G333" t="str">
        <f>VLOOKUP(E333,DATOS!B:W,10,FALSE)</f>
        <v>S50007</v>
      </c>
      <c r="H333" t="str">
        <f t="shared" si="10"/>
        <v>TRANSPORTE MUNICIPAL TERRESTRE</v>
      </c>
      <c r="I333">
        <f>VLOOKUP(E333,DATOS!B:W,12,FALSE)</f>
        <v>1</v>
      </c>
      <c r="J333">
        <f>VLOOKUP(E333,DATOS!B:W,20,FALSE)</f>
        <v>45464</v>
      </c>
      <c r="K333">
        <f t="shared" si="11"/>
        <v>45464</v>
      </c>
      <c r="L333" s="3" t="str">
        <f>VLOOKUP(A333,AF!E:E,1,FALSE)</f>
        <v>FEVT4574</v>
      </c>
    </row>
    <row r="334" spans="1:12">
      <c r="A334" t="str">
        <f>VLOOKUP(E334,DATOS!B:W,19,FALSE)</f>
        <v>FEVT4574</v>
      </c>
      <c r="B334" s="1">
        <v>9012767301</v>
      </c>
      <c r="C334" t="s">
        <v>2</v>
      </c>
      <c r="D334" s="1">
        <f>VLOOKUP(E334,DATOS!B:W,3,FALSE)</f>
        <v>5297805</v>
      </c>
      <c r="E334">
        <v>3817</v>
      </c>
      <c r="F334">
        <v>2</v>
      </c>
      <c r="G334" t="str">
        <f>VLOOKUP(E334,DATOS!B:W,10,FALSE)</f>
        <v>S50007</v>
      </c>
      <c r="H334" t="str">
        <f t="shared" si="10"/>
        <v>TRANSPORTE MUNICIPAL TERRESTRE</v>
      </c>
      <c r="I334">
        <f>VLOOKUP(E334,DATOS!B:W,12,FALSE)</f>
        <v>1</v>
      </c>
      <c r="J334">
        <f>VLOOKUP(E334,DATOS!B:W,20,FALSE)</f>
        <v>45464</v>
      </c>
      <c r="K334">
        <f t="shared" si="11"/>
        <v>45464</v>
      </c>
      <c r="L334" s="3" t="str">
        <f>VLOOKUP(A334,AF!E:E,1,FALSE)</f>
        <v>FEVT4574</v>
      </c>
    </row>
    <row r="335" spans="1:12">
      <c r="A335" t="str">
        <f>VLOOKUP(E335,DATOS!B:W,19,FALSE)</f>
        <v>FEVT4575</v>
      </c>
      <c r="B335" s="1">
        <v>9012767301</v>
      </c>
      <c r="C335" t="s">
        <v>2</v>
      </c>
      <c r="D335" s="1">
        <f>VLOOKUP(E335,DATOS!B:W,3,FALSE)</f>
        <v>5327656</v>
      </c>
      <c r="E335">
        <v>3818</v>
      </c>
      <c r="F335">
        <v>2</v>
      </c>
      <c r="G335" t="str">
        <f>VLOOKUP(E335,DATOS!B:W,10,FALSE)</f>
        <v>S50007</v>
      </c>
      <c r="H335" t="str">
        <f t="shared" si="10"/>
        <v>TRANSPORTE MUNICIPAL TERRESTRE</v>
      </c>
      <c r="I335">
        <f>VLOOKUP(E335,DATOS!B:W,12,FALSE)</f>
        <v>1</v>
      </c>
      <c r="J335">
        <f>VLOOKUP(E335,DATOS!B:W,20,FALSE)</f>
        <v>45464</v>
      </c>
      <c r="K335">
        <f t="shared" si="11"/>
        <v>45464</v>
      </c>
      <c r="L335" s="3" t="str">
        <f>VLOOKUP(A335,AF!E:E,1,FALSE)</f>
        <v>FEVT4575</v>
      </c>
    </row>
    <row r="336" spans="1:12">
      <c r="A336" t="str">
        <f>VLOOKUP(E336,DATOS!B:W,19,FALSE)</f>
        <v>FEVT4576</v>
      </c>
      <c r="B336" s="1">
        <v>9012767301</v>
      </c>
      <c r="C336" t="s">
        <v>2</v>
      </c>
      <c r="D336" s="1">
        <f>VLOOKUP(E336,DATOS!B:W,3,FALSE)</f>
        <v>41181779</v>
      </c>
      <c r="E336">
        <v>3820</v>
      </c>
      <c r="F336">
        <v>2</v>
      </c>
      <c r="G336" t="str">
        <f>VLOOKUP(E336,DATOS!B:W,10,FALSE)</f>
        <v>S50007</v>
      </c>
      <c r="H336" t="str">
        <f t="shared" si="10"/>
        <v>TRANSPORTE MUNICIPAL TERRESTRE</v>
      </c>
      <c r="I336">
        <f>VLOOKUP(E336,DATOS!B:W,12,FALSE)</f>
        <v>1</v>
      </c>
      <c r="J336">
        <f>VLOOKUP(E336,DATOS!B:W,20,FALSE)</f>
        <v>45464</v>
      </c>
      <c r="K336">
        <f t="shared" si="11"/>
        <v>45464</v>
      </c>
      <c r="L336" s="3" t="str">
        <f>VLOOKUP(A336,AF!E:E,1,FALSE)</f>
        <v>FEVT4576</v>
      </c>
    </row>
    <row r="337" spans="1:12">
      <c r="A337" t="str">
        <f>VLOOKUP(E337,DATOS!B:W,19,FALSE)</f>
        <v>FEVT4577</v>
      </c>
      <c r="B337" s="1">
        <v>9012767301</v>
      </c>
      <c r="C337" t="s">
        <v>2</v>
      </c>
      <c r="D337" s="1">
        <f>VLOOKUP(E337,DATOS!B:W,3,FALSE)</f>
        <v>41182702</v>
      </c>
      <c r="E337">
        <v>3822</v>
      </c>
      <c r="F337">
        <v>2</v>
      </c>
      <c r="G337" t="str">
        <f>VLOOKUP(E337,DATOS!B:W,10,FALSE)</f>
        <v>S50007</v>
      </c>
      <c r="H337" t="str">
        <f t="shared" si="10"/>
        <v>TRANSPORTE MUNICIPAL TERRESTRE</v>
      </c>
      <c r="I337">
        <f>VLOOKUP(E337,DATOS!B:W,12,FALSE)</f>
        <v>1</v>
      </c>
      <c r="J337">
        <f>VLOOKUP(E337,DATOS!B:W,20,FALSE)</f>
        <v>45464</v>
      </c>
      <c r="K337">
        <f t="shared" si="11"/>
        <v>45464</v>
      </c>
      <c r="L337" s="3" t="str">
        <f>VLOOKUP(A337,AF!E:E,1,FALSE)</f>
        <v>FEVT4577</v>
      </c>
    </row>
    <row r="338" spans="1:12">
      <c r="A338" t="str">
        <f>VLOOKUP(E338,DATOS!B:W,19,FALSE)</f>
        <v>FEVT4577</v>
      </c>
      <c r="B338" s="1">
        <v>9012767301</v>
      </c>
      <c r="C338" t="s">
        <v>2</v>
      </c>
      <c r="D338" s="1">
        <f>VLOOKUP(E338,DATOS!B:W,3,FALSE)</f>
        <v>41182702</v>
      </c>
      <c r="E338">
        <v>3823</v>
      </c>
      <c r="F338">
        <v>2</v>
      </c>
      <c r="G338" t="str">
        <f>VLOOKUP(E338,DATOS!B:W,10,FALSE)</f>
        <v>S50007</v>
      </c>
      <c r="H338" t="str">
        <f t="shared" si="10"/>
        <v>TRANSPORTE MUNICIPAL TERRESTRE</v>
      </c>
      <c r="I338">
        <f>VLOOKUP(E338,DATOS!B:W,12,FALSE)</f>
        <v>1</v>
      </c>
      <c r="J338">
        <f>VLOOKUP(E338,DATOS!B:W,20,FALSE)</f>
        <v>45464</v>
      </c>
      <c r="K338">
        <f t="shared" si="11"/>
        <v>45464</v>
      </c>
      <c r="L338" s="3" t="str">
        <f>VLOOKUP(A338,AF!E:E,1,FALSE)</f>
        <v>FEVT4577</v>
      </c>
    </row>
    <row r="339" spans="1:12">
      <c r="A339" t="str">
        <f>VLOOKUP(E339,DATOS!B:W,19,FALSE)</f>
        <v>FEVT4578</v>
      </c>
      <c r="B339" s="1">
        <v>9012767301</v>
      </c>
      <c r="C339" t="s">
        <v>2</v>
      </c>
      <c r="D339" s="1">
        <f>VLOOKUP(E339,DATOS!B:W,3,FALSE)</f>
        <v>27354121</v>
      </c>
      <c r="E339">
        <v>3824</v>
      </c>
      <c r="F339">
        <v>2</v>
      </c>
      <c r="G339" t="str">
        <f>VLOOKUP(E339,DATOS!B:W,10,FALSE)</f>
        <v>S50008</v>
      </c>
      <c r="H339" t="str">
        <f t="shared" si="10"/>
        <v>TRANSPORTE INTERMUNICIPAL TERR</v>
      </c>
      <c r="I339">
        <f>VLOOKUP(E339,DATOS!B:W,12,FALSE)</f>
        <v>1</v>
      </c>
      <c r="J339">
        <f>VLOOKUP(E339,DATOS!B:W,20,FALSE)</f>
        <v>45464</v>
      </c>
      <c r="K339">
        <f t="shared" si="11"/>
        <v>45464</v>
      </c>
      <c r="L339" s="3" t="str">
        <f>VLOOKUP(A339,AF!E:E,1,FALSE)</f>
        <v>FEVT4578</v>
      </c>
    </row>
    <row r="340" spans="1:12">
      <c r="A340" t="str">
        <f>VLOOKUP(E340,DATOS!B:W,19,FALSE)</f>
        <v>FEVT4579</v>
      </c>
      <c r="B340" s="1">
        <v>9012767301</v>
      </c>
      <c r="C340" t="s">
        <v>2</v>
      </c>
      <c r="D340" s="1">
        <f>VLOOKUP(E340,DATOS!B:W,3,FALSE)</f>
        <v>39562662</v>
      </c>
      <c r="E340">
        <v>3826</v>
      </c>
      <c r="F340">
        <v>2</v>
      </c>
      <c r="G340" t="str">
        <f>VLOOKUP(E340,DATOS!B:W,10,FALSE)</f>
        <v>S50008</v>
      </c>
      <c r="H340" t="str">
        <f t="shared" si="10"/>
        <v>TRANSPORTE INTERMUNICIPAL TERR</v>
      </c>
      <c r="I340">
        <f>VLOOKUP(E340,DATOS!B:W,12,FALSE)</f>
        <v>1</v>
      </c>
      <c r="J340">
        <f>VLOOKUP(E340,DATOS!B:W,20,FALSE)</f>
        <v>45464</v>
      </c>
      <c r="K340">
        <f t="shared" si="11"/>
        <v>45464</v>
      </c>
      <c r="L340" s="3" t="str">
        <f>VLOOKUP(A340,AF!E:E,1,FALSE)</f>
        <v>FEVT4579</v>
      </c>
    </row>
    <row r="341" spans="1:12">
      <c r="A341" t="str">
        <f>VLOOKUP(E341,DATOS!B:W,19,FALSE)</f>
        <v>FEVT4579</v>
      </c>
      <c r="B341" s="1">
        <v>9012767301</v>
      </c>
      <c r="C341" t="s">
        <v>2</v>
      </c>
      <c r="D341" s="1">
        <f>VLOOKUP(E341,DATOS!B:W,3,FALSE)</f>
        <v>39562662</v>
      </c>
      <c r="E341">
        <v>3827</v>
      </c>
      <c r="F341">
        <v>2</v>
      </c>
      <c r="G341" t="str">
        <f>VLOOKUP(E341,DATOS!B:W,10,FALSE)</f>
        <v>S50008</v>
      </c>
      <c r="H341" t="str">
        <f t="shared" si="10"/>
        <v>TRANSPORTE INTERMUNICIPAL TERR</v>
      </c>
      <c r="I341">
        <f>VLOOKUP(E341,DATOS!B:W,12,FALSE)</f>
        <v>1</v>
      </c>
      <c r="J341">
        <f>VLOOKUP(E341,DATOS!B:W,20,FALSE)</f>
        <v>45464</v>
      </c>
      <c r="K341">
        <f t="shared" si="11"/>
        <v>45464</v>
      </c>
      <c r="L341" s="3" t="str">
        <f>VLOOKUP(A341,AF!E:E,1,FALSE)</f>
        <v>FEVT4579</v>
      </c>
    </row>
    <row r="342" spans="1:12">
      <c r="A342" t="str">
        <f>VLOOKUP(E342,DATOS!B:W,19,FALSE)</f>
        <v>FEVT4580</v>
      </c>
      <c r="B342" s="1">
        <v>9012767301</v>
      </c>
      <c r="C342" t="s">
        <v>2</v>
      </c>
      <c r="D342" s="1">
        <f>VLOOKUP(E342,DATOS!B:W,3,FALSE)</f>
        <v>39841047</v>
      </c>
      <c r="E342">
        <v>3828</v>
      </c>
      <c r="F342">
        <v>2</v>
      </c>
      <c r="G342" t="str">
        <f>VLOOKUP(E342,DATOS!B:W,10,FALSE)</f>
        <v>S50008</v>
      </c>
      <c r="H342" t="str">
        <f t="shared" si="10"/>
        <v>TRANSPORTE INTERMUNICIPAL TERR</v>
      </c>
      <c r="I342">
        <f>VLOOKUP(E342,DATOS!B:W,12,FALSE)</f>
        <v>1</v>
      </c>
      <c r="J342">
        <f>VLOOKUP(E342,DATOS!B:W,20,FALSE)</f>
        <v>45464</v>
      </c>
      <c r="K342">
        <f t="shared" si="11"/>
        <v>45464</v>
      </c>
      <c r="L342" s="3" t="str">
        <f>VLOOKUP(A342,AF!E:E,1,FALSE)</f>
        <v>FEVT4580</v>
      </c>
    </row>
    <row r="343" spans="1:12">
      <c r="A343" t="str">
        <f>VLOOKUP(E343,DATOS!B:W,19,FALSE)</f>
        <v>FEVT4580</v>
      </c>
      <c r="B343" s="1">
        <v>9012767301</v>
      </c>
      <c r="C343" t="s">
        <v>2</v>
      </c>
      <c r="D343" s="1">
        <f>VLOOKUP(E343,DATOS!B:W,3,FALSE)</f>
        <v>39841047</v>
      </c>
      <c r="E343">
        <v>3829</v>
      </c>
      <c r="F343">
        <v>2</v>
      </c>
      <c r="G343" t="str">
        <f>VLOOKUP(E343,DATOS!B:W,10,FALSE)</f>
        <v>S50008</v>
      </c>
      <c r="H343" t="str">
        <f t="shared" si="10"/>
        <v>TRANSPORTE INTERMUNICIPAL TERR</v>
      </c>
      <c r="I343">
        <f>VLOOKUP(E343,DATOS!B:W,12,FALSE)</f>
        <v>1</v>
      </c>
      <c r="J343">
        <f>VLOOKUP(E343,DATOS!B:W,20,FALSE)</f>
        <v>45464</v>
      </c>
      <c r="K343">
        <f t="shared" si="11"/>
        <v>45464</v>
      </c>
      <c r="L343" s="3" t="str">
        <f>VLOOKUP(A343,AF!E:E,1,FALSE)</f>
        <v>FEVT4580</v>
      </c>
    </row>
    <row r="344" spans="1:12">
      <c r="A344" t="str">
        <f>VLOOKUP(E344,DATOS!B:W,19,FALSE)</f>
        <v>FEVT4581</v>
      </c>
      <c r="B344" s="1">
        <v>9012767301</v>
      </c>
      <c r="C344" t="s">
        <v>2</v>
      </c>
      <c r="D344" s="1">
        <f>VLOOKUP(E344,DATOS!B:W,3,FALSE)</f>
        <v>18142631</v>
      </c>
      <c r="E344">
        <v>3830</v>
      </c>
      <c r="F344">
        <v>2</v>
      </c>
      <c r="G344" t="str">
        <f>VLOOKUP(E344,DATOS!B:W,10,FALSE)</f>
        <v>S50008</v>
      </c>
      <c r="H344" t="str">
        <f t="shared" si="10"/>
        <v>TRANSPORTE INTERMUNICIPAL TERR</v>
      </c>
      <c r="I344">
        <f>VLOOKUP(E344,DATOS!B:W,12,FALSE)</f>
        <v>1</v>
      </c>
      <c r="J344">
        <f>VLOOKUP(E344,DATOS!B:W,20,FALSE)</f>
        <v>45464</v>
      </c>
      <c r="K344">
        <f t="shared" si="11"/>
        <v>45464</v>
      </c>
      <c r="L344" s="3" t="str">
        <f>VLOOKUP(A344,AF!E:E,1,FALSE)</f>
        <v>FEVT4581</v>
      </c>
    </row>
    <row r="345" spans="1:12">
      <c r="A345" t="str">
        <f>VLOOKUP(E345,DATOS!B:W,19,FALSE)</f>
        <v>FEVT4581</v>
      </c>
      <c r="B345" s="1">
        <v>9012767301</v>
      </c>
      <c r="C345" t="s">
        <v>2</v>
      </c>
      <c r="D345" s="1">
        <f>VLOOKUP(E345,DATOS!B:W,3,FALSE)</f>
        <v>18142631</v>
      </c>
      <c r="E345">
        <v>3831</v>
      </c>
      <c r="F345">
        <v>2</v>
      </c>
      <c r="G345" t="str">
        <f>VLOOKUP(E345,DATOS!B:W,10,FALSE)</f>
        <v>S50008</v>
      </c>
      <c r="H345" t="str">
        <f t="shared" si="10"/>
        <v>TRANSPORTE INTERMUNICIPAL TERR</v>
      </c>
      <c r="I345">
        <f>VLOOKUP(E345,DATOS!B:W,12,FALSE)</f>
        <v>1</v>
      </c>
      <c r="J345">
        <f>VLOOKUP(E345,DATOS!B:W,20,FALSE)</f>
        <v>45464</v>
      </c>
      <c r="K345">
        <f t="shared" si="11"/>
        <v>45464</v>
      </c>
      <c r="L345" s="3" t="str">
        <f>VLOOKUP(A345,AF!E:E,1,FALSE)</f>
        <v>FEVT4581</v>
      </c>
    </row>
    <row r="346" spans="1:12">
      <c r="A346" t="str">
        <f>VLOOKUP(E346,DATOS!B:W,19,FALSE)</f>
        <v>FEVT4582</v>
      </c>
      <c r="B346" s="1">
        <v>9012767301</v>
      </c>
      <c r="C346" t="s">
        <v>2</v>
      </c>
      <c r="D346" s="1">
        <f>VLOOKUP(E346,DATOS!B:W,3,FALSE)</f>
        <v>69010074</v>
      </c>
      <c r="E346">
        <v>3832</v>
      </c>
      <c r="F346">
        <v>2</v>
      </c>
      <c r="G346" t="str">
        <f>VLOOKUP(E346,DATOS!B:W,10,FALSE)</f>
        <v>S50008</v>
      </c>
      <c r="H346" t="str">
        <f t="shared" si="10"/>
        <v>TRANSPORTE INTERMUNICIPAL TERR</v>
      </c>
      <c r="I346">
        <f>VLOOKUP(E346,DATOS!B:W,12,FALSE)</f>
        <v>1</v>
      </c>
      <c r="J346">
        <f>VLOOKUP(E346,DATOS!B:W,20,FALSE)</f>
        <v>45464</v>
      </c>
      <c r="K346">
        <f t="shared" si="11"/>
        <v>45464</v>
      </c>
      <c r="L346" s="3" t="str">
        <f>VLOOKUP(A346,AF!E:E,1,FALSE)</f>
        <v>FEVT4582</v>
      </c>
    </row>
    <row r="347" spans="1:12">
      <c r="A347" t="str">
        <f>VLOOKUP(E347,DATOS!B:W,19,FALSE)</f>
        <v>FEVT4583</v>
      </c>
      <c r="B347" s="1">
        <v>9012767301</v>
      </c>
      <c r="C347" t="s">
        <v>2</v>
      </c>
      <c r="D347" s="1">
        <f>VLOOKUP(E347,DATOS!B:W,3,FALSE)</f>
        <v>39840286</v>
      </c>
      <c r="E347">
        <v>3850</v>
      </c>
      <c r="F347">
        <v>2</v>
      </c>
      <c r="G347" t="str">
        <f>VLOOKUP(E347,DATOS!B:W,10,FALSE)</f>
        <v>S50008</v>
      </c>
      <c r="H347" t="str">
        <f t="shared" si="10"/>
        <v>TRANSPORTE INTERMUNICIPAL TERR</v>
      </c>
      <c r="I347">
        <f>VLOOKUP(E347,DATOS!B:W,12,FALSE)</f>
        <v>1</v>
      </c>
      <c r="J347">
        <f>VLOOKUP(E347,DATOS!B:W,20,FALSE)</f>
        <v>45464</v>
      </c>
      <c r="K347">
        <f t="shared" si="11"/>
        <v>45464</v>
      </c>
      <c r="L347" s="3" t="str">
        <f>VLOOKUP(A347,AF!E:E,1,FALSE)</f>
        <v>FEVT4583</v>
      </c>
    </row>
    <row r="348" spans="1:12">
      <c r="A348" t="str">
        <f>VLOOKUP(E348,DATOS!B:W,19,FALSE)</f>
        <v>FEVT4584</v>
      </c>
      <c r="B348" s="1">
        <v>9012767301</v>
      </c>
      <c r="C348" t="s">
        <v>2</v>
      </c>
      <c r="D348" s="1">
        <f>VLOOKUP(E348,DATOS!B:W,3,FALSE)</f>
        <v>39840334</v>
      </c>
      <c r="E348">
        <v>3852</v>
      </c>
      <c r="F348">
        <v>2</v>
      </c>
      <c r="G348" t="str">
        <f>VLOOKUP(E348,DATOS!B:W,10,FALSE)</f>
        <v>S50008</v>
      </c>
      <c r="H348" t="str">
        <f t="shared" si="10"/>
        <v>TRANSPORTE INTERMUNICIPAL TERR</v>
      </c>
      <c r="I348">
        <f>VLOOKUP(E348,DATOS!B:W,12,FALSE)</f>
        <v>1</v>
      </c>
      <c r="J348">
        <f>VLOOKUP(E348,DATOS!B:W,20,FALSE)</f>
        <v>45464</v>
      </c>
      <c r="K348">
        <f t="shared" si="11"/>
        <v>45464</v>
      </c>
      <c r="L348" s="3" t="str">
        <f>VLOOKUP(A348,AF!E:E,1,FALSE)</f>
        <v>FEVT4584</v>
      </c>
    </row>
    <row r="349" spans="1:12">
      <c r="A349" t="str">
        <f>VLOOKUP(E349,DATOS!B:W,19,FALSE)</f>
        <v>FEVT4585</v>
      </c>
      <c r="B349" s="1">
        <v>9012767301</v>
      </c>
      <c r="C349" t="s">
        <v>2</v>
      </c>
      <c r="D349" s="1">
        <f>VLOOKUP(E349,DATOS!B:W,3,FALSE)</f>
        <v>27081134</v>
      </c>
      <c r="E349">
        <v>3856</v>
      </c>
      <c r="F349">
        <v>2</v>
      </c>
      <c r="G349" t="str">
        <f>VLOOKUP(E349,DATOS!B:W,10,FALSE)</f>
        <v>S50007</v>
      </c>
      <c r="H349" t="str">
        <f t="shared" si="10"/>
        <v>TRANSPORTE MUNICIPAL TERRESTRE</v>
      </c>
      <c r="I349">
        <f>VLOOKUP(E349,DATOS!B:W,12,FALSE)</f>
        <v>1</v>
      </c>
      <c r="J349">
        <f>VLOOKUP(E349,DATOS!B:W,20,FALSE)</f>
        <v>45464</v>
      </c>
      <c r="K349">
        <f t="shared" si="11"/>
        <v>45464</v>
      </c>
      <c r="L349" s="3" t="str">
        <f>VLOOKUP(A349,AF!E:E,1,FALSE)</f>
        <v>FEVT4585</v>
      </c>
    </row>
    <row r="350" spans="1:12">
      <c r="A350" t="str">
        <f>VLOOKUP(E350,DATOS!B:W,19,FALSE)</f>
        <v>FEVT4586</v>
      </c>
      <c r="B350" s="1">
        <v>9012767301</v>
      </c>
      <c r="C350" t="s">
        <v>2</v>
      </c>
      <c r="D350" s="1">
        <f>VLOOKUP(E350,DATOS!B:W,3,FALSE)</f>
        <v>27472390</v>
      </c>
      <c r="E350">
        <v>3858</v>
      </c>
      <c r="F350">
        <v>2</v>
      </c>
      <c r="G350" t="str">
        <f>VLOOKUP(E350,DATOS!B:W,10,FALSE)</f>
        <v>S50007</v>
      </c>
      <c r="H350" t="str">
        <f t="shared" si="10"/>
        <v>TRANSPORTE MUNICIPAL TERRESTRE</v>
      </c>
      <c r="I350">
        <f>VLOOKUP(E350,DATOS!B:W,12,FALSE)</f>
        <v>1</v>
      </c>
      <c r="J350">
        <f>VLOOKUP(E350,DATOS!B:W,20,FALSE)</f>
        <v>45464</v>
      </c>
      <c r="K350">
        <f t="shared" si="11"/>
        <v>45464</v>
      </c>
      <c r="L350" s="3" t="str">
        <f>VLOOKUP(A350,AF!E:E,1,FALSE)</f>
        <v>FEVT4586</v>
      </c>
    </row>
    <row r="351" spans="1:12">
      <c r="A351" t="str">
        <f>VLOOKUP(E351,DATOS!B:W,19,FALSE)</f>
        <v>FEVT4587</v>
      </c>
      <c r="B351" s="1">
        <v>9012767301</v>
      </c>
      <c r="C351" t="s">
        <v>2</v>
      </c>
      <c r="D351" s="1">
        <f>VLOOKUP(E351,DATOS!B:W,3,FALSE)</f>
        <v>16248823</v>
      </c>
      <c r="E351">
        <v>3860</v>
      </c>
      <c r="F351">
        <v>2</v>
      </c>
      <c r="G351" t="str">
        <f>VLOOKUP(E351,DATOS!B:W,10,FALSE)</f>
        <v>S50007</v>
      </c>
      <c r="H351" t="str">
        <f t="shared" si="10"/>
        <v>TRANSPORTE MUNICIPAL TERRESTRE</v>
      </c>
      <c r="I351">
        <f>VLOOKUP(E351,DATOS!B:W,12,FALSE)</f>
        <v>1</v>
      </c>
      <c r="J351">
        <f>VLOOKUP(E351,DATOS!B:W,20,FALSE)</f>
        <v>45464</v>
      </c>
      <c r="K351">
        <f t="shared" si="11"/>
        <v>45464</v>
      </c>
      <c r="L351" s="3" t="str">
        <f>VLOOKUP(A351,AF!E:E,1,FALSE)</f>
        <v>FEVT4587</v>
      </c>
    </row>
    <row r="352" spans="1:12">
      <c r="A352" t="str">
        <f>VLOOKUP(E352,DATOS!B:W,19,FALSE)</f>
        <v>FEVT4587</v>
      </c>
      <c r="B352" s="1">
        <v>9012767301</v>
      </c>
      <c r="C352" t="s">
        <v>2</v>
      </c>
      <c r="D352" s="1">
        <f>VLOOKUP(E352,DATOS!B:W,3,FALSE)</f>
        <v>16248823</v>
      </c>
      <c r="E352">
        <v>3861</v>
      </c>
      <c r="F352">
        <v>2</v>
      </c>
      <c r="G352" t="str">
        <f>VLOOKUP(E352,DATOS!B:W,10,FALSE)</f>
        <v>S50007</v>
      </c>
      <c r="H352" t="str">
        <f t="shared" si="10"/>
        <v>TRANSPORTE MUNICIPAL TERRESTRE</v>
      </c>
      <c r="I352">
        <f>VLOOKUP(E352,DATOS!B:W,12,FALSE)</f>
        <v>1</v>
      </c>
      <c r="J352">
        <f>VLOOKUP(E352,DATOS!B:W,20,FALSE)</f>
        <v>45464</v>
      </c>
      <c r="K352">
        <f t="shared" si="11"/>
        <v>45464</v>
      </c>
      <c r="L352" s="3" t="str">
        <f>VLOOKUP(A352,AF!E:E,1,FALSE)</f>
        <v>FEVT4587</v>
      </c>
    </row>
    <row r="353" spans="1:12">
      <c r="A353" t="str">
        <f>VLOOKUP(E353,DATOS!B:W,19,FALSE)</f>
        <v>FEVT4588</v>
      </c>
      <c r="B353" s="1">
        <v>9012767301</v>
      </c>
      <c r="C353" t="s">
        <v>2</v>
      </c>
      <c r="D353" s="1">
        <f>VLOOKUP(E353,DATOS!B:W,3,FALSE)</f>
        <v>1006851076</v>
      </c>
      <c r="E353">
        <v>3862</v>
      </c>
      <c r="F353">
        <v>2</v>
      </c>
      <c r="G353" t="str">
        <f>VLOOKUP(E353,DATOS!B:W,10,FALSE)</f>
        <v>S50007</v>
      </c>
      <c r="H353" t="str">
        <f t="shared" si="10"/>
        <v>TRANSPORTE MUNICIPAL TERRESTRE</v>
      </c>
      <c r="I353">
        <f>VLOOKUP(E353,DATOS!B:W,12,FALSE)</f>
        <v>1</v>
      </c>
      <c r="J353">
        <f>VLOOKUP(E353,DATOS!B:W,20,FALSE)</f>
        <v>45464</v>
      </c>
      <c r="K353">
        <f t="shared" si="11"/>
        <v>45464</v>
      </c>
      <c r="L353" s="3" t="str">
        <f>VLOOKUP(A353,AF!E:E,1,FALSE)</f>
        <v>FEVT4588</v>
      </c>
    </row>
    <row r="354" spans="1:12">
      <c r="A354" t="str">
        <f>VLOOKUP(E354,DATOS!B:W,19,FALSE)</f>
        <v>FEVT4588</v>
      </c>
      <c r="B354" s="1">
        <v>9012767301</v>
      </c>
      <c r="C354" t="s">
        <v>2</v>
      </c>
      <c r="D354" s="1">
        <f>VLOOKUP(E354,DATOS!B:W,3,FALSE)</f>
        <v>1006851076</v>
      </c>
      <c r="E354">
        <v>3863</v>
      </c>
      <c r="F354">
        <v>2</v>
      </c>
      <c r="G354" t="str">
        <f>VLOOKUP(E354,DATOS!B:W,10,FALSE)</f>
        <v>S50007</v>
      </c>
      <c r="H354" t="str">
        <f t="shared" si="10"/>
        <v>TRANSPORTE MUNICIPAL TERRESTRE</v>
      </c>
      <c r="I354">
        <f>VLOOKUP(E354,DATOS!B:W,12,FALSE)</f>
        <v>1</v>
      </c>
      <c r="J354">
        <f>VLOOKUP(E354,DATOS!B:W,20,FALSE)</f>
        <v>45464</v>
      </c>
      <c r="K354">
        <f t="shared" si="11"/>
        <v>45464</v>
      </c>
      <c r="L354" s="3" t="str">
        <f>VLOOKUP(A354,AF!E:E,1,FALSE)</f>
        <v>FEVT4588</v>
      </c>
    </row>
    <row r="355" spans="1:12">
      <c r="A355" t="str">
        <f>VLOOKUP(E355,DATOS!B:W,19,FALSE)</f>
        <v>FEVT4589</v>
      </c>
      <c r="B355" s="1">
        <v>9012767301</v>
      </c>
      <c r="C355" t="s">
        <v>2</v>
      </c>
      <c r="D355" s="1">
        <f>VLOOKUP(E355,DATOS!B:W,3,FALSE)</f>
        <v>69005682</v>
      </c>
      <c r="E355">
        <v>3864</v>
      </c>
      <c r="F355">
        <v>2</v>
      </c>
      <c r="G355" t="str">
        <f>VLOOKUP(E355,DATOS!B:W,10,FALSE)</f>
        <v>S50007</v>
      </c>
      <c r="H355" t="str">
        <f t="shared" si="10"/>
        <v>TRANSPORTE MUNICIPAL TERRESTRE</v>
      </c>
      <c r="I355">
        <f>VLOOKUP(E355,DATOS!B:W,12,FALSE)</f>
        <v>1</v>
      </c>
      <c r="J355">
        <f>VLOOKUP(E355,DATOS!B:W,20,FALSE)</f>
        <v>45464</v>
      </c>
      <c r="K355">
        <f t="shared" si="11"/>
        <v>45464</v>
      </c>
      <c r="L355" s="3" t="str">
        <f>VLOOKUP(A355,AF!E:E,1,FALSE)</f>
        <v>FEVT4589</v>
      </c>
    </row>
    <row r="356" spans="1:12">
      <c r="A356" t="str">
        <f>VLOOKUP(E356,DATOS!B:W,19,FALSE)</f>
        <v>FEVT4589</v>
      </c>
      <c r="B356" s="1">
        <v>9012767301</v>
      </c>
      <c r="C356" t="s">
        <v>2</v>
      </c>
      <c r="D356" s="1">
        <f>VLOOKUP(E356,DATOS!B:W,3,FALSE)</f>
        <v>69005682</v>
      </c>
      <c r="E356">
        <v>3865</v>
      </c>
      <c r="F356">
        <v>2</v>
      </c>
      <c r="G356" t="str">
        <f>VLOOKUP(E356,DATOS!B:W,10,FALSE)</f>
        <v>S50007</v>
      </c>
      <c r="H356" t="str">
        <f t="shared" si="10"/>
        <v>TRANSPORTE MUNICIPAL TERRESTRE</v>
      </c>
      <c r="I356">
        <f>VLOOKUP(E356,DATOS!B:W,12,FALSE)</f>
        <v>1</v>
      </c>
      <c r="J356">
        <f>VLOOKUP(E356,DATOS!B:W,20,FALSE)</f>
        <v>45464</v>
      </c>
      <c r="K356">
        <f t="shared" si="11"/>
        <v>45464</v>
      </c>
      <c r="L356" s="3" t="str">
        <f>VLOOKUP(A356,AF!E:E,1,FALSE)</f>
        <v>FEVT4589</v>
      </c>
    </row>
    <row r="357" spans="1:12">
      <c r="A357" t="str">
        <f>VLOOKUP(E357,DATOS!B:W,19,FALSE)</f>
        <v>FEVT4590</v>
      </c>
      <c r="B357" s="1">
        <v>9012767301</v>
      </c>
      <c r="C357" t="s">
        <v>2</v>
      </c>
      <c r="D357" s="1">
        <f>VLOOKUP(E357,DATOS!B:W,3,FALSE)</f>
        <v>1125183668</v>
      </c>
      <c r="E357">
        <v>3866</v>
      </c>
      <c r="F357">
        <v>2</v>
      </c>
      <c r="G357" t="str">
        <f>VLOOKUP(E357,DATOS!B:W,10,FALSE)</f>
        <v>S50008</v>
      </c>
      <c r="H357" t="str">
        <f t="shared" si="10"/>
        <v>TRANSPORTE INTERMUNICIPAL TERR</v>
      </c>
      <c r="I357">
        <f>VLOOKUP(E357,DATOS!B:W,12,FALSE)</f>
        <v>1</v>
      </c>
      <c r="J357">
        <f>VLOOKUP(E357,DATOS!B:W,20,FALSE)</f>
        <v>45464</v>
      </c>
      <c r="K357">
        <f t="shared" si="11"/>
        <v>45464</v>
      </c>
      <c r="L357" s="3" t="str">
        <f>VLOOKUP(A357,AF!E:E,1,FALSE)</f>
        <v>FEVT4590</v>
      </c>
    </row>
    <row r="358" spans="1:12">
      <c r="A358" t="str">
        <f>VLOOKUP(E358,DATOS!B:W,19,FALSE)</f>
        <v>FEVT4590</v>
      </c>
      <c r="B358" s="1">
        <v>9012767301</v>
      </c>
      <c r="C358" t="s">
        <v>2</v>
      </c>
      <c r="D358" s="1">
        <f>VLOOKUP(E358,DATOS!B:W,3,FALSE)</f>
        <v>1125183668</v>
      </c>
      <c r="E358">
        <v>3867</v>
      </c>
      <c r="F358">
        <v>2</v>
      </c>
      <c r="G358" t="str">
        <f>VLOOKUP(E358,DATOS!B:W,10,FALSE)</f>
        <v>S50008</v>
      </c>
      <c r="H358" t="str">
        <f t="shared" si="10"/>
        <v>TRANSPORTE INTERMUNICIPAL TERR</v>
      </c>
      <c r="I358">
        <f>VLOOKUP(E358,DATOS!B:W,12,FALSE)</f>
        <v>1</v>
      </c>
      <c r="J358">
        <f>VLOOKUP(E358,DATOS!B:W,20,FALSE)</f>
        <v>45464</v>
      </c>
      <c r="K358">
        <f t="shared" si="11"/>
        <v>45464</v>
      </c>
      <c r="L358" s="3" t="str">
        <f>VLOOKUP(A358,AF!E:E,1,FALSE)</f>
        <v>FEVT4590</v>
      </c>
    </row>
    <row r="359" spans="1:12">
      <c r="A359" t="str">
        <f>VLOOKUP(E359,DATOS!B:W,19,FALSE)</f>
        <v>FEVT4590</v>
      </c>
      <c r="B359" s="1">
        <v>9012767301</v>
      </c>
      <c r="C359" t="s">
        <v>2</v>
      </c>
      <c r="D359" s="1">
        <f>VLOOKUP(E359,DATOS!B:W,3,FALSE)</f>
        <v>1125183668</v>
      </c>
      <c r="E359">
        <v>3868</v>
      </c>
      <c r="F359">
        <v>2</v>
      </c>
      <c r="G359" t="str">
        <f>VLOOKUP(E359,DATOS!B:W,10,FALSE)</f>
        <v>S50007</v>
      </c>
      <c r="H359" t="str">
        <f t="shared" si="10"/>
        <v>TRANSPORTE MUNICIPAL TERRESTRE</v>
      </c>
      <c r="I359">
        <f>VLOOKUP(E359,DATOS!B:W,12,FALSE)</f>
        <v>1</v>
      </c>
      <c r="J359">
        <f>VLOOKUP(E359,DATOS!B:W,20,FALSE)</f>
        <v>45464</v>
      </c>
      <c r="K359">
        <f t="shared" si="11"/>
        <v>45464</v>
      </c>
      <c r="L359" s="3" t="str">
        <f>VLOOKUP(A359,AF!E:E,1,FALSE)</f>
        <v>FEVT4590</v>
      </c>
    </row>
    <row r="360" spans="1:12">
      <c r="A360" t="str">
        <f>VLOOKUP(E360,DATOS!B:W,19,FALSE)</f>
        <v>FEVT4590</v>
      </c>
      <c r="B360" s="1">
        <v>9012767301</v>
      </c>
      <c r="C360" t="s">
        <v>2</v>
      </c>
      <c r="D360" s="1">
        <f>VLOOKUP(E360,DATOS!B:W,3,FALSE)</f>
        <v>1125183668</v>
      </c>
      <c r="E360">
        <v>3869</v>
      </c>
      <c r="F360">
        <v>2</v>
      </c>
      <c r="G360" t="str">
        <f>VLOOKUP(E360,DATOS!B:W,10,FALSE)</f>
        <v>S50007</v>
      </c>
      <c r="H360" t="str">
        <f t="shared" si="10"/>
        <v>TRANSPORTE MUNICIPAL TERRESTRE</v>
      </c>
      <c r="I360">
        <f>VLOOKUP(E360,DATOS!B:W,12,FALSE)</f>
        <v>1</v>
      </c>
      <c r="J360">
        <f>VLOOKUP(E360,DATOS!B:W,20,FALSE)</f>
        <v>45464</v>
      </c>
      <c r="K360">
        <f t="shared" si="11"/>
        <v>45464</v>
      </c>
      <c r="L360" s="3" t="str">
        <f>VLOOKUP(A360,AF!E:E,1,FALSE)</f>
        <v>FEVT4590</v>
      </c>
    </row>
    <row r="361" spans="1:12">
      <c r="A361" t="str">
        <f>VLOOKUP(E361,DATOS!B:W,19,FALSE)</f>
        <v>FEVT4591</v>
      </c>
      <c r="B361" s="1">
        <v>9012767301</v>
      </c>
      <c r="C361" t="s">
        <v>2</v>
      </c>
      <c r="D361" s="1">
        <f>VLOOKUP(E361,DATOS!B:W,3,FALSE)</f>
        <v>27482225</v>
      </c>
      <c r="E361">
        <v>3870</v>
      </c>
      <c r="F361">
        <v>2</v>
      </c>
      <c r="G361" t="str">
        <f>VLOOKUP(E361,DATOS!B:W,10,FALSE)</f>
        <v>S50008</v>
      </c>
      <c r="H361" t="str">
        <f t="shared" si="10"/>
        <v>TRANSPORTE INTERMUNICIPAL TERR</v>
      </c>
      <c r="I361">
        <f>VLOOKUP(E361,DATOS!B:W,12,FALSE)</f>
        <v>1</v>
      </c>
      <c r="J361">
        <f>VLOOKUP(E361,DATOS!B:W,20,FALSE)</f>
        <v>45464</v>
      </c>
      <c r="K361">
        <f t="shared" si="11"/>
        <v>45464</v>
      </c>
      <c r="L361" s="3" t="str">
        <f>VLOOKUP(A361,AF!E:E,1,FALSE)</f>
        <v>FEVT4591</v>
      </c>
    </row>
    <row r="362" spans="1:12">
      <c r="A362" t="str">
        <f>VLOOKUP(E362,DATOS!B:W,19,FALSE)</f>
        <v>FEVT4592</v>
      </c>
      <c r="B362" s="1">
        <v>9012767301</v>
      </c>
      <c r="C362" t="s">
        <v>2</v>
      </c>
      <c r="D362" s="1">
        <f>VLOOKUP(E362,DATOS!B:W,3,FALSE)</f>
        <v>1126453225</v>
      </c>
      <c r="E362">
        <v>3872</v>
      </c>
      <c r="F362">
        <v>2</v>
      </c>
      <c r="G362" t="str">
        <f>VLOOKUP(E362,DATOS!B:W,10,FALSE)</f>
        <v>S50007</v>
      </c>
      <c r="H362" t="str">
        <f t="shared" si="10"/>
        <v>TRANSPORTE MUNICIPAL TERRESTRE</v>
      </c>
      <c r="I362">
        <f>VLOOKUP(E362,DATOS!B:W,12,FALSE)</f>
        <v>1</v>
      </c>
      <c r="J362">
        <f>VLOOKUP(E362,DATOS!B:W,20,FALSE)</f>
        <v>45464</v>
      </c>
      <c r="K362">
        <f t="shared" si="11"/>
        <v>45464</v>
      </c>
      <c r="L362" s="3" t="str">
        <f>VLOOKUP(A362,AF!E:E,1,FALSE)</f>
        <v>FEVT4592</v>
      </c>
    </row>
    <row r="363" spans="1:12">
      <c r="A363" t="str">
        <f>VLOOKUP(E363,DATOS!B:W,19,FALSE)</f>
        <v>FEVT4592</v>
      </c>
      <c r="B363" s="1">
        <v>9012767301</v>
      </c>
      <c r="C363" t="s">
        <v>2</v>
      </c>
      <c r="D363" s="1">
        <f>VLOOKUP(E363,DATOS!B:W,3,FALSE)</f>
        <v>1126453225</v>
      </c>
      <c r="E363">
        <v>3873</v>
      </c>
      <c r="F363">
        <v>2</v>
      </c>
      <c r="G363" t="str">
        <f>VLOOKUP(E363,DATOS!B:W,10,FALSE)</f>
        <v>S50007</v>
      </c>
      <c r="H363" t="str">
        <f t="shared" si="10"/>
        <v>TRANSPORTE MUNICIPAL TERRESTRE</v>
      </c>
      <c r="I363">
        <f>VLOOKUP(E363,DATOS!B:W,12,FALSE)</f>
        <v>1</v>
      </c>
      <c r="J363">
        <f>VLOOKUP(E363,DATOS!B:W,20,FALSE)</f>
        <v>45464</v>
      </c>
      <c r="K363">
        <f t="shared" si="11"/>
        <v>45464</v>
      </c>
      <c r="L363" s="3" t="str">
        <f>VLOOKUP(A363,AF!E:E,1,FALSE)</f>
        <v>FEVT4592</v>
      </c>
    </row>
    <row r="364" spans="1:12">
      <c r="A364" t="str">
        <f>VLOOKUP(E364,DATOS!B:W,19,FALSE)</f>
        <v>FEVT4593</v>
      </c>
      <c r="B364" s="1">
        <v>9012767301</v>
      </c>
      <c r="C364" t="s">
        <v>2</v>
      </c>
      <c r="D364" s="1">
        <f>VLOOKUP(E364,DATOS!B:W,3,FALSE)</f>
        <v>13226123</v>
      </c>
      <c r="E364">
        <v>3876</v>
      </c>
      <c r="F364">
        <v>2</v>
      </c>
      <c r="G364" t="str">
        <f>VLOOKUP(E364,DATOS!B:W,10,FALSE)</f>
        <v>S50007</v>
      </c>
      <c r="H364" t="str">
        <f t="shared" si="10"/>
        <v>TRANSPORTE MUNICIPAL TERRESTRE</v>
      </c>
      <c r="I364">
        <f>VLOOKUP(E364,DATOS!B:W,12,FALSE)</f>
        <v>1</v>
      </c>
      <c r="J364">
        <f>VLOOKUP(E364,DATOS!B:W,20,FALSE)</f>
        <v>45464</v>
      </c>
      <c r="K364">
        <f t="shared" si="11"/>
        <v>45464</v>
      </c>
      <c r="L364" s="3" t="str">
        <f>VLOOKUP(A364,AF!E:E,1,FALSE)</f>
        <v>FEVT4593</v>
      </c>
    </row>
    <row r="365" spans="1:12">
      <c r="A365" t="str">
        <f>VLOOKUP(E365,DATOS!B:W,19,FALSE)</f>
        <v>FEVT4593</v>
      </c>
      <c r="B365" s="1">
        <v>9012767301</v>
      </c>
      <c r="C365" t="s">
        <v>2</v>
      </c>
      <c r="D365" s="1">
        <f>VLOOKUP(E365,DATOS!B:W,3,FALSE)</f>
        <v>13226123</v>
      </c>
      <c r="E365">
        <v>3877</v>
      </c>
      <c r="F365">
        <v>2</v>
      </c>
      <c r="G365" t="str">
        <f>VLOOKUP(E365,DATOS!B:W,10,FALSE)</f>
        <v>S50007</v>
      </c>
      <c r="H365" t="str">
        <f t="shared" si="10"/>
        <v>TRANSPORTE MUNICIPAL TERRESTRE</v>
      </c>
      <c r="I365">
        <f>VLOOKUP(E365,DATOS!B:W,12,FALSE)</f>
        <v>1</v>
      </c>
      <c r="J365">
        <f>VLOOKUP(E365,DATOS!B:W,20,FALSE)</f>
        <v>45464</v>
      </c>
      <c r="K365">
        <f t="shared" si="11"/>
        <v>45464</v>
      </c>
      <c r="L365" s="3" t="str">
        <f>VLOOKUP(A365,AF!E:E,1,FALSE)</f>
        <v>FEVT4593</v>
      </c>
    </row>
    <row r="366" spans="1:12">
      <c r="A366" t="str">
        <f>VLOOKUP(E366,DATOS!B:W,19,FALSE)</f>
        <v>FEVT4594</v>
      </c>
      <c r="B366" s="1">
        <v>9012767301</v>
      </c>
      <c r="C366" t="s">
        <v>2</v>
      </c>
      <c r="D366" s="1">
        <f>VLOOKUP(E366,DATOS!B:W,3,FALSE)</f>
        <v>1006961276</v>
      </c>
      <c r="E366">
        <v>3878</v>
      </c>
      <c r="F366">
        <v>2</v>
      </c>
      <c r="G366" t="str">
        <f>VLOOKUP(E366,DATOS!B:W,10,FALSE)</f>
        <v>S50007</v>
      </c>
      <c r="H366" t="str">
        <f t="shared" si="10"/>
        <v>TRANSPORTE MUNICIPAL TERRESTRE</v>
      </c>
      <c r="I366">
        <f>VLOOKUP(E366,DATOS!B:W,12,FALSE)</f>
        <v>1</v>
      </c>
      <c r="J366">
        <f>VLOOKUP(E366,DATOS!B:W,20,FALSE)</f>
        <v>45464</v>
      </c>
      <c r="K366">
        <f t="shared" si="11"/>
        <v>45464</v>
      </c>
      <c r="L366" s="3" t="str">
        <f>VLOOKUP(A366,AF!E:E,1,FALSE)</f>
        <v>FEVT4594</v>
      </c>
    </row>
    <row r="367" spans="1:12">
      <c r="A367" t="str">
        <f>VLOOKUP(E367,DATOS!B:W,19,FALSE)</f>
        <v>FEVT4594</v>
      </c>
      <c r="B367" s="1">
        <v>9012767301</v>
      </c>
      <c r="C367" t="s">
        <v>2</v>
      </c>
      <c r="D367" s="1">
        <f>VLOOKUP(E367,DATOS!B:W,3,FALSE)</f>
        <v>1006961276</v>
      </c>
      <c r="E367">
        <v>3879</v>
      </c>
      <c r="F367">
        <v>2</v>
      </c>
      <c r="G367" t="str">
        <f>VLOOKUP(E367,DATOS!B:W,10,FALSE)</f>
        <v>S50007</v>
      </c>
      <c r="H367" t="str">
        <f t="shared" si="10"/>
        <v>TRANSPORTE MUNICIPAL TERRESTRE</v>
      </c>
      <c r="I367">
        <f>VLOOKUP(E367,DATOS!B:W,12,FALSE)</f>
        <v>1</v>
      </c>
      <c r="J367">
        <f>VLOOKUP(E367,DATOS!B:W,20,FALSE)</f>
        <v>45464</v>
      </c>
      <c r="K367">
        <f t="shared" si="11"/>
        <v>45464</v>
      </c>
      <c r="L367" s="3" t="str">
        <f>VLOOKUP(A367,AF!E:E,1,FALSE)</f>
        <v>FEVT4594</v>
      </c>
    </row>
    <row r="368" spans="1:12">
      <c r="A368" t="str">
        <f>VLOOKUP(E368,DATOS!B:W,19,FALSE)</f>
        <v>FEVT4595</v>
      </c>
      <c r="B368" s="1">
        <v>9012767301</v>
      </c>
      <c r="C368" t="s">
        <v>2</v>
      </c>
      <c r="D368" s="1">
        <f>VLOOKUP(E368,DATOS!B:W,3,FALSE)</f>
        <v>1126444794</v>
      </c>
      <c r="E368">
        <v>3880</v>
      </c>
      <c r="F368">
        <v>2</v>
      </c>
      <c r="G368" t="str">
        <f>VLOOKUP(E368,DATOS!B:W,10,FALSE)</f>
        <v>S50007</v>
      </c>
      <c r="H368" t="str">
        <f t="shared" si="10"/>
        <v>TRANSPORTE MUNICIPAL TERRESTRE</v>
      </c>
      <c r="I368">
        <f>VLOOKUP(E368,DATOS!B:W,12,FALSE)</f>
        <v>1</v>
      </c>
      <c r="J368">
        <f>VLOOKUP(E368,DATOS!B:W,20,FALSE)</f>
        <v>45464</v>
      </c>
      <c r="K368">
        <f t="shared" si="11"/>
        <v>45464</v>
      </c>
      <c r="L368" s="3" t="str">
        <f>VLOOKUP(A368,AF!E:E,1,FALSE)</f>
        <v>FEVT4595</v>
      </c>
    </row>
    <row r="369" spans="1:12">
      <c r="A369" t="str">
        <f>VLOOKUP(E369,DATOS!B:W,19,FALSE)</f>
        <v>FEVT4595</v>
      </c>
      <c r="B369" s="1">
        <v>9012767301</v>
      </c>
      <c r="C369" t="s">
        <v>2</v>
      </c>
      <c r="D369" s="1">
        <f>VLOOKUP(E369,DATOS!B:W,3,FALSE)</f>
        <v>1126444794</v>
      </c>
      <c r="E369">
        <v>3881</v>
      </c>
      <c r="F369">
        <v>2</v>
      </c>
      <c r="G369" t="str">
        <f>VLOOKUP(E369,DATOS!B:W,10,FALSE)</f>
        <v>S50007</v>
      </c>
      <c r="H369" t="str">
        <f t="shared" si="10"/>
        <v>TRANSPORTE MUNICIPAL TERRESTRE</v>
      </c>
      <c r="I369">
        <f>VLOOKUP(E369,DATOS!B:W,12,FALSE)</f>
        <v>1</v>
      </c>
      <c r="J369">
        <f>VLOOKUP(E369,DATOS!B:W,20,FALSE)</f>
        <v>45464</v>
      </c>
      <c r="K369">
        <f t="shared" si="11"/>
        <v>45464</v>
      </c>
      <c r="L369" s="3" t="str">
        <f>VLOOKUP(A369,AF!E:E,1,FALSE)</f>
        <v>FEVT4595</v>
      </c>
    </row>
    <row r="370" spans="1:12">
      <c r="A370" t="str">
        <f>VLOOKUP(E370,DATOS!B:W,19,FALSE)</f>
        <v>FEVT4596</v>
      </c>
      <c r="B370" s="1">
        <v>9012767301</v>
      </c>
      <c r="C370" t="s">
        <v>2</v>
      </c>
      <c r="D370" s="1">
        <f>VLOOKUP(E370,DATOS!B:W,3,FALSE)</f>
        <v>1007012368</v>
      </c>
      <c r="E370">
        <v>3882</v>
      </c>
      <c r="F370">
        <v>2</v>
      </c>
      <c r="G370" t="str">
        <f>VLOOKUP(E370,DATOS!B:W,10,FALSE)</f>
        <v>S50007</v>
      </c>
      <c r="H370" t="str">
        <f t="shared" si="10"/>
        <v>TRANSPORTE MUNICIPAL TERRESTRE</v>
      </c>
      <c r="I370">
        <f>VLOOKUP(E370,DATOS!B:W,12,FALSE)</f>
        <v>1</v>
      </c>
      <c r="J370">
        <f>VLOOKUP(E370,DATOS!B:W,20,FALSE)</f>
        <v>45464</v>
      </c>
      <c r="K370">
        <f t="shared" si="11"/>
        <v>45464</v>
      </c>
      <c r="L370" s="3" t="str">
        <f>VLOOKUP(A370,AF!E:E,1,FALSE)</f>
        <v>FEVT4596</v>
      </c>
    </row>
    <row r="371" spans="1:12">
      <c r="A371" t="str">
        <f>VLOOKUP(E371,DATOS!B:W,19,FALSE)</f>
        <v>FEVT4596</v>
      </c>
      <c r="B371" s="1">
        <v>9012767301</v>
      </c>
      <c r="C371" t="s">
        <v>2</v>
      </c>
      <c r="D371" s="1">
        <f>VLOOKUP(E371,DATOS!B:W,3,FALSE)</f>
        <v>1007012368</v>
      </c>
      <c r="E371">
        <v>3883</v>
      </c>
      <c r="F371">
        <v>2</v>
      </c>
      <c r="G371" t="str">
        <f>VLOOKUP(E371,DATOS!B:W,10,FALSE)</f>
        <v>S50007</v>
      </c>
      <c r="H371" t="str">
        <f t="shared" si="10"/>
        <v>TRANSPORTE MUNICIPAL TERRESTRE</v>
      </c>
      <c r="I371">
        <f>VLOOKUP(E371,DATOS!B:W,12,FALSE)</f>
        <v>1</v>
      </c>
      <c r="J371">
        <f>VLOOKUP(E371,DATOS!B:W,20,FALSE)</f>
        <v>45464</v>
      </c>
      <c r="K371">
        <f t="shared" si="11"/>
        <v>45464</v>
      </c>
      <c r="L371" s="3" t="str">
        <f>VLOOKUP(A371,AF!E:E,1,FALSE)</f>
        <v>FEVT4596</v>
      </c>
    </row>
    <row r="372" spans="1:12">
      <c r="A372" t="str">
        <f>VLOOKUP(E372,DATOS!B:W,19,FALSE)</f>
        <v>FEVT4597</v>
      </c>
      <c r="B372" s="1">
        <v>9012767301</v>
      </c>
      <c r="C372" t="s">
        <v>2</v>
      </c>
      <c r="D372" s="1">
        <f>VLOOKUP(E372,DATOS!B:W,3,FALSE)</f>
        <v>36067593</v>
      </c>
      <c r="E372">
        <v>3884</v>
      </c>
      <c r="F372">
        <v>2</v>
      </c>
      <c r="G372" t="str">
        <f>VLOOKUP(E372,DATOS!B:W,10,FALSE)</f>
        <v>S50007</v>
      </c>
      <c r="H372" t="str">
        <f t="shared" si="10"/>
        <v>TRANSPORTE MUNICIPAL TERRESTRE</v>
      </c>
      <c r="I372">
        <f>VLOOKUP(E372,DATOS!B:W,12,FALSE)</f>
        <v>1</v>
      </c>
      <c r="J372">
        <f>VLOOKUP(E372,DATOS!B:W,20,FALSE)</f>
        <v>45464</v>
      </c>
      <c r="K372">
        <f t="shared" si="11"/>
        <v>45464</v>
      </c>
      <c r="L372" s="3" t="str">
        <f>VLOOKUP(A372,AF!E:E,1,FALSE)</f>
        <v>FEVT4597</v>
      </c>
    </row>
    <row r="373" spans="1:12">
      <c r="A373" t="str">
        <f>VLOOKUP(E373,DATOS!B:W,19,FALSE)</f>
        <v>FEVT4597</v>
      </c>
      <c r="B373" s="1">
        <v>9012767301</v>
      </c>
      <c r="C373" t="s">
        <v>2</v>
      </c>
      <c r="D373" s="1">
        <f>VLOOKUP(E373,DATOS!B:W,3,FALSE)</f>
        <v>36067593</v>
      </c>
      <c r="E373">
        <v>3885</v>
      </c>
      <c r="F373">
        <v>2</v>
      </c>
      <c r="G373" t="str">
        <f>VLOOKUP(E373,DATOS!B:W,10,FALSE)</f>
        <v>S50007</v>
      </c>
      <c r="H373" t="str">
        <f t="shared" si="10"/>
        <v>TRANSPORTE MUNICIPAL TERRESTRE</v>
      </c>
      <c r="I373">
        <f>VLOOKUP(E373,DATOS!B:W,12,FALSE)</f>
        <v>1</v>
      </c>
      <c r="J373">
        <f>VLOOKUP(E373,DATOS!B:W,20,FALSE)</f>
        <v>45464</v>
      </c>
      <c r="K373">
        <f t="shared" si="11"/>
        <v>45464</v>
      </c>
      <c r="L373" s="3" t="str">
        <f>VLOOKUP(A373,AF!E:E,1,FALSE)</f>
        <v>FEVT4597</v>
      </c>
    </row>
    <row r="374" spans="1:12">
      <c r="A374" t="str">
        <f>VLOOKUP(E374,DATOS!B:W,19,FALSE)</f>
        <v>FEVT4598</v>
      </c>
      <c r="B374" s="1">
        <v>9012767301</v>
      </c>
      <c r="C374" t="s">
        <v>2</v>
      </c>
      <c r="D374" s="1">
        <f>VLOOKUP(E374,DATOS!B:W,3,FALSE)</f>
        <v>39820233</v>
      </c>
      <c r="E374">
        <v>3886</v>
      </c>
      <c r="F374">
        <v>2</v>
      </c>
      <c r="G374" t="str">
        <f>VLOOKUP(E374,DATOS!B:W,10,FALSE)</f>
        <v>S50007</v>
      </c>
      <c r="H374" t="str">
        <f t="shared" si="10"/>
        <v>TRANSPORTE MUNICIPAL TERRESTRE</v>
      </c>
      <c r="I374">
        <f>VLOOKUP(E374,DATOS!B:W,12,FALSE)</f>
        <v>1</v>
      </c>
      <c r="J374">
        <f>VLOOKUP(E374,DATOS!B:W,20,FALSE)</f>
        <v>45464</v>
      </c>
      <c r="K374">
        <f t="shared" si="11"/>
        <v>45464</v>
      </c>
      <c r="L374" s="3" t="str">
        <f>VLOOKUP(A374,AF!E:E,1,FALSE)</f>
        <v>FEVT4598</v>
      </c>
    </row>
    <row r="375" spans="1:12">
      <c r="A375" t="str">
        <f>VLOOKUP(E375,DATOS!B:W,19,FALSE)</f>
        <v>FEVT4598</v>
      </c>
      <c r="B375" s="1">
        <v>9012767301</v>
      </c>
      <c r="C375" t="s">
        <v>2</v>
      </c>
      <c r="D375" s="1">
        <f>VLOOKUP(E375,DATOS!B:W,3,FALSE)</f>
        <v>39820233</v>
      </c>
      <c r="E375">
        <v>3887</v>
      </c>
      <c r="F375">
        <v>2</v>
      </c>
      <c r="G375" t="str">
        <f>VLOOKUP(E375,DATOS!B:W,10,FALSE)</f>
        <v>S50007</v>
      </c>
      <c r="H375" t="str">
        <f t="shared" si="10"/>
        <v>TRANSPORTE MUNICIPAL TERRESTRE</v>
      </c>
      <c r="I375">
        <f>VLOOKUP(E375,DATOS!B:W,12,FALSE)</f>
        <v>1</v>
      </c>
      <c r="J375">
        <f>VLOOKUP(E375,DATOS!B:W,20,FALSE)</f>
        <v>45464</v>
      </c>
      <c r="K375">
        <f t="shared" si="11"/>
        <v>45464</v>
      </c>
      <c r="L375" s="3" t="str">
        <f>VLOOKUP(A375,AF!E:E,1,FALSE)</f>
        <v>FEVT4598</v>
      </c>
    </row>
    <row r="376" spans="1:12">
      <c r="A376" t="str">
        <f>VLOOKUP(E376,DATOS!B:W,19,FALSE)</f>
        <v>FEVT4599</v>
      </c>
      <c r="B376" s="1">
        <v>9012767301</v>
      </c>
      <c r="C376" t="s">
        <v>2</v>
      </c>
      <c r="D376" s="1">
        <f>VLOOKUP(E376,DATOS!B:W,3,FALSE)</f>
        <v>41182654</v>
      </c>
      <c r="E376">
        <v>3888</v>
      </c>
      <c r="F376">
        <v>2</v>
      </c>
      <c r="G376" t="str">
        <f>VLOOKUP(E376,DATOS!B:W,10,FALSE)</f>
        <v>S50007</v>
      </c>
      <c r="H376" t="str">
        <f t="shared" si="10"/>
        <v>TRANSPORTE MUNICIPAL TERRESTRE</v>
      </c>
      <c r="I376">
        <f>VLOOKUP(E376,DATOS!B:W,12,FALSE)</f>
        <v>1</v>
      </c>
      <c r="J376">
        <f>VLOOKUP(E376,DATOS!B:W,20,FALSE)</f>
        <v>45464</v>
      </c>
      <c r="K376">
        <f t="shared" si="11"/>
        <v>45464</v>
      </c>
      <c r="L376" s="3" t="str">
        <f>VLOOKUP(A376,AF!E:E,1,FALSE)</f>
        <v>FEVT4599</v>
      </c>
    </row>
    <row r="377" spans="1:12">
      <c r="A377" t="str">
        <f>VLOOKUP(E377,DATOS!B:W,19,FALSE)</f>
        <v>FEVT4600</v>
      </c>
      <c r="B377" s="1">
        <v>9012767301</v>
      </c>
      <c r="C377" t="s">
        <v>2</v>
      </c>
      <c r="D377" s="1">
        <f>VLOOKUP(E377,DATOS!B:W,3,FALSE)</f>
        <v>69009840</v>
      </c>
      <c r="E377">
        <v>3892</v>
      </c>
      <c r="F377">
        <v>2</v>
      </c>
      <c r="G377" t="str">
        <f>VLOOKUP(E377,DATOS!B:W,10,FALSE)</f>
        <v>S50008</v>
      </c>
      <c r="H377" t="str">
        <f t="shared" si="10"/>
        <v>TRANSPORTE INTERMUNICIPAL TERR</v>
      </c>
      <c r="I377">
        <f>VLOOKUP(E377,DATOS!B:W,12,FALSE)</f>
        <v>1</v>
      </c>
      <c r="J377">
        <f>VLOOKUP(E377,DATOS!B:W,20,FALSE)</f>
        <v>45464</v>
      </c>
      <c r="K377">
        <f t="shared" si="11"/>
        <v>45464</v>
      </c>
      <c r="L377" s="3" t="str">
        <f>VLOOKUP(A377,AF!E:E,1,FALSE)</f>
        <v>FEVT4600</v>
      </c>
    </row>
    <row r="378" spans="1:12">
      <c r="A378" t="str">
        <f>VLOOKUP(E378,DATOS!B:W,19,FALSE)</f>
        <v>FEVT4601</v>
      </c>
      <c r="B378" s="1">
        <v>9012767301</v>
      </c>
      <c r="C378" t="s">
        <v>2</v>
      </c>
      <c r="D378" s="1">
        <f>VLOOKUP(E378,DATOS!B:W,3,FALSE)</f>
        <v>15572029</v>
      </c>
      <c r="E378">
        <v>3898</v>
      </c>
      <c r="F378">
        <v>2</v>
      </c>
      <c r="G378" t="str">
        <f>VLOOKUP(E378,DATOS!B:W,10,FALSE)</f>
        <v>S50008</v>
      </c>
      <c r="H378" t="str">
        <f t="shared" si="10"/>
        <v>TRANSPORTE INTERMUNICIPAL TERR</v>
      </c>
      <c r="I378">
        <f>VLOOKUP(E378,DATOS!B:W,12,FALSE)</f>
        <v>1</v>
      </c>
      <c r="J378">
        <f>VLOOKUP(E378,DATOS!B:W,20,FALSE)</f>
        <v>45464</v>
      </c>
      <c r="K378">
        <f t="shared" si="11"/>
        <v>45464</v>
      </c>
      <c r="L378" s="3" t="str">
        <f>VLOOKUP(A378,AF!E:E,1,FALSE)</f>
        <v>FEVT4601</v>
      </c>
    </row>
    <row r="379" spans="1:12">
      <c r="A379" t="str">
        <f>VLOOKUP(E379,DATOS!B:W,19,FALSE)</f>
        <v>FEVT4601</v>
      </c>
      <c r="B379" s="1">
        <v>9012767301</v>
      </c>
      <c r="C379" t="s">
        <v>2</v>
      </c>
      <c r="D379" s="1">
        <f>VLOOKUP(E379,DATOS!B:W,3,FALSE)</f>
        <v>15572029</v>
      </c>
      <c r="E379">
        <v>3899</v>
      </c>
      <c r="F379">
        <v>2</v>
      </c>
      <c r="G379" t="str">
        <f>VLOOKUP(E379,DATOS!B:W,10,FALSE)</f>
        <v>S50008</v>
      </c>
      <c r="H379" t="str">
        <f t="shared" si="10"/>
        <v>TRANSPORTE INTERMUNICIPAL TERR</v>
      </c>
      <c r="I379">
        <f>VLOOKUP(E379,DATOS!B:W,12,FALSE)</f>
        <v>1</v>
      </c>
      <c r="J379">
        <f>VLOOKUP(E379,DATOS!B:W,20,FALSE)</f>
        <v>45464</v>
      </c>
      <c r="K379">
        <f t="shared" si="11"/>
        <v>45464</v>
      </c>
      <c r="L379" s="3" t="str">
        <f>VLOOKUP(A379,AF!E:E,1,FALSE)</f>
        <v>FEVT4601</v>
      </c>
    </row>
    <row r="380" spans="1:12">
      <c r="A380" t="str">
        <f>VLOOKUP(E380,DATOS!B:W,19,FALSE)</f>
        <v>FEVT4602</v>
      </c>
      <c r="B380" s="1">
        <v>9012767301</v>
      </c>
      <c r="C380" t="s">
        <v>2</v>
      </c>
      <c r="D380" s="1">
        <f>VLOOKUP(E380,DATOS!B:W,3,FALSE)</f>
        <v>4709718</v>
      </c>
      <c r="E380">
        <v>3900</v>
      </c>
      <c r="F380">
        <v>2</v>
      </c>
      <c r="G380" t="str">
        <f>VLOOKUP(E380,DATOS!B:W,10,FALSE)</f>
        <v>S50008</v>
      </c>
      <c r="H380" t="str">
        <f t="shared" si="10"/>
        <v>TRANSPORTE INTERMUNICIPAL TERR</v>
      </c>
      <c r="I380">
        <f>VLOOKUP(E380,DATOS!B:W,12,FALSE)</f>
        <v>1</v>
      </c>
      <c r="J380">
        <f>VLOOKUP(E380,DATOS!B:W,20,FALSE)</f>
        <v>45464</v>
      </c>
      <c r="K380">
        <f t="shared" si="11"/>
        <v>45464</v>
      </c>
      <c r="L380" s="3" t="str">
        <f>VLOOKUP(A380,AF!E:E,1,FALSE)</f>
        <v>FEVT4602</v>
      </c>
    </row>
    <row r="381" spans="1:12">
      <c r="A381" t="str">
        <f>VLOOKUP(E381,DATOS!B:W,19,FALSE)</f>
        <v>FEVT4602</v>
      </c>
      <c r="B381" s="1">
        <v>9012767301</v>
      </c>
      <c r="C381" t="s">
        <v>2</v>
      </c>
      <c r="D381" s="1">
        <f>VLOOKUP(E381,DATOS!B:W,3,FALSE)</f>
        <v>4709718</v>
      </c>
      <c r="E381">
        <v>3901</v>
      </c>
      <c r="F381">
        <v>2</v>
      </c>
      <c r="G381" t="str">
        <f>VLOOKUP(E381,DATOS!B:W,10,FALSE)</f>
        <v>S50008</v>
      </c>
      <c r="H381" t="str">
        <f t="shared" si="10"/>
        <v>TRANSPORTE INTERMUNICIPAL TERR</v>
      </c>
      <c r="I381">
        <f>VLOOKUP(E381,DATOS!B:W,12,FALSE)</f>
        <v>1</v>
      </c>
      <c r="J381">
        <f>VLOOKUP(E381,DATOS!B:W,20,FALSE)</f>
        <v>45464</v>
      </c>
      <c r="K381">
        <f t="shared" si="11"/>
        <v>45464</v>
      </c>
      <c r="L381" s="3" t="str">
        <f>VLOOKUP(A381,AF!E:E,1,FALSE)</f>
        <v>FEVT4602</v>
      </c>
    </row>
    <row r="382" spans="1:12">
      <c r="A382" t="str">
        <f>VLOOKUP(E382,DATOS!B:W,19,FALSE)</f>
        <v>FEVT4603</v>
      </c>
      <c r="B382" s="1">
        <v>9012767301</v>
      </c>
      <c r="C382" t="s">
        <v>2</v>
      </c>
      <c r="D382" s="1">
        <f>VLOOKUP(E382,DATOS!B:W,3,FALSE)</f>
        <v>41109072</v>
      </c>
      <c r="E382">
        <v>3902</v>
      </c>
      <c r="F382">
        <v>2</v>
      </c>
      <c r="G382" t="str">
        <f>VLOOKUP(E382,DATOS!B:W,10,FALSE)</f>
        <v>S50008</v>
      </c>
      <c r="H382" t="str">
        <f t="shared" si="10"/>
        <v>TRANSPORTE INTERMUNICIPAL TERR</v>
      </c>
      <c r="I382">
        <f>VLOOKUP(E382,DATOS!B:W,12,FALSE)</f>
        <v>1</v>
      </c>
      <c r="J382">
        <f>VLOOKUP(E382,DATOS!B:W,20,FALSE)</f>
        <v>45464</v>
      </c>
      <c r="K382">
        <f t="shared" si="11"/>
        <v>45464</v>
      </c>
      <c r="L382" s="3" t="str">
        <f>VLOOKUP(A382,AF!E:E,1,FALSE)</f>
        <v>FEVT4603</v>
      </c>
    </row>
    <row r="383" spans="1:12">
      <c r="A383" t="str">
        <f>VLOOKUP(E383,DATOS!B:W,19,FALSE)</f>
        <v>FEVT4603</v>
      </c>
      <c r="B383" s="1">
        <v>9012767301</v>
      </c>
      <c r="C383" t="s">
        <v>2</v>
      </c>
      <c r="D383" s="1">
        <f>VLOOKUP(E383,DATOS!B:W,3,FALSE)</f>
        <v>41109072</v>
      </c>
      <c r="E383">
        <v>3903</v>
      </c>
      <c r="F383">
        <v>2</v>
      </c>
      <c r="G383" t="str">
        <f>VLOOKUP(E383,DATOS!B:W,10,FALSE)</f>
        <v>S50008</v>
      </c>
      <c r="H383" t="str">
        <f t="shared" si="10"/>
        <v>TRANSPORTE INTERMUNICIPAL TERR</v>
      </c>
      <c r="I383">
        <f>VLOOKUP(E383,DATOS!B:W,12,FALSE)</f>
        <v>1</v>
      </c>
      <c r="J383">
        <f>VLOOKUP(E383,DATOS!B:W,20,FALSE)</f>
        <v>45464</v>
      </c>
      <c r="K383">
        <f t="shared" si="11"/>
        <v>45464</v>
      </c>
      <c r="L383" s="3" t="str">
        <f>VLOOKUP(A383,AF!E:E,1,FALSE)</f>
        <v>FEVT4603</v>
      </c>
    </row>
    <row r="384" spans="1:12">
      <c r="A384" t="str">
        <f>VLOOKUP(E384,DATOS!B:W,19,FALSE)</f>
        <v>FEVT4604</v>
      </c>
      <c r="B384" s="1">
        <v>9012767301</v>
      </c>
      <c r="C384" t="s">
        <v>2</v>
      </c>
      <c r="D384" s="1">
        <f>VLOOKUP(E384,DATOS!B:W,3,FALSE)</f>
        <v>48657780</v>
      </c>
      <c r="E384">
        <v>3904</v>
      </c>
      <c r="F384">
        <v>2</v>
      </c>
      <c r="G384" t="str">
        <f>VLOOKUP(E384,DATOS!B:W,10,FALSE)</f>
        <v>S50008</v>
      </c>
      <c r="H384" t="str">
        <f t="shared" si="10"/>
        <v>TRANSPORTE INTERMUNICIPAL TERR</v>
      </c>
      <c r="I384">
        <f>VLOOKUP(E384,DATOS!B:W,12,FALSE)</f>
        <v>1</v>
      </c>
      <c r="J384">
        <f>VLOOKUP(E384,DATOS!B:W,20,FALSE)</f>
        <v>45464</v>
      </c>
      <c r="K384">
        <f t="shared" si="11"/>
        <v>45464</v>
      </c>
      <c r="L384" s="3" t="str">
        <f>VLOOKUP(A384,AF!E:E,1,FALSE)</f>
        <v>FEVT4604</v>
      </c>
    </row>
    <row r="385" spans="1:14">
      <c r="A385" t="str">
        <f>VLOOKUP(E385,DATOS!B:W,19,FALSE)</f>
        <v>FEVT4605</v>
      </c>
      <c r="B385" s="1">
        <v>9012767301</v>
      </c>
      <c r="C385" t="s">
        <v>2</v>
      </c>
      <c r="D385" s="1">
        <f>VLOOKUP(E385,DATOS!B:W,3,FALSE)</f>
        <v>1116205350</v>
      </c>
      <c r="E385">
        <v>3906</v>
      </c>
      <c r="F385">
        <v>2</v>
      </c>
      <c r="G385" t="str">
        <f>VLOOKUP(E385,DATOS!B:W,10,FALSE)</f>
        <v>S50008</v>
      </c>
      <c r="H385" t="str">
        <f t="shared" si="10"/>
        <v>TRANSPORTE INTERMUNICIPAL TERR</v>
      </c>
      <c r="I385">
        <f>VLOOKUP(E385,DATOS!B:W,12,FALSE)</f>
        <v>1</v>
      </c>
      <c r="J385">
        <f>VLOOKUP(E385,DATOS!B:W,20,FALSE)</f>
        <v>45464</v>
      </c>
      <c r="K385">
        <f t="shared" si="11"/>
        <v>45464</v>
      </c>
      <c r="L385" s="3" t="str">
        <f>VLOOKUP(A385,AF!E:E,1,FALSE)</f>
        <v>FEVT4605</v>
      </c>
    </row>
    <row r="386" spans="1:14">
      <c r="A386" t="str">
        <f>VLOOKUP(E386,DATOS!B:W,19,FALSE)</f>
        <v>FEVT4605</v>
      </c>
      <c r="B386" s="1">
        <v>9012767301</v>
      </c>
      <c r="C386" t="s">
        <v>2</v>
      </c>
      <c r="D386" s="1">
        <f>VLOOKUP(E386,DATOS!B:W,3,FALSE)</f>
        <v>1116205350</v>
      </c>
      <c r="E386">
        <v>3907</v>
      </c>
      <c r="F386">
        <v>2</v>
      </c>
      <c r="G386" t="str">
        <f>VLOOKUP(E386,DATOS!B:W,10,FALSE)</f>
        <v>S50008</v>
      </c>
      <c r="H386" t="str">
        <f t="shared" ref="H386:H449" si="12">IF(G386="S50007","TRANSPORTE MUNICIPAL TERRESTRE",IF(G386="S50008","TRANSPORTE INTERMUNICIPAL TERR","VALIDAR CODIGO"))</f>
        <v>TRANSPORTE INTERMUNICIPAL TERR</v>
      </c>
      <c r="I386">
        <f>VLOOKUP(E386,DATOS!B:W,12,FALSE)</f>
        <v>1</v>
      </c>
      <c r="J386">
        <f>VLOOKUP(E386,DATOS!B:W,20,FALSE)</f>
        <v>45464</v>
      </c>
      <c r="K386">
        <f t="shared" si="11"/>
        <v>45464</v>
      </c>
      <c r="L386" s="3" t="str">
        <f>VLOOKUP(A386,AF!E:E,1,FALSE)</f>
        <v>FEVT4605</v>
      </c>
    </row>
    <row r="387" spans="1:14">
      <c r="A387" t="str">
        <f>VLOOKUP(E387,DATOS!B:W,19,FALSE)</f>
        <v>FEVT4606</v>
      </c>
      <c r="B387" s="1">
        <v>9012767301</v>
      </c>
      <c r="C387" t="s">
        <v>2</v>
      </c>
      <c r="D387" s="1">
        <f>VLOOKUP(E387,DATOS!B:W,3,FALSE)</f>
        <v>41182702</v>
      </c>
      <c r="E387">
        <v>3908</v>
      </c>
      <c r="F387">
        <v>2</v>
      </c>
      <c r="G387" t="str">
        <f>VLOOKUP(E387,DATOS!B:W,10,FALSE)</f>
        <v>S50007</v>
      </c>
      <c r="H387" t="str">
        <f t="shared" si="12"/>
        <v>TRANSPORTE MUNICIPAL TERRESTRE</v>
      </c>
      <c r="I387">
        <f>VLOOKUP(E387,DATOS!B:W,12,FALSE)</f>
        <v>1</v>
      </c>
      <c r="J387">
        <f>VLOOKUP(E387,DATOS!B:W,20,FALSE)</f>
        <v>45464</v>
      </c>
      <c r="K387">
        <f t="shared" ref="K387:K408" si="13">J387*I387</f>
        <v>45464</v>
      </c>
      <c r="L387" s="3" t="str">
        <f>VLOOKUP(A387,AF!E:E,1,FALSE)</f>
        <v>FEVT4606</v>
      </c>
    </row>
    <row r="388" spans="1:14">
      <c r="A388" t="str">
        <f>VLOOKUP(E388,DATOS!B:W,19,FALSE)</f>
        <v>FEVT4606</v>
      </c>
      <c r="B388" s="1">
        <v>9012767301</v>
      </c>
      <c r="C388" t="s">
        <v>2</v>
      </c>
      <c r="D388" s="1">
        <f>VLOOKUP(E388,DATOS!B:W,3,FALSE)</f>
        <v>41182702</v>
      </c>
      <c r="E388">
        <v>3909</v>
      </c>
      <c r="F388">
        <v>2</v>
      </c>
      <c r="G388" t="str">
        <f>VLOOKUP(E388,DATOS!B:W,10,FALSE)</f>
        <v>S50007</v>
      </c>
      <c r="H388" t="str">
        <f t="shared" si="12"/>
        <v>TRANSPORTE MUNICIPAL TERRESTRE</v>
      </c>
      <c r="I388">
        <f>VLOOKUP(E388,DATOS!B:W,12,FALSE)</f>
        <v>1</v>
      </c>
      <c r="J388">
        <f>VLOOKUP(E388,DATOS!B:W,20,FALSE)</f>
        <v>45464</v>
      </c>
      <c r="K388">
        <f t="shared" si="13"/>
        <v>45464</v>
      </c>
      <c r="L388" s="3" t="str">
        <f>VLOOKUP(A388,AF!E:E,1,FALSE)</f>
        <v>FEVT4606</v>
      </c>
    </row>
    <row r="389" spans="1:14">
      <c r="A389" t="str">
        <f>VLOOKUP(E389,DATOS!B:W,19,FALSE)</f>
        <v>FEVT4607</v>
      </c>
      <c r="B389" s="1">
        <v>9012767301</v>
      </c>
      <c r="C389" t="s">
        <v>2</v>
      </c>
      <c r="D389" s="1">
        <f>VLOOKUP(E389,DATOS!B:W,3,FALSE)</f>
        <v>69055435</v>
      </c>
      <c r="E389">
        <v>3910</v>
      </c>
      <c r="F389">
        <v>2</v>
      </c>
      <c r="G389" t="str">
        <f>VLOOKUP(E389,DATOS!B:W,10,FALSE)</f>
        <v>S50007</v>
      </c>
      <c r="H389" t="str">
        <f t="shared" si="12"/>
        <v>TRANSPORTE MUNICIPAL TERRESTRE</v>
      </c>
      <c r="I389">
        <f>VLOOKUP(E389,DATOS!B:W,12,FALSE)</f>
        <v>1</v>
      </c>
      <c r="J389">
        <f>VLOOKUP(E389,DATOS!B:W,20,FALSE)</f>
        <v>45464</v>
      </c>
      <c r="K389">
        <f t="shared" si="13"/>
        <v>45464</v>
      </c>
      <c r="L389" s="3" t="str">
        <f>VLOOKUP(A389,AF!E:E,1,FALSE)</f>
        <v>FEVT4607</v>
      </c>
    </row>
    <row r="390" spans="1:14">
      <c r="A390" t="str">
        <f>VLOOKUP(E390,DATOS!B:W,19,FALSE)</f>
        <v>FEVT4608</v>
      </c>
      <c r="B390" s="1">
        <v>9012767301</v>
      </c>
      <c r="C390" t="s">
        <v>2</v>
      </c>
      <c r="D390" s="1">
        <f>VLOOKUP(E390,DATOS!B:W,3,FALSE)</f>
        <v>2373489</v>
      </c>
      <c r="E390">
        <v>3912</v>
      </c>
      <c r="F390">
        <v>2</v>
      </c>
      <c r="G390" t="str">
        <f>VLOOKUP(E390,DATOS!B:W,10,FALSE)</f>
        <v>S50007</v>
      </c>
      <c r="H390" t="str">
        <f t="shared" si="12"/>
        <v>TRANSPORTE MUNICIPAL TERRESTRE</v>
      </c>
      <c r="I390">
        <f>VLOOKUP(E390,DATOS!B:W,12,FALSE)</f>
        <v>1</v>
      </c>
      <c r="J390">
        <f>VLOOKUP(E390,DATOS!B:W,20,FALSE)</f>
        <v>45464</v>
      </c>
      <c r="K390">
        <f t="shared" si="13"/>
        <v>45464</v>
      </c>
      <c r="L390" s="3" t="str">
        <f>VLOOKUP(A390,AF!E:E,1,FALSE)</f>
        <v>FEVT4608</v>
      </c>
    </row>
    <row r="391" spans="1:14">
      <c r="A391" t="str">
        <f>VLOOKUP(E391,DATOS!B:W,19,FALSE)</f>
        <v>FEVT4608</v>
      </c>
      <c r="B391" s="1">
        <v>9012767301</v>
      </c>
      <c r="C391" t="s">
        <v>2</v>
      </c>
      <c r="D391" s="1">
        <f>VLOOKUP(E391,DATOS!B:W,3,FALSE)</f>
        <v>2373489</v>
      </c>
      <c r="E391">
        <v>3913</v>
      </c>
      <c r="F391">
        <v>2</v>
      </c>
      <c r="G391" t="str">
        <f>VLOOKUP(E391,DATOS!B:W,10,FALSE)</f>
        <v>S50007</v>
      </c>
      <c r="H391" t="str">
        <f t="shared" si="12"/>
        <v>TRANSPORTE MUNICIPAL TERRESTRE</v>
      </c>
      <c r="I391">
        <f>VLOOKUP(E391,DATOS!B:W,12,FALSE)</f>
        <v>1</v>
      </c>
      <c r="J391">
        <f>VLOOKUP(E391,DATOS!B:W,20,FALSE)</f>
        <v>45464</v>
      </c>
      <c r="K391">
        <f t="shared" si="13"/>
        <v>45464</v>
      </c>
      <c r="L391" s="3" t="str">
        <f>VLOOKUP(A391,AF!E:E,1,FALSE)</f>
        <v>FEVT4608</v>
      </c>
    </row>
    <row r="392" spans="1:14">
      <c r="A392" t="str">
        <f>VLOOKUP(E392,DATOS!B:W,19,FALSE)</f>
        <v>FEVT4609</v>
      </c>
      <c r="B392" s="1">
        <v>9012767301</v>
      </c>
      <c r="C392" t="s">
        <v>2</v>
      </c>
      <c r="D392" s="1">
        <f>VLOOKUP(E392,DATOS!B:W,3,FALSE)</f>
        <v>1121508335</v>
      </c>
      <c r="E392">
        <v>3914</v>
      </c>
      <c r="F392">
        <v>2</v>
      </c>
      <c r="G392" t="str">
        <f>VLOOKUP(E392,DATOS!B:W,10,FALSE)</f>
        <v>S50007</v>
      </c>
      <c r="H392" t="str">
        <f t="shared" si="12"/>
        <v>TRANSPORTE MUNICIPAL TERRESTRE</v>
      </c>
      <c r="I392">
        <f>VLOOKUP(E392,DATOS!B:W,12,FALSE)</f>
        <v>1</v>
      </c>
      <c r="J392">
        <f>VLOOKUP(E392,DATOS!B:W,20,FALSE)</f>
        <v>45464</v>
      </c>
      <c r="K392">
        <f t="shared" si="13"/>
        <v>45464</v>
      </c>
      <c r="L392" s="3" t="str">
        <f>VLOOKUP(A392,AF!E:E,1,FALSE)</f>
        <v>FEVT4609</v>
      </c>
    </row>
    <row r="393" spans="1:14">
      <c r="A393" t="str">
        <f>VLOOKUP(E393,DATOS!B:W,19,FALSE)</f>
        <v>FEVT4610</v>
      </c>
      <c r="B393" s="1">
        <v>9012767301</v>
      </c>
      <c r="C393" t="s">
        <v>2</v>
      </c>
      <c r="D393" s="1">
        <f>VLOOKUP(E393,DATOS!B:W,3,FALSE)</f>
        <v>1121507333</v>
      </c>
      <c r="E393">
        <v>3916</v>
      </c>
      <c r="F393">
        <v>2</v>
      </c>
      <c r="G393" t="str">
        <f>VLOOKUP(E393,DATOS!B:W,10,FALSE)</f>
        <v>S50007</v>
      </c>
      <c r="H393" t="str">
        <f t="shared" si="12"/>
        <v>TRANSPORTE MUNICIPAL TERRESTRE</v>
      </c>
      <c r="I393">
        <f>VLOOKUP(E393,DATOS!B:W,12,FALSE)</f>
        <v>1</v>
      </c>
      <c r="J393">
        <f>VLOOKUP(E393,DATOS!B:W,20,FALSE)</f>
        <v>45464</v>
      </c>
      <c r="K393">
        <f t="shared" si="13"/>
        <v>45464</v>
      </c>
      <c r="L393" s="3" t="str">
        <f>VLOOKUP(A393,AF!E:E,1,FALSE)</f>
        <v>FEVT4610</v>
      </c>
    </row>
    <row r="394" spans="1:14">
      <c r="A394" t="str">
        <f>VLOOKUP(E394,DATOS!B:W,19,FALSE)</f>
        <v>FEVT4610</v>
      </c>
      <c r="B394" s="1">
        <v>9012767301</v>
      </c>
      <c r="C394" t="s">
        <v>2</v>
      </c>
      <c r="D394" s="1">
        <f>VLOOKUP(E394,DATOS!B:W,3,FALSE)</f>
        <v>1121507333</v>
      </c>
      <c r="E394">
        <v>3917</v>
      </c>
      <c r="F394">
        <v>2</v>
      </c>
      <c r="G394" t="str">
        <f>VLOOKUP(E394,DATOS!B:W,10,FALSE)</f>
        <v>S50007</v>
      </c>
      <c r="H394" t="str">
        <f t="shared" si="12"/>
        <v>TRANSPORTE MUNICIPAL TERRESTRE</v>
      </c>
      <c r="I394">
        <f>VLOOKUP(E394,DATOS!B:W,12,FALSE)</f>
        <v>1</v>
      </c>
      <c r="J394">
        <f>VLOOKUP(E394,DATOS!B:W,20,FALSE)</f>
        <v>45464</v>
      </c>
      <c r="K394">
        <f t="shared" si="13"/>
        <v>45464</v>
      </c>
      <c r="L394" s="3" t="str">
        <f>VLOOKUP(A394,AF!E:E,1,FALSE)</f>
        <v>FEVT4610</v>
      </c>
    </row>
    <row r="395" spans="1:14">
      <c r="A395" t="str">
        <f>VLOOKUP(E395,DATOS!B:W,19,FALSE)</f>
        <v>FEVT4611</v>
      </c>
      <c r="B395" s="1">
        <v>9012767301</v>
      </c>
      <c r="C395" t="s">
        <v>2</v>
      </c>
      <c r="D395" s="1">
        <f>VLOOKUP(E395,DATOS!B:W,3,FALSE)</f>
        <v>1002859124</v>
      </c>
      <c r="E395">
        <v>3918</v>
      </c>
      <c r="F395">
        <v>2</v>
      </c>
      <c r="G395" t="str">
        <f>VLOOKUP(E395,DATOS!B:W,10,FALSE)</f>
        <v>S50008</v>
      </c>
      <c r="H395" t="str">
        <f t="shared" si="12"/>
        <v>TRANSPORTE INTERMUNICIPAL TERR</v>
      </c>
      <c r="I395">
        <f>VLOOKUP(E395,DATOS!B:W,12,FALSE)</f>
        <v>1</v>
      </c>
      <c r="J395">
        <f>VLOOKUP(E395,DATOS!B:W,20,FALSE)</f>
        <v>45464</v>
      </c>
      <c r="K395">
        <f t="shared" si="13"/>
        <v>45464</v>
      </c>
      <c r="L395" s="3" t="str">
        <f>VLOOKUP(A395,AF!E:E,1,FALSE)</f>
        <v>FEVT4611</v>
      </c>
      <c r="N395" t="s">
        <v>3119</v>
      </c>
    </row>
    <row r="396" spans="1:14">
      <c r="A396" t="str">
        <f>VLOOKUP(E396,DATOS!B:W,19,FALSE)</f>
        <v>FEVT4611</v>
      </c>
      <c r="B396" s="1">
        <v>9012767301</v>
      </c>
      <c r="C396" t="s">
        <v>2</v>
      </c>
      <c r="D396" s="1">
        <f>VLOOKUP(E396,DATOS!B:W,3,FALSE)</f>
        <v>1002859124</v>
      </c>
      <c r="E396">
        <v>3919</v>
      </c>
      <c r="F396">
        <v>2</v>
      </c>
      <c r="G396" t="str">
        <f>VLOOKUP(E396,DATOS!B:W,10,FALSE)</f>
        <v>S50008</v>
      </c>
      <c r="H396" t="str">
        <f t="shared" si="12"/>
        <v>TRANSPORTE INTERMUNICIPAL TERR</v>
      </c>
      <c r="I396">
        <f>VLOOKUP(E396,DATOS!B:W,12,FALSE)</f>
        <v>1</v>
      </c>
      <c r="J396">
        <f>VLOOKUP(E396,DATOS!B:W,20,FALSE)</f>
        <v>45464</v>
      </c>
      <c r="K396">
        <f t="shared" si="13"/>
        <v>45464</v>
      </c>
      <c r="L396" s="3" t="str">
        <f>VLOOKUP(A396,AF!E:E,1,FALSE)</f>
        <v>FEVT4611</v>
      </c>
      <c r="N396" t="s">
        <v>3118</v>
      </c>
    </row>
    <row r="397" spans="1:14">
      <c r="A397" t="str">
        <f>VLOOKUP(E397,DATOS!B:W,19,FALSE)</f>
        <v>FEVT4612</v>
      </c>
      <c r="B397" s="1">
        <v>9012767301</v>
      </c>
      <c r="C397" t="s">
        <v>2</v>
      </c>
      <c r="D397" s="1">
        <f>VLOOKUP(E397,DATOS!B:W,3,FALSE)</f>
        <v>18195163</v>
      </c>
      <c r="E397">
        <v>3920</v>
      </c>
      <c r="F397">
        <v>2</v>
      </c>
      <c r="G397" t="str">
        <f>VLOOKUP(E397,DATOS!B:W,10,FALSE)</f>
        <v>S50007</v>
      </c>
      <c r="H397" t="str">
        <f t="shared" si="12"/>
        <v>TRANSPORTE MUNICIPAL TERRESTRE</v>
      </c>
      <c r="I397">
        <f>VLOOKUP(E397,DATOS!B:W,12,FALSE)</f>
        <v>1</v>
      </c>
      <c r="J397">
        <f>VLOOKUP(E397,DATOS!B:W,20,FALSE)</f>
        <v>45464</v>
      </c>
      <c r="K397">
        <f t="shared" si="13"/>
        <v>45464</v>
      </c>
      <c r="L397" s="3" t="str">
        <f>VLOOKUP(A397,AF!E:E,1,FALSE)</f>
        <v>FEVT4612</v>
      </c>
    </row>
    <row r="398" spans="1:14">
      <c r="A398" t="str">
        <f>VLOOKUP(E398,DATOS!B:W,19,FALSE)</f>
        <v>FEVT4613</v>
      </c>
      <c r="B398" s="1">
        <v>9012767301</v>
      </c>
      <c r="C398" t="s">
        <v>2</v>
      </c>
      <c r="D398" s="1">
        <f>VLOOKUP(E398,DATOS!B:W,3,FALSE)</f>
        <v>5348966</v>
      </c>
      <c r="E398">
        <v>3922</v>
      </c>
      <c r="F398">
        <v>2</v>
      </c>
      <c r="G398" t="str">
        <f>VLOOKUP(E398,DATOS!B:W,10,FALSE)</f>
        <v>S50007</v>
      </c>
      <c r="H398" t="str">
        <f t="shared" si="12"/>
        <v>TRANSPORTE MUNICIPAL TERRESTRE</v>
      </c>
      <c r="I398">
        <f>VLOOKUP(E398,DATOS!B:W,12,FALSE)</f>
        <v>1</v>
      </c>
      <c r="J398">
        <f>VLOOKUP(E398,DATOS!B:W,20,FALSE)</f>
        <v>45464</v>
      </c>
      <c r="K398">
        <f t="shared" si="13"/>
        <v>45464</v>
      </c>
      <c r="L398" s="3" t="str">
        <f>VLOOKUP(A398,AF!E:E,1,FALSE)</f>
        <v>FEVT4613</v>
      </c>
    </row>
    <row r="399" spans="1:14">
      <c r="A399" t="str">
        <f>VLOOKUP(E399,DATOS!B:W,19,FALSE)</f>
        <v>FEVT4613</v>
      </c>
      <c r="B399" s="1">
        <v>9012767301</v>
      </c>
      <c r="C399" t="s">
        <v>2</v>
      </c>
      <c r="D399" s="1">
        <f>VLOOKUP(E399,DATOS!B:W,3,FALSE)</f>
        <v>5348966</v>
      </c>
      <c r="E399">
        <v>3923</v>
      </c>
      <c r="F399">
        <v>2</v>
      </c>
      <c r="G399" t="str">
        <f>VLOOKUP(E399,DATOS!B:W,10,FALSE)</f>
        <v>S50007</v>
      </c>
      <c r="H399" t="str">
        <f t="shared" si="12"/>
        <v>TRANSPORTE MUNICIPAL TERRESTRE</v>
      </c>
      <c r="I399">
        <f>VLOOKUP(E399,DATOS!B:W,12,FALSE)</f>
        <v>1</v>
      </c>
      <c r="J399">
        <f>VLOOKUP(E399,DATOS!B:W,20,FALSE)</f>
        <v>45464</v>
      </c>
      <c r="K399">
        <f t="shared" si="13"/>
        <v>45464</v>
      </c>
      <c r="L399" s="3" t="str">
        <f>VLOOKUP(A399,AF!E:E,1,FALSE)</f>
        <v>FEVT4613</v>
      </c>
    </row>
    <row r="400" spans="1:14">
      <c r="A400" t="str">
        <f>VLOOKUP(E400,DATOS!B:W,19,FALSE)</f>
        <v>FEVT4614</v>
      </c>
      <c r="B400" s="1">
        <v>9012767301</v>
      </c>
      <c r="C400" t="s">
        <v>2</v>
      </c>
      <c r="D400" s="1">
        <f>VLOOKUP(E400,DATOS!B:W,3,FALSE)</f>
        <v>41105412</v>
      </c>
      <c r="E400">
        <v>3926</v>
      </c>
      <c r="F400">
        <v>2</v>
      </c>
      <c r="G400" t="str">
        <f>VLOOKUP(E400,DATOS!B:W,10,FALSE)</f>
        <v>S50007</v>
      </c>
      <c r="H400" t="str">
        <f t="shared" si="12"/>
        <v>TRANSPORTE MUNICIPAL TERRESTRE</v>
      </c>
      <c r="I400">
        <f>VLOOKUP(E400,DATOS!B:W,12,FALSE)</f>
        <v>1</v>
      </c>
      <c r="J400">
        <f>VLOOKUP(E400,DATOS!B:W,20,FALSE)</f>
        <v>45464</v>
      </c>
      <c r="K400">
        <f t="shared" si="13"/>
        <v>45464</v>
      </c>
      <c r="L400" s="3" t="str">
        <f>VLOOKUP(A400,AF!E:E,1,FALSE)</f>
        <v>FEVT4614</v>
      </c>
    </row>
    <row r="401" spans="1:13">
      <c r="A401" t="str">
        <f>VLOOKUP(E401,DATOS!B:W,19,FALSE)</f>
        <v>FEVT4614</v>
      </c>
      <c r="B401" s="1">
        <v>9012767301</v>
      </c>
      <c r="C401" t="s">
        <v>2</v>
      </c>
      <c r="D401" s="1">
        <f>VLOOKUP(E401,DATOS!B:W,3,FALSE)</f>
        <v>41105412</v>
      </c>
      <c r="E401">
        <v>3927</v>
      </c>
      <c r="F401">
        <v>2</v>
      </c>
      <c r="G401" t="str">
        <f>VLOOKUP(E401,DATOS!B:W,10,FALSE)</f>
        <v>S50007</v>
      </c>
      <c r="H401" t="str">
        <f t="shared" si="12"/>
        <v>TRANSPORTE MUNICIPAL TERRESTRE</v>
      </c>
      <c r="I401">
        <f>VLOOKUP(E401,DATOS!B:W,12,FALSE)</f>
        <v>1</v>
      </c>
      <c r="J401">
        <f>VLOOKUP(E401,DATOS!B:W,20,FALSE)</f>
        <v>45464</v>
      </c>
      <c r="K401">
        <f t="shared" si="13"/>
        <v>45464</v>
      </c>
      <c r="L401" s="3" t="str">
        <f>VLOOKUP(A401,AF!E:E,1,FALSE)</f>
        <v>FEVT4614</v>
      </c>
    </row>
    <row r="402" spans="1:13">
      <c r="A402" t="str">
        <f>VLOOKUP(E402,DATOS!B:W,19,FALSE)</f>
        <v>FEVT4615</v>
      </c>
      <c r="B402" s="1">
        <v>9012767301</v>
      </c>
      <c r="C402" t="s">
        <v>2</v>
      </c>
      <c r="D402" s="1">
        <f>VLOOKUP(E402,DATOS!B:W,3,FALSE)</f>
        <v>69021250</v>
      </c>
      <c r="E402">
        <v>3928</v>
      </c>
      <c r="F402">
        <v>2</v>
      </c>
      <c r="G402" t="str">
        <f>VLOOKUP(E402,DATOS!B:W,10,FALSE)</f>
        <v>S50008</v>
      </c>
      <c r="H402" t="str">
        <f t="shared" si="12"/>
        <v>TRANSPORTE INTERMUNICIPAL TERR</v>
      </c>
      <c r="I402">
        <f>VLOOKUP(E402,DATOS!B:W,12,FALSE)</f>
        <v>1</v>
      </c>
      <c r="J402">
        <f>VLOOKUP(E402,DATOS!B:W,20,FALSE)</f>
        <v>45464</v>
      </c>
      <c r="K402">
        <f t="shared" si="13"/>
        <v>45464</v>
      </c>
      <c r="L402" s="3" t="str">
        <f>VLOOKUP(A402,AF!E:E,1,FALSE)</f>
        <v>FEVT4615</v>
      </c>
    </row>
    <row r="403" spans="1:13">
      <c r="A403" t="str">
        <f>VLOOKUP(E403,DATOS!B:W,19,FALSE)</f>
        <v>FEVT4615</v>
      </c>
      <c r="B403" s="1">
        <v>9012767301</v>
      </c>
      <c r="C403" t="s">
        <v>2</v>
      </c>
      <c r="D403" s="1">
        <f>VLOOKUP(E403,DATOS!B:W,3,FALSE)</f>
        <v>69021250</v>
      </c>
      <c r="E403">
        <v>3929</v>
      </c>
      <c r="F403">
        <v>2</v>
      </c>
      <c r="G403" t="str">
        <f>VLOOKUP(E403,DATOS!B:W,10,FALSE)</f>
        <v>S50008</v>
      </c>
      <c r="H403" t="str">
        <f t="shared" si="12"/>
        <v>TRANSPORTE INTERMUNICIPAL TERR</v>
      </c>
      <c r="I403">
        <f>VLOOKUP(E403,DATOS!B:W,12,FALSE)</f>
        <v>1</v>
      </c>
      <c r="J403">
        <f>VLOOKUP(E403,DATOS!B:W,20,FALSE)</f>
        <v>45464</v>
      </c>
      <c r="K403">
        <f t="shared" si="13"/>
        <v>45464</v>
      </c>
      <c r="L403" s="3" t="str">
        <f>VLOOKUP(A403,AF!E:E,1,FALSE)</f>
        <v>FEVT4615</v>
      </c>
    </row>
    <row r="404" spans="1:13">
      <c r="A404" t="str">
        <f>VLOOKUP(E404,DATOS!B:W,19,FALSE)</f>
        <v>FEVT4616</v>
      </c>
      <c r="B404" s="1">
        <v>9012767301</v>
      </c>
      <c r="C404" t="s">
        <v>2</v>
      </c>
      <c r="D404" s="1">
        <f>VLOOKUP(E404,DATOS!B:W,3,FALSE)</f>
        <v>41170811</v>
      </c>
      <c r="E404">
        <v>3930</v>
      </c>
      <c r="F404">
        <v>2</v>
      </c>
      <c r="G404" t="str">
        <f>VLOOKUP(E404,DATOS!B:W,10,FALSE)</f>
        <v>S50007</v>
      </c>
      <c r="H404" t="str">
        <f t="shared" si="12"/>
        <v>TRANSPORTE MUNICIPAL TERRESTRE</v>
      </c>
      <c r="I404">
        <f>VLOOKUP(E404,DATOS!B:W,12,FALSE)</f>
        <v>1</v>
      </c>
      <c r="J404">
        <f>VLOOKUP(E404,DATOS!B:W,20,FALSE)</f>
        <v>45464</v>
      </c>
      <c r="K404">
        <f t="shared" si="13"/>
        <v>45464</v>
      </c>
      <c r="L404" s="3" t="str">
        <f>VLOOKUP(A404,AF!E:E,1,FALSE)</f>
        <v>FEVT4616</v>
      </c>
    </row>
    <row r="405" spans="1:13">
      <c r="A405" t="str">
        <f>VLOOKUP(E405,DATOS!B:W,19,FALSE)</f>
        <v>FEVT4617</v>
      </c>
      <c r="B405" s="1">
        <v>9012767301</v>
      </c>
      <c r="C405" t="s">
        <v>2</v>
      </c>
      <c r="D405" s="1">
        <f>VLOOKUP(E405,DATOS!B:W,3,FALSE)</f>
        <v>97480478</v>
      </c>
      <c r="E405">
        <v>3932</v>
      </c>
      <c r="F405">
        <v>2</v>
      </c>
      <c r="G405" t="str">
        <f>VLOOKUP(E405,DATOS!B:W,10,FALSE)</f>
        <v>S50007</v>
      </c>
      <c r="H405" t="str">
        <f t="shared" si="12"/>
        <v>TRANSPORTE MUNICIPAL TERRESTRE</v>
      </c>
      <c r="I405">
        <f>VLOOKUP(E405,DATOS!B:W,12,FALSE)</f>
        <v>1</v>
      </c>
      <c r="J405">
        <f>VLOOKUP(E405,DATOS!B:W,20,FALSE)</f>
        <v>45464</v>
      </c>
      <c r="K405">
        <f t="shared" si="13"/>
        <v>45464</v>
      </c>
      <c r="L405" s="3" t="str">
        <f>VLOOKUP(A405,AF!E:E,1,FALSE)</f>
        <v>FEVT4617</v>
      </c>
    </row>
    <row r="406" spans="1:13">
      <c r="A406" t="str">
        <f>VLOOKUP(E406,DATOS!B:W,19,FALSE)</f>
        <v>FEVT4617</v>
      </c>
      <c r="B406" s="1">
        <v>9012767301</v>
      </c>
      <c r="C406" t="s">
        <v>2</v>
      </c>
      <c r="D406" s="1">
        <f>VLOOKUP(E406,DATOS!B:W,3,FALSE)</f>
        <v>97480478</v>
      </c>
      <c r="E406">
        <v>3933</v>
      </c>
      <c r="F406">
        <v>2</v>
      </c>
      <c r="G406" t="str">
        <f>VLOOKUP(E406,DATOS!B:W,10,FALSE)</f>
        <v>S50007</v>
      </c>
      <c r="H406" t="str">
        <f t="shared" si="12"/>
        <v>TRANSPORTE MUNICIPAL TERRESTRE</v>
      </c>
      <c r="I406">
        <f>VLOOKUP(E406,DATOS!B:W,12,FALSE)</f>
        <v>1</v>
      </c>
      <c r="J406">
        <f>VLOOKUP(E406,DATOS!B:W,20,FALSE)</f>
        <v>45464</v>
      </c>
      <c r="K406">
        <f t="shared" si="13"/>
        <v>45464</v>
      </c>
      <c r="L406" s="3" t="str">
        <f>VLOOKUP(A406,AF!E:E,1,FALSE)</f>
        <v>FEVT4617</v>
      </c>
    </row>
    <row r="407" spans="1:13">
      <c r="A407" t="str">
        <f>VLOOKUP(E407,DATOS!B:W,19,FALSE)</f>
        <v>FEVT4618</v>
      </c>
      <c r="B407" s="1">
        <v>9012767301</v>
      </c>
      <c r="C407" t="s">
        <v>2</v>
      </c>
      <c r="D407" s="1">
        <f>VLOOKUP(E407,DATOS!B:W,3,FALSE)</f>
        <v>18147283</v>
      </c>
      <c r="E407">
        <v>3936</v>
      </c>
      <c r="F407">
        <v>2</v>
      </c>
      <c r="G407" t="str">
        <f>VLOOKUP(E407,DATOS!B:W,10,FALSE)</f>
        <v>S50007</v>
      </c>
      <c r="H407" t="str">
        <f t="shared" si="12"/>
        <v>TRANSPORTE MUNICIPAL TERRESTRE</v>
      </c>
      <c r="I407">
        <f>VLOOKUP(E407,DATOS!B:W,12,FALSE)</f>
        <v>1</v>
      </c>
      <c r="J407">
        <f>VLOOKUP(E407,DATOS!B:W,20,FALSE)</f>
        <v>45464</v>
      </c>
      <c r="K407">
        <f t="shared" si="13"/>
        <v>45464</v>
      </c>
      <c r="L407" s="3" t="str">
        <f>VLOOKUP(A407,AF!E:E,1,FALSE)</f>
        <v>FEVT4618</v>
      </c>
    </row>
    <row r="408" spans="1:13">
      <c r="A408" t="str">
        <f>VLOOKUP(E408,DATOS!B:W,19,FALSE)</f>
        <v>FEVT4618</v>
      </c>
      <c r="B408" s="1">
        <v>9012767301</v>
      </c>
      <c r="C408" t="s">
        <v>2</v>
      </c>
      <c r="D408" s="1">
        <f>VLOOKUP(E408,DATOS!B:W,3,FALSE)</f>
        <v>18147283</v>
      </c>
      <c r="E408">
        <v>3937</v>
      </c>
      <c r="F408">
        <v>2</v>
      </c>
      <c r="G408" t="str">
        <f>VLOOKUP(E408,DATOS!B:W,10,FALSE)</f>
        <v>S50007</v>
      </c>
      <c r="H408" t="str">
        <f t="shared" si="12"/>
        <v>TRANSPORTE MUNICIPAL TERRESTRE</v>
      </c>
      <c r="I408">
        <f>VLOOKUP(E408,DATOS!B:W,12,FALSE)</f>
        <v>1</v>
      </c>
      <c r="J408">
        <f>VLOOKUP(E408,DATOS!B:W,20,FALSE)</f>
        <v>45464</v>
      </c>
      <c r="K408">
        <f t="shared" si="13"/>
        <v>45464</v>
      </c>
      <c r="L408" s="3" t="str">
        <f>VLOOKUP(A408,AF!E:E,1,FALSE)</f>
        <v>FEVT4618</v>
      </c>
    </row>
    <row r="409" spans="1:13" hidden="1">
      <c r="A409" t="str">
        <f>VLOOKUP(E409,DATOS!B:W,19,FALSE)</f>
        <v>FEVT4619</v>
      </c>
      <c r="B409" s="1">
        <v>9012767301</v>
      </c>
      <c r="C409" t="s">
        <v>2</v>
      </c>
      <c r="D409" s="1">
        <f>VLOOKUP(E409,DATOS!B:W,3,FALSE)</f>
        <v>69010078</v>
      </c>
      <c r="E409">
        <v>3938</v>
      </c>
      <c r="F409">
        <v>2</v>
      </c>
      <c r="G409" t="str">
        <f>VLOOKUP(E409,DATOS!B:W,10,FALSE)</f>
        <v>S50007</v>
      </c>
      <c r="H409" t="str">
        <f t="shared" si="12"/>
        <v>TRANSPORTE MUNICIPAL TERRESTRE</v>
      </c>
      <c r="I409">
        <f>VLOOKUP(E409,DATOS!B:W,12,FALSE)</f>
        <v>2</v>
      </c>
      <c r="J409">
        <f>VLOOKUP(E409,DATOS!B:W,20,FALSE)</f>
        <v>45464</v>
      </c>
      <c r="K409">
        <v>0</v>
      </c>
      <c r="L409" s="3" t="e">
        <f>VLOOKUP(A409,AF!E:E,1,FALSE)</f>
        <v>#N/A</v>
      </c>
      <c r="M409" s="22" t="s">
        <v>3121</v>
      </c>
    </row>
    <row r="410" spans="1:13" hidden="1">
      <c r="A410" t="str">
        <f>VLOOKUP(E410,DATOS!B:W,19,FALSE)</f>
        <v>FEVT4619</v>
      </c>
      <c r="B410" s="1">
        <v>9012767301</v>
      </c>
      <c r="C410" t="s">
        <v>2</v>
      </c>
      <c r="D410" s="1">
        <f>VLOOKUP(E410,DATOS!B:W,3,FALSE)</f>
        <v>69010078</v>
      </c>
      <c r="E410">
        <v>3939</v>
      </c>
      <c r="F410">
        <v>2</v>
      </c>
      <c r="G410" t="str">
        <f>VLOOKUP(E410,DATOS!B:W,10,FALSE)</f>
        <v>S50007</v>
      </c>
      <c r="H410" t="str">
        <f t="shared" si="12"/>
        <v>TRANSPORTE MUNICIPAL TERRESTRE</v>
      </c>
      <c r="I410">
        <f>VLOOKUP(E410,DATOS!B:W,12,FALSE)</f>
        <v>1</v>
      </c>
      <c r="J410">
        <f>VLOOKUP(E410,DATOS!B:W,20,FALSE)</f>
        <v>45464</v>
      </c>
      <c r="K410">
        <v>0</v>
      </c>
      <c r="L410" s="3" t="e">
        <f>VLOOKUP(A410,AF!E:E,1,FALSE)</f>
        <v>#N/A</v>
      </c>
      <c r="M410" s="22" t="s">
        <v>3121</v>
      </c>
    </row>
    <row r="411" spans="1:13">
      <c r="A411" t="str">
        <f>VLOOKUP(E411,DATOS!B:W,19,FALSE)</f>
        <v>FEVT4620</v>
      </c>
      <c r="B411" s="1">
        <v>9012767301</v>
      </c>
      <c r="C411" t="s">
        <v>2</v>
      </c>
      <c r="D411" s="1">
        <f>VLOOKUP(E411,DATOS!B:W,3,FALSE)</f>
        <v>6531333</v>
      </c>
      <c r="E411">
        <v>3940</v>
      </c>
      <c r="F411">
        <v>2</v>
      </c>
      <c r="G411" t="str">
        <f>VLOOKUP(E411,DATOS!B:W,10,FALSE)</f>
        <v>S50008</v>
      </c>
      <c r="H411" t="str">
        <f t="shared" si="12"/>
        <v>TRANSPORTE INTERMUNICIPAL TERR</v>
      </c>
      <c r="I411">
        <f>VLOOKUP(E411,DATOS!B:W,12,FALSE)</f>
        <v>1</v>
      </c>
      <c r="J411">
        <f>VLOOKUP(E411,DATOS!B:W,20,FALSE)</f>
        <v>45464</v>
      </c>
      <c r="K411">
        <f t="shared" ref="K411:K474" si="14">J411*I411</f>
        <v>45464</v>
      </c>
      <c r="L411" s="3" t="str">
        <f>VLOOKUP(A411,AF!E:E,1,FALSE)</f>
        <v>FEVT4620</v>
      </c>
    </row>
    <row r="412" spans="1:13">
      <c r="A412" t="str">
        <f>VLOOKUP(E412,DATOS!B:W,19,FALSE)</f>
        <v>FEVT4621</v>
      </c>
      <c r="B412" s="1">
        <v>9012767301</v>
      </c>
      <c r="C412" t="s">
        <v>2</v>
      </c>
      <c r="D412" s="1">
        <f>VLOOKUP(E412,DATOS!B:W,3,FALSE)</f>
        <v>27355914</v>
      </c>
      <c r="E412">
        <v>3944</v>
      </c>
      <c r="F412">
        <v>2</v>
      </c>
      <c r="G412" t="str">
        <f>VLOOKUP(E412,DATOS!B:W,10,FALSE)</f>
        <v>S50007</v>
      </c>
      <c r="H412" t="str">
        <f t="shared" si="12"/>
        <v>TRANSPORTE MUNICIPAL TERRESTRE</v>
      </c>
      <c r="I412">
        <f>VLOOKUP(E412,DATOS!B:W,12,FALSE)</f>
        <v>1</v>
      </c>
      <c r="J412">
        <f>VLOOKUP(E412,DATOS!B:W,20,FALSE)</f>
        <v>45464</v>
      </c>
      <c r="K412">
        <f t="shared" si="14"/>
        <v>45464</v>
      </c>
      <c r="L412" s="3" t="str">
        <f>VLOOKUP(A412,AF!E:E,1,FALSE)</f>
        <v>FEVT4621</v>
      </c>
    </row>
    <row r="413" spans="1:13">
      <c r="A413" t="str">
        <f>VLOOKUP(E413,DATOS!B:W,19,FALSE)</f>
        <v>FEVT4622</v>
      </c>
      <c r="B413" s="1">
        <v>9012767301</v>
      </c>
      <c r="C413" t="s">
        <v>2</v>
      </c>
      <c r="D413" s="1">
        <f>VLOOKUP(E413,DATOS!B:W,3,FALSE)</f>
        <v>16248823</v>
      </c>
      <c r="E413">
        <v>3946</v>
      </c>
      <c r="F413">
        <v>2</v>
      </c>
      <c r="G413" t="str">
        <f>VLOOKUP(E413,DATOS!B:W,10,FALSE)</f>
        <v>S50008</v>
      </c>
      <c r="H413" t="str">
        <f t="shared" si="12"/>
        <v>TRANSPORTE INTERMUNICIPAL TERR</v>
      </c>
      <c r="I413">
        <f>VLOOKUP(E413,DATOS!B:W,12,FALSE)</f>
        <v>1</v>
      </c>
      <c r="J413">
        <f>VLOOKUP(E413,DATOS!B:W,20,FALSE)</f>
        <v>45464</v>
      </c>
      <c r="K413">
        <f t="shared" si="14"/>
        <v>45464</v>
      </c>
      <c r="L413" s="3" t="str">
        <f>VLOOKUP(A413,AF!E:E,1,FALSE)</f>
        <v>FEVT4622</v>
      </c>
    </row>
    <row r="414" spans="1:13">
      <c r="A414" t="str">
        <f>VLOOKUP(E414,DATOS!B:W,19,FALSE)</f>
        <v>FEVT4622</v>
      </c>
      <c r="B414" s="1">
        <v>9012767301</v>
      </c>
      <c r="C414" t="s">
        <v>2</v>
      </c>
      <c r="D414" s="1">
        <f>VLOOKUP(E414,DATOS!B:W,3,FALSE)</f>
        <v>16248823</v>
      </c>
      <c r="E414">
        <v>3947</v>
      </c>
      <c r="F414">
        <v>2</v>
      </c>
      <c r="G414" t="str">
        <f>VLOOKUP(E414,DATOS!B:W,10,FALSE)</f>
        <v>S50008</v>
      </c>
      <c r="H414" t="str">
        <f t="shared" si="12"/>
        <v>TRANSPORTE INTERMUNICIPAL TERR</v>
      </c>
      <c r="I414">
        <f>VLOOKUP(E414,DATOS!B:W,12,FALSE)</f>
        <v>1</v>
      </c>
      <c r="J414">
        <f>VLOOKUP(E414,DATOS!B:W,20,FALSE)</f>
        <v>45464</v>
      </c>
      <c r="K414">
        <f t="shared" si="14"/>
        <v>45464</v>
      </c>
      <c r="L414" s="3" t="str">
        <f>VLOOKUP(A414,AF!E:E,1,FALSE)</f>
        <v>FEVT4622</v>
      </c>
    </row>
    <row r="415" spans="1:13">
      <c r="A415" t="str">
        <f>VLOOKUP(E415,DATOS!B:W,19,FALSE)</f>
        <v>FEVT4623</v>
      </c>
      <c r="B415" s="1">
        <v>9012767301</v>
      </c>
      <c r="C415" t="s">
        <v>2</v>
      </c>
      <c r="D415" s="1">
        <f>VLOOKUP(E415,DATOS!B:W,3,FALSE)</f>
        <v>1123309093</v>
      </c>
      <c r="E415">
        <v>3948</v>
      </c>
      <c r="F415">
        <v>2</v>
      </c>
      <c r="G415" t="str">
        <f>VLOOKUP(E415,DATOS!B:W,10,FALSE)</f>
        <v>S50008</v>
      </c>
      <c r="H415" t="str">
        <f t="shared" si="12"/>
        <v>TRANSPORTE INTERMUNICIPAL TERR</v>
      </c>
      <c r="I415">
        <f>VLOOKUP(E415,DATOS!B:W,12,FALSE)</f>
        <v>1</v>
      </c>
      <c r="J415">
        <f>VLOOKUP(E415,DATOS!B:W,20,FALSE)</f>
        <v>45464</v>
      </c>
      <c r="K415">
        <f t="shared" si="14"/>
        <v>45464</v>
      </c>
      <c r="L415" s="3" t="str">
        <f>VLOOKUP(A415,AF!E:E,1,FALSE)</f>
        <v>FEVT4623</v>
      </c>
    </row>
    <row r="416" spans="1:13">
      <c r="A416" t="str">
        <f>VLOOKUP(E416,DATOS!B:W,19,FALSE)</f>
        <v>FEVT4624</v>
      </c>
      <c r="B416" s="1">
        <v>9012767301</v>
      </c>
      <c r="C416" t="s">
        <v>2</v>
      </c>
      <c r="D416" s="1">
        <f>VLOOKUP(E416,DATOS!B:W,3,FALSE)</f>
        <v>27474182</v>
      </c>
      <c r="E416">
        <v>3950</v>
      </c>
      <c r="F416">
        <v>2</v>
      </c>
      <c r="G416" t="str">
        <f>VLOOKUP(E416,DATOS!B:W,10,FALSE)</f>
        <v>S50008</v>
      </c>
      <c r="H416" t="str">
        <f t="shared" si="12"/>
        <v>TRANSPORTE INTERMUNICIPAL TERR</v>
      </c>
      <c r="I416">
        <f>VLOOKUP(E416,DATOS!B:W,12,FALSE)</f>
        <v>1</v>
      </c>
      <c r="J416">
        <f>VLOOKUP(E416,DATOS!B:W,20,FALSE)</f>
        <v>45464</v>
      </c>
      <c r="K416">
        <f t="shared" si="14"/>
        <v>45464</v>
      </c>
      <c r="L416" s="3" t="str">
        <f>VLOOKUP(A416,AF!E:E,1,FALSE)</f>
        <v>FEVT4624</v>
      </c>
    </row>
    <row r="417" spans="1:12">
      <c r="A417" t="str">
        <f>VLOOKUP(E417,DATOS!B:W,19,FALSE)</f>
        <v>FEVT4624</v>
      </c>
      <c r="B417" s="1">
        <v>9012767301</v>
      </c>
      <c r="C417" t="s">
        <v>2</v>
      </c>
      <c r="D417" s="1">
        <f>VLOOKUP(E417,DATOS!B:W,3,FALSE)</f>
        <v>27474182</v>
      </c>
      <c r="E417">
        <v>3951</v>
      </c>
      <c r="F417">
        <v>2</v>
      </c>
      <c r="G417" t="str">
        <f>VLOOKUP(E417,DATOS!B:W,10,FALSE)</f>
        <v>S50008</v>
      </c>
      <c r="H417" t="str">
        <f t="shared" si="12"/>
        <v>TRANSPORTE INTERMUNICIPAL TERR</v>
      </c>
      <c r="I417">
        <f>VLOOKUP(E417,DATOS!B:W,12,FALSE)</f>
        <v>1</v>
      </c>
      <c r="J417">
        <f>VLOOKUP(E417,DATOS!B:W,20,FALSE)</f>
        <v>45464</v>
      </c>
      <c r="K417">
        <f t="shared" si="14"/>
        <v>45464</v>
      </c>
      <c r="L417" s="3" t="str">
        <f>VLOOKUP(A417,AF!E:E,1,FALSE)</f>
        <v>FEVT4624</v>
      </c>
    </row>
    <row r="418" spans="1:12">
      <c r="A418" t="str">
        <f>VLOOKUP(E418,DATOS!B:W,19,FALSE)</f>
        <v>FEVT4625</v>
      </c>
      <c r="B418" s="1">
        <v>9012767301</v>
      </c>
      <c r="C418" t="s">
        <v>2</v>
      </c>
      <c r="D418" s="1">
        <f>VLOOKUP(E418,DATOS!B:W,3,FALSE)</f>
        <v>108101824</v>
      </c>
      <c r="E418">
        <v>3954</v>
      </c>
      <c r="F418">
        <v>2</v>
      </c>
      <c r="G418" t="str">
        <f>VLOOKUP(E418,DATOS!B:W,10,FALSE)</f>
        <v>S50008</v>
      </c>
      <c r="H418" t="str">
        <f t="shared" si="12"/>
        <v>TRANSPORTE INTERMUNICIPAL TERR</v>
      </c>
      <c r="I418">
        <f>VLOOKUP(E418,DATOS!B:W,12,FALSE)</f>
        <v>1</v>
      </c>
      <c r="J418">
        <f>VLOOKUP(E418,DATOS!B:W,20,FALSE)</f>
        <v>45464</v>
      </c>
      <c r="K418">
        <f t="shared" si="14"/>
        <v>45464</v>
      </c>
      <c r="L418" s="3" t="str">
        <f>VLOOKUP(A418,AF!E:E,1,FALSE)</f>
        <v>FEVT4625</v>
      </c>
    </row>
    <row r="419" spans="1:12">
      <c r="A419" t="str">
        <f>VLOOKUP(E419,DATOS!B:W,19,FALSE)</f>
        <v>FEVT4625</v>
      </c>
      <c r="B419" s="1">
        <v>9012767301</v>
      </c>
      <c r="C419" t="s">
        <v>2</v>
      </c>
      <c r="D419" s="1">
        <f>VLOOKUP(E419,DATOS!B:W,3,FALSE)</f>
        <v>108101824</v>
      </c>
      <c r="E419">
        <v>3955</v>
      </c>
      <c r="F419">
        <v>2</v>
      </c>
      <c r="G419" t="str">
        <f>VLOOKUP(E419,DATOS!B:W,10,FALSE)</f>
        <v>S50008</v>
      </c>
      <c r="H419" t="str">
        <f t="shared" si="12"/>
        <v>TRANSPORTE INTERMUNICIPAL TERR</v>
      </c>
      <c r="I419">
        <f>VLOOKUP(E419,DATOS!B:W,12,FALSE)</f>
        <v>1</v>
      </c>
      <c r="J419">
        <f>VLOOKUP(E419,DATOS!B:W,20,FALSE)</f>
        <v>45464</v>
      </c>
      <c r="K419">
        <f t="shared" si="14"/>
        <v>45464</v>
      </c>
      <c r="L419" s="3" t="str">
        <f>VLOOKUP(A419,AF!E:E,1,FALSE)</f>
        <v>FEVT4625</v>
      </c>
    </row>
    <row r="420" spans="1:12">
      <c r="A420" t="str">
        <f>VLOOKUP(E420,DATOS!B:W,19,FALSE)</f>
        <v>FEVT4626</v>
      </c>
      <c r="B420" s="1">
        <v>9012767301</v>
      </c>
      <c r="C420" t="s">
        <v>2</v>
      </c>
      <c r="D420" s="1">
        <f>VLOOKUP(E420,DATOS!B:W,3,FALSE)</f>
        <v>41106184</v>
      </c>
      <c r="E420">
        <v>3956</v>
      </c>
      <c r="F420">
        <v>2</v>
      </c>
      <c r="G420" t="str">
        <f>VLOOKUP(E420,DATOS!B:W,10,FALSE)</f>
        <v>S50008</v>
      </c>
      <c r="H420" t="str">
        <f t="shared" si="12"/>
        <v>TRANSPORTE INTERMUNICIPAL TERR</v>
      </c>
      <c r="I420">
        <f>VLOOKUP(E420,DATOS!B:W,12,FALSE)</f>
        <v>1</v>
      </c>
      <c r="J420">
        <f>VLOOKUP(E420,DATOS!B:W,20,FALSE)</f>
        <v>45464</v>
      </c>
      <c r="K420">
        <f t="shared" si="14"/>
        <v>45464</v>
      </c>
      <c r="L420" s="3" t="str">
        <f>VLOOKUP(A420,AF!E:E,1,FALSE)</f>
        <v>FEVT4626</v>
      </c>
    </row>
    <row r="421" spans="1:12">
      <c r="A421" t="str">
        <f>VLOOKUP(E421,DATOS!B:W,19,FALSE)</f>
        <v>FEVT4626</v>
      </c>
      <c r="B421" s="1">
        <v>9012767301</v>
      </c>
      <c r="C421" t="s">
        <v>2</v>
      </c>
      <c r="D421" s="1">
        <f>VLOOKUP(E421,DATOS!B:W,3,FALSE)</f>
        <v>41106184</v>
      </c>
      <c r="E421">
        <v>3957</v>
      </c>
      <c r="F421">
        <v>2</v>
      </c>
      <c r="G421" t="str">
        <f>VLOOKUP(E421,DATOS!B:W,10,FALSE)</f>
        <v>S50008</v>
      </c>
      <c r="H421" t="str">
        <f t="shared" si="12"/>
        <v>TRANSPORTE INTERMUNICIPAL TERR</v>
      </c>
      <c r="I421">
        <f>VLOOKUP(E421,DATOS!B:W,12,FALSE)</f>
        <v>1</v>
      </c>
      <c r="J421">
        <f>VLOOKUP(E421,DATOS!B:W,20,FALSE)</f>
        <v>45464</v>
      </c>
      <c r="K421">
        <f t="shared" si="14"/>
        <v>45464</v>
      </c>
      <c r="L421" s="3" t="str">
        <f>VLOOKUP(A421,AF!E:E,1,FALSE)</f>
        <v>FEVT4626</v>
      </c>
    </row>
    <row r="422" spans="1:12">
      <c r="A422" t="str">
        <f>VLOOKUP(E422,DATOS!B:W,19,FALSE)</f>
        <v>FEVT4627</v>
      </c>
      <c r="B422" s="1">
        <v>9012767301</v>
      </c>
      <c r="C422" t="s">
        <v>2</v>
      </c>
      <c r="D422" s="1">
        <f>VLOOKUP(E422,DATOS!B:W,3,FALSE)</f>
        <v>29345334</v>
      </c>
      <c r="E422">
        <v>3958</v>
      </c>
      <c r="F422">
        <v>2</v>
      </c>
      <c r="G422" t="str">
        <f>VLOOKUP(E422,DATOS!B:W,10,FALSE)</f>
        <v>S50008</v>
      </c>
      <c r="H422" t="str">
        <f t="shared" si="12"/>
        <v>TRANSPORTE INTERMUNICIPAL TERR</v>
      </c>
      <c r="I422">
        <f>VLOOKUP(E422,DATOS!B:W,12,FALSE)</f>
        <v>1</v>
      </c>
      <c r="J422">
        <f>VLOOKUP(E422,DATOS!B:W,20,FALSE)</f>
        <v>45464</v>
      </c>
      <c r="K422">
        <f t="shared" si="14"/>
        <v>45464</v>
      </c>
      <c r="L422" s="3" t="str">
        <f>VLOOKUP(A422,AF!E:E,1,FALSE)</f>
        <v>FEVT4627</v>
      </c>
    </row>
    <row r="423" spans="1:12">
      <c r="A423" t="str">
        <f>VLOOKUP(E423,DATOS!B:W,19,FALSE)</f>
        <v>FEVT4628</v>
      </c>
      <c r="B423" s="1">
        <v>9012767301</v>
      </c>
      <c r="C423" t="s">
        <v>2</v>
      </c>
      <c r="D423" s="1">
        <f>VLOOKUP(E423,DATOS!B:W,3,FALSE)</f>
        <v>69000069</v>
      </c>
      <c r="E423">
        <v>3960</v>
      </c>
      <c r="F423">
        <v>2</v>
      </c>
      <c r="G423" t="str">
        <f>VLOOKUP(E423,DATOS!B:W,10,FALSE)</f>
        <v>S50008</v>
      </c>
      <c r="H423" t="str">
        <f t="shared" si="12"/>
        <v>TRANSPORTE INTERMUNICIPAL TERR</v>
      </c>
      <c r="I423">
        <f>VLOOKUP(E423,DATOS!B:W,12,FALSE)</f>
        <v>1</v>
      </c>
      <c r="J423">
        <f>VLOOKUP(E423,DATOS!B:W,20,FALSE)</f>
        <v>45464</v>
      </c>
      <c r="K423">
        <f t="shared" si="14"/>
        <v>45464</v>
      </c>
      <c r="L423" s="3" t="str">
        <f>VLOOKUP(A423,AF!E:E,1,FALSE)</f>
        <v>FEVT4628</v>
      </c>
    </row>
    <row r="424" spans="1:12">
      <c r="A424" t="str">
        <f>VLOOKUP(E424,DATOS!B:W,19,FALSE)</f>
        <v>FEVT4628</v>
      </c>
      <c r="B424" s="1">
        <v>9012767301</v>
      </c>
      <c r="C424" t="s">
        <v>2</v>
      </c>
      <c r="D424" s="1">
        <f>VLOOKUP(E424,DATOS!B:W,3,FALSE)</f>
        <v>69000069</v>
      </c>
      <c r="E424">
        <v>3961</v>
      </c>
      <c r="F424">
        <v>2</v>
      </c>
      <c r="G424" t="str">
        <f>VLOOKUP(E424,DATOS!B:W,10,FALSE)</f>
        <v>S50008</v>
      </c>
      <c r="H424" t="str">
        <f t="shared" si="12"/>
        <v>TRANSPORTE INTERMUNICIPAL TERR</v>
      </c>
      <c r="I424">
        <f>VLOOKUP(E424,DATOS!B:W,12,FALSE)</f>
        <v>1</v>
      </c>
      <c r="J424">
        <f>VLOOKUP(E424,DATOS!B:W,20,FALSE)</f>
        <v>45464</v>
      </c>
      <c r="K424">
        <f t="shared" si="14"/>
        <v>45464</v>
      </c>
      <c r="L424" s="3" t="str">
        <f>VLOOKUP(A424,AF!E:E,1,FALSE)</f>
        <v>FEVT4628</v>
      </c>
    </row>
    <row r="425" spans="1:12">
      <c r="A425" t="str">
        <f>VLOOKUP(E425,DATOS!B:W,19,FALSE)</f>
        <v>FEVT4629</v>
      </c>
      <c r="B425" s="1">
        <v>9012767301</v>
      </c>
      <c r="C425" t="s">
        <v>2</v>
      </c>
      <c r="D425" s="1">
        <f>VLOOKUP(E425,DATOS!B:W,3,FALSE)</f>
        <v>1085349355</v>
      </c>
      <c r="E425">
        <v>3968</v>
      </c>
      <c r="F425">
        <v>2</v>
      </c>
      <c r="G425" t="str">
        <f>VLOOKUP(E425,DATOS!B:W,10,FALSE)</f>
        <v>S50007</v>
      </c>
      <c r="H425" t="str">
        <f t="shared" si="12"/>
        <v>TRANSPORTE MUNICIPAL TERRESTRE</v>
      </c>
      <c r="I425">
        <f>VLOOKUP(E425,DATOS!B:W,12,FALSE)</f>
        <v>1</v>
      </c>
      <c r="J425">
        <f>VLOOKUP(E425,DATOS!B:W,20,FALSE)</f>
        <v>45464</v>
      </c>
      <c r="K425">
        <f t="shared" si="14"/>
        <v>45464</v>
      </c>
      <c r="L425" s="3" t="str">
        <f>VLOOKUP(A425,AF!E:E,1,FALSE)</f>
        <v>FEVT4629</v>
      </c>
    </row>
    <row r="426" spans="1:12">
      <c r="A426" t="str">
        <f>VLOOKUP(E426,DATOS!B:W,19,FALSE)</f>
        <v>FEVT4629</v>
      </c>
      <c r="B426" s="1">
        <v>9012767301</v>
      </c>
      <c r="C426" t="s">
        <v>2</v>
      </c>
      <c r="D426" s="1">
        <f>VLOOKUP(E426,DATOS!B:W,3,FALSE)</f>
        <v>1085349355</v>
      </c>
      <c r="E426">
        <v>3969</v>
      </c>
      <c r="F426">
        <v>2</v>
      </c>
      <c r="G426" t="str">
        <f>VLOOKUP(E426,DATOS!B:W,10,FALSE)</f>
        <v>S50007</v>
      </c>
      <c r="H426" t="str">
        <f t="shared" si="12"/>
        <v>TRANSPORTE MUNICIPAL TERRESTRE</v>
      </c>
      <c r="I426">
        <f>VLOOKUP(E426,DATOS!B:W,12,FALSE)</f>
        <v>1</v>
      </c>
      <c r="J426">
        <f>VLOOKUP(E426,DATOS!B:W,20,FALSE)</f>
        <v>45464</v>
      </c>
      <c r="K426">
        <f t="shared" si="14"/>
        <v>45464</v>
      </c>
      <c r="L426" s="3" t="str">
        <f>VLOOKUP(A426,AF!E:E,1,FALSE)</f>
        <v>FEVT4629</v>
      </c>
    </row>
    <row r="427" spans="1:12">
      <c r="A427" t="str">
        <f>VLOOKUP(E427,DATOS!B:W,19,FALSE)</f>
        <v>FEVT4630</v>
      </c>
      <c r="B427" s="1">
        <v>9012767301</v>
      </c>
      <c r="C427" t="s">
        <v>2</v>
      </c>
      <c r="D427" s="1">
        <f>VLOOKUP(E427,DATOS!B:W,3,FALSE)</f>
        <v>1123325060</v>
      </c>
      <c r="E427">
        <v>3970</v>
      </c>
      <c r="F427">
        <v>2</v>
      </c>
      <c r="G427" t="str">
        <f>VLOOKUP(E427,DATOS!B:W,10,FALSE)</f>
        <v>S50008</v>
      </c>
      <c r="H427" t="str">
        <f t="shared" si="12"/>
        <v>TRANSPORTE INTERMUNICIPAL TERR</v>
      </c>
      <c r="I427">
        <f>VLOOKUP(E427,DATOS!B:W,12,FALSE)</f>
        <v>1</v>
      </c>
      <c r="J427">
        <f>VLOOKUP(E427,DATOS!B:W,20,FALSE)</f>
        <v>45464</v>
      </c>
      <c r="K427">
        <f t="shared" si="14"/>
        <v>45464</v>
      </c>
      <c r="L427" s="3" t="str">
        <f>VLOOKUP(A427,AF!E:E,1,FALSE)</f>
        <v>FEVT4630</v>
      </c>
    </row>
    <row r="428" spans="1:12">
      <c r="A428" t="str">
        <f>VLOOKUP(E428,DATOS!B:W,19,FALSE)</f>
        <v>FEVT4630</v>
      </c>
      <c r="B428" s="1">
        <v>9012767301</v>
      </c>
      <c r="C428" t="s">
        <v>2</v>
      </c>
      <c r="D428" s="1">
        <f>VLOOKUP(E428,DATOS!B:W,3,FALSE)</f>
        <v>1123325060</v>
      </c>
      <c r="E428">
        <v>3971</v>
      </c>
      <c r="F428">
        <v>2</v>
      </c>
      <c r="G428" t="str">
        <f>VLOOKUP(E428,DATOS!B:W,10,FALSE)</f>
        <v>S50008</v>
      </c>
      <c r="H428" t="str">
        <f t="shared" si="12"/>
        <v>TRANSPORTE INTERMUNICIPAL TERR</v>
      </c>
      <c r="I428">
        <f>VLOOKUP(E428,DATOS!B:W,12,FALSE)</f>
        <v>1</v>
      </c>
      <c r="J428">
        <f>VLOOKUP(E428,DATOS!B:W,20,FALSE)</f>
        <v>45464</v>
      </c>
      <c r="K428">
        <f t="shared" si="14"/>
        <v>45464</v>
      </c>
      <c r="L428" s="3" t="str">
        <f>VLOOKUP(A428,AF!E:E,1,FALSE)</f>
        <v>FEVT4630</v>
      </c>
    </row>
    <row r="429" spans="1:12">
      <c r="A429" t="str">
        <f>VLOOKUP(E429,DATOS!B:W,19,FALSE)</f>
        <v>FEVT4631</v>
      </c>
      <c r="B429" s="1">
        <v>9012767301</v>
      </c>
      <c r="C429" t="s">
        <v>2</v>
      </c>
      <c r="D429" s="1">
        <f>VLOOKUP(E429,DATOS!B:W,3,FALSE)</f>
        <v>5312714</v>
      </c>
      <c r="E429">
        <v>3972</v>
      </c>
      <c r="F429">
        <v>2</v>
      </c>
      <c r="G429" t="str">
        <f>VLOOKUP(E429,DATOS!B:W,10,FALSE)</f>
        <v>S50008</v>
      </c>
      <c r="H429" t="str">
        <f t="shared" si="12"/>
        <v>TRANSPORTE INTERMUNICIPAL TERR</v>
      </c>
      <c r="I429">
        <f>VLOOKUP(E429,DATOS!B:W,12,FALSE)</f>
        <v>1</v>
      </c>
      <c r="J429">
        <f>VLOOKUP(E429,DATOS!B:W,20,FALSE)</f>
        <v>45464</v>
      </c>
      <c r="K429">
        <f t="shared" si="14"/>
        <v>45464</v>
      </c>
      <c r="L429" s="3" t="str">
        <f>VLOOKUP(A429,AF!E:E,1,FALSE)</f>
        <v>FEVT4631</v>
      </c>
    </row>
    <row r="430" spans="1:12">
      <c r="A430" t="str">
        <f>VLOOKUP(E430,DATOS!B:W,19,FALSE)</f>
        <v>FEVT4632</v>
      </c>
      <c r="B430" s="1">
        <v>9012767301</v>
      </c>
      <c r="C430" t="s">
        <v>2</v>
      </c>
      <c r="D430" s="1">
        <f>VLOOKUP(E430,DATOS!B:W,3,FALSE)</f>
        <v>69055447</v>
      </c>
      <c r="E430">
        <v>3976</v>
      </c>
      <c r="F430">
        <v>2</v>
      </c>
      <c r="G430" t="str">
        <f>VLOOKUP(E430,DATOS!B:W,10,FALSE)</f>
        <v>S50007</v>
      </c>
      <c r="H430" t="str">
        <f t="shared" si="12"/>
        <v>TRANSPORTE MUNICIPAL TERRESTRE</v>
      </c>
      <c r="I430">
        <f>VLOOKUP(E430,DATOS!B:W,12,FALSE)</f>
        <v>1</v>
      </c>
      <c r="J430">
        <f>VLOOKUP(E430,DATOS!B:W,20,FALSE)</f>
        <v>45464</v>
      </c>
      <c r="K430">
        <f t="shared" si="14"/>
        <v>45464</v>
      </c>
      <c r="L430" s="3" t="str">
        <f>VLOOKUP(A430,AF!E:E,1,FALSE)</f>
        <v>FEVT4632</v>
      </c>
    </row>
    <row r="431" spans="1:12">
      <c r="A431" t="str">
        <f>VLOOKUP(E431,DATOS!B:W,19,FALSE)</f>
        <v>FEVT4633</v>
      </c>
      <c r="B431" s="1">
        <v>9012767301</v>
      </c>
      <c r="C431" t="s">
        <v>2</v>
      </c>
      <c r="D431" s="1">
        <f>VLOOKUP(E431,DATOS!B:W,3,FALSE)</f>
        <v>1006908520</v>
      </c>
      <c r="E431">
        <v>3978</v>
      </c>
      <c r="F431">
        <v>2</v>
      </c>
      <c r="G431" t="str">
        <f>VLOOKUP(E431,DATOS!B:W,10,FALSE)</f>
        <v>S50007</v>
      </c>
      <c r="H431" t="str">
        <f t="shared" si="12"/>
        <v>TRANSPORTE MUNICIPAL TERRESTRE</v>
      </c>
      <c r="I431">
        <f>VLOOKUP(E431,DATOS!B:W,12,FALSE)</f>
        <v>1</v>
      </c>
      <c r="J431">
        <f>VLOOKUP(E431,DATOS!B:W,20,FALSE)</f>
        <v>45464</v>
      </c>
      <c r="K431">
        <f t="shared" si="14"/>
        <v>45464</v>
      </c>
      <c r="L431" s="3" t="str">
        <f>VLOOKUP(A431,AF!E:E,1,FALSE)</f>
        <v>FEVT4633</v>
      </c>
    </row>
    <row r="432" spans="1:12">
      <c r="A432" t="str">
        <f>VLOOKUP(E432,DATOS!B:W,19,FALSE)</f>
        <v>FEVT4633</v>
      </c>
      <c r="B432" s="1">
        <v>9012767301</v>
      </c>
      <c r="C432" t="s">
        <v>2</v>
      </c>
      <c r="D432" s="1">
        <f>VLOOKUP(E432,DATOS!B:W,3,FALSE)</f>
        <v>1006908520</v>
      </c>
      <c r="E432">
        <v>3979</v>
      </c>
      <c r="F432">
        <v>2</v>
      </c>
      <c r="G432" t="str">
        <f>VLOOKUP(E432,DATOS!B:W,10,FALSE)</f>
        <v>S50007</v>
      </c>
      <c r="H432" t="str">
        <f t="shared" si="12"/>
        <v>TRANSPORTE MUNICIPAL TERRESTRE</v>
      </c>
      <c r="I432">
        <f>VLOOKUP(E432,DATOS!B:W,12,FALSE)</f>
        <v>1</v>
      </c>
      <c r="J432">
        <f>VLOOKUP(E432,DATOS!B:W,20,FALSE)</f>
        <v>45464</v>
      </c>
      <c r="K432">
        <f t="shared" si="14"/>
        <v>45464</v>
      </c>
      <c r="L432" s="3" t="str">
        <f>VLOOKUP(A432,AF!E:E,1,FALSE)</f>
        <v>FEVT4633</v>
      </c>
    </row>
    <row r="433" spans="1:12">
      <c r="A433" t="str">
        <f>VLOOKUP(E433,DATOS!B:W,19,FALSE)</f>
        <v>FEVT4634</v>
      </c>
      <c r="B433" s="1">
        <v>9012767301</v>
      </c>
      <c r="C433" t="s">
        <v>2</v>
      </c>
      <c r="D433" s="1">
        <f>VLOOKUP(E433,DATOS!B:W,3,FALSE)</f>
        <v>97470170</v>
      </c>
      <c r="E433">
        <v>3980</v>
      </c>
      <c r="F433">
        <v>2</v>
      </c>
      <c r="G433" t="str">
        <f>VLOOKUP(E433,DATOS!B:W,10,FALSE)</f>
        <v>S50007</v>
      </c>
      <c r="H433" t="str">
        <f t="shared" si="12"/>
        <v>TRANSPORTE MUNICIPAL TERRESTRE</v>
      </c>
      <c r="I433">
        <f>VLOOKUP(E433,DATOS!B:W,12,FALSE)</f>
        <v>1</v>
      </c>
      <c r="J433">
        <f>VLOOKUP(E433,DATOS!B:W,20,FALSE)</f>
        <v>45464</v>
      </c>
      <c r="K433">
        <f t="shared" si="14"/>
        <v>45464</v>
      </c>
      <c r="L433" s="3" t="str">
        <f>VLOOKUP(A433,AF!E:E,1,FALSE)</f>
        <v>FEVT4634</v>
      </c>
    </row>
    <row r="434" spans="1:12">
      <c r="A434" t="str">
        <f>VLOOKUP(E434,DATOS!B:W,19,FALSE)</f>
        <v>FEVT4635</v>
      </c>
      <c r="B434" s="1">
        <v>9012767301</v>
      </c>
      <c r="C434" t="s">
        <v>2</v>
      </c>
      <c r="D434" s="1">
        <f>VLOOKUP(E434,DATOS!B:W,3,FALSE)</f>
        <v>41182703</v>
      </c>
      <c r="E434">
        <v>3982</v>
      </c>
      <c r="F434">
        <v>2</v>
      </c>
      <c r="G434" t="str">
        <f>VLOOKUP(E434,DATOS!B:W,10,FALSE)</f>
        <v>S50007</v>
      </c>
      <c r="H434" t="str">
        <f t="shared" si="12"/>
        <v>TRANSPORTE MUNICIPAL TERRESTRE</v>
      </c>
      <c r="I434">
        <f>VLOOKUP(E434,DATOS!B:W,12,FALSE)</f>
        <v>1</v>
      </c>
      <c r="J434">
        <f>VLOOKUP(E434,DATOS!B:W,20,FALSE)</f>
        <v>45464</v>
      </c>
      <c r="K434">
        <f t="shared" si="14"/>
        <v>45464</v>
      </c>
      <c r="L434" s="3" t="str">
        <f>VLOOKUP(A434,AF!E:E,1,FALSE)</f>
        <v>FEVT4635</v>
      </c>
    </row>
    <row r="435" spans="1:12">
      <c r="A435" t="str">
        <f>VLOOKUP(E435,DATOS!B:W,19,FALSE)</f>
        <v>FEVT4635</v>
      </c>
      <c r="B435" s="1">
        <v>9012767301</v>
      </c>
      <c r="C435" t="s">
        <v>2</v>
      </c>
      <c r="D435" s="1">
        <f>VLOOKUP(E435,DATOS!B:W,3,FALSE)</f>
        <v>41182703</v>
      </c>
      <c r="E435">
        <v>3983</v>
      </c>
      <c r="F435">
        <v>2</v>
      </c>
      <c r="G435" t="str">
        <f>VLOOKUP(E435,DATOS!B:W,10,FALSE)</f>
        <v>S50007</v>
      </c>
      <c r="H435" t="str">
        <f t="shared" si="12"/>
        <v>TRANSPORTE MUNICIPAL TERRESTRE</v>
      </c>
      <c r="I435">
        <f>VLOOKUP(E435,DATOS!B:W,12,FALSE)</f>
        <v>1</v>
      </c>
      <c r="J435">
        <f>VLOOKUP(E435,DATOS!B:W,20,FALSE)</f>
        <v>45464</v>
      </c>
      <c r="K435">
        <f t="shared" si="14"/>
        <v>45464</v>
      </c>
      <c r="L435" s="3" t="str">
        <f>VLOOKUP(A435,AF!E:E,1,FALSE)</f>
        <v>FEVT4635</v>
      </c>
    </row>
    <row r="436" spans="1:12">
      <c r="A436" t="str">
        <f>VLOOKUP(E436,DATOS!B:W,19,FALSE)</f>
        <v>FEVT4636</v>
      </c>
      <c r="B436" s="1">
        <v>9012767301</v>
      </c>
      <c r="C436" t="s">
        <v>2</v>
      </c>
      <c r="D436" s="1">
        <f>VLOOKUP(E436,DATOS!B:W,3,FALSE)</f>
        <v>27476376</v>
      </c>
      <c r="E436">
        <v>3984</v>
      </c>
      <c r="F436">
        <v>2</v>
      </c>
      <c r="G436" t="str">
        <f>VLOOKUP(E436,DATOS!B:W,10,FALSE)</f>
        <v>S50007</v>
      </c>
      <c r="H436" t="str">
        <f t="shared" si="12"/>
        <v>TRANSPORTE MUNICIPAL TERRESTRE</v>
      </c>
      <c r="I436">
        <f>VLOOKUP(E436,DATOS!B:W,12,FALSE)</f>
        <v>1</v>
      </c>
      <c r="J436">
        <f>VLOOKUP(E436,DATOS!B:W,20,FALSE)</f>
        <v>45464</v>
      </c>
      <c r="K436">
        <f t="shared" si="14"/>
        <v>45464</v>
      </c>
      <c r="L436" s="3" t="str">
        <f>VLOOKUP(A436,AF!E:E,1,FALSE)</f>
        <v>FEVT4636</v>
      </c>
    </row>
    <row r="437" spans="1:12">
      <c r="A437" t="str">
        <f>VLOOKUP(E437,DATOS!B:W,19,FALSE)</f>
        <v>FEVT4636</v>
      </c>
      <c r="B437" s="1">
        <v>9012767301</v>
      </c>
      <c r="C437" t="s">
        <v>2</v>
      </c>
      <c r="D437" s="1">
        <f>VLOOKUP(E437,DATOS!B:W,3,FALSE)</f>
        <v>27476376</v>
      </c>
      <c r="E437">
        <v>3985</v>
      </c>
      <c r="F437">
        <v>2</v>
      </c>
      <c r="G437" t="str">
        <f>VLOOKUP(E437,DATOS!B:W,10,FALSE)</f>
        <v>S50007</v>
      </c>
      <c r="H437" t="str">
        <f t="shared" si="12"/>
        <v>TRANSPORTE MUNICIPAL TERRESTRE</v>
      </c>
      <c r="I437">
        <f>VLOOKUP(E437,DATOS!B:W,12,FALSE)</f>
        <v>1</v>
      </c>
      <c r="J437">
        <f>VLOOKUP(E437,DATOS!B:W,20,FALSE)</f>
        <v>45464</v>
      </c>
      <c r="K437">
        <f t="shared" si="14"/>
        <v>45464</v>
      </c>
      <c r="L437" s="3" t="str">
        <f>VLOOKUP(A437,AF!E:E,1,FALSE)</f>
        <v>FEVT4636</v>
      </c>
    </row>
    <row r="438" spans="1:12">
      <c r="A438" t="str">
        <f>VLOOKUP(E438,DATOS!B:W,19,FALSE)</f>
        <v>FEVT4637</v>
      </c>
      <c r="B438" s="1">
        <v>9012767301</v>
      </c>
      <c r="C438" t="s">
        <v>2</v>
      </c>
      <c r="D438" s="1">
        <f>VLOOKUP(E438,DATOS!B:W,3,FALSE)</f>
        <v>97471122</v>
      </c>
      <c r="E438">
        <v>3986</v>
      </c>
      <c r="F438">
        <v>2</v>
      </c>
      <c r="G438" t="str">
        <f>VLOOKUP(E438,DATOS!B:W,10,FALSE)</f>
        <v>S50007</v>
      </c>
      <c r="H438" t="str">
        <f t="shared" si="12"/>
        <v>TRANSPORTE MUNICIPAL TERRESTRE</v>
      </c>
      <c r="I438">
        <f>VLOOKUP(E438,DATOS!B:W,12,FALSE)</f>
        <v>1</v>
      </c>
      <c r="J438">
        <f>VLOOKUP(E438,DATOS!B:W,20,FALSE)</f>
        <v>45464</v>
      </c>
      <c r="K438">
        <f t="shared" si="14"/>
        <v>45464</v>
      </c>
      <c r="L438" s="3" t="str">
        <f>VLOOKUP(A438,AF!E:E,1,FALSE)</f>
        <v>FEVT4637</v>
      </c>
    </row>
    <row r="439" spans="1:12">
      <c r="A439" t="str">
        <f>VLOOKUP(E439,DATOS!B:W,19,FALSE)</f>
        <v>FEVT4638</v>
      </c>
      <c r="B439" s="1">
        <v>9012767301</v>
      </c>
      <c r="C439" t="s">
        <v>2</v>
      </c>
      <c r="D439" s="1">
        <f>VLOOKUP(E439,DATOS!B:W,3,FALSE)</f>
        <v>1006815911</v>
      </c>
      <c r="E439">
        <v>3988</v>
      </c>
      <c r="F439">
        <v>2</v>
      </c>
      <c r="G439" t="str">
        <f>VLOOKUP(E439,DATOS!B:W,10,FALSE)</f>
        <v>S50007</v>
      </c>
      <c r="H439" t="str">
        <f t="shared" si="12"/>
        <v>TRANSPORTE MUNICIPAL TERRESTRE</v>
      </c>
      <c r="I439">
        <f>VLOOKUP(E439,DATOS!B:W,12,FALSE)</f>
        <v>1</v>
      </c>
      <c r="J439">
        <f>VLOOKUP(E439,DATOS!B:W,20,FALSE)</f>
        <v>45464</v>
      </c>
      <c r="K439">
        <f t="shared" si="14"/>
        <v>45464</v>
      </c>
      <c r="L439" s="3" t="str">
        <f>VLOOKUP(A439,AF!E:E,1,FALSE)</f>
        <v>FEVT4638</v>
      </c>
    </row>
    <row r="440" spans="1:12">
      <c r="A440" t="str">
        <f>VLOOKUP(E440,DATOS!B:W,19,FALSE)</f>
        <v>FEVT4639</v>
      </c>
      <c r="B440" s="1">
        <v>9012767301</v>
      </c>
      <c r="C440" t="s">
        <v>2</v>
      </c>
      <c r="D440" s="1">
        <f>VLOOKUP(E440,DATOS!B:W,3,FALSE)</f>
        <v>1124315529</v>
      </c>
      <c r="E440">
        <v>3992</v>
      </c>
      <c r="F440">
        <v>2</v>
      </c>
      <c r="G440" t="str">
        <f>VLOOKUP(E440,DATOS!B:W,10,FALSE)</f>
        <v>S50007</v>
      </c>
      <c r="H440" t="str">
        <f t="shared" si="12"/>
        <v>TRANSPORTE MUNICIPAL TERRESTRE</v>
      </c>
      <c r="I440">
        <f>VLOOKUP(E440,DATOS!B:W,12,FALSE)</f>
        <v>1</v>
      </c>
      <c r="J440">
        <f>VLOOKUP(E440,DATOS!B:W,20,FALSE)</f>
        <v>45464</v>
      </c>
      <c r="K440">
        <f t="shared" si="14"/>
        <v>45464</v>
      </c>
      <c r="L440" s="3" t="str">
        <f>VLOOKUP(A440,AF!E:E,1,FALSE)</f>
        <v>FEVT4639</v>
      </c>
    </row>
    <row r="441" spans="1:12">
      <c r="A441" t="str">
        <f>VLOOKUP(E441,DATOS!B:W,19,FALSE)</f>
        <v>FEVT4639</v>
      </c>
      <c r="B441" s="1">
        <v>9012767301</v>
      </c>
      <c r="C441" t="s">
        <v>2</v>
      </c>
      <c r="D441" s="1">
        <f>VLOOKUP(E441,DATOS!B:W,3,FALSE)</f>
        <v>1124315529</v>
      </c>
      <c r="E441">
        <v>3993</v>
      </c>
      <c r="F441">
        <v>2</v>
      </c>
      <c r="G441" t="str">
        <f>VLOOKUP(E441,DATOS!B:W,10,FALSE)</f>
        <v>S50007</v>
      </c>
      <c r="H441" t="str">
        <f t="shared" si="12"/>
        <v>TRANSPORTE MUNICIPAL TERRESTRE</v>
      </c>
      <c r="I441">
        <f>VLOOKUP(E441,DATOS!B:W,12,FALSE)</f>
        <v>1</v>
      </c>
      <c r="J441">
        <f>VLOOKUP(E441,DATOS!B:W,20,FALSE)</f>
        <v>45464</v>
      </c>
      <c r="K441">
        <f t="shared" si="14"/>
        <v>45464</v>
      </c>
      <c r="L441" s="3" t="str">
        <f>VLOOKUP(A441,AF!E:E,1,FALSE)</f>
        <v>FEVT4639</v>
      </c>
    </row>
    <row r="442" spans="1:12">
      <c r="A442" t="str">
        <f>VLOOKUP(E442,DATOS!B:W,19,FALSE)</f>
        <v>FEVT4640</v>
      </c>
      <c r="B442" s="1">
        <v>9012767301</v>
      </c>
      <c r="C442" t="s">
        <v>2</v>
      </c>
      <c r="D442" s="1">
        <f>VLOOKUP(E442,DATOS!B:W,3,FALSE)</f>
        <v>41105041</v>
      </c>
      <c r="E442">
        <v>3996</v>
      </c>
      <c r="F442">
        <v>2</v>
      </c>
      <c r="G442" t="str">
        <f>VLOOKUP(E442,DATOS!B:W,10,FALSE)</f>
        <v>S50008</v>
      </c>
      <c r="H442" t="str">
        <f t="shared" si="12"/>
        <v>TRANSPORTE INTERMUNICIPAL TERR</v>
      </c>
      <c r="I442">
        <f>VLOOKUP(E442,DATOS!B:W,12,FALSE)</f>
        <v>1</v>
      </c>
      <c r="J442">
        <f>VLOOKUP(E442,DATOS!B:W,20,FALSE)</f>
        <v>45464</v>
      </c>
      <c r="K442">
        <f t="shared" si="14"/>
        <v>45464</v>
      </c>
      <c r="L442" s="3" t="str">
        <f>VLOOKUP(A442,AF!E:E,1,FALSE)</f>
        <v>FEVT4640</v>
      </c>
    </row>
    <row r="443" spans="1:12">
      <c r="A443" t="str">
        <f>VLOOKUP(E443,DATOS!B:W,19,FALSE)</f>
        <v>FEVT4641</v>
      </c>
      <c r="B443" s="1">
        <v>9012767301</v>
      </c>
      <c r="C443" t="s">
        <v>2</v>
      </c>
      <c r="D443" s="1">
        <f>VLOOKUP(E443,DATOS!B:W,3,FALSE)</f>
        <v>1123327340</v>
      </c>
      <c r="E443">
        <v>3998</v>
      </c>
      <c r="F443">
        <v>2</v>
      </c>
      <c r="G443" t="str">
        <f>VLOOKUP(E443,DATOS!B:W,10,FALSE)</f>
        <v>S50007</v>
      </c>
      <c r="H443" t="str">
        <f t="shared" si="12"/>
        <v>TRANSPORTE MUNICIPAL TERRESTRE</v>
      </c>
      <c r="I443">
        <f>VLOOKUP(E443,DATOS!B:W,12,FALSE)</f>
        <v>1</v>
      </c>
      <c r="J443">
        <f>VLOOKUP(E443,DATOS!B:W,20,FALSE)</f>
        <v>45464</v>
      </c>
      <c r="K443">
        <f t="shared" si="14"/>
        <v>45464</v>
      </c>
      <c r="L443" s="3" t="str">
        <f>VLOOKUP(A443,AF!E:E,1,FALSE)</f>
        <v>FEVT4641</v>
      </c>
    </row>
    <row r="444" spans="1:12">
      <c r="A444" t="str">
        <f>VLOOKUP(E444,DATOS!B:W,19,FALSE)</f>
        <v>FEVT4642</v>
      </c>
      <c r="B444" s="1">
        <v>9012767301</v>
      </c>
      <c r="C444" t="s">
        <v>2</v>
      </c>
      <c r="D444" s="1">
        <f>VLOOKUP(E444,DATOS!B:W,3,FALSE)</f>
        <v>34329022</v>
      </c>
      <c r="E444">
        <v>4002</v>
      </c>
      <c r="F444">
        <v>2</v>
      </c>
      <c r="G444" t="str">
        <f>VLOOKUP(E444,DATOS!B:W,10,FALSE)</f>
        <v>S50007</v>
      </c>
      <c r="H444" t="str">
        <f t="shared" si="12"/>
        <v>TRANSPORTE MUNICIPAL TERRESTRE</v>
      </c>
      <c r="I444">
        <f>VLOOKUP(E444,DATOS!B:W,12,FALSE)</f>
        <v>1</v>
      </c>
      <c r="J444">
        <f>VLOOKUP(E444,DATOS!B:W,20,FALSE)</f>
        <v>45464</v>
      </c>
      <c r="K444">
        <f t="shared" si="14"/>
        <v>45464</v>
      </c>
      <c r="L444" s="3" t="str">
        <f>VLOOKUP(A444,AF!E:E,1,FALSE)</f>
        <v>FEVT4642</v>
      </c>
    </row>
    <row r="445" spans="1:12">
      <c r="A445" t="str">
        <f>VLOOKUP(E445,DATOS!B:W,19,FALSE)</f>
        <v>FEVT4643</v>
      </c>
      <c r="B445" s="1">
        <v>9012767301</v>
      </c>
      <c r="C445" t="s">
        <v>2</v>
      </c>
      <c r="D445" s="1">
        <f>VLOOKUP(E445,DATOS!B:W,3,FALSE)</f>
        <v>27359520</v>
      </c>
      <c r="E445">
        <v>4004</v>
      </c>
      <c r="F445">
        <v>2</v>
      </c>
      <c r="G445" t="str">
        <f>VLOOKUP(E445,DATOS!B:W,10,FALSE)</f>
        <v>S50007</v>
      </c>
      <c r="H445" t="str">
        <f t="shared" si="12"/>
        <v>TRANSPORTE MUNICIPAL TERRESTRE</v>
      </c>
      <c r="I445">
        <f>VLOOKUP(E445,DATOS!B:W,12,FALSE)</f>
        <v>1</v>
      </c>
      <c r="J445">
        <f>VLOOKUP(E445,DATOS!B:W,20,FALSE)</f>
        <v>45464</v>
      </c>
      <c r="K445">
        <f t="shared" si="14"/>
        <v>45464</v>
      </c>
      <c r="L445" s="3" t="str">
        <f>VLOOKUP(A445,AF!E:E,1,FALSE)</f>
        <v>FEVT4643</v>
      </c>
    </row>
    <row r="446" spans="1:12">
      <c r="A446" t="str">
        <f>VLOOKUP(E446,DATOS!B:W,19,FALSE)</f>
        <v>FEVT4643</v>
      </c>
      <c r="B446" s="1">
        <v>9012767301</v>
      </c>
      <c r="C446" t="s">
        <v>2</v>
      </c>
      <c r="D446" s="1">
        <f>VLOOKUP(E446,DATOS!B:W,3,FALSE)</f>
        <v>27359520</v>
      </c>
      <c r="E446">
        <v>4005</v>
      </c>
      <c r="F446">
        <v>2</v>
      </c>
      <c r="G446" t="str">
        <f>VLOOKUP(E446,DATOS!B:W,10,FALSE)</f>
        <v>S50007</v>
      </c>
      <c r="H446" t="str">
        <f t="shared" si="12"/>
        <v>TRANSPORTE MUNICIPAL TERRESTRE</v>
      </c>
      <c r="I446">
        <f>VLOOKUP(E446,DATOS!B:W,12,FALSE)</f>
        <v>1</v>
      </c>
      <c r="J446">
        <f>VLOOKUP(E446,DATOS!B:W,20,FALSE)</f>
        <v>45464</v>
      </c>
      <c r="K446">
        <f t="shared" si="14"/>
        <v>45464</v>
      </c>
      <c r="L446" s="3" t="str">
        <f>VLOOKUP(A446,AF!E:E,1,FALSE)</f>
        <v>FEVT4643</v>
      </c>
    </row>
    <row r="447" spans="1:12">
      <c r="A447" t="str">
        <f>VLOOKUP(E447,DATOS!B:W,19,FALSE)</f>
        <v>FEVT4644</v>
      </c>
      <c r="B447" s="1">
        <v>9012767301</v>
      </c>
      <c r="C447" t="s">
        <v>2</v>
      </c>
      <c r="D447" s="1">
        <f>VLOOKUP(E447,DATOS!B:W,3,FALSE)</f>
        <v>69005901</v>
      </c>
      <c r="E447">
        <v>4010</v>
      </c>
      <c r="F447">
        <v>2</v>
      </c>
      <c r="G447" t="str">
        <f>VLOOKUP(E447,DATOS!B:W,10,FALSE)</f>
        <v>S50007</v>
      </c>
      <c r="H447" t="str">
        <f t="shared" si="12"/>
        <v>TRANSPORTE MUNICIPAL TERRESTRE</v>
      </c>
      <c r="I447">
        <f>VLOOKUP(E447,DATOS!B:W,12,FALSE)</f>
        <v>1</v>
      </c>
      <c r="J447">
        <f>VLOOKUP(E447,DATOS!B:W,20,FALSE)</f>
        <v>45464</v>
      </c>
      <c r="K447">
        <f t="shared" si="14"/>
        <v>45464</v>
      </c>
      <c r="L447" s="3" t="str">
        <f>VLOOKUP(A447,AF!E:E,1,FALSE)</f>
        <v>FEVT4644</v>
      </c>
    </row>
    <row r="448" spans="1:12">
      <c r="A448" t="str">
        <f>VLOOKUP(E448,DATOS!B:W,19,FALSE)</f>
        <v>FEVT4644</v>
      </c>
      <c r="B448" s="1">
        <v>9012767301</v>
      </c>
      <c r="C448" t="s">
        <v>2</v>
      </c>
      <c r="D448" s="1">
        <f>VLOOKUP(E448,DATOS!B:W,3,FALSE)</f>
        <v>69005901</v>
      </c>
      <c r="E448">
        <v>4011</v>
      </c>
      <c r="F448">
        <v>2</v>
      </c>
      <c r="G448" t="str">
        <f>VLOOKUP(E448,DATOS!B:W,10,FALSE)</f>
        <v>S50007</v>
      </c>
      <c r="H448" t="str">
        <f t="shared" si="12"/>
        <v>TRANSPORTE MUNICIPAL TERRESTRE</v>
      </c>
      <c r="I448">
        <f>VLOOKUP(E448,DATOS!B:W,12,FALSE)</f>
        <v>1</v>
      </c>
      <c r="J448">
        <f>VLOOKUP(E448,DATOS!B:W,20,FALSE)</f>
        <v>45464</v>
      </c>
      <c r="K448">
        <f t="shared" si="14"/>
        <v>45464</v>
      </c>
      <c r="L448" s="3" t="str">
        <f>VLOOKUP(A448,AF!E:E,1,FALSE)</f>
        <v>FEVT4644</v>
      </c>
    </row>
    <row r="449" spans="1:14">
      <c r="A449" t="str">
        <f>VLOOKUP(E449,DATOS!B:W,19,FALSE)</f>
        <v>FEVT4645</v>
      </c>
      <c r="B449" s="1">
        <v>9012767301</v>
      </c>
      <c r="C449" t="s">
        <v>2</v>
      </c>
      <c r="D449" s="1">
        <f>VLOOKUP(E449,DATOS!B:W,3,FALSE)</f>
        <v>36111696</v>
      </c>
      <c r="E449">
        <v>4014</v>
      </c>
      <c r="F449">
        <v>2</v>
      </c>
      <c r="G449" t="str">
        <f>VLOOKUP(E449,DATOS!B:W,10,FALSE)</f>
        <v>S50008</v>
      </c>
      <c r="H449" t="str">
        <f t="shared" si="12"/>
        <v>TRANSPORTE INTERMUNICIPAL TERR</v>
      </c>
      <c r="I449">
        <f>VLOOKUP(E449,DATOS!B:W,12,FALSE)</f>
        <v>1</v>
      </c>
      <c r="J449">
        <f>VLOOKUP(E449,DATOS!B:W,20,FALSE)</f>
        <v>45464</v>
      </c>
      <c r="K449">
        <f t="shared" si="14"/>
        <v>45464</v>
      </c>
      <c r="L449" s="3" t="str">
        <f>VLOOKUP(A449,AF!E:E,1,FALSE)</f>
        <v>FEVT4645</v>
      </c>
    </row>
    <row r="450" spans="1:14">
      <c r="A450" t="str">
        <f>VLOOKUP(E450,DATOS!B:W,19,FALSE)</f>
        <v>FEVT4645</v>
      </c>
      <c r="B450" s="1">
        <v>9012767301</v>
      </c>
      <c r="C450" t="s">
        <v>2</v>
      </c>
      <c r="D450" s="1">
        <f>VLOOKUP(E450,DATOS!B:W,3,FALSE)</f>
        <v>36111696</v>
      </c>
      <c r="E450">
        <v>4015</v>
      </c>
      <c r="F450">
        <v>2</v>
      </c>
      <c r="G450" t="str">
        <f>VLOOKUP(E450,DATOS!B:W,10,FALSE)</f>
        <v>S50008</v>
      </c>
      <c r="H450" t="str">
        <f t="shared" ref="H450:H513" si="15">IF(G450="S50007","TRANSPORTE MUNICIPAL TERRESTRE",IF(G450="S50008","TRANSPORTE INTERMUNICIPAL TERR","VALIDAR CODIGO"))</f>
        <v>TRANSPORTE INTERMUNICIPAL TERR</v>
      </c>
      <c r="I450">
        <f>VLOOKUP(E450,DATOS!B:W,12,FALSE)</f>
        <v>1</v>
      </c>
      <c r="J450">
        <f>VLOOKUP(E450,DATOS!B:W,20,FALSE)</f>
        <v>45464</v>
      </c>
      <c r="K450">
        <f t="shared" si="14"/>
        <v>45464</v>
      </c>
      <c r="L450" s="3" t="str">
        <f>VLOOKUP(A450,AF!E:E,1,FALSE)</f>
        <v>FEVT4645</v>
      </c>
    </row>
    <row r="451" spans="1:14">
      <c r="A451" t="str">
        <f>VLOOKUP(E451,DATOS!B:W,19,FALSE)</f>
        <v>FEVT4646</v>
      </c>
      <c r="B451" s="1">
        <v>9012767301</v>
      </c>
      <c r="C451" t="s">
        <v>2</v>
      </c>
      <c r="D451" s="1">
        <f>VLOOKUP(E451,DATOS!B:W,3,FALSE)</f>
        <v>18105609</v>
      </c>
      <c r="E451">
        <v>4016</v>
      </c>
      <c r="F451">
        <v>2</v>
      </c>
      <c r="G451" t="str">
        <f>VLOOKUP(E451,DATOS!B:W,10,FALSE)</f>
        <v>S50008</v>
      </c>
      <c r="H451" t="str">
        <f t="shared" si="15"/>
        <v>TRANSPORTE INTERMUNICIPAL TERR</v>
      </c>
      <c r="I451">
        <f>VLOOKUP(E451,DATOS!B:W,12,FALSE)</f>
        <v>1</v>
      </c>
      <c r="J451">
        <f>VLOOKUP(E451,DATOS!B:W,20,FALSE)</f>
        <v>45464</v>
      </c>
      <c r="K451">
        <f t="shared" si="14"/>
        <v>45464</v>
      </c>
      <c r="L451" s="3" t="str">
        <f>VLOOKUP(A451,AF!E:E,1,FALSE)</f>
        <v>FEVT4646</v>
      </c>
    </row>
    <row r="452" spans="1:14">
      <c r="A452" t="str">
        <f>VLOOKUP(E452,DATOS!B:W,19,FALSE)</f>
        <v>FEVT4646</v>
      </c>
      <c r="B452" s="1">
        <v>9012767301</v>
      </c>
      <c r="C452" t="s">
        <v>2</v>
      </c>
      <c r="D452" s="1">
        <f>VLOOKUP(E452,DATOS!B:W,3,FALSE)</f>
        <v>18105609</v>
      </c>
      <c r="E452">
        <v>4017</v>
      </c>
      <c r="F452">
        <v>2</v>
      </c>
      <c r="G452" t="str">
        <f>VLOOKUP(E452,DATOS!B:W,10,FALSE)</f>
        <v>S50008</v>
      </c>
      <c r="H452" t="str">
        <f t="shared" si="15"/>
        <v>TRANSPORTE INTERMUNICIPAL TERR</v>
      </c>
      <c r="I452">
        <f>VLOOKUP(E452,DATOS!B:W,12,FALSE)</f>
        <v>1</v>
      </c>
      <c r="J452">
        <f>VLOOKUP(E452,DATOS!B:W,20,FALSE)</f>
        <v>45464</v>
      </c>
      <c r="K452">
        <f t="shared" si="14"/>
        <v>45464</v>
      </c>
      <c r="L452" s="3" t="str">
        <f>VLOOKUP(A452,AF!E:E,1,FALSE)</f>
        <v>FEVT4646</v>
      </c>
    </row>
    <row r="453" spans="1:14">
      <c r="A453" t="str">
        <f>VLOOKUP(E453,DATOS!B:W,19,FALSE)</f>
        <v>FEVT4647</v>
      </c>
      <c r="B453" s="1">
        <v>9012767301</v>
      </c>
      <c r="C453" t="s">
        <v>2</v>
      </c>
      <c r="D453" s="1">
        <f>VLOOKUP(E453,DATOS!B:W,3,FALSE)</f>
        <v>4718287</v>
      </c>
      <c r="E453">
        <v>4018</v>
      </c>
      <c r="F453">
        <v>2</v>
      </c>
      <c r="G453" t="str">
        <f>VLOOKUP(E453,DATOS!B:W,10,FALSE)</f>
        <v>S50007</v>
      </c>
      <c r="H453" t="str">
        <f t="shared" si="15"/>
        <v>TRANSPORTE MUNICIPAL TERRESTRE</v>
      </c>
      <c r="I453">
        <f>VLOOKUP(E453,DATOS!B:W,12,FALSE)</f>
        <v>1</v>
      </c>
      <c r="J453">
        <f>VLOOKUP(E453,DATOS!B:W,20,FALSE)</f>
        <v>45464</v>
      </c>
      <c r="K453">
        <f t="shared" si="14"/>
        <v>45464</v>
      </c>
      <c r="L453" s="3" t="str">
        <f>VLOOKUP(A453,AF!E:E,1,FALSE)</f>
        <v>FEVT4647</v>
      </c>
    </row>
    <row r="454" spans="1:14">
      <c r="A454" t="str">
        <f>VLOOKUP(E454,DATOS!B:W,19,FALSE)</f>
        <v>FEVT4648</v>
      </c>
      <c r="B454" s="1">
        <v>9012767301</v>
      </c>
      <c r="C454" t="s">
        <v>2</v>
      </c>
      <c r="D454" s="1">
        <f>VLOOKUP(E454,DATOS!B:W,3,FALSE)</f>
        <v>5349140</v>
      </c>
      <c r="E454">
        <v>4020</v>
      </c>
      <c r="F454">
        <v>2</v>
      </c>
      <c r="G454" t="str">
        <f>VLOOKUP(E454,DATOS!B:W,10,FALSE)</f>
        <v>S50007</v>
      </c>
      <c r="H454" t="str">
        <f t="shared" si="15"/>
        <v>TRANSPORTE MUNICIPAL TERRESTRE</v>
      </c>
      <c r="I454">
        <f>VLOOKUP(E454,DATOS!B:W,12,FALSE)</f>
        <v>1</v>
      </c>
      <c r="J454">
        <f>VLOOKUP(E454,DATOS!B:W,20,FALSE)</f>
        <v>45464</v>
      </c>
      <c r="K454">
        <f t="shared" si="14"/>
        <v>45464</v>
      </c>
      <c r="L454" s="3" t="str">
        <f>VLOOKUP(A454,AF!E:E,1,FALSE)</f>
        <v>FEVT4648</v>
      </c>
    </row>
    <row r="455" spans="1:14">
      <c r="A455" t="str">
        <f>VLOOKUP(E455,DATOS!B:W,19,FALSE)</f>
        <v>FEVT4649</v>
      </c>
      <c r="B455" s="1">
        <v>9012767301</v>
      </c>
      <c r="C455" t="s">
        <v>2</v>
      </c>
      <c r="D455" s="1">
        <f>VLOOKUP(E455,DATOS!B:W,3,FALSE)</f>
        <v>1896280</v>
      </c>
      <c r="E455">
        <v>4022</v>
      </c>
      <c r="F455">
        <v>2</v>
      </c>
      <c r="G455" t="str">
        <f>VLOOKUP(E455,DATOS!B:W,10,FALSE)</f>
        <v>S50008</v>
      </c>
      <c r="H455" t="str">
        <f t="shared" si="15"/>
        <v>TRANSPORTE INTERMUNICIPAL TERR</v>
      </c>
      <c r="I455">
        <f>VLOOKUP(E455,DATOS!B:W,12,FALSE)</f>
        <v>1</v>
      </c>
      <c r="J455">
        <f>VLOOKUP(E455,DATOS!B:W,20,FALSE)</f>
        <v>45464</v>
      </c>
      <c r="K455">
        <f t="shared" si="14"/>
        <v>45464</v>
      </c>
      <c r="L455" s="3" t="str">
        <f>VLOOKUP(A455,AF!E:E,1,FALSE)</f>
        <v>FEVT4649</v>
      </c>
    </row>
    <row r="456" spans="1:14">
      <c r="A456" t="str">
        <f>VLOOKUP(E456,DATOS!B:W,19,FALSE)</f>
        <v>FEVT4649</v>
      </c>
      <c r="B456" s="1">
        <v>9012767301</v>
      </c>
      <c r="C456" t="s">
        <v>2</v>
      </c>
      <c r="D456" s="1">
        <f>VLOOKUP(E456,DATOS!B:W,3,FALSE)</f>
        <v>1896280</v>
      </c>
      <c r="E456">
        <v>4023</v>
      </c>
      <c r="F456">
        <v>2</v>
      </c>
      <c r="G456" t="str">
        <f>VLOOKUP(E456,DATOS!B:W,10,FALSE)</f>
        <v>S50008</v>
      </c>
      <c r="H456" t="str">
        <f t="shared" si="15"/>
        <v>TRANSPORTE INTERMUNICIPAL TERR</v>
      </c>
      <c r="I456">
        <f>VLOOKUP(E456,DATOS!B:W,12,FALSE)</f>
        <v>1</v>
      </c>
      <c r="J456">
        <f>VLOOKUP(E456,DATOS!B:W,20,FALSE)</f>
        <v>45464</v>
      </c>
      <c r="K456">
        <f t="shared" si="14"/>
        <v>45464</v>
      </c>
      <c r="L456" s="3" t="str">
        <f>VLOOKUP(A456,AF!E:E,1,FALSE)</f>
        <v>FEVT4649</v>
      </c>
      <c r="N456" t="s">
        <v>3120</v>
      </c>
    </row>
    <row r="457" spans="1:14">
      <c r="A457" t="str">
        <f>VLOOKUP(E457,DATOS!B:W,19,FALSE)</f>
        <v>FEVT4650</v>
      </c>
      <c r="B457" s="1">
        <v>9012767301</v>
      </c>
      <c r="C457" t="s">
        <v>2</v>
      </c>
      <c r="D457" s="1">
        <f>VLOOKUP(E457,DATOS!B:W,3,FALSE)</f>
        <v>69050025</v>
      </c>
      <c r="E457">
        <v>4024</v>
      </c>
      <c r="F457">
        <v>2</v>
      </c>
      <c r="G457" t="str">
        <f>VLOOKUP(E457,DATOS!B:W,10,FALSE)</f>
        <v>S50008</v>
      </c>
      <c r="H457" t="str">
        <f t="shared" si="15"/>
        <v>TRANSPORTE INTERMUNICIPAL TERR</v>
      </c>
      <c r="I457">
        <f>VLOOKUP(E457,DATOS!B:W,12,FALSE)</f>
        <v>1</v>
      </c>
      <c r="J457">
        <f>VLOOKUP(E457,DATOS!B:W,20,FALSE)</f>
        <v>45464</v>
      </c>
      <c r="K457">
        <f t="shared" si="14"/>
        <v>45464</v>
      </c>
      <c r="L457" s="3" t="str">
        <f>VLOOKUP(A457,AF!E:E,1,FALSE)</f>
        <v>FEVT4650</v>
      </c>
    </row>
    <row r="458" spans="1:14">
      <c r="A458" t="str">
        <f>VLOOKUP(E458,DATOS!B:W,19,FALSE)</f>
        <v>FEVT4650</v>
      </c>
      <c r="B458" s="1">
        <v>9012767301</v>
      </c>
      <c r="C458" t="s">
        <v>2</v>
      </c>
      <c r="D458" s="1">
        <f>VLOOKUP(E458,DATOS!B:W,3,FALSE)</f>
        <v>69050025</v>
      </c>
      <c r="E458">
        <v>4025</v>
      </c>
      <c r="F458">
        <v>2</v>
      </c>
      <c r="G458" t="str">
        <f>VLOOKUP(E458,DATOS!B:W,10,FALSE)</f>
        <v>S50008</v>
      </c>
      <c r="H458" t="str">
        <f t="shared" si="15"/>
        <v>TRANSPORTE INTERMUNICIPAL TERR</v>
      </c>
      <c r="I458">
        <f>VLOOKUP(E458,DATOS!B:W,12,FALSE)</f>
        <v>1</v>
      </c>
      <c r="J458">
        <f>VLOOKUP(E458,DATOS!B:W,20,FALSE)</f>
        <v>45464</v>
      </c>
      <c r="K458">
        <f t="shared" si="14"/>
        <v>45464</v>
      </c>
      <c r="L458" s="3" t="str">
        <f>VLOOKUP(A458,AF!E:E,1,FALSE)</f>
        <v>FEVT4650</v>
      </c>
    </row>
    <row r="459" spans="1:14">
      <c r="A459" t="str">
        <f>VLOOKUP(E459,DATOS!B:W,19,FALSE)</f>
        <v>FEVT4652</v>
      </c>
      <c r="B459" s="1">
        <v>9012767301</v>
      </c>
      <c r="C459" t="s">
        <v>2</v>
      </c>
      <c r="D459" s="1">
        <f>VLOOKUP(E459,DATOS!B:W,3,FALSE)</f>
        <v>41119867</v>
      </c>
      <c r="E459">
        <v>4032</v>
      </c>
      <c r="F459">
        <v>2</v>
      </c>
      <c r="G459" t="str">
        <f>VLOOKUP(E459,DATOS!B:W,10,FALSE)</f>
        <v>S50008</v>
      </c>
      <c r="H459" t="str">
        <f t="shared" si="15"/>
        <v>TRANSPORTE INTERMUNICIPAL TERR</v>
      </c>
      <c r="I459">
        <f>VLOOKUP(E459,DATOS!B:W,12,FALSE)</f>
        <v>1</v>
      </c>
      <c r="J459">
        <f>VLOOKUP(E459,DATOS!B:W,20,FALSE)</f>
        <v>45464</v>
      </c>
      <c r="K459">
        <f t="shared" si="14"/>
        <v>45464</v>
      </c>
      <c r="L459" s="3" t="str">
        <f>VLOOKUP(A459,AF!E:E,1,FALSE)</f>
        <v>FEVT4652</v>
      </c>
    </row>
    <row r="460" spans="1:14">
      <c r="A460" t="str">
        <f>VLOOKUP(E460,DATOS!B:W,19,FALSE)</f>
        <v>FEVT4652</v>
      </c>
      <c r="B460" s="1">
        <v>9012767301</v>
      </c>
      <c r="C460" t="s">
        <v>2</v>
      </c>
      <c r="D460" s="1">
        <f>VLOOKUP(E460,DATOS!B:W,3,FALSE)</f>
        <v>41119867</v>
      </c>
      <c r="E460">
        <v>4033</v>
      </c>
      <c r="F460">
        <v>2</v>
      </c>
      <c r="G460" t="str">
        <f>VLOOKUP(E460,DATOS!B:W,10,FALSE)</f>
        <v>S50008</v>
      </c>
      <c r="H460" t="str">
        <f t="shared" si="15"/>
        <v>TRANSPORTE INTERMUNICIPAL TERR</v>
      </c>
      <c r="I460">
        <f>VLOOKUP(E460,DATOS!B:W,12,FALSE)</f>
        <v>1</v>
      </c>
      <c r="J460">
        <f>VLOOKUP(E460,DATOS!B:W,20,FALSE)</f>
        <v>45464</v>
      </c>
      <c r="K460">
        <f t="shared" si="14"/>
        <v>45464</v>
      </c>
      <c r="L460" s="3" t="str">
        <f>VLOOKUP(A460,AF!E:E,1,FALSE)</f>
        <v>FEVT4652</v>
      </c>
    </row>
    <row r="461" spans="1:14">
      <c r="A461" t="str">
        <f>VLOOKUP(E461,DATOS!B:W,19,FALSE)</f>
        <v>FEVT4653</v>
      </c>
      <c r="B461" s="1">
        <v>9012767301</v>
      </c>
      <c r="C461" t="s">
        <v>2</v>
      </c>
      <c r="D461" s="1">
        <f>VLOOKUP(E461,DATOS!B:W,3,FALSE)</f>
        <v>69030082</v>
      </c>
      <c r="E461">
        <v>4034</v>
      </c>
      <c r="F461">
        <v>2</v>
      </c>
      <c r="G461" t="str">
        <f>VLOOKUP(E461,DATOS!B:W,10,FALSE)</f>
        <v>S50007</v>
      </c>
      <c r="H461" t="str">
        <f t="shared" si="15"/>
        <v>TRANSPORTE MUNICIPAL TERRESTRE</v>
      </c>
      <c r="I461">
        <f>VLOOKUP(E461,DATOS!B:W,12,FALSE)</f>
        <v>1</v>
      </c>
      <c r="J461">
        <f>VLOOKUP(E461,DATOS!B:W,20,FALSE)</f>
        <v>45464</v>
      </c>
      <c r="K461">
        <f t="shared" si="14"/>
        <v>45464</v>
      </c>
      <c r="L461" s="3" t="str">
        <f>VLOOKUP(A461,AF!E:E,1,FALSE)</f>
        <v>FEVT4653</v>
      </c>
    </row>
    <row r="462" spans="1:14">
      <c r="A462" t="str">
        <f>VLOOKUP(E462,DATOS!B:W,19,FALSE)</f>
        <v>FEVT4654</v>
      </c>
      <c r="B462" s="1">
        <v>9012767301</v>
      </c>
      <c r="C462" t="s">
        <v>2</v>
      </c>
      <c r="D462" s="1">
        <f>VLOOKUP(E462,DATOS!B:W,3,FALSE)</f>
        <v>1124858715</v>
      </c>
      <c r="E462">
        <v>4036</v>
      </c>
      <c r="F462">
        <v>2</v>
      </c>
      <c r="G462" t="str">
        <f>VLOOKUP(E462,DATOS!B:W,10,FALSE)</f>
        <v>S50007</v>
      </c>
      <c r="H462" t="str">
        <f t="shared" si="15"/>
        <v>TRANSPORTE MUNICIPAL TERRESTRE</v>
      </c>
      <c r="I462">
        <f>VLOOKUP(E462,DATOS!B:W,12,FALSE)</f>
        <v>2</v>
      </c>
      <c r="J462">
        <f>VLOOKUP(E462,DATOS!B:W,20,FALSE)</f>
        <v>45464</v>
      </c>
      <c r="K462">
        <f t="shared" si="14"/>
        <v>90928</v>
      </c>
      <c r="L462" s="3" t="str">
        <f>VLOOKUP(A462,AF!E:E,1,FALSE)</f>
        <v>FEVT4654</v>
      </c>
    </row>
    <row r="463" spans="1:14">
      <c r="A463" t="str">
        <f>VLOOKUP(E463,DATOS!B:W,19,FALSE)</f>
        <v>FEVT4654</v>
      </c>
      <c r="B463" s="1">
        <v>9012767301</v>
      </c>
      <c r="C463" t="s">
        <v>2</v>
      </c>
      <c r="D463" s="1">
        <f>VLOOKUP(E463,DATOS!B:W,3,FALSE)</f>
        <v>1124858715</v>
      </c>
      <c r="E463">
        <v>4037</v>
      </c>
      <c r="F463">
        <v>2</v>
      </c>
      <c r="G463" t="str">
        <f>VLOOKUP(E463,DATOS!B:W,10,FALSE)</f>
        <v>S50007</v>
      </c>
      <c r="H463" t="str">
        <f t="shared" si="15"/>
        <v>TRANSPORTE MUNICIPAL TERRESTRE</v>
      </c>
      <c r="I463">
        <f>VLOOKUP(E463,DATOS!B:W,12,FALSE)</f>
        <v>2</v>
      </c>
      <c r="J463">
        <f>VLOOKUP(E463,DATOS!B:W,20,FALSE)</f>
        <v>45464</v>
      </c>
      <c r="K463">
        <f t="shared" si="14"/>
        <v>90928</v>
      </c>
      <c r="L463" s="3" t="str">
        <f>VLOOKUP(A463,AF!E:E,1,FALSE)</f>
        <v>FEVT4654</v>
      </c>
    </row>
    <row r="464" spans="1:14">
      <c r="A464" t="str">
        <f>VLOOKUP(E464,DATOS!B:W,19,FALSE)</f>
        <v>FEVT4655</v>
      </c>
      <c r="B464" s="1">
        <v>9012767301</v>
      </c>
      <c r="C464" t="s">
        <v>2</v>
      </c>
      <c r="D464" s="1">
        <f>VLOOKUP(E464,DATOS!B:W,3,FALSE)</f>
        <v>69005173</v>
      </c>
      <c r="E464">
        <v>4038</v>
      </c>
      <c r="F464">
        <v>2</v>
      </c>
      <c r="G464" t="str">
        <f>VLOOKUP(E464,DATOS!B:W,10,FALSE)</f>
        <v>S50007</v>
      </c>
      <c r="H464" t="str">
        <f t="shared" si="15"/>
        <v>TRANSPORTE MUNICIPAL TERRESTRE</v>
      </c>
      <c r="I464">
        <f>VLOOKUP(E464,DATOS!B:W,12,FALSE)</f>
        <v>1</v>
      </c>
      <c r="J464">
        <f>VLOOKUP(E464,DATOS!B:W,20,FALSE)</f>
        <v>45464</v>
      </c>
      <c r="K464">
        <f t="shared" si="14"/>
        <v>45464</v>
      </c>
      <c r="L464" s="3" t="str">
        <f>VLOOKUP(A464,AF!E:E,1,FALSE)</f>
        <v>FEVT4655</v>
      </c>
    </row>
    <row r="465" spans="1:12">
      <c r="A465" t="str">
        <f>VLOOKUP(E465,DATOS!B:W,19,FALSE)</f>
        <v>FEVT4655</v>
      </c>
      <c r="B465" s="1">
        <v>9012767301</v>
      </c>
      <c r="C465" t="s">
        <v>2</v>
      </c>
      <c r="D465" s="1">
        <f>VLOOKUP(E465,DATOS!B:W,3,FALSE)</f>
        <v>69005173</v>
      </c>
      <c r="E465">
        <v>4039</v>
      </c>
      <c r="F465">
        <v>2</v>
      </c>
      <c r="G465" t="str">
        <f>VLOOKUP(E465,DATOS!B:W,10,FALSE)</f>
        <v>S50007</v>
      </c>
      <c r="H465" t="str">
        <f t="shared" si="15"/>
        <v>TRANSPORTE MUNICIPAL TERRESTRE</v>
      </c>
      <c r="I465">
        <f>VLOOKUP(E465,DATOS!B:W,12,FALSE)</f>
        <v>1</v>
      </c>
      <c r="J465">
        <f>VLOOKUP(E465,DATOS!B:W,20,FALSE)</f>
        <v>45464</v>
      </c>
      <c r="K465">
        <f t="shared" si="14"/>
        <v>45464</v>
      </c>
      <c r="L465" s="3" t="str">
        <f>VLOOKUP(A465,AF!E:E,1,FALSE)</f>
        <v>FEVT4655</v>
      </c>
    </row>
    <row r="466" spans="1:12">
      <c r="A466" t="str">
        <f>VLOOKUP(E466,DATOS!B:W,19,FALSE)</f>
        <v>FEVT4656</v>
      </c>
      <c r="B466" s="1">
        <v>9012767301</v>
      </c>
      <c r="C466" t="s">
        <v>2</v>
      </c>
      <c r="D466" s="1">
        <f>VLOOKUP(E466,DATOS!B:W,3,FALSE)</f>
        <v>1123322776</v>
      </c>
      <c r="E466">
        <v>4040</v>
      </c>
      <c r="F466">
        <v>2</v>
      </c>
      <c r="G466" t="str">
        <f>VLOOKUP(E466,DATOS!B:W,10,FALSE)</f>
        <v>S50008</v>
      </c>
      <c r="H466" t="str">
        <f t="shared" si="15"/>
        <v>TRANSPORTE INTERMUNICIPAL TERR</v>
      </c>
      <c r="I466">
        <f>VLOOKUP(E466,DATOS!B:W,12,FALSE)</f>
        <v>1</v>
      </c>
      <c r="J466">
        <f>VLOOKUP(E466,DATOS!B:W,20,FALSE)</f>
        <v>45464</v>
      </c>
      <c r="K466">
        <f t="shared" si="14"/>
        <v>45464</v>
      </c>
      <c r="L466" s="3" t="str">
        <f>VLOOKUP(A466,AF!E:E,1,FALSE)</f>
        <v>FEVT4656</v>
      </c>
    </row>
    <row r="467" spans="1:12">
      <c r="A467" t="str">
        <f>VLOOKUP(E467,DATOS!B:W,19,FALSE)</f>
        <v>FEVT4656</v>
      </c>
      <c r="B467" s="1">
        <v>9012767301</v>
      </c>
      <c r="C467" t="s">
        <v>2</v>
      </c>
      <c r="D467" s="1">
        <f>VLOOKUP(E467,DATOS!B:W,3,FALSE)</f>
        <v>1123322776</v>
      </c>
      <c r="E467">
        <v>4041</v>
      </c>
      <c r="F467">
        <v>2</v>
      </c>
      <c r="G467" t="str">
        <f>VLOOKUP(E467,DATOS!B:W,10,FALSE)</f>
        <v>S50008</v>
      </c>
      <c r="H467" t="str">
        <f t="shared" si="15"/>
        <v>TRANSPORTE INTERMUNICIPAL TERR</v>
      </c>
      <c r="I467">
        <f>VLOOKUP(E467,DATOS!B:W,12,FALSE)</f>
        <v>1</v>
      </c>
      <c r="J467">
        <f>VLOOKUP(E467,DATOS!B:W,20,FALSE)</f>
        <v>45464</v>
      </c>
      <c r="K467">
        <f t="shared" si="14"/>
        <v>45464</v>
      </c>
      <c r="L467" s="3" t="str">
        <f>VLOOKUP(A467,AF!E:E,1,FALSE)</f>
        <v>FEVT4656</v>
      </c>
    </row>
    <row r="468" spans="1:12">
      <c r="A468" t="str">
        <f>VLOOKUP(E468,DATOS!B:W,19,FALSE)</f>
        <v>FEVT4657</v>
      </c>
      <c r="B468" s="1">
        <v>9012767301</v>
      </c>
      <c r="C468" t="s">
        <v>2</v>
      </c>
      <c r="D468" s="1">
        <f>VLOOKUP(E468,DATOS!B:W,3,FALSE)</f>
        <v>27362786</v>
      </c>
      <c r="E468">
        <v>4046</v>
      </c>
      <c r="F468">
        <v>2</v>
      </c>
      <c r="G468" t="str">
        <f>VLOOKUP(E468,DATOS!B:W,10,FALSE)</f>
        <v>S50007</v>
      </c>
      <c r="H468" t="str">
        <f t="shared" si="15"/>
        <v>TRANSPORTE MUNICIPAL TERRESTRE</v>
      </c>
      <c r="I468">
        <f>VLOOKUP(E468,DATOS!B:W,12,FALSE)</f>
        <v>1</v>
      </c>
      <c r="J468">
        <f>VLOOKUP(E468,DATOS!B:W,20,FALSE)</f>
        <v>45464</v>
      </c>
      <c r="K468">
        <f t="shared" si="14"/>
        <v>45464</v>
      </c>
      <c r="L468" s="3" t="str">
        <f>VLOOKUP(A468,AF!E:E,1,FALSE)</f>
        <v>FEVT4657</v>
      </c>
    </row>
    <row r="469" spans="1:12">
      <c r="A469" t="str">
        <f>VLOOKUP(E469,DATOS!B:W,19,FALSE)</f>
        <v>FEVT4657</v>
      </c>
      <c r="B469" s="1">
        <v>9012767301</v>
      </c>
      <c r="C469" t="s">
        <v>2</v>
      </c>
      <c r="D469" s="1">
        <f>VLOOKUP(E469,DATOS!B:W,3,FALSE)</f>
        <v>27362786</v>
      </c>
      <c r="E469">
        <v>4047</v>
      </c>
      <c r="F469">
        <v>2</v>
      </c>
      <c r="G469" t="str">
        <f>VLOOKUP(E469,DATOS!B:W,10,FALSE)</f>
        <v>S50007</v>
      </c>
      <c r="H469" t="str">
        <f t="shared" si="15"/>
        <v>TRANSPORTE MUNICIPAL TERRESTRE</v>
      </c>
      <c r="I469">
        <f>VLOOKUP(E469,DATOS!B:W,12,FALSE)</f>
        <v>1</v>
      </c>
      <c r="J469">
        <f>VLOOKUP(E469,DATOS!B:W,20,FALSE)</f>
        <v>45464</v>
      </c>
      <c r="K469">
        <f t="shared" si="14"/>
        <v>45464</v>
      </c>
      <c r="L469" s="3" t="str">
        <f>VLOOKUP(A469,AF!E:E,1,FALSE)</f>
        <v>FEVT4657</v>
      </c>
    </row>
    <row r="470" spans="1:12">
      <c r="A470" t="str">
        <f>VLOOKUP(E470,DATOS!B:W,19,FALSE)</f>
        <v>FEVT4658</v>
      </c>
      <c r="B470" s="1">
        <v>9012767301</v>
      </c>
      <c r="C470" t="s">
        <v>2</v>
      </c>
      <c r="D470" s="1">
        <f>VLOOKUP(E470,DATOS!B:W,3,FALSE)</f>
        <v>27168497</v>
      </c>
      <c r="E470">
        <v>4048</v>
      </c>
      <c r="F470">
        <v>2</v>
      </c>
      <c r="G470" t="str">
        <f>VLOOKUP(E470,DATOS!B:W,10,FALSE)</f>
        <v>S50007</v>
      </c>
      <c r="H470" t="str">
        <f t="shared" si="15"/>
        <v>TRANSPORTE MUNICIPAL TERRESTRE</v>
      </c>
      <c r="I470">
        <f>VLOOKUP(E470,DATOS!B:W,12,FALSE)</f>
        <v>1</v>
      </c>
      <c r="J470">
        <f>VLOOKUP(E470,DATOS!B:W,20,FALSE)</f>
        <v>45464</v>
      </c>
      <c r="K470">
        <f t="shared" si="14"/>
        <v>45464</v>
      </c>
      <c r="L470" s="3" t="str">
        <f>VLOOKUP(A470,AF!E:E,1,FALSE)</f>
        <v>FEVT4658</v>
      </c>
    </row>
    <row r="471" spans="1:12">
      <c r="A471" t="str">
        <f>VLOOKUP(E471,DATOS!B:W,19,FALSE)</f>
        <v>FEVT4658</v>
      </c>
      <c r="B471" s="1">
        <v>9012767301</v>
      </c>
      <c r="C471" t="s">
        <v>2</v>
      </c>
      <c r="D471" s="1">
        <f>VLOOKUP(E471,DATOS!B:W,3,FALSE)</f>
        <v>27168497</v>
      </c>
      <c r="E471">
        <v>4049</v>
      </c>
      <c r="F471">
        <v>2</v>
      </c>
      <c r="G471" t="str">
        <f>VLOOKUP(E471,DATOS!B:W,10,FALSE)</f>
        <v>S50007</v>
      </c>
      <c r="H471" t="str">
        <f t="shared" si="15"/>
        <v>TRANSPORTE MUNICIPAL TERRESTRE</v>
      </c>
      <c r="I471">
        <f>VLOOKUP(E471,DATOS!B:W,12,FALSE)</f>
        <v>1</v>
      </c>
      <c r="J471">
        <f>VLOOKUP(E471,DATOS!B:W,20,FALSE)</f>
        <v>45464</v>
      </c>
      <c r="K471">
        <f t="shared" si="14"/>
        <v>45464</v>
      </c>
      <c r="L471" s="3" t="str">
        <f>VLOOKUP(A471,AF!E:E,1,FALSE)</f>
        <v>FEVT4658</v>
      </c>
    </row>
    <row r="472" spans="1:12">
      <c r="A472" t="str">
        <f>VLOOKUP(E472,DATOS!B:W,19,FALSE)</f>
        <v>FEVT4659</v>
      </c>
      <c r="B472" s="1">
        <v>9012767301</v>
      </c>
      <c r="C472" t="s">
        <v>2</v>
      </c>
      <c r="D472" s="1">
        <f>VLOOKUP(E472,DATOS!B:W,3,FALSE)</f>
        <v>18123058</v>
      </c>
      <c r="E472">
        <v>4050</v>
      </c>
      <c r="F472">
        <v>2</v>
      </c>
      <c r="G472" t="str">
        <f>VLOOKUP(E472,DATOS!B:W,10,FALSE)</f>
        <v>S50007</v>
      </c>
      <c r="H472" t="str">
        <f t="shared" si="15"/>
        <v>TRANSPORTE MUNICIPAL TERRESTRE</v>
      </c>
      <c r="I472">
        <f>VLOOKUP(E472,DATOS!B:W,12,FALSE)</f>
        <v>1</v>
      </c>
      <c r="J472">
        <f>VLOOKUP(E472,DATOS!B:W,20,FALSE)</f>
        <v>45464</v>
      </c>
      <c r="K472">
        <f t="shared" si="14"/>
        <v>45464</v>
      </c>
      <c r="L472" s="3" t="str">
        <f>VLOOKUP(A472,AF!E:E,1,FALSE)</f>
        <v>FEVT4659</v>
      </c>
    </row>
    <row r="473" spans="1:12">
      <c r="A473" t="str">
        <f>VLOOKUP(E473,DATOS!B:W,19,FALSE)</f>
        <v>FEVT4660</v>
      </c>
      <c r="B473" s="1">
        <v>9012767301</v>
      </c>
      <c r="C473" t="s">
        <v>2</v>
      </c>
      <c r="D473" s="1">
        <f>VLOOKUP(E473,DATOS!B:W,3,FALSE)</f>
        <v>39840652</v>
      </c>
      <c r="E473">
        <v>4054</v>
      </c>
      <c r="F473">
        <v>2</v>
      </c>
      <c r="G473" t="str">
        <f>VLOOKUP(E473,DATOS!B:W,10,FALSE)</f>
        <v>S50007</v>
      </c>
      <c r="H473" t="str">
        <f t="shared" si="15"/>
        <v>TRANSPORTE MUNICIPAL TERRESTRE</v>
      </c>
      <c r="I473">
        <f>VLOOKUP(E473,DATOS!B:W,12,FALSE)</f>
        <v>1</v>
      </c>
      <c r="J473">
        <f>VLOOKUP(E473,DATOS!B:W,20,FALSE)</f>
        <v>45464</v>
      </c>
      <c r="K473">
        <f t="shared" si="14"/>
        <v>45464</v>
      </c>
      <c r="L473" s="3" t="str">
        <f>VLOOKUP(A473,AF!E:E,1,FALSE)</f>
        <v>FEVT4660</v>
      </c>
    </row>
    <row r="474" spans="1:12">
      <c r="A474" t="str">
        <f>VLOOKUP(E474,DATOS!B:W,19,FALSE)</f>
        <v>FEVT4660</v>
      </c>
      <c r="B474" s="1">
        <v>9012767301</v>
      </c>
      <c r="C474" t="s">
        <v>2</v>
      </c>
      <c r="D474" s="1">
        <f>VLOOKUP(E474,DATOS!B:W,3,FALSE)</f>
        <v>39840652</v>
      </c>
      <c r="E474">
        <v>4055</v>
      </c>
      <c r="F474">
        <v>2</v>
      </c>
      <c r="G474" t="str">
        <f>VLOOKUP(E474,DATOS!B:W,10,FALSE)</f>
        <v>S50007</v>
      </c>
      <c r="H474" t="str">
        <f t="shared" si="15"/>
        <v>TRANSPORTE MUNICIPAL TERRESTRE</v>
      </c>
      <c r="I474">
        <f>VLOOKUP(E474,DATOS!B:W,12,FALSE)</f>
        <v>1</v>
      </c>
      <c r="J474">
        <f>VLOOKUP(E474,DATOS!B:W,20,FALSE)</f>
        <v>45464</v>
      </c>
      <c r="K474">
        <f t="shared" si="14"/>
        <v>45464</v>
      </c>
      <c r="L474" s="3" t="str">
        <f>VLOOKUP(A474,AF!E:E,1,FALSE)</f>
        <v>FEVT4660</v>
      </c>
    </row>
    <row r="475" spans="1:12">
      <c r="A475" t="str">
        <f>VLOOKUP(E475,DATOS!B:W,19,FALSE)</f>
        <v>FEVT4661</v>
      </c>
      <c r="B475" s="1">
        <v>9012767301</v>
      </c>
      <c r="C475" t="s">
        <v>2</v>
      </c>
      <c r="D475" s="1">
        <f>VLOOKUP(E475,DATOS!B:W,3,FALSE)</f>
        <v>1123321182</v>
      </c>
      <c r="E475">
        <v>4058</v>
      </c>
      <c r="F475">
        <v>2</v>
      </c>
      <c r="G475" t="str">
        <f>VLOOKUP(E475,DATOS!B:W,10,FALSE)</f>
        <v>S50007</v>
      </c>
      <c r="H475" t="str">
        <f t="shared" si="15"/>
        <v>TRANSPORTE MUNICIPAL TERRESTRE</v>
      </c>
      <c r="I475">
        <f>VLOOKUP(E475,DATOS!B:W,12,FALSE)</f>
        <v>1</v>
      </c>
      <c r="J475">
        <f>VLOOKUP(E475,DATOS!B:W,20,FALSE)</f>
        <v>45464</v>
      </c>
      <c r="K475">
        <f t="shared" ref="K475:K538" si="16">J475*I475</f>
        <v>45464</v>
      </c>
      <c r="L475" s="3" t="str">
        <f>VLOOKUP(A475,AF!E:E,1,FALSE)</f>
        <v>FEVT4661</v>
      </c>
    </row>
    <row r="476" spans="1:12">
      <c r="A476" t="str">
        <f>VLOOKUP(E476,DATOS!B:W,19,FALSE)</f>
        <v>FEVT4661</v>
      </c>
      <c r="B476" s="1">
        <v>9012767301</v>
      </c>
      <c r="C476" t="s">
        <v>2</v>
      </c>
      <c r="D476" s="1">
        <f>VLOOKUP(E476,DATOS!B:W,3,FALSE)</f>
        <v>1123321182</v>
      </c>
      <c r="E476">
        <v>4059</v>
      </c>
      <c r="F476">
        <v>2</v>
      </c>
      <c r="G476" t="str">
        <f>VLOOKUP(E476,DATOS!B:W,10,FALSE)</f>
        <v>S50007</v>
      </c>
      <c r="H476" t="str">
        <f t="shared" si="15"/>
        <v>TRANSPORTE MUNICIPAL TERRESTRE</v>
      </c>
      <c r="I476">
        <f>VLOOKUP(E476,DATOS!B:W,12,FALSE)</f>
        <v>1</v>
      </c>
      <c r="J476">
        <f>VLOOKUP(E476,DATOS!B:W,20,FALSE)</f>
        <v>45464</v>
      </c>
      <c r="K476">
        <f t="shared" si="16"/>
        <v>45464</v>
      </c>
      <c r="L476" s="3" t="str">
        <f>VLOOKUP(A476,AF!E:E,1,FALSE)</f>
        <v>FEVT4661</v>
      </c>
    </row>
    <row r="477" spans="1:12">
      <c r="A477" t="str">
        <f>VLOOKUP(E477,DATOS!B:W,19,FALSE)</f>
        <v>FEVT4662</v>
      </c>
      <c r="B477" s="1">
        <v>9012767301</v>
      </c>
      <c r="C477" t="s">
        <v>2</v>
      </c>
      <c r="D477" s="1">
        <f>VLOOKUP(E477,DATOS!B:W,3,FALSE)</f>
        <v>1126446413</v>
      </c>
      <c r="E477">
        <v>4060</v>
      </c>
      <c r="F477">
        <v>2</v>
      </c>
      <c r="G477" t="str">
        <f>VLOOKUP(E477,DATOS!B:W,10,FALSE)</f>
        <v>S50008</v>
      </c>
      <c r="H477" t="str">
        <f t="shared" si="15"/>
        <v>TRANSPORTE INTERMUNICIPAL TERR</v>
      </c>
      <c r="I477">
        <f>VLOOKUP(E477,DATOS!B:W,12,FALSE)</f>
        <v>1</v>
      </c>
      <c r="J477">
        <f>VLOOKUP(E477,DATOS!B:W,20,FALSE)</f>
        <v>45464</v>
      </c>
      <c r="K477">
        <f t="shared" si="16"/>
        <v>45464</v>
      </c>
      <c r="L477" s="3" t="str">
        <f>VLOOKUP(A477,AF!E:E,1,FALSE)</f>
        <v>FEVT4662</v>
      </c>
    </row>
    <row r="478" spans="1:12">
      <c r="A478" t="str">
        <f>VLOOKUP(E478,DATOS!B:W,19,FALSE)</f>
        <v>FEVT4662</v>
      </c>
      <c r="B478" s="1">
        <v>9012767301</v>
      </c>
      <c r="C478" t="s">
        <v>2</v>
      </c>
      <c r="D478" s="1">
        <f>VLOOKUP(E478,DATOS!B:W,3,FALSE)</f>
        <v>1126446413</v>
      </c>
      <c r="E478">
        <v>4061</v>
      </c>
      <c r="F478">
        <v>2</v>
      </c>
      <c r="G478" t="str">
        <f>VLOOKUP(E478,DATOS!B:W,10,FALSE)</f>
        <v>S50008</v>
      </c>
      <c r="H478" t="str">
        <f t="shared" si="15"/>
        <v>TRANSPORTE INTERMUNICIPAL TERR</v>
      </c>
      <c r="I478">
        <f>VLOOKUP(E478,DATOS!B:W,12,FALSE)</f>
        <v>1</v>
      </c>
      <c r="J478">
        <f>VLOOKUP(E478,DATOS!B:W,20,FALSE)</f>
        <v>45464</v>
      </c>
      <c r="K478">
        <f t="shared" si="16"/>
        <v>45464</v>
      </c>
      <c r="L478" s="3" t="str">
        <f>VLOOKUP(A478,AF!E:E,1,FALSE)</f>
        <v>FEVT4662</v>
      </c>
    </row>
    <row r="479" spans="1:12">
      <c r="A479" t="str">
        <f>VLOOKUP(E479,DATOS!B:W,19,FALSE)</f>
        <v>FEVT4663</v>
      </c>
      <c r="B479" s="1">
        <v>9012767301</v>
      </c>
      <c r="C479" t="s">
        <v>2</v>
      </c>
      <c r="D479" s="1">
        <f>VLOOKUP(E479,DATOS!B:W,3,FALSE)</f>
        <v>41109470</v>
      </c>
      <c r="E479">
        <v>4062</v>
      </c>
      <c r="F479">
        <v>2</v>
      </c>
      <c r="G479" t="str">
        <f>VLOOKUP(E479,DATOS!B:W,10,FALSE)</f>
        <v>S50007</v>
      </c>
      <c r="H479" t="str">
        <f t="shared" si="15"/>
        <v>TRANSPORTE MUNICIPAL TERRESTRE</v>
      </c>
      <c r="I479">
        <f>VLOOKUP(E479,DATOS!B:W,12,FALSE)</f>
        <v>1</v>
      </c>
      <c r="J479">
        <f>VLOOKUP(E479,DATOS!B:W,20,FALSE)</f>
        <v>45464</v>
      </c>
      <c r="K479">
        <f t="shared" si="16"/>
        <v>45464</v>
      </c>
      <c r="L479" s="3" t="str">
        <f>VLOOKUP(A479,AF!E:E,1,FALSE)</f>
        <v>FEVT4663</v>
      </c>
    </row>
    <row r="480" spans="1:12">
      <c r="A480" t="str">
        <f>VLOOKUP(E480,DATOS!B:W,19,FALSE)</f>
        <v>FEVT4663</v>
      </c>
      <c r="B480" s="1">
        <v>9012767301</v>
      </c>
      <c r="C480" t="s">
        <v>2</v>
      </c>
      <c r="D480" s="1">
        <f>VLOOKUP(E480,DATOS!B:W,3,FALSE)</f>
        <v>41109470</v>
      </c>
      <c r="E480">
        <v>4063</v>
      </c>
      <c r="F480">
        <v>2</v>
      </c>
      <c r="G480" t="str">
        <f>VLOOKUP(E480,DATOS!B:W,10,FALSE)</f>
        <v>S50007</v>
      </c>
      <c r="H480" t="str">
        <f t="shared" si="15"/>
        <v>TRANSPORTE MUNICIPAL TERRESTRE</v>
      </c>
      <c r="I480">
        <f>VLOOKUP(E480,DATOS!B:W,12,FALSE)</f>
        <v>1</v>
      </c>
      <c r="J480">
        <f>VLOOKUP(E480,DATOS!B:W,20,FALSE)</f>
        <v>45464</v>
      </c>
      <c r="K480">
        <f t="shared" si="16"/>
        <v>45464</v>
      </c>
      <c r="L480" s="3" t="str">
        <f>VLOOKUP(A480,AF!E:E,1,FALSE)</f>
        <v>FEVT4663</v>
      </c>
    </row>
    <row r="481" spans="1:12">
      <c r="A481" t="str">
        <f>VLOOKUP(E481,DATOS!B:W,19,FALSE)</f>
        <v>FEVT4664</v>
      </c>
      <c r="B481" s="1">
        <v>9012767301</v>
      </c>
      <c r="C481" t="s">
        <v>2</v>
      </c>
      <c r="D481" s="1">
        <f>VLOOKUP(E481,DATOS!B:W,3,FALSE)</f>
        <v>1124316601</v>
      </c>
      <c r="E481">
        <v>4064</v>
      </c>
      <c r="F481">
        <v>2</v>
      </c>
      <c r="G481" t="str">
        <f>VLOOKUP(E481,DATOS!B:W,10,FALSE)</f>
        <v>S50007</v>
      </c>
      <c r="H481" t="str">
        <f t="shared" si="15"/>
        <v>TRANSPORTE MUNICIPAL TERRESTRE</v>
      </c>
      <c r="I481">
        <f>VLOOKUP(E481,DATOS!B:W,12,FALSE)</f>
        <v>1</v>
      </c>
      <c r="J481">
        <f>VLOOKUP(E481,DATOS!B:W,20,FALSE)</f>
        <v>45464</v>
      </c>
      <c r="K481">
        <f t="shared" si="16"/>
        <v>45464</v>
      </c>
      <c r="L481" s="3" t="str">
        <f>VLOOKUP(A481,AF!E:E,1,FALSE)</f>
        <v>FEVT4664</v>
      </c>
    </row>
    <row r="482" spans="1:12">
      <c r="A482" t="str">
        <f>VLOOKUP(E482,DATOS!B:W,19,FALSE)</f>
        <v>FEVT4665</v>
      </c>
      <c r="B482" s="1">
        <v>9012767301</v>
      </c>
      <c r="C482" t="s">
        <v>2</v>
      </c>
      <c r="D482" s="1">
        <f>VLOOKUP(E482,DATOS!B:W,3,FALSE)</f>
        <v>97470043</v>
      </c>
      <c r="E482">
        <v>4068</v>
      </c>
      <c r="F482">
        <v>2</v>
      </c>
      <c r="G482" t="str">
        <f>VLOOKUP(E482,DATOS!B:W,10,FALSE)</f>
        <v>S50007</v>
      </c>
      <c r="H482" t="str">
        <f t="shared" si="15"/>
        <v>TRANSPORTE MUNICIPAL TERRESTRE</v>
      </c>
      <c r="I482">
        <f>VLOOKUP(E482,DATOS!B:W,12,FALSE)</f>
        <v>1</v>
      </c>
      <c r="J482">
        <f>VLOOKUP(E482,DATOS!B:W,20,FALSE)</f>
        <v>45464</v>
      </c>
      <c r="K482">
        <f t="shared" si="16"/>
        <v>45464</v>
      </c>
      <c r="L482" s="3" t="str">
        <f>VLOOKUP(A482,AF!E:E,1,FALSE)</f>
        <v>FEVT4665</v>
      </c>
    </row>
    <row r="483" spans="1:12">
      <c r="A483" t="str">
        <f>VLOOKUP(E483,DATOS!B:W,19,FALSE)</f>
        <v>FEVT4666</v>
      </c>
      <c r="B483" s="1">
        <v>9012767301</v>
      </c>
      <c r="C483" t="s">
        <v>2</v>
      </c>
      <c r="D483" s="1">
        <f>VLOOKUP(E483,DATOS!B:W,3,FALSE)</f>
        <v>5223825</v>
      </c>
      <c r="E483">
        <v>4070</v>
      </c>
      <c r="F483">
        <v>2</v>
      </c>
      <c r="G483" t="str">
        <f>VLOOKUP(E483,DATOS!B:W,10,FALSE)</f>
        <v>S50008</v>
      </c>
      <c r="H483" t="str">
        <f t="shared" si="15"/>
        <v>TRANSPORTE INTERMUNICIPAL TERR</v>
      </c>
      <c r="I483">
        <f>VLOOKUP(E483,DATOS!B:W,12,FALSE)</f>
        <v>1</v>
      </c>
      <c r="J483">
        <f>VLOOKUP(E483,DATOS!B:W,20,FALSE)</f>
        <v>45464</v>
      </c>
      <c r="K483">
        <f t="shared" si="16"/>
        <v>45464</v>
      </c>
      <c r="L483" s="3" t="str">
        <f>VLOOKUP(A483,AF!E:E,1,FALSE)</f>
        <v>FEVT4666</v>
      </c>
    </row>
    <row r="484" spans="1:12">
      <c r="A484" t="str">
        <f>VLOOKUP(E484,DATOS!B:W,19,FALSE)</f>
        <v>FEVT4666</v>
      </c>
      <c r="B484" s="1">
        <v>9012767301</v>
      </c>
      <c r="C484" t="s">
        <v>2</v>
      </c>
      <c r="D484" s="1">
        <f>VLOOKUP(E484,DATOS!B:W,3,FALSE)</f>
        <v>5223825</v>
      </c>
      <c r="E484">
        <v>4071</v>
      </c>
      <c r="F484">
        <v>2</v>
      </c>
      <c r="G484" t="str">
        <f>VLOOKUP(E484,DATOS!B:W,10,FALSE)</f>
        <v>S50008</v>
      </c>
      <c r="H484" t="str">
        <f t="shared" si="15"/>
        <v>TRANSPORTE INTERMUNICIPAL TERR</v>
      </c>
      <c r="I484">
        <f>VLOOKUP(E484,DATOS!B:W,12,FALSE)</f>
        <v>1</v>
      </c>
      <c r="J484">
        <f>VLOOKUP(E484,DATOS!B:W,20,FALSE)</f>
        <v>45464</v>
      </c>
      <c r="K484">
        <f t="shared" si="16"/>
        <v>45464</v>
      </c>
      <c r="L484" s="3" t="str">
        <f>VLOOKUP(A484,AF!E:E,1,FALSE)</f>
        <v>FEVT4666</v>
      </c>
    </row>
    <row r="485" spans="1:12">
      <c r="A485" t="str">
        <f>VLOOKUP(E485,DATOS!B:W,19,FALSE)</f>
        <v>FEVT4667</v>
      </c>
      <c r="B485" s="1">
        <v>9012767301</v>
      </c>
      <c r="C485" t="s">
        <v>2</v>
      </c>
      <c r="D485" s="1">
        <f>VLOOKUP(E485,DATOS!B:W,3,FALSE)</f>
        <v>27363959</v>
      </c>
      <c r="E485">
        <v>4072</v>
      </c>
      <c r="F485">
        <v>2</v>
      </c>
      <c r="G485" t="str">
        <f>VLOOKUP(E485,DATOS!B:W,10,FALSE)</f>
        <v>S50008</v>
      </c>
      <c r="H485" t="str">
        <f t="shared" si="15"/>
        <v>TRANSPORTE INTERMUNICIPAL TERR</v>
      </c>
      <c r="I485">
        <f>VLOOKUP(E485,DATOS!B:W,12,FALSE)</f>
        <v>1</v>
      </c>
      <c r="J485">
        <f>VLOOKUP(E485,DATOS!B:W,20,FALSE)</f>
        <v>45464</v>
      </c>
      <c r="K485">
        <f t="shared" si="16"/>
        <v>45464</v>
      </c>
      <c r="L485" s="3" t="str">
        <f>VLOOKUP(A485,AF!E:E,1,FALSE)</f>
        <v>FEVT4667</v>
      </c>
    </row>
    <row r="486" spans="1:12">
      <c r="A486" t="str">
        <f>VLOOKUP(E486,DATOS!B:W,19,FALSE)</f>
        <v>FEVT4667</v>
      </c>
      <c r="B486" s="1">
        <v>9012767301</v>
      </c>
      <c r="C486" t="s">
        <v>2</v>
      </c>
      <c r="D486" s="1">
        <f>VLOOKUP(E486,DATOS!B:W,3,FALSE)</f>
        <v>27363959</v>
      </c>
      <c r="E486">
        <v>4073</v>
      </c>
      <c r="F486">
        <v>2</v>
      </c>
      <c r="G486" t="str">
        <f>VLOOKUP(E486,DATOS!B:W,10,FALSE)</f>
        <v>S50008</v>
      </c>
      <c r="H486" t="str">
        <f t="shared" si="15"/>
        <v>TRANSPORTE INTERMUNICIPAL TERR</v>
      </c>
      <c r="I486">
        <f>VLOOKUP(E486,DATOS!B:W,12,FALSE)</f>
        <v>1</v>
      </c>
      <c r="J486">
        <f>VLOOKUP(E486,DATOS!B:W,20,FALSE)</f>
        <v>45464</v>
      </c>
      <c r="K486">
        <f t="shared" si="16"/>
        <v>45464</v>
      </c>
      <c r="L486" s="3" t="str">
        <f>VLOOKUP(A486,AF!E:E,1,FALSE)</f>
        <v>FEVT4667</v>
      </c>
    </row>
    <row r="487" spans="1:12">
      <c r="A487" t="str">
        <f>VLOOKUP(E487,DATOS!B:W,19,FALSE)</f>
        <v>FEVT4668</v>
      </c>
      <c r="B487" s="1">
        <v>9012767301</v>
      </c>
      <c r="C487" t="s">
        <v>2</v>
      </c>
      <c r="D487" s="1">
        <f>VLOOKUP(E487,DATOS!B:W,3,FALSE)</f>
        <v>1006849324</v>
      </c>
      <c r="E487">
        <v>4074</v>
      </c>
      <c r="F487">
        <v>2</v>
      </c>
      <c r="G487" t="str">
        <f>VLOOKUP(E487,DATOS!B:W,10,FALSE)</f>
        <v>S50008</v>
      </c>
      <c r="H487" t="str">
        <f t="shared" si="15"/>
        <v>TRANSPORTE INTERMUNICIPAL TERR</v>
      </c>
      <c r="I487">
        <f>VLOOKUP(E487,DATOS!B:W,12,FALSE)</f>
        <v>1</v>
      </c>
      <c r="J487">
        <f>VLOOKUP(E487,DATOS!B:W,20,FALSE)</f>
        <v>45464</v>
      </c>
      <c r="K487">
        <f t="shared" si="16"/>
        <v>45464</v>
      </c>
      <c r="L487" s="3" t="str">
        <f>VLOOKUP(A487,AF!E:E,1,FALSE)</f>
        <v>FEVT4668</v>
      </c>
    </row>
    <row r="488" spans="1:12">
      <c r="A488" t="str">
        <f>VLOOKUP(E488,DATOS!B:W,19,FALSE)</f>
        <v>FEVT4669</v>
      </c>
      <c r="B488" s="1">
        <v>9012767301</v>
      </c>
      <c r="C488" t="s">
        <v>2</v>
      </c>
      <c r="D488" s="1">
        <f>VLOOKUP(E488,DATOS!B:W,3,FALSE)</f>
        <v>69050025</v>
      </c>
      <c r="E488">
        <v>4076</v>
      </c>
      <c r="F488">
        <v>2</v>
      </c>
      <c r="G488" t="str">
        <f>VLOOKUP(E488,DATOS!B:W,10,FALSE)</f>
        <v>S50007</v>
      </c>
      <c r="H488" t="str">
        <f t="shared" si="15"/>
        <v>TRANSPORTE MUNICIPAL TERRESTRE</v>
      </c>
      <c r="I488">
        <f>VLOOKUP(E488,DATOS!B:W,12,FALSE)</f>
        <v>1</v>
      </c>
      <c r="J488">
        <f>VLOOKUP(E488,DATOS!B:W,20,FALSE)</f>
        <v>45464</v>
      </c>
      <c r="K488">
        <f t="shared" si="16"/>
        <v>45464</v>
      </c>
      <c r="L488" s="3" t="str">
        <f>VLOOKUP(A488,AF!E:E,1,FALSE)</f>
        <v>FEVT4669</v>
      </c>
    </row>
    <row r="489" spans="1:12">
      <c r="A489" t="str">
        <f>VLOOKUP(E489,DATOS!B:W,19,FALSE)</f>
        <v>FEVT4669</v>
      </c>
      <c r="B489" s="1">
        <v>9012767301</v>
      </c>
      <c r="C489" t="s">
        <v>2</v>
      </c>
      <c r="D489" s="1">
        <f>VLOOKUP(E489,DATOS!B:W,3,FALSE)</f>
        <v>69050025</v>
      </c>
      <c r="E489">
        <v>4077</v>
      </c>
      <c r="F489">
        <v>2</v>
      </c>
      <c r="G489" t="str">
        <f>VLOOKUP(E489,DATOS!B:W,10,FALSE)</f>
        <v>S50007</v>
      </c>
      <c r="H489" t="str">
        <f t="shared" si="15"/>
        <v>TRANSPORTE MUNICIPAL TERRESTRE</v>
      </c>
      <c r="I489">
        <f>VLOOKUP(E489,DATOS!B:W,12,FALSE)</f>
        <v>1</v>
      </c>
      <c r="J489">
        <f>VLOOKUP(E489,DATOS!B:W,20,FALSE)</f>
        <v>45464</v>
      </c>
      <c r="K489">
        <f t="shared" si="16"/>
        <v>45464</v>
      </c>
      <c r="L489" s="3" t="str">
        <f>VLOOKUP(A489,AF!E:E,1,FALSE)</f>
        <v>FEVT4669</v>
      </c>
    </row>
    <row r="490" spans="1:12">
      <c r="A490" t="str">
        <f>VLOOKUP(E490,DATOS!B:W,19,FALSE)</f>
        <v>FEVT4670</v>
      </c>
      <c r="B490" s="1">
        <v>9012767301</v>
      </c>
      <c r="C490" t="s">
        <v>2</v>
      </c>
      <c r="D490" s="1">
        <f>VLOOKUP(E490,DATOS!B:W,3,FALSE)</f>
        <v>18110221</v>
      </c>
      <c r="E490">
        <v>4078</v>
      </c>
      <c r="F490">
        <v>2</v>
      </c>
      <c r="G490" t="str">
        <f>VLOOKUP(E490,DATOS!B:W,10,FALSE)</f>
        <v>S50008</v>
      </c>
      <c r="H490" t="str">
        <f t="shared" si="15"/>
        <v>TRANSPORTE INTERMUNICIPAL TERR</v>
      </c>
      <c r="I490">
        <f>VLOOKUP(E490,DATOS!B:W,12,FALSE)</f>
        <v>1</v>
      </c>
      <c r="J490">
        <f>VLOOKUP(E490,DATOS!B:W,20,FALSE)</f>
        <v>45464</v>
      </c>
      <c r="K490">
        <f t="shared" si="16"/>
        <v>45464</v>
      </c>
      <c r="L490" s="3" t="str">
        <f>VLOOKUP(A490,AF!E:E,1,FALSE)</f>
        <v>FEVT4670</v>
      </c>
    </row>
    <row r="491" spans="1:12">
      <c r="A491" t="str">
        <f>VLOOKUP(E491,DATOS!B:W,19,FALSE)</f>
        <v>FEVT4670</v>
      </c>
      <c r="B491" s="1">
        <v>9012767301</v>
      </c>
      <c r="C491" t="s">
        <v>2</v>
      </c>
      <c r="D491" s="1">
        <f>VLOOKUP(E491,DATOS!B:W,3,FALSE)</f>
        <v>18110221</v>
      </c>
      <c r="E491">
        <v>4079</v>
      </c>
      <c r="F491">
        <v>2</v>
      </c>
      <c r="G491" t="str">
        <f>VLOOKUP(E491,DATOS!B:W,10,FALSE)</f>
        <v>S50008</v>
      </c>
      <c r="H491" t="str">
        <f t="shared" si="15"/>
        <v>TRANSPORTE INTERMUNICIPAL TERR</v>
      </c>
      <c r="I491">
        <f>VLOOKUP(E491,DATOS!B:W,12,FALSE)</f>
        <v>1</v>
      </c>
      <c r="J491">
        <f>VLOOKUP(E491,DATOS!B:W,20,FALSE)</f>
        <v>45464</v>
      </c>
      <c r="K491">
        <f t="shared" si="16"/>
        <v>45464</v>
      </c>
      <c r="L491" s="3" t="str">
        <f>VLOOKUP(A491,AF!E:E,1,FALSE)</f>
        <v>FEVT4670</v>
      </c>
    </row>
    <row r="492" spans="1:12">
      <c r="A492" t="str">
        <f>VLOOKUP(E492,DATOS!B:W,19,FALSE)</f>
        <v>FEVT4671</v>
      </c>
      <c r="B492" s="1">
        <v>9012767301</v>
      </c>
      <c r="C492" t="s">
        <v>2</v>
      </c>
      <c r="D492" s="1">
        <f>VLOOKUP(E492,DATOS!B:W,3,FALSE)</f>
        <v>27302241</v>
      </c>
      <c r="E492">
        <v>4082</v>
      </c>
      <c r="F492">
        <v>2</v>
      </c>
      <c r="G492" t="str">
        <f>VLOOKUP(E492,DATOS!B:W,10,FALSE)</f>
        <v>S50008</v>
      </c>
      <c r="H492" t="str">
        <f t="shared" si="15"/>
        <v>TRANSPORTE INTERMUNICIPAL TERR</v>
      </c>
      <c r="I492">
        <f>VLOOKUP(E492,DATOS!B:W,12,FALSE)</f>
        <v>1</v>
      </c>
      <c r="J492">
        <f>VLOOKUP(E492,DATOS!B:W,20,FALSE)</f>
        <v>45464</v>
      </c>
      <c r="K492">
        <f t="shared" si="16"/>
        <v>45464</v>
      </c>
      <c r="L492" s="3" t="str">
        <f>VLOOKUP(A492,AF!E:E,1,FALSE)</f>
        <v>FEVT4671</v>
      </c>
    </row>
    <row r="493" spans="1:12">
      <c r="A493" t="str">
        <f>VLOOKUP(E493,DATOS!B:W,19,FALSE)</f>
        <v>FEVT4671</v>
      </c>
      <c r="B493" s="1">
        <v>9012767301</v>
      </c>
      <c r="C493" t="s">
        <v>2</v>
      </c>
      <c r="D493" s="1">
        <f>VLOOKUP(E493,DATOS!B:W,3,FALSE)</f>
        <v>27302241</v>
      </c>
      <c r="E493">
        <v>4083</v>
      </c>
      <c r="F493">
        <v>2</v>
      </c>
      <c r="G493" t="str">
        <f>VLOOKUP(E493,DATOS!B:W,10,FALSE)</f>
        <v>S50008</v>
      </c>
      <c r="H493" t="str">
        <f t="shared" si="15"/>
        <v>TRANSPORTE INTERMUNICIPAL TERR</v>
      </c>
      <c r="I493">
        <f>VLOOKUP(E493,DATOS!B:W,12,FALSE)</f>
        <v>1</v>
      </c>
      <c r="J493">
        <f>VLOOKUP(E493,DATOS!B:W,20,FALSE)</f>
        <v>45464</v>
      </c>
      <c r="K493">
        <f t="shared" si="16"/>
        <v>45464</v>
      </c>
      <c r="L493" s="3" t="str">
        <f>VLOOKUP(A493,AF!E:E,1,FALSE)</f>
        <v>FEVT4671</v>
      </c>
    </row>
    <row r="494" spans="1:12">
      <c r="A494" t="str">
        <f>VLOOKUP(E494,DATOS!B:W,19,FALSE)</f>
        <v>FEVT4672</v>
      </c>
      <c r="B494" s="1">
        <v>9012767301</v>
      </c>
      <c r="C494" t="s">
        <v>2</v>
      </c>
      <c r="D494" s="1">
        <f>VLOOKUP(E494,DATOS!B:W,3,FALSE)</f>
        <v>1126456637</v>
      </c>
      <c r="E494">
        <v>4084</v>
      </c>
      <c r="F494">
        <v>2</v>
      </c>
      <c r="G494" t="str">
        <f>VLOOKUP(E494,DATOS!B:W,10,FALSE)</f>
        <v>S50008</v>
      </c>
      <c r="H494" t="str">
        <f t="shared" si="15"/>
        <v>TRANSPORTE INTERMUNICIPAL TERR</v>
      </c>
      <c r="I494">
        <f>VLOOKUP(E494,DATOS!B:W,12,FALSE)</f>
        <v>1</v>
      </c>
      <c r="J494">
        <f>VLOOKUP(E494,DATOS!B:W,20,FALSE)</f>
        <v>45464</v>
      </c>
      <c r="K494">
        <f t="shared" si="16"/>
        <v>45464</v>
      </c>
      <c r="L494" s="3" t="str">
        <f>VLOOKUP(A494,AF!E:E,1,FALSE)</f>
        <v>FEVT4672</v>
      </c>
    </row>
    <row r="495" spans="1:12">
      <c r="A495" t="str">
        <f>VLOOKUP(E495,DATOS!B:W,19,FALSE)</f>
        <v>FEVT4672</v>
      </c>
      <c r="B495" s="1">
        <v>9012767301</v>
      </c>
      <c r="C495" t="s">
        <v>2</v>
      </c>
      <c r="D495" s="1">
        <f>VLOOKUP(E495,DATOS!B:W,3,FALSE)</f>
        <v>1126456637</v>
      </c>
      <c r="E495">
        <v>4085</v>
      </c>
      <c r="F495">
        <v>2</v>
      </c>
      <c r="G495" t="str">
        <f>VLOOKUP(E495,DATOS!B:W,10,FALSE)</f>
        <v>S50008</v>
      </c>
      <c r="H495" t="str">
        <f t="shared" si="15"/>
        <v>TRANSPORTE INTERMUNICIPAL TERR</v>
      </c>
      <c r="I495">
        <f>VLOOKUP(E495,DATOS!B:W,12,FALSE)</f>
        <v>1</v>
      </c>
      <c r="J495">
        <f>VLOOKUP(E495,DATOS!B:W,20,FALSE)</f>
        <v>45464</v>
      </c>
      <c r="K495">
        <f t="shared" si="16"/>
        <v>45464</v>
      </c>
      <c r="L495" s="3" t="str">
        <f>VLOOKUP(A495,AF!E:E,1,FALSE)</f>
        <v>FEVT4672</v>
      </c>
    </row>
    <row r="496" spans="1:12">
      <c r="A496" t="str">
        <f>VLOOKUP(E496,DATOS!B:W,19,FALSE)</f>
        <v>FEVT4673</v>
      </c>
      <c r="B496" s="1">
        <v>9012767301</v>
      </c>
      <c r="C496" t="s">
        <v>2</v>
      </c>
      <c r="D496" s="1">
        <f>VLOOKUP(E496,DATOS!B:W,3,FALSE)</f>
        <v>27472486</v>
      </c>
      <c r="E496">
        <v>4086</v>
      </c>
      <c r="F496">
        <v>2</v>
      </c>
      <c r="G496" t="str">
        <f>VLOOKUP(E496,DATOS!B:W,10,FALSE)</f>
        <v>S50007</v>
      </c>
      <c r="H496" t="str">
        <f t="shared" si="15"/>
        <v>TRANSPORTE MUNICIPAL TERRESTRE</v>
      </c>
      <c r="I496">
        <f>VLOOKUP(E496,DATOS!B:W,12,FALSE)</f>
        <v>1</v>
      </c>
      <c r="J496">
        <f>VLOOKUP(E496,DATOS!B:W,20,FALSE)</f>
        <v>45464</v>
      </c>
      <c r="K496">
        <f t="shared" si="16"/>
        <v>45464</v>
      </c>
      <c r="L496" s="3" t="str">
        <f>VLOOKUP(A496,AF!E:E,1,FALSE)</f>
        <v>FEVT4673</v>
      </c>
    </row>
    <row r="497" spans="1:12">
      <c r="A497" t="str">
        <f>VLOOKUP(E497,DATOS!B:W,19,FALSE)</f>
        <v>FEVT4673</v>
      </c>
      <c r="B497" s="1">
        <v>9012767301</v>
      </c>
      <c r="C497" t="s">
        <v>2</v>
      </c>
      <c r="D497" s="1">
        <f>VLOOKUP(E497,DATOS!B:W,3,FALSE)</f>
        <v>27472486</v>
      </c>
      <c r="E497">
        <v>4087</v>
      </c>
      <c r="F497">
        <v>2</v>
      </c>
      <c r="G497" t="str">
        <f>VLOOKUP(E497,DATOS!B:W,10,FALSE)</f>
        <v>S50007</v>
      </c>
      <c r="H497" t="str">
        <f t="shared" si="15"/>
        <v>TRANSPORTE MUNICIPAL TERRESTRE</v>
      </c>
      <c r="I497">
        <f>VLOOKUP(E497,DATOS!B:W,12,FALSE)</f>
        <v>1</v>
      </c>
      <c r="J497">
        <f>VLOOKUP(E497,DATOS!B:W,20,FALSE)</f>
        <v>45464</v>
      </c>
      <c r="K497">
        <f t="shared" si="16"/>
        <v>45464</v>
      </c>
      <c r="L497" s="3" t="str">
        <f>VLOOKUP(A497,AF!E:E,1,FALSE)</f>
        <v>FEVT4673</v>
      </c>
    </row>
    <row r="498" spans="1:12">
      <c r="A498" t="str">
        <f>VLOOKUP(E498,DATOS!B:W,19,FALSE)</f>
        <v>FEVT4674</v>
      </c>
      <c r="B498" s="1">
        <v>9012767301</v>
      </c>
      <c r="C498" t="s">
        <v>42</v>
      </c>
      <c r="D498" s="1">
        <f>VLOOKUP(E498,DATOS!B:W,3,FALSE)</f>
        <v>1123337326</v>
      </c>
      <c r="E498">
        <v>4360</v>
      </c>
      <c r="F498">
        <v>2</v>
      </c>
      <c r="G498" t="str">
        <f>VLOOKUP(E498,DATOS!B:W,10,FALSE)</f>
        <v>S50008</v>
      </c>
      <c r="H498" t="str">
        <f t="shared" si="15"/>
        <v>TRANSPORTE INTERMUNICIPAL TERR</v>
      </c>
      <c r="I498">
        <f>VLOOKUP(E498,DATOS!B:W,12,FALSE)</f>
        <v>1</v>
      </c>
      <c r="J498">
        <f>VLOOKUP(E498,DATOS!B:W,20,FALSE)</f>
        <v>45464</v>
      </c>
      <c r="K498">
        <f t="shared" si="16"/>
        <v>45464</v>
      </c>
      <c r="L498" s="3" t="str">
        <f>VLOOKUP(A498,AF!E:E,1,FALSE)</f>
        <v>FEVT4674</v>
      </c>
    </row>
    <row r="499" spans="1:12">
      <c r="A499" t="str">
        <f>VLOOKUP(E499,DATOS!B:W,19,FALSE)</f>
        <v>FEVT4675</v>
      </c>
      <c r="B499" s="1">
        <v>9012767301</v>
      </c>
      <c r="C499" t="s">
        <v>2</v>
      </c>
      <c r="D499" s="1">
        <f>VLOOKUP(E499,DATOS!B:W,3,FALSE)</f>
        <v>1004233476</v>
      </c>
      <c r="E499">
        <v>4613</v>
      </c>
      <c r="F499">
        <v>2</v>
      </c>
      <c r="G499" t="str">
        <f>VLOOKUP(E499,DATOS!B:W,10,FALSE)</f>
        <v>S50007</v>
      </c>
      <c r="H499" t="str">
        <f t="shared" si="15"/>
        <v>TRANSPORTE MUNICIPAL TERRESTRE</v>
      </c>
      <c r="I499">
        <f>VLOOKUP(E499,DATOS!B:W,12,FALSE)</f>
        <v>1</v>
      </c>
      <c r="J499">
        <f>VLOOKUP(E499,DATOS!B:W,20,FALSE)</f>
        <v>45464</v>
      </c>
      <c r="K499">
        <f t="shared" si="16"/>
        <v>45464</v>
      </c>
      <c r="L499" s="3" t="str">
        <f>VLOOKUP(A499,AF!E:E,1,FALSE)</f>
        <v>FEVT4675</v>
      </c>
    </row>
    <row r="500" spans="1:12">
      <c r="A500" t="str">
        <f>VLOOKUP(E500,DATOS!B:W,19,FALSE)</f>
        <v>FEVT4675</v>
      </c>
      <c r="B500" s="1">
        <v>9012767301</v>
      </c>
      <c r="C500" t="s">
        <v>2</v>
      </c>
      <c r="D500" s="1">
        <f>VLOOKUP(E500,DATOS!B:W,3,FALSE)</f>
        <v>1004233476</v>
      </c>
      <c r="E500">
        <v>4614</v>
      </c>
      <c r="F500">
        <v>2</v>
      </c>
      <c r="G500" t="str">
        <f>VLOOKUP(E500,DATOS!B:W,10,FALSE)</f>
        <v>S50007</v>
      </c>
      <c r="H500" t="str">
        <f t="shared" si="15"/>
        <v>TRANSPORTE MUNICIPAL TERRESTRE</v>
      </c>
      <c r="I500">
        <f>VLOOKUP(E500,DATOS!B:W,12,FALSE)</f>
        <v>1</v>
      </c>
      <c r="J500">
        <f>VLOOKUP(E500,DATOS!B:W,20,FALSE)</f>
        <v>45464</v>
      </c>
      <c r="K500">
        <f t="shared" si="16"/>
        <v>45464</v>
      </c>
      <c r="L500" s="3" t="str">
        <f>VLOOKUP(A500,AF!E:E,1,FALSE)</f>
        <v>FEVT4675</v>
      </c>
    </row>
    <row r="501" spans="1:12">
      <c r="A501" t="str">
        <f>VLOOKUP(E501,DATOS!B:W,19,FALSE)</f>
        <v>FEVT4676</v>
      </c>
      <c r="B501" s="1">
        <v>9012767301</v>
      </c>
      <c r="C501" t="s">
        <v>2</v>
      </c>
      <c r="D501" s="1">
        <f>VLOOKUP(E501,DATOS!B:W,3,FALSE)</f>
        <v>1123330062</v>
      </c>
      <c r="E501">
        <v>4494</v>
      </c>
      <c r="F501">
        <v>2</v>
      </c>
      <c r="G501" t="str">
        <f>VLOOKUP(E501,DATOS!B:W,10,FALSE)</f>
        <v>S50008</v>
      </c>
      <c r="H501" t="str">
        <f t="shared" si="15"/>
        <v>TRANSPORTE INTERMUNICIPAL TERR</v>
      </c>
      <c r="I501">
        <f>VLOOKUP(E501,DATOS!B:W,12,FALSE)</f>
        <v>1</v>
      </c>
      <c r="J501">
        <f>VLOOKUP(E501,DATOS!B:W,20,FALSE)</f>
        <v>45464</v>
      </c>
      <c r="K501">
        <f t="shared" si="16"/>
        <v>45464</v>
      </c>
      <c r="L501" s="3" t="str">
        <f>VLOOKUP(A501,AF!E:E,1,FALSE)</f>
        <v>FEVT4676</v>
      </c>
    </row>
    <row r="502" spans="1:12">
      <c r="A502" t="str">
        <f>VLOOKUP(E502,DATOS!B:W,19,FALSE)</f>
        <v>FEVT4677</v>
      </c>
      <c r="B502" s="1">
        <v>9012767301</v>
      </c>
      <c r="C502" t="s">
        <v>42</v>
      </c>
      <c r="D502" s="1">
        <f>VLOOKUP(E502,DATOS!B:W,3,FALSE)</f>
        <v>1123336300</v>
      </c>
      <c r="E502">
        <v>4012</v>
      </c>
      <c r="F502">
        <v>2</v>
      </c>
      <c r="G502" t="str">
        <f>VLOOKUP(E502,DATOS!B:W,10,FALSE)</f>
        <v>S50007</v>
      </c>
      <c r="H502" t="str">
        <f t="shared" si="15"/>
        <v>TRANSPORTE MUNICIPAL TERRESTRE</v>
      </c>
      <c r="I502">
        <f>VLOOKUP(E502,DATOS!B:W,12,FALSE)</f>
        <v>1</v>
      </c>
      <c r="J502">
        <f>VLOOKUP(E502,DATOS!B:W,20,FALSE)</f>
        <v>45464</v>
      </c>
      <c r="K502">
        <f t="shared" si="16"/>
        <v>45464</v>
      </c>
      <c r="L502" s="3" t="str">
        <f>VLOOKUP(A502,AF!E:E,1,FALSE)</f>
        <v>FEVT4677</v>
      </c>
    </row>
    <row r="503" spans="1:12">
      <c r="A503" t="str">
        <f>VLOOKUP(E503,DATOS!B:W,19,FALSE)</f>
        <v>FEVT4677</v>
      </c>
      <c r="B503" s="1">
        <v>9012767301</v>
      </c>
      <c r="C503" t="s">
        <v>42</v>
      </c>
      <c r="D503" s="1">
        <f>VLOOKUP(E503,DATOS!B:W,3,FALSE)</f>
        <v>1123336300</v>
      </c>
      <c r="E503">
        <v>4013</v>
      </c>
      <c r="F503">
        <v>2</v>
      </c>
      <c r="G503" t="str">
        <f>VLOOKUP(E503,DATOS!B:W,10,FALSE)</f>
        <v>S50007</v>
      </c>
      <c r="H503" t="str">
        <f t="shared" si="15"/>
        <v>TRANSPORTE MUNICIPAL TERRESTRE</v>
      </c>
      <c r="I503">
        <f>VLOOKUP(E503,DATOS!B:W,12,FALSE)</f>
        <v>1</v>
      </c>
      <c r="J503">
        <f>VLOOKUP(E503,DATOS!B:W,20,FALSE)</f>
        <v>45464</v>
      </c>
      <c r="K503">
        <f t="shared" si="16"/>
        <v>45464</v>
      </c>
      <c r="L503" s="3" t="str">
        <f>VLOOKUP(A503,AF!E:E,1,FALSE)</f>
        <v>FEVT4677</v>
      </c>
    </row>
    <row r="504" spans="1:12">
      <c r="A504" t="str">
        <f>VLOOKUP(E504,DATOS!B:W,19,FALSE)</f>
        <v>FEVT4678</v>
      </c>
      <c r="B504" s="1">
        <v>9012767301</v>
      </c>
      <c r="C504" t="s">
        <v>31</v>
      </c>
      <c r="D504" s="1">
        <f>VLOOKUP(E504,DATOS!B:W,3,FALSE)</f>
        <v>1123325413</v>
      </c>
      <c r="E504">
        <v>4108</v>
      </c>
      <c r="F504">
        <v>2</v>
      </c>
      <c r="G504" t="str">
        <f>VLOOKUP(E504,DATOS!B:W,10,FALSE)</f>
        <v>S50008</v>
      </c>
      <c r="H504" t="str">
        <f t="shared" si="15"/>
        <v>TRANSPORTE INTERMUNICIPAL TERR</v>
      </c>
      <c r="I504">
        <f>VLOOKUP(E504,DATOS!B:W,12,FALSE)</f>
        <v>1</v>
      </c>
      <c r="J504">
        <f>VLOOKUP(E504,DATOS!B:W,20,FALSE)</f>
        <v>45464</v>
      </c>
      <c r="K504">
        <f t="shared" si="16"/>
        <v>45464</v>
      </c>
      <c r="L504" s="3" t="str">
        <f>VLOOKUP(A504,AF!E:E,1,FALSE)</f>
        <v>FEVT4678</v>
      </c>
    </row>
    <row r="505" spans="1:12">
      <c r="A505" t="str">
        <f>VLOOKUP(E505,DATOS!B:W,19,FALSE)</f>
        <v>FEVT4678</v>
      </c>
      <c r="B505" s="1">
        <v>9012767301</v>
      </c>
      <c r="C505" t="s">
        <v>31</v>
      </c>
      <c r="D505" s="1">
        <f>VLOOKUP(E505,DATOS!B:W,3,FALSE)</f>
        <v>1123325413</v>
      </c>
      <c r="E505">
        <v>4109</v>
      </c>
      <c r="F505">
        <v>2</v>
      </c>
      <c r="G505" t="str">
        <f>VLOOKUP(E505,DATOS!B:W,10,FALSE)</f>
        <v>S50008</v>
      </c>
      <c r="H505" t="str">
        <f t="shared" si="15"/>
        <v>TRANSPORTE INTERMUNICIPAL TERR</v>
      </c>
      <c r="I505">
        <f>VLOOKUP(E505,DATOS!B:W,12,FALSE)</f>
        <v>1</v>
      </c>
      <c r="J505">
        <f>VLOOKUP(E505,DATOS!B:W,20,FALSE)</f>
        <v>45464</v>
      </c>
      <c r="K505">
        <f t="shared" si="16"/>
        <v>45464</v>
      </c>
      <c r="L505" s="3" t="str">
        <f>VLOOKUP(A505,AF!E:E,1,FALSE)</f>
        <v>FEVT4678</v>
      </c>
    </row>
    <row r="506" spans="1:12">
      <c r="A506" t="str">
        <f>VLOOKUP(E506,DATOS!B:W,19,FALSE)</f>
        <v>FEVT4679</v>
      </c>
      <c r="B506" s="1">
        <v>9012767301</v>
      </c>
      <c r="C506" t="s">
        <v>2</v>
      </c>
      <c r="D506" s="1">
        <f>VLOOKUP(E506,DATOS!B:W,3,FALSE)</f>
        <v>2765878</v>
      </c>
      <c r="E506">
        <v>4362</v>
      </c>
      <c r="F506">
        <v>2</v>
      </c>
      <c r="G506" t="str">
        <f>VLOOKUP(E506,DATOS!B:W,10,FALSE)</f>
        <v>S50008</v>
      </c>
      <c r="H506" t="str">
        <f t="shared" si="15"/>
        <v>TRANSPORTE INTERMUNICIPAL TERR</v>
      </c>
      <c r="I506">
        <f>VLOOKUP(E506,DATOS!B:W,12,FALSE)</f>
        <v>1</v>
      </c>
      <c r="J506">
        <f>VLOOKUP(E506,DATOS!B:W,20,FALSE)</f>
        <v>45464</v>
      </c>
      <c r="K506">
        <f t="shared" si="16"/>
        <v>45464</v>
      </c>
      <c r="L506" s="3" t="str">
        <f>VLOOKUP(A506,AF!E:E,1,FALSE)</f>
        <v>FEVT4679</v>
      </c>
    </row>
    <row r="507" spans="1:12">
      <c r="A507" t="str">
        <f>VLOOKUP(E507,DATOS!B:W,19,FALSE)</f>
        <v>FEVT4680</v>
      </c>
      <c r="B507" s="1">
        <v>9012767301</v>
      </c>
      <c r="C507" t="s">
        <v>2</v>
      </c>
      <c r="D507" s="1">
        <f>VLOOKUP(E507,DATOS!B:W,3,FALSE)</f>
        <v>27362756</v>
      </c>
      <c r="E507">
        <v>4663</v>
      </c>
      <c r="F507">
        <v>2</v>
      </c>
      <c r="G507" t="str">
        <f>VLOOKUP(E507,DATOS!B:W,10,FALSE)</f>
        <v>S50008</v>
      </c>
      <c r="H507" t="str">
        <f t="shared" si="15"/>
        <v>TRANSPORTE INTERMUNICIPAL TERR</v>
      </c>
      <c r="I507">
        <f>VLOOKUP(E507,DATOS!B:W,12,FALSE)</f>
        <v>1</v>
      </c>
      <c r="J507">
        <f>VLOOKUP(E507,DATOS!B:W,20,FALSE)</f>
        <v>45464</v>
      </c>
      <c r="K507">
        <f t="shared" si="16"/>
        <v>45464</v>
      </c>
      <c r="L507" s="3" t="str">
        <f>VLOOKUP(A507,AF!E:E,1,FALSE)</f>
        <v>FEVT4680</v>
      </c>
    </row>
    <row r="508" spans="1:12">
      <c r="A508" t="str">
        <f>VLOOKUP(E508,DATOS!B:W,19,FALSE)</f>
        <v>FEVT4680</v>
      </c>
      <c r="B508" s="1">
        <v>9012767301</v>
      </c>
      <c r="C508" t="s">
        <v>2</v>
      </c>
      <c r="D508" s="1">
        <f>VLOOKUP(E508,DATOS!B:W,3,FALSE)</f>
        <v>27362756</v>
      </c>
      <c r="E508">
        <v>4664</v>
      </c>
      <c r="F508">
        <v>2</v>
      </c>
      <c r="G508" t="str">
        <f>VLOOKUP(E508,DATOS!B:W,10,FALSE)</f>
        <v>S50008</v>
      </c>
      <c r="H508" t="str">
        <f t="shared" si="15"/>
        <v>TRANSPORTE INTERMUNICIPAL TERR</v>
      </c>
      <c r="I508">
        <f>VLOOKUP(E508,DATOS!B:W,12,FALSE)</f>
        <v>1</v>
      </c>
      <c r="J508">
        <f>VLOOKUP(E508,DATOS!B:W,20,FALSE)</f>
        <v>45464</v>
      </c>
      <c r="K508">
        <f t="shared" si="16"/>
        <v>45464</v>
      </c>
      <c r="L508" s="3" t="str">
        <f>VLOOKUP(A508,AF!E:E,1,FALSE)</f>
        <v>FEVT4680</v>
      </c>
    </row>
    <row r="509" spans="1:12">
      <c r="A509" t="str">
        <f>VLOOKUP(E509,DATOS!B:W,19,FALSE)</f>
        <v>FEVT4681</v>
      </c>
      <c r="B509" s="1">
        <v>9012767301</v>
      </c>
      <c r="C509" t="s">
        <v>42</v>
      </c>
      <c r="D509" s="1">
        <f>VLOOKUP(E509,DATOS!B:W,3,FALSE)</f>
        <v>1125414634</v>
      </c>
      <c r="E509">
        <v>4749</v>
      </c>
      <c r="F509">
        <v>2</v>
      </c>
      <c r="G509" t="str">
        <f>VLOOKUP(E509,DATOS!B:W,10,FALSE)</f>
        <v>S50007</v>
      </c>
      <c r="H509" t="str">
        <f t="shared" si="15"/>
        <v>TRANSPORTE MUNICIPAL TERRESTRE</v>
      </c>
      <c r="I509">
        <f>VLOOKUP(E509,DATOS!B:W,12,FALSE)</f>
        <v>1</v>
      </c>
      <c r="J509">
        <f>VLOOKUP(E509,DATOS!B:W,20,FALSE)</f>
        <v>45464</v>
      </c>
      <c r="K509">
        <f t="shared" si="16"/>
        <v>45464</v>
      </c>
      <c r="L509" s="3" t="str">
        <f>VLOOKUP(A509,AF!E:E,1,FALSE)</f>
        <v>FEVT4681</v>
      </c>
    </row>
    <row r="510" spans="1:12">
      <c r="A510" t="str">
        <f>VLOOKUP(E510,DATOS!B:W,19,FALSE)</f>
        <v>FEVT4681</v>
      </c>
      <c r="B510" s="1">
        <v>9012767301</v>
      </c>
      <c r="C510" t="s">
        <v>42</v>
      </c>
      <c r="D510" s="1">
        <f>VLOOKUP(E510,DATOS!B:W,3,FALSE)</f>
        <v>1125414634</v>
      </c>
      <c r="E510">
        <v>4750</v>
      </c>
      <c r="F510">
        <v>2</v>
      </c>
      <c r="G510" t="str">
        <f>VLOOKUP(E510,DATOS!B:W,10,FALSE)</f>
        <v>S50007</v>
      </c>
      <c r="H510" t="str">
        <f t="shared" si="15"/>
        <v>TRANSPORTE MUNICIPAL TERRESTRE</v>
      </c>
      <c r="I510">
        <f>VLOOKUP(E510,DATOS!B:W,12,FALSE)</f>
        <v>1</v>
      </c>
      <c r="J510">
        <f>VLOOKUP(E510,DATOS!B:W,20,FALSE)</f>
        <v>45464</v>
      </c>
      <c r="K510">
        <f t="shared" si="16"/>
        <v>45464</v>
      </c>
      <c r="L510" s="3" t="str">
        <f>VLOOKUP(A510,AF!E:E,1,FALSE)</f>
        <v>FEVT4681</v>
      </c>
    </row>
    <row r="511" spans="1:12">
      <c r="A511" t="str">
        <f>VLOOKUP(E511,DATOS!B:W,19,FALSE)</f>
        <v>FEVT4682</v>
      </c>
      <c r="B511" s="1">
        <v>9012767301</v>
      </c>
      <c r="C511" t="s">
        <v>2</v>
      </c>
      <c r="D511" s="1">
        <f>VLOOKUP(E511,DATOS!B:W,3,FALSE)</f>
        <v>1905163</v>
      </c>
      <c r="E511">
        <v>4162</v>
      </c>
      <c r="F511">
        <v>2</v>
      </c>
      <c r="G511" t="str">
        <f>VLOOKUP(E511,DATOS!B:W,10,FALSE)</f>
        <v>S50008</v>
      </c>
      <c r="H511" t="str">
        <f t="shared" si="15"/>
        <v>TRANSPORTE INTERMUNICIPAL TERR</v>
      </c>
      <c r="I511">
        <f>VLOOKUP(E511,DATOS!B:W,12,FALSE)</f>
        <v>1</v>
      </c>
      <c r="J511">
        <f>VLOOKUP(E511,DATOS!B:W,20,FALSE)</f>
        <v>45464</v>
      </c>
      <c r="K511">
        <f t="shared" si="16"/>
        <v>45464</v>
      </c>
      <c r="L511" s="3" t="str">
        <f>VLOOKUP(A511,AF!E:E,1,FALSE)</f>
        <v>FEVT4682</v>
      </c>
    </row>
    <row r="512" spans="1:12">
      <c r="A512" t="str">
        <f>VLOOKUP(E512,DATOS!B:W,19,FALSE)</f>
        <v>FEVT4682</v>
      </c>
      <c r="B512" s="1">
        <v>9012767301</v>
      </c>
      <c r="C512" t="s">
        <v>2</v>
      </c>
      <c r="D512" s="1">
        <f>VLOOKUP(E512,DATOS!B:W,3,FALSE)</f>
        <v>1905163</v>
      </c>
      <c r="E512">
        <v>4163</v>
      </c>
      <c r="F512">
        <v>2</v>
      </c>
      <c r="G512" t="str">
        <f>VLOOKUP(E512,DATOS!B:W,10,FALSE)</f>
        <v>S50008</v>
      </c>
      <c r="H512" t="str">
        <f t="shared" si="15"/>
        <v>TRANSPORTE INTERMUNICIPAL TERR</v>
      </c>
      <c r="I512">
        <f>VLOOKUP(E512,DATOS!B:W,12,FALSE)</f>
        <v>1</v>
      </c>
      <c r="J512">
        <f>VLOOKUP(E512,DATOS!B:W,20,FALSE)</f>
        <v>45464</v>
      </c>
      <c r="K512">
        <f t="shared" si="16"/>
        <v>45464</v>
      </c>
      <c r="L512" s="3" t="str">
        <f>VLOOKUP(A512,AF!E:E,1,FALSE)</f>
        <v>FEVT4682</v>
      </c>
    </row>
    <row r="513" spans="1:12">
      <c r="A513" t="str">
        <f>VLOOKUP(E513,DATOS!B:W,19,FALSE)</f>
        <v>FEVT4683</v>
      </c>
      <c r="B513" s="1">
        <v>9012767301</v>
      </c>
      <c r="C513" t="s">
        <v>2</v>
      </c>
      <c r="D513" s="1">
        <f>VLOOKUP(E513,DATOS!B:W,3,FALSE)</f>
        <v>39825014</v>
      </c>
      <c r="E513">
        <v>4146</v>
      </c>
      <c r="F513">
        <v>2</v>
      </c>
      <c r="G513" t="str">
        <f>VLOOKUP(E513,DATOS!B:W,10,FALSE)</f>
        <v>S50008</v>
      </c>
      <c r="H513" t="str">
        <f t="shared" si="15"/>
        <v>TRANSPORTE INTERMUNICIPAL TERR</v>
      </c>
      <c r="I513">
        <f>VLOOKUP(E513,DATOS!B:W,12,FALSE)</f>
        <v>2</v>
      </c>
      <c r="J513">
        <f>VLOOKUP(E513,DATOS!B:W,20,FALSE)</f>
        <v>45464</v>
      </c>
      <c r="K513">
        <f t="shared" si="16"/>
        <v>90928</v>
      </c>
      <c r="L513" s="3" t="str">
        <f>VLOOKUP(A513,AF!E:E,1,FALSE)</f>
        <v>FEVT4683</v>
      </c>
    </row>
    <row r="514" spans="1:12">
      <c r="A514" t="str">
        <f>VLOOKUP(E514,DATOS!B:W,19,FALSE)</f>
        <v>FEVT4683</v>
      </c>
      <c r="B514" s="1">
        <v>9012767301</v>
      </c>
      <c r="C514" t="s">
        <v>2</v>
      </c>
      <c r="D514" s="1">
        <f>VLOOKUP(E514,DATOS!B:W,3,FALSE)</f>
        <v>39825014</v>
      </c>
      <c r="E514">
        <v>4147</v>
      </c>
      <c r="F514">
        <v>2</v>
      </c>
      <c r="G514" t="str">
        <f>VLOOKUP(E514,DATOS!B:W,10,FALSE)</f>
        <v>S50008</v>
      </c>
      <c r="H514" t="str">
        <f t="shared" ref="H514:H577" si="17">IF(G514="S50007","TRANSPORTE MUNICIPAL TERRESTRE",IF(G514="S50008","TRANSPORTE INTERMUNICIPAL TERR","VALIDAR CODIGO"))</f>
        <v>TRANSPORTE INTERMUNICIPAL TERR</v>
      </c>
      <c r="I514">
        <f>VLOOKUP(E514,DATOS!B:W,12,FALSE)</f>
        <v>2</v>
      </c>
      <c r="J514">
        <f>VLOOKUP(E514,DATOS!B:W,20,FALSE)</f>
        <v>45464</v>
      </c>
      <c r="K514">
        <f t="shared" si="16"/>
        <v>90928</v>
      </c>
      <c r="L514" s="3" t="str">
        <f>VLOOKUP(A514,AF!E:E,1,FALSE)</f>
        <v>FEVT4683</v>
      </c>
    </row>
    <row r="515" spans="1:12">
      <c r="A515" t="str">
        <f>VLOOKUP(E515,DATOS!B:W,19,FALSE)</f>
        <v>FEVT4684</v>
      </c>
      <c r="B515" s="1">
        <v>9012767301</v>
      </c>
      <c r="C515" t="s">
        <v>42</v>
      </c>
      <c r="D515" s="1">
        <f>VLOOKUP(E515,DATOS!B:W,3,FALSE)</f>
        <v>1120218781</v>
      </c>
      <c r="E515">
        <v>3964</v>
      </c>
      <c r="F515">
        <v>2</v>
      </c>
      <c r="G515" t="str">
        <f>VLOOKUP(E515,DATOS!B:W,10,FALSE)</f>
        <v>S50007</v>
      </c>
      <c r="H515" t="str">
        <f t="shared" si="17"/>
        <v>TRANSPORTE MUNICIPAL TERRESTRE</v>
      </c>
      <c r="I515">
        <f>VLOOKUP(E515,DATOS!B:W,12,FALSE)</f>
        <v>1</v>
      </c>
      <c r="J515">
        <f>VLOOKUP(E515,DATOS!B:W,20,FALSE)</f>
        <v>45464</v>
      </c>
      <c r="K515">
        <f t="shared" si="16"/>
        <v>45464</v>
      </c>
      <c r="L515" s="3" t="str">
        <f>VLOOKUP(A515,AF!E:E,1,FALSE)</f>
        <v>FEVT4684</v>
      </c>
    </row>
    <row r="516" spans="1:12">
      <c r="A516" t="str">
        <f>VLOOKUP(E516,DATOS!B:W,19,FALSE)</f>
        <v>FEVT4685</v>
      </c>
      <c r="B516" s="1">
        <v>9012767301</v>
      </c>
      <c r="C516" t="s">
        <v>2</v>
      </c>
      <c r="D516" s="1">
        <f>VLOOKUP(E516,DATOS!B:W,3,FALSE)</f>
        <v>1123320614</v>
      </c>
      <c r="E516">
        <v>4450</v>
      </c>
      <c r="F516">
        <v>2</v>
      </c>
      <c r="G516" t="str">
        <f>VLOOKUP(E516,DATOS!B:W,10,FALSE)</f>
        <v>S50008</v>
      </c>
      <c r="H516" t="str">
        <f t="shared" si="17"/>
        <v>TRANSPORTE INTERMUNICIPAL TERR</v>
      </c>
      <c r="I516">
        <f>VLOOKUP(E516,DATOS!B:W,12,FALSE)</f>
        <v>1</v>
      </c>
      <c r="J516">
        <f>VLOOKUP(E516,DATOS!B:W,20,FALSE)</f>
        <v>45464</v>
      </c>
      <c r="K516">
        <f t="shared" si="16"/>
        <v>45464</v>
      </c>
      <c r="L516" s="3" t="str">
        <f>VLOOKUP(A516,AF!E:E,1,FALSE)</f>
        <v>FEVT4685</v>
      </c>
    </row>
    <row r="517" spans="1:12">
      <c r="A517" t="str">
        <f>VLOOKUP(E517,DATOS!B:W,19,FALSE)</f>
        <v>FEVT4686</v>
      </c>
      <c r="B517" s="1">
        <v>9012767301</v>
      </c>
      <c r="C517" t="s">
        <v>2</v>
      </c>
      <c r="D517" s="1">
        <f>VLOOKUP(E517,DATOS!B:W,3,FALSE)</f>
        <v>1123320038</v>
      </c>
      <c r="E517">
        <v>4208</v>
      </c>
      <c r="F517">
        <v>2</v>
      </c>
      <c r="G517" t="str">
        <f>VLOOKUP(E517,DATOS!B:W,10,FALSE)</f>
        <v>S50008</v>
      </c>
      <c r="H517" t="str">
        <f t="shared" si="17"/>
        <v>TRANSPORTE INTERMUNICIPAL TERR</v>
      </c>
      <c r="I517">
        <f>VLOOKUP(E517,DATOS!B:W,12,FALSE)</f>
        <v>1</v>
      </c>
      <c r="J517">
        <f>VLOOKUP(E517,DATOS!B:W,20,FALSE)</f>
        <v>45464</v>
      </c>
      <c r="K517">
        <f t="shared" si="16"/>
        <v>45464</v>
      </c>
      <c r="L517" s="3" t="str">
        <f>VLOOKUP(A517,AF!E:E,1,FALSE)</f>
        <v>FEVT4686</v>
      </c>
    </row>
    <row r="518" spans="1:12">
      <c r="A518" t="str">
        <f>VLOOKUP(E518,DATOS!B:W,19,FALSE)</f>
        <v>FEVT4686</v>
      </c>
      <c r="B518" s="1">
        <v>9012767301</v>
      </c>
      <c r="C518" t="s">
        <v>2</v>
      </c>
      <c r="D518" s="1">
        <f>VLOOKUP(E518,DATOS!B:W,3,FALSE)</f>
        <v>1123320038</v>
      </c>
      <c r="E518">
        <v>4209</v>
      </c>
      <c r="F518">
        <v>2</v>
      </c>
      <c r="G518" t="str">
        <f>VLOOKUP(E518,DATOS!B:W,10,FALSE)</f>
        <v>S50008</v>
      </c>
      <c r="H518" t="str">
        <f t="shared" si="17"/>
        <v>TRANSPORTE INTERMUNICIPAL TERR</v>
      </c>
      <c r="I518">
        <f>VLOOKUP(E518,DATOS!B:W,12,FALSE)</f>
        <v>1</v>
      </c>
      <c r="J518">
        <f>VLOOKUP(E518,DATOS!B:W,20,FALSE)</f>
        <v>45464</v>
      </c>
      <c r="K518">
        <f t="shared" si="16"/>
        <v>45464</v>
      </c>
      <c r="L518" s="3" t="str">
        <f>VLOOKUP(A518,AF!E:E,1,FALSE)</f>
        <v>FEVT4686</v>
      </c>
    </row>
    <row r="519" spans="1:12">
      <c r="A519" t="str">
        <f>VLOOKUP(E519,DATOS!B:W,19,FALSE)</f>
        <v>FEVT4687</v>
      </c>
      <c r="B519" s="1">
        <v>9012767301</v>
      </c>
      <c r="C519" t="s">
        <v>2</v>
      </c>
      <c r="D519" s="1">
        <f>VLOOKUP(E519,DATOS!B:W,3,FALSE)</f>
        <v>41106750</v>
      </c>
      <c r="E519">
        <v>4364</v>
      </c>
      <c r="F519">
        <v>2</v>
      </c>
      <c r="G519" t="str">
        <f>VLOOKUP(E519,DATOS!B:W,10,FALSE)</f>
        <v>S50008</v>
      </c>
      <c r="H519" t="str">
        <f t="shared" si="17"/>
        <v>TRANSPORTE INTERMUNICIPAL TERR</v>
      </c>
      <c r="I519">
        <f>VLOOKUP(E519,DATOS!B:W,12,FALSE)</f>
        <v>1</v>
      </c>
      <c r="J519">
        <f>VLOOKUP(E519,DATOS!B:W,20,FALSE)</f>
        <v>45464</v>
      </c>
      <c r="K519">
        <f t="shared" si="16"/>
        <v>45464</v>
      </c>
      <c r="L519" s="3" t="str">
        <f>VLOOKUP(A519,AF!E:E,1,FALSE)</f>
        <v>FEVT4687</v>
      </c>
    </row>
    <row r="520" spans="1:12">
      <c r="A520" t="str">
        <f>VLOOKUP(E520,DATOS!B:W,19,FALSE)</f>
        <v>FEVT4687</v>
      </c>
      <c r="B520" s="1">
        <v>9012767301</v>
      </c>
      <c r="C520" t="s">
        <v>2</v>
      </c>
      <c r="D520" s="1">
        <f>VLOOKUP(E520,DATOS!B:W,3,FALSE)</f>
        <v>41106750</v>
      </c>
      <c r="E520">
        <v>4365</v>
      </c>
      <c r="F520">
        <v>2</v>
      </c>
      <c r="G520" t="str">
        <f>VLOOKUP(E520,DATOS!B:W,10,FALSE)</f>
        <v>S50008</v>
      </c>
      <c r="H520" t="str">
        <f t="shared" si="17"/>
        <v>TRANSPORTE INTERMUNICIPAL TERR</v>
      </c>
      <c r="I520">
        <f>VLOOKUP(E520,DATOS!B:W,12,FALSE)</f>
        <v>1</v>
      </c>
      <c r="J520">
        <f>VLOOKUP(E520,DATOS!B:W,20,FALSE)</f>
        <v>45464</v>
      </c>
      <c r="K520">
        <f t="shared" si="16"/>
        <v>45464</v>
      </c>
      <c r="L520" s="3" t="str">
        <f>VLOOKUP(A520,AF!E:E,1,FALSE)</f>
        <v>FEVT4687</v>
      </c>
    </row>
    <row r="521" spans="1:12">
      <c r="A521" t="str">
        <f>VLOOKUP(E521,DATOS!B:W,19,FALSE)</f>
        <v>FEVT4688</v>
      </c>
      <c r="B521" s="1">
        <v>9012767301</v>
      </c>
      <c r="C521" t="s">
        <v>2</v>
      </c>
      <c r="D521" s="1">
        <f>VLOOKUP(E521,DATOS!B:W,3,FALSE)</f>
        <v>27386477</v>
      </c>
      <c r="E521">
        <v>4536</v>
      </c>
      <c r="F521">
        <v>2</v>
      </c>
      <c r="G521" t="str">
        <f>VLOOKUP(E521,DATOS!B:W,10,FALSE)</f>
        <v>S50008</v>
      </c>
      <c r="H521" t="str">
        <f t="shared" si="17"/>
        <v>TRANSPORTE INTERMUNICIPAL TERR</v>
      </c>
      <c r="I521">
        <f>VLOOKUP(E521,DATOS!B:W,12,FALSE)</f>
        <v>1</v>
      </c>
      <c r="J521">
        <f>VLOOKUP(E521,DATOS!B:W,20,FALSE)</f>
        <v>45464</v>
      </c>
      <c r="K521">
        <f t="shared" si="16"/>
        <v>45464</v>
      </c>
      <c r="L521" s="3" t="str">
        <f>VLOOKUP(A521,AF!E:E,1,FALSE)</f>
        <v>FEVT4688</v>
      </c>
    </row>
    <row r="522" spans="1:12">
      <c r="A522" t="str">
        <f>VLOOKUP(E522,DATOS!B:W,19,FALSE)</f>
        <v>FEVT4689</v>
      </c>
      <c r="B522" s="1">
        <v>9012767301</v>
      </c>
      <c r="C522" t="s">
        <v>42</v>
      </c>
      <c r="D522" s="1">
        <f>VLOOKUP(E522,DATOS!B:W,3,FALSE)</f>
        <v>1123338165</v>
      </c>
      <c r="E522">
        <v>4394</v>
      </c>
      <c r="F522">
        <v>2</v>
      </c>
      <c r="G522" t="str">
        <f>VLOOKUP(E522,DATOS!B:W,10,FALSE)</f>
        <v>S50008</v>
      </c>
      <c r="H522" t="str">
        <f t="shared" si="17"/>
        <v>TRANSPORTE INTERMUNICIPAL TERR</v>
      </c>
      <c r="I522">
        <f>VLOOKUP(E522,DATOS!B:W,12,FALSE)</f>
        <v>1</v>
      </c>
      <c r="J522">
        <f>VLOOKUP(E522,DATOS!B:W,20,FALSE)</f>
        <v>45464</v>
      </c>
      <c r="K522">
        <f t="shared" si="16"/>
        <v>45464</v>
      </c>
      <c r="L522" s="3" t="str">
        <f>VLOOKUP(A522,AF!E:E,1,FALSE)</f>
        <v>FEVT4689</v>
      </c>
    </row>
    <row r="523" spans="1:12">
      <c r="A523" t="str">
        <f>VLOOKUP(E523,DATOS!B:W,19,FALSE)</f>
        <v>FEVT4689</v>
      </c>
      <c r="B523" s="1">
        <v>9012767301</v>
      </c>
      <c r="C523" t="s">
        <v>42</v>
      </c>
      <c r="D523" s="1">
        <f>VLOOKUP(E523,DATOS!B:W,3,FALSE)</f>
        <v>1123338165</v>
      </c>
      <c r="E523">
        <v>4395</v>
      </c>
      <c r="F523">
        <v>2</v>
      </c>
      <c r="G523" t="str">
        <f>VLOOKUP(E523,DATOS!B:W,10,FALSE)</f>
        <v>S50008</v>
      </c>
      <c r="H523" t="str">
        <f t="shared" si="17"/>
        <v>TRANSPORTE INTERMUNICIPAL TERR</v>
      </c>
      <c r="I523">
        <f>VLOOKUP(E523,DATOS!B:W,12,FALSE)</f>
        <v>1</v>
      </c>
      <c r="J523">
        <f>VLOOKUP(E523,DATOS!B:W,20,FALSE)</f>
        <v>45464</v>
      </c>
      <c r="K523">
        <f t="shared" si="16"/>
        <v>45464</v>
      </c>
      <c r="L523" s="3" t="str">
        <f>VLOOKUP(A523,AF!E:E,1,FALSE)</f>
        <v>FEVT4689</v>
      </c>
    </row>
    <row r="524" spans="1:12">
      <c r="A524" t="str">
        <f>VLOOKUP(E524,DATOS!B:W,19,FALSE)</f>
        <v>FEVT4690</v>
      </c>
      <c r="B524" s="1">
        <v>9012767301</v>
      </c>
      <c r="C524" t="s">
        <v>2</v>
      </c>
      <c r="D524" s="1">
        <f>VLOOKUP(E524,DATOS!B:W,3,FALSE)</f>
        <v>41118723</v>
      </c>
      <c r="E524">
        <v>4380</v>
      </c>
      <c r="F524">
        <v>2</v>
      </c>
      <c r="G524" t="str">
        <f>VLOOKUP(E524,DATOS!B:W,10,FALSE)</f>
        <v>S50008</v>
      </c>
      <c r="H524" t="str">
        <f t="shared" si="17"/>
        <v>TRANSPORTE INTERMUNICIPAL TERR</v>
      </c>
      <c r="I524">
        <f>VLOOKUP(E524,DATOS!B:W,12,FALSE)</f>
        <v>1</v>
      </c>
      <c r="J524">
        <f>VLOOKUP(E524,DATOS!B:W,20,FALSE)</f>
        <v>45464</v>
      </c>
      <c r="K524">
        <f t="shared" si="16"/>
        <v>45464</v>
      </c>
      <c r="L524" s="3" t="str">
        <f>VLOOKUP(A524,AF!E:E,1,FALSE)</f>
        <v>FEVT4690</v>
      </c>
    </row>
    <row r="525" spans="1:12">
      <c r="A525" t="str">
        <f>VLOOKUP(E525,DATOS!B:W,19,FALSE)</f>
        <v>FEVT4691</v>
      </c>
      <c r="B525" s="1">
        <v>9012767301</v>
      </c>
      <c r="C525" t="s">
        <v>2</v>
      </c>
      <c r="D525" s="1">
        <f>VLOOKUP(E525,DATOS!B:W,3,FALSE)</f>
        <v>41109126</v>
      </c>
      <c r="E525">
        <v>4540</v>
      </c>
      <c r="F525">
        <v>2</v>
      </c>
      <c r="G525" t="str">
        <f>VLOOKUP(E525,DATOS!B:W,10,FALSE)</f>
        <v>S50007</v>
      </c>
      <c r="H525" t="str">
        <f t="shared" si="17"/>
        <v>TRANSPORTE MUNICIPAL TERRESTRE</v>
      </c>
      <c r="I525">
        <f>VLOOKUP(E525,DATOS!B:W,12,FALSE)</f>
        <v>1</v>
      </c>
      <c r="J525">
        <f>VLOOKUP(E525,DATOS!B:W,20,FALSE)</f>
        <v>45464</v>
      </c>
      <c r="K525">
        <f t="shared" si="16"/>
        <v>45464</v>
      </c>
      <c r="L525" s="3" t="str">
        <f>VLOOKUP(A525,AF!E:E,1,FALSE)</f>
        <v>FEVT4691</v>
      </c>
    </row>
    <row r="526" spans="1:12">
      <c r="A526" t="str">
        <f>VLOOKUP(E526,DATOS!B:W,19,FALSE)</f>
        <v>FEVT4691</v>
      </c>
      <c r="B526" s="1">
        <v>9012767301</v>
      </c>
      <c r="C526" t="s">
        <v>2</v>
      </c>
      <c r="D526" s="1">
        <f>VLOOKUP(E526,DATOS!B:W,3,FALSE)</f>
        <v>41109126</v>
      </c>
      <c r="E526">
        <v>4541</v>
      </c>
      <c r="F526">
        <v>2</v>
      </c>
      <c r="G526" t="str">
        <f>VLOOKUP(E526,DATOS!B:W,10,FALSE)</f>
        <v>S50007</v>
      </c>
      <c r="H526" t="str">
        <f t="shared" si="17"/>
        <v>TRANSPORTE MUNICIPAL TERRESTRE</v>
      </c>
      <c r="I526">
        <f>VLOOKUP(E526,DATOS!B:W,12,FALSE)</f>
        <v>1</v>
      </c>
      <c r="J526">
        <f>VLOOKUP(E526,DATOS!B:W,20,FALSE)</f>
        <v>45464</v>
      </c>
      <c r="K526">
        <f t="shared" si="16"/>
        <v>45464</v>
      </c>
      <c r="L526" s="3" t="str">
        <f>VLOOKUP(A526,AF!E:E,1,FALSE)</f>
        <v>FEVT4691</v>
      </c>
    </row>
    <row r="527" spans="1:12">
      <c r="A527" t="str">
        <f>VLOOKUP(E527,DATOS!B:W,19,FALSE)</f>
        <v>FEVT4692</v>
      </c>
      <c r="B527" s="1">
        <v>9012767301</v>
      </c>
      <c r="C527" t="s">
        <v>64</v>
      </c>
      <c r="D527" s="1">
        <f>VLOOKUP(E527,DATOS!B:W,3,FALSE)</f>
        <v>6628024</v>
      </c>
      <c r="E527">
        <v>4278</v>
      </c>
      <c r="F527">
        <v>2</v>
      </c>
      <c r="G527" t="str">
        <f>VLOOKUP(E527,DATOS!B:W,10,FALSE)</f>
        <v>S50008</v>
      </c>
      <c r="H527" t="str">
        <f t="shared" si="17"/>
        <v>TRANSPORTE INTERMUNICIPAL TERR</v>
      </c>
      <c r="I527">
        <f>VLOOKUP(E527,DATOS!B:W,12,FALSE)</f>
        <v>1</v>
      </c>
      <c r="J527">
        <f>VLOOKUP(E527,DATOS!B:W,20,FALSE)</f>
        <v>45464</v>
      </c>
      <c r="K527">
        <f t="shared" si="16"/>
        <v>45464</v>
      </c>
      <c r="L527" s="3" t="str">
        <f>VLOOKUP(A527,AF!E:E,1,FALSE)</f>
        <v>FEVT4692</v>
      </c>
    </row>
    <row r="528" spans="1:12">
      <c r="A528" t="str">
        <f>VLOOKUP(E528,DATOS!B:W,19,FALSE)</f>
        <v>FEVT4692</v>
      </c>
      <c r="B528" s="1">
        <v>9012767301</v>
      </c>
      <c r="C528" t="s">
        <v>64</v>
      </c>
      <c r="D528" s="1">
        <f>VLOOKUP(E528,DATOS!B:W,3,FALSE)</f>
        <v>6628024</v>
      </c>
      <c r="E528">
        <v>4279</v>
      </c>
      <c r="F528">
        <v>2</v>
      </c>
      <c r="G528" t="str">
        <f>VLOOKUP(E528,DATOS!B:W,10,FALSE)</f>
        <v>S50008</v>
      </c>
      <c r="H528" t="str">
        <f t="shared" si="17"/>
        <v>TRANSPORTE INTERMUNICIPAL TERR</v>
      </c>
      <c r="I528">
        <f>VLOOKUP(E528,DATOS!B:W,12,FALSE)</f>
        <v>1</v>
      </c>
      <c r="J528">
        <f>VLOOKUP(E528,DATOS!B:W,20,FALSE)</f>
        <v>45464</v>
      </c>
      <c r="K528">
        <f t="shared" si="16"/>
        <v>45464</v>
      </c>
      <c r="L528" s="3" t="str">
        <f>VLOOKUP(A528,AF!E:E,1,FALSE)</f>
        <v>FEVT4692</v>
      </c>
    </row>
    <row r="529" spans="1:12">
      <c r="A529" t="str">
        <f>VLOOKUP(E529,DATOS!B:W,19,FALSE)</f>
        <v>FEVT4693</v>
      </c>
      <c r="B529" s="1">
        <v>9012767301</v>
      </c>
      <c r="C529" t="s">
        <v>2</v>
      </c>
      <c r="D529" s="1">
        <f>VLOOKUP(E529,DATOS!B:W,3,FALSE)</f>
        <v>69000006</v>
      </c>
      <c r="E529">
        <v>4350</v>
      </c>
      <c r="F529">
        <v>2</v>
      </c>
      <c r="G529" t="str">
        <f>VLOOKUP(E529,DATOS!B:W,10,FALSE)</f>
        <v>S50008</v>
      </c>
      <c r="H529" t="str">
        <f t="shared" si="17"/>
        <v>TRANSPORTE INTERMUNICIPAL TERR</v>
      </c>
      <c r="I529">
        <f>VLOOKUP(E529,DATOS!B:W,12,FALSE)</f>
        <v>1</v>
      </c>
      <c r="J529">
        <f>VLOOKUP(E529,DATOS!B:W,20,FALSE)</f>
        <v>45464</v>
      </c>
      <c r="K529">
        <f t="shared" si="16"/>
        <v>45464</v>
      </c>
      <c r="L529" s="3" t="str">
        <f>VLOOKUP(A529,AF!E:E,1,FALSE)</f>
        <v>FEVT4693</v>
      </c>
    </row>
    <row r="530" spans="1:12">
      <c r="A530" t="str">
        <f>VLOOKUP(E530,DATOS!B:W,19,FALSE)</f>
        <v>FEVT4693</v>
      </c>
      <c r="B530" s="1">
        <v>9012767301</v>
      </c>
      <c r="C530" t="s">
        <v>2</v>
      </c>
      <c r="D530" s="1">
        <f>VLOOKUP(E530,DATOS!B:W,3,FALSE)</f>
        <v>69000006</v>
      </c>
      <c r="E530">
        <v>4351</v>
      </c>
      <c r="F530">
        <v>2</v>
      </c>
      <c r="G530" t="str">
        <f>VLOOKUP(E530,DATOS!B:W,10,FALSE)</f>
        <v>S50008</v>
      </c>
      <c r="H530" t="str">
        <f t="shared" si="17"/>
        <v>TRANSPORTE INTERMUNICIPAL TERR</v>
      </c>
      <c r="I530">
        <f>VLOOKUP(E530,DATOS!B:W,12,FALSE)</f>
        <v>1</v>
      </c>
      <c r="J530">
        <f>VLOOKUP(E530,DATOS!B:W,20,FALSE)</f>
        <v>45464</v>
      </c>
      <c r="K530">
        <f t="shared" si="16"/>
        <v>45464</v>
      </c>
      <c r="L530" s="3" t="str">
        <f>VLOOKUP(A530,AF!E:E,1,FALSE)</f>
        <v>FEVT4693</v>
      </c>
    </row>
    <row r="531" spans="1:12">
      <c r="A531" t="str">
        <f>VLOOKUP(E531,DATOS!B:W,19,FALSE)</f>
        <v>FEVT4694</v>
      </c>
      <c r="B531" s="1">
        <v>9012767301</v>
      </c>
      <c r="C531" t="s">
        <v>2</v>
      </c>
      <c r="D531" s="1">
        <f>VLOOKUP(E531,DATOS!B:W,3,FALSE)</f>
        <v>1120216283</v>
      </c>
      <c r="E531">
        <v>4382</v>
      </c>
      <c r="F531">
        <v>2</v>
      </c>
      <c r="G531" t="str">
        <f>VLOOKUP(E531,DATOS!B:W,10,FALSE)</f>
        <v>S50007</v>
      </c>
      <c r="H531" t="str">
        <f t="shared" si="17"/>
        <v>TRANSPORTE MUNICIPAL TERRESTRE</v>
      </c>
      <c r="I531">
        <f>VLOOKUP(E531,DATOS!B:W,12,FALSE)</f>
        <v>1</v>
      </c>
      <c r="J531">
        <f>VLOOKUP(E531,DATOS!B:W,20,FALSE)</f>
        <v>45464</v>
      </c>
      <c r="K531">
        <f t="shared" si="16"/>
        <v>45464</v>
      </c>
      <c r="L531" s="3" t="str">
        <f>VLOOKUP(A531,AF!E:E,1,FALSE)</f>
        <v>FEVT4694</v>
      </c>
    </row>
    <row r="532" spans="1:12">
      <c r="A532" t="str">
        <f>VLOOKUP(E532,DATOS!B:W,19,FALSE)</f>
        <v>FEVT4694</v>
      </c>
      <c r="B532" s="1">
        <v>9012767301</v>
      </c>
      <c r="C532" t="s">
        <v>2</v>
      </c>
      <c r="D532" s="1">
        <f>VLOOKUP(E532,DATOS!B:W,3,FALSE)</f>
        <v>1120216283</v>
      </c>
      <c r="E532">
        <v>4383</v>
      </c>
      <c r="F532">
        <v>2</v>
      </c>
      <c r="G532" t="str">
        <f>VLOOKUP(E532,DATOS!B:W,10,FALSE)</f>
        <v>S50007</v>
      </c>
      <c r="H532" t="str">
        <f t="shared" si="17"/>
        <v>TRANSPORTE MUNICIPAL TERRESTRE</v>
      </c>
      <c r="I532">
        <f>VLOOKUP(E532,DATOS!B:W,12,FALSE)</f>
        <v>1</v>
      </c>
      <c r="J532">
        <f>VLOOKUP(E532,DATOS!B:W,20,FALSE)</f>
        <v>45464</v>
      </c>
      <c r="K532">
        <f t="shared" si="16"/>
        <v>45464</v>
      </c>
      <c r="L532" s="3" t="str">
        <f>VLOOKUP(A532,AF!E:E,1,FALSE)</f>
        <v>FEVT4694</v>
      </c>
    </row>
    <row r="533" spans="1:12">
      <c r="A533" t="str">
        <f>VLOOKUP(E533,DATOS!B:W,19,FALSE)</f>
        <v>FEVT4695</v>
      </c>
      <c r="B533" s="1">
        <v>9012767301</v>
      </c>
      <c r="C533" t="s">
        <v>2</v>
      </c>
      <c r="D533" s="1">
        <f>VLOOKUP(E533,DATOS!B:W,3,FALSE)</f>
        <v>41116022</v>
      </c>
      <c r="E533">
        <v>4629</v>
      </c>
      <c r="F533">
        <v>2</v>
      </c>
      <c r="G533" t="str">
        <f>VLOOKUP(E533,DATOS!B:W,10,FALSE)</f>
        <v>S50008</v>
      </c>
      <c r="H533" t="str">
        <f t="shared" si="17"/>
        <v>TRANSPORTE INTERMUNICIPAL TERR</v>
      </c>
      <c r="I533">
        <f>VLOOKUP(E533,DATOS!B:W,12,FALSE)</f>
        <v>1</v>
      </c>
      <c r="J533">
        <f>VLOOKUP(E533,DATOS!B:W,20,FALSE)</f>
        <v>45464</v>
      </c>
      <c r="K533">
        <f t="shared" si="16"/>
        <v>45464</v>
      </c>
      <c r="L533" s="3" t="str">
        <f>VLOOKUP(A533,AF!E:E,1,FALSE)</f>
        <v>FEVT4695</v>
      </c>
    </row>
    <row r="534" spans="1:12">
      <c r="A534" t="str">
        <f>VLOOKUP(E534,DATOS!B:W,19,FALSE)</f>
        <v>FEVT4695</v>
      </c>
      <c r="B534" s="1">
        <v>9012767301</v>
      </c>
      <c r="C534" t="s">
        <v>2</v>
      </c>
      <c r="D534" s="1">
        <f>VLOOKUP(E534,DATOS!B:W,3,FALSE)</f>
        <v>41116022</v>
      </c>
      <c r="E534">
        <v>4630</v>
      </c>
      <c r="F534">
        <v>2</v>
      </c>
      <c r="G534" t="str">
        <f>VLOOKUP(E534,DATOS!B:W,10,FALSE)</f>
        <v>S50008</v>
      </c>
      <c r="H534" t="str">
        <f t="shared" si="17"/>
        <v>TRANSPORTE INTERMUNICIPAL TERR</v>
      </c>
      <c r="I534">
        <f>VLOOKUP(E534,DATOS!B:W,12,FALSE)</f>
        <v>1</v>
      </c>
      <c r="J534">
        <f>VLOOKUP(E534,DATOS!B:W,20,FALSE)</f>
        <v>45464</v>
      </c>
      <c r="K534">
        <f t="shared" si="16"/>
        <v>45464</v>
      </c>
      <c r="L534" s="3" t="str">
        <f>VLOOKUP(A534,AF!E:E,1,FALSE)</f>
        <v>FEVT4695</v>
      </c>
    </row>
    <row r="535" spans="1:12">
      <c r="A535" t="str">
        <f>VLOOKUP(E535,DATOS!B:W,19,FALSE)</f>
        <v>FEVT4696</v>
      </c>
      <c r="B535" s="1">
        <v>9012767301</v>
      </c>
      <c r="C535" t="s">
        <v>2</v>
      </c>
      <c r="D535" s="1">
        <f>VLOOKUP(E535,DATOS!B:W,3,FALSE)</f>
        <v>27352954</v>
      </c>
      <c r="E535">
        <v>4244</v>
      </c>
      <c r="F535">
        <v>2</v>
      </c>
      <c r="G535" t="str">
        <f>VLOOKUP(E535,DATOS!B:W,10,FALSE)</f>
        <v>S50008</v>
      </c>
      <c r="H535" t="str">
        <f t="shared" si="17"/>
        <v>TRANSPORTE INTERMUNICIPAL TERR</v>
      </c>
      <c r="I535">
        <f>VLOOKUP(E535,DATOS!B:W,12,FALSE)</f>
        <v>1</v>
      </c>
      <c r="J535">
        <f>VLOOKUP(E535,DATOS!B:W,20,FALSE)</f>
        <v>45464</v>
      </c>
      <c r="K535">
        <f t="shared" si="16"/>
        <v>45464</v>
      </c>
      <c r="L535" s="3" t="str">
        <f>VLOOKUP(A535,AF!E:E,1,FALSE)</f>
        <v>FEVT4696</v>
      </c>
    </row>
    <row r="536" spans="1:12">
      <c r="A536" t="str">
        <f>VLOOKUP(E536,DATOS!B:W,19,FALSE)</f>
        <v>FEVT4696</v>
      </c>
      <c r="B536" s="1">
        <v>9012767301</v>
      </c>
      <c r="C536" t="s">
        <v>2</v>
      </c>
      <c r="D536" s="1">
        <f>VLOOKUP(E536,DATOS!B:W,3,FALSE)</f>
        <v>27352954</v>
      </c>
      <c r="E536">
        <v>4245</v>
      </c>
      <c r="F536">
        <v>2</v>
      </c>
      <c r="G536" t="str">
        <f>VLOOKUP(E536,DATOS!B:W,10,FALSE)</f>
        <v>S50008</v>
      </c>
      <c r="H536" t="str">
        <f t="shared" si="17"/>
        <v>TRANSPORTE INTERMUNICIPAL TERR</v>
      </c>
      <c r="I536">
        <f>VLOOKUP(E536,DATOS!B:W,12,FALSE)</f>
        <v>1</v>
      </c>
      <c r="J536">
        <f>VLOOKUP(E536,DATOS!B:W,20,FALSE)</f>
        <v>45464</v>
      </c>
      <c r="K536">
        <f t="shared" si="16"/>
        <v>45464</v>
      </c>
      <c r="L536" s="3" t="str">
        <f>VLOOKUP(A536,AF!E:E,1,FALSE)</f>
        <v>FEVT4696</v>
      </c>
    </row>
    <row r="537" spans="1:12">
      <c r="A537" t="str">
        <f>VLOOKUP(E537,DATOS!B:W,19,FALSE)</f>
        <v>FEVT4697</v>
      </c>
      <c r="B537" s="1">
        <v>9012767301</v>
      </c>
      <c r="C537" t="s">
        <v>2</v>
      </c>
      <c r="D537" s="1">
        <f>VLOOKUP(E537,DATOS!B:W,3,FALSE)</f>
        <v>1123330374</v>
      </c>
      <c r="E537">
        <v>4496</v>
      </c>
      <c r="F537">
        <v>2</v>
      </c>
      <c r="G537" t="str">
        <f>VLOOKUP(E537,DATOS!B:W,10,FALSE)</f>
        <v>S50008</v>
      </c>
      <c r="H537" t="str">
        <f t="shared" si="17"/>
        <v>TRANSPORTE INTERMUNICIPAL TERR</v>
      </c>
      <c r="I537">
        <f>VLOOKUP(E537,DATOS!B:W,12,FALSE)</f>
        <v>1</v>
      </c>
      <c r="J537">
        <f>VLOOKUP(E537,DATOS!B:W,20,FALSE)</f>
        <v>45464</v>
      </c>
      <c r="K537">
        <f t="shared" si="16"/>
        <v>45464</v>
      </c>
      <c r="L537" s="3" t="str">
        <f>VLOOKUP(A537,AF!E:E,1,FALSE)</f>
        <v>FEVT4697</v>
      </c>
    </row>
    <row r="538" spans="1:12">
      <c r="A538" t="str">
        <f>VLOOKUP(E538,DATOS!B:W,19,FALSE)</f>
        <v>FEVT4698</v>
      </c>
      <c r="B538" s="1">
        <v>9012767301</v>
      </c>
      <c r="C538" t="s">
        <v>2</v>
      </c>
      <c r="D538" s="1">
        <f>VLOOKUP(E538,DATOS!B:W,3,FALSE)</f>
        <v>1123335137</v>
      </c>
      <c r="E538">
        <v>4813</v>
      </c>
      <c r="F538">
        <v>2</v>
      </c>
      <c r="G538" t="str">
        <f>VLOOKUP(E538,DATOS!B:W,10,FALSE)</f>
        <v>S50008</v>
      </c>
      <c r="H538" t="str">
        <f t="shared" si="17"/>
        <v>TRANSPORTE INTERMUNICIPAL TERR</v>
      </c>
      <c r="I538">
        <f>VLOOKUP(E538,DATOS!B:W,12,FALSE)</f>
        <v>1</v>
      </c>
      <c r="J538">
        <f>VLOOKUP(E538,DATOS!B:W,20,FALSE)</f>
        <v>45464</v>
      </c>
      <c r="K538">
        <f t="shared" si="16"/>
        <v>45464</v>
      </c>
      <c r="L538" s="3" t="str">
        <f>VLOOKUP(A538,AF!E:E,1,FALSE)</f>
        <v>FEVT4698</v>
      </c>
    </row>
    <row r="539" spans="1:12">
      <c r="A539" t="str">
        <f>VLOOKUP(E539,DATOS!B:W,19,FALSE)</f>
        <v>FEVT4698</v>
      </c>
      <c r="B539" s="1">
        <v>9012767301</v>
      </c>
      <c r="C539" t="s">
        <v>2</v>
      </c>
      <c r="D539" s="1">
        <f>VLOOKUP(E539,DATOS!B:W,3,FALSE)</f>
        <v>1123335137</v>
      </c>
      <c r="E539">
        <v>4814</v>
      </c>
      <c r="F539">
        <v>2</v>
      </c>
      <c r="G539" t="str">
        <f>VLOOKUP(E539,DATOS!B:W,10,FALSE)</f>
        <v>S50008</v>
      </c>
      <c r="H539" t="str">
        <f t="shared" si="17"/>
        <v>TRANSPORTE INTERMUNICIPAL TERR</v>
      </c>
      <c r="I539">
        <f>VLOOKUP(E539,DATOS!B:W,12,FALSE)</f>
        <v>1</v>
      </c>
      <c r="J539">
        <f>VLOOKUP(E539,DATOS!B:W,20,FALSE)</f>
        <v>45464</v>
      </c>
      <c r="K539">
        <f t="shared" ref="K539:K602" si="18">J539*I539</f>
        <v>45464</v>
      </c>
      <c r="L539" s="3" t="str">
        <f>VLOOKUP(A539,AF!E:E,1,FALSE)</f>
        <v>FEVT4698</v>
      </c>
    </row>
    <row r="540" spans="1:12">
      <c r="A540" t="str">
        <f>VLOOKUP(E540,DATOS!B:W,19,FALSE)</f>
        <v>FEVT4699</v>
      </c>
      <c r="B540" s="1">
        <v>9012767301</v>
      </c>
      <c r="C540" t="s">
        <v>2</v>
      </c>
      <c r="D540" s="1">
        <f>VLOOKUP(E540,DATOS!B:W,3,FALSE)</f>
        <v>4955814</v>
      </c>
      <c r="E540">
        <v>4508</v>
      </c>
      <c r="F540">
        <v>2</v>
      </c>
      <c r="G540" t="str">
        <f>VLOOKUP(E540,DATOS!B:W,10,FALSE)</f>
        <v>S50007</v>
      </c>
      <c r="H540" t="str">
        <f t="shared" si="17"/>
        <v>TRANSPORTE MUNICIPAL TERRESTRE</v>
      </c>
      <c r="I540">
        <f>VLOOKUP(E540,DATOS!B:W,12,FALSE)</f>
        <v>1</v>
      </c>
      <c r="J540">
        <f>VLOOKUP(E540,DATOS!B:W,20,FALSE)</f>
        <v>45464</v>
      </c>
      <c r="K540">
        <f t="shared" si="18"/>
        <v>45464</v>
      </c>
      <c r="L540" s="3" t="str">
        <f>VLOOKUP(A540,AF!E:E,1,FALSE)</f>
        <v>FEVT4699</v>
      </c>
    </row>
    <row r="541" spans="1:12">
      <c r="A541" t="str">
        <f>VLOOKUP(E541,DATOS!B:W,19,FALSE)</f>
        <v>FEVT4699</v>
      </c>
      <c r="B541" s="1">
        <v>9012767301</v>
      </c>
      <c r="C541" t="s">
        <v>2</v>
      </c>
      <c r="D541" s="1">
        <f>VLOOKUP(E541,DATOS!B:W,3,FALSE)</f>
        <v>4955814</v>
      </c>
      <c r="E541">
        <v>4509</v>
      </c>
      <c r="F541">
        <v>2</v>
      </c>
      <c r="G541" t="str">
        <f>VLOOKUP(E541,DATOS!B:W,10,FALSE)</f>
        <v>S50007</v>
      </c>
      <c r="H541" t="str">
        <f t="shared" si="17"/>
        <v>TRANSPORTE MUNICIPAL TERRESTRE</v>
      </c>
      <c r="I541">
        <f>VLOOKUP(E541,DATOS!B:W,12,FALSE)</f>
        <v>1</v>
      </c>
      <c r="J541">
        <f>VLOOKUP(E541,DATOS!B:W,20,FALSE)</f>
        <v>45464</v>
      </c>
      <c r="K541">
        <f t="shared" si="18"/>
        <v>45464</v>
      </c>
      <c r="L541" s="3" t="str">
        <f>VLOOKUP(A541,AF!E:E,1,FALSE)</f>
        <v>FEVT4699</v>
      </c>
    </row>
    <row r="542" spans="1:12">
      <c r="A542" t="str">
        <f>VLOOKUP(E542,DATOS!B:W,19,FALSE)</f>
        <v>FEVT4700</v>
      </c>
      <c r="B542" s="1">
        <v>9012767301</v>
      </c>
      <c r="C542" t="s">
        <v>2</v>
      </c>
      <c r="D542" s="1">
        <f>VLOOKUP(E542,DATOS!B:W,3,FALSE)</f>
        <v>41106184</v>
      </c>
      <c r="E542">
        <v>4528</v>
      </c>
      <c r="F542">
        <v>2</v>
      </c>
      <c r="G542" t="str">
        <f>VLOOKUP(E542,DATOS!B:W,10,FALSE)</f>
        <v>S50008</v>
      </c>
      <c r="H542" t="str">
        <f t="shared" si="17"/>
        <v>TRANSPORTE INTERMUNICIPAL TERR</v>
      </c>
      <c r="I542">
        <f>VLOOKUP(E542,DATOS!B:W,12,FALSE)</f>
        <v>1</v>
      </c>
      <c r="J542">
        <f>VLOOKUP(E542,DATOS!B:W,20,FALSE)</f>
        <v>45464</v>
      </c>
      <c r="K542">
        <f t="shared" si="18"/>
        <v>45464</v>
      </c>
      <c r="L542" s="3" t="str">
        <f>VLOOKUP(A542,AF!E:E,1,FALSE)</f>
        <v>FEVT4700</v>
      </c>
    </row>
    <row r="543" spans="1:12">
      <c r="A543" t="str">
        <f>VLOOKUP(E543,DATOS!B:W,19,FALSE)</f>
        <v>FEVT4700</v>
      </c>
      <c r="B543" s="1">
        <v>9012767301</v>
      </c>
      <c r="C543" t="s">
        <v>2</v>
      </c>
      <c r="D543" s="1">
        <f>VLOOKUP(E543,DATOS!B:W,3,FALSE)</f>
        <v>41106184</v>
      </c>
      <c r="E543">
        <v>4529</v>
      </c>
      <c r="F543">
        <v>2</v>
      </c>
      <c r="G543" t="str">
        <f>VLOOKUP(E543,DATOS!B:W,10,FALSE)</f>
        <v>S50008</v>
      </c>
      <c r="H543" t="str">
        <f t="shared" si="17"/>
        <v>TRANSPORTE INTERMUNICIPAL TERR</v>
      </c>
      <c r="I543">
        <f>VLOOKUP(E543,DATOS!B:W,12,FALSE)</f>
        <v>1</v>
      </c>
      <c r="J543">
        <f>VLOOKUP(E543,DATOS!B:W,20,FALSE)</f>
        <v>45464</v>
      </c>
      <c r="K543">
        <f t="shared" si="18"/>
        <v>45464</v>
      </c>
      <c r="L543" s="3" t="str">
        <f>VLOOKUP(A543,AF!E:E,1,FALSE)</f>
        <v>FEVT4700</v>
      </c>
    </row>
    <row r="544" spans="1:12">
      <c r="A544" t="str">
        <f>VLOOKUP(E544,DATOS!B:W,19,FALSE)</f>
        <v>FEVT4701</v>
      </c>
      <c r="B544" s="1">
        <v>9012767301</v>
      </c>
      <c r="C544" t="s">
        <v>2</v>
      </c>
      <c r="D544" s="1">
        <f>VLOOKUP(E544,DATOS!B:W,3,FALSE)</f>
        <v>87571408</v>
      </c>
      <c r="E544">
        <v>4871</v>
      </c>
      <c r="F544">
        <v>2</v>
      </c>
      <c r="G544" t="str">
        <f>VLOOKUP(E544,DATOS!B:W,10,FALSE)</f>
        <v>S50007</v>
      </c>
      <c r="H544" t="str">
        <f t="shared" si="17"/>
        <v>TRANSPORTE MUNICIPAL TERRESTRE</v>
      </c>
      <c r="I544">
        <f>VLOOKUP(E544,DATOS!B:W,12,FALSE)</f>
        <v>1</v>
      </c>
      <c r="J544">
        <f>VLOOKUP(E544,DATOS!B:W,20,FALSE)</f>
        <v>45468</v>
      </c>
      <c r="K544">
        <f t="shared" si="18"/>
        <v>45468</v>
      </c>
      <c r="L544" s="3" t="str">
        <f>VLOOKUP(A544,AF!E:E,1,FALSE)</f>
        <v>FEVT4701</v>
      </c>
    </row>
    <row r="545" spans="1:12">
      <c r="A545" t="str">
        <f>VLOOKUP(E545,DATOS!B:W,19,FALSE)</f>
        <v>FEVT4702</v>
      </c>
      <c r="B545" s="1">
        <v>9012767301</v>
      </c>
      <c r="C545" t="s">
        <v>2</v>
      </c>
      <c r="D545" s="1">
        <f>VLOOKUP(E545,DATOS!B:W,3,FALSE)</f>
        <v>2887094</v>
      </c>
      <c r="E545">
        <v>4314</v>
      </c>
      <c r="F545">
        <v>2</v>
      </c>
      <c r="G545" t="str">
        <f>VLOOKUP(E545,DATOS!B:W,10,FALSE)</f>
        <v>S50008</v>
      </c>
      <c r="H545" t="str">
        <f t="shared" si="17"/>
        <v>TRANSPORTE INTERMUNICIPAL TERR</v>
      </c>
      <c r="I545">
        <f>VLOOKUP(E545,DATOS!B:W,12,FALSE)</f>
        <v>2</v>
      </c>
      <c r="J545">
        <f>VLOOKUP(E545,DATOS!B:W,20,FALSE)</f>
        <v>45468</v>
      </c>
      <c r="K545">
        <f t="shared" si="18"/>
        <v>90936</v>
      </c>
      <c r="L545" s="3" t="str">
        <f>VLOOKUP(A545,AF!E:E,1,FALSE)</f>
        <v>FEVT4702</v>
      </c>
    </row>
    <row r="546" spans="1:12">
      <c r="A546" t="str">
        <f>VLOOKUP(E546,DATOS!B:W,19,FALSE)</f>
        <v>FEVT4702</v>
      </c>
      <c r="B546" s="1">
        <v>9012767301</v>
      </c>
      <c r="C546" t="s">
        <v>2</v>
      </c>
      <c r="D546" s="1">
        <f>VLOOKUP(E546,DATOS!B:W,3,FALSE)</f>
        <v>2887094</v>
      </c>
      <c r="E546">
        <v>4315</v>
      </c>
      <c r="F546">
        <v>2</v>
      </c>
      <c r="G546" t="str">
        <f>VLOOKUP(E546,DATOS!B:W,10,FALSE)</f>
        <v>S50008</v>
      </c>
      <c r="H546" t="str">
        <f t="shared" si="17"/>
        <v>TRANSPORTE INTERMUNICIPAL TERR</v>
      </c>
      <c r="I546">
        <f>VLOOKUP(E546,DATOS!B:W,12,FALSE)</f>
        <v>1</v>
      </c>
      <c r="J546">
        <f>VLOOKUP(E546,DATOS!B:W,20,FALSE)</f>
        <v>45468</v>
      </c>
      <c r="K546">
        <f t="shared" si="18"/>
        <v>45468</v>
      </c>
      <c r="L546" s="3" t="str">
        <f>VLOOKUP(A546,AF!E:E,1,FALSE)</f>
        <v>FEVT4702</v>
      </c>
    </row>
    <row r="547" spans="1:12">
      <c r="A547" t="str">
        <f>VLOOKUP(E547,DATOS!B:W,19,FALSE)</f>
        <v>FEVT4703</v>
      </c>
      <c r="B547" s="1">
        <v>9012767301</v>
      </c>
      <c r="C547" t="s">
        <v>42</v>
      </c>
      <c r="D547" s="1">
        <f>VLOOKUP(E547,DATOS!B:W,3,FALSE)</f>
        <v>1123338470</v>
      </c>
      <c r="E547">
        <v>4206</v>
      </c>
      <c r="F547">
        <v>2</v>
      </c>
      <c r="G547" t="str">
        <f>VLOOKUP(E547,DATOS!B:W,10,FALSE)</f>
        <v>S50008</v>
      </c>
      <c r="H547" t="str">
        <f t="shared" si="17"/>
        <v>TRANSPORTE INTERMUNICIPAL TERR</v>
      </c>
      <c r="I547">
        <f>VLOOKUP(E547,DATOS!B:W,12,FALSE)</f>
        <v>1</v>
      </c>
      <c r="J547">
        <f>VLOOKUP(E547,DATOS!B:W,20,FALSE)</f>
        <v>45468</v>
      </c>
      <c r="K547">
        <f t="shared" si="18"/>
        <v>45468</v>
      </c>
      <c r="L547" s="3" t="str">
        <f>VLOOKUP(A547,AF!E:E,1,FALSE)</f>
        <v>FEVT4703</v>
      </c>
    </row>
    <row r="548" spans="1:12">
      <c r="A548" t="str">
        <f>VLOOKUP(E548,DATOS!B:W,19,FALSE)</f>
        <v>FEVT4703</v>
      </c>
      <c r="B548" s="1">
        <v>9012767301</v>
      </c>
      <c r="C548" t="s">
        <v>42</v>
      </c>
      <c r="D548" s="1">
        <f>VLOOKUP(E548,DATOS!B:W,3,FALSE)</f>
        <v>1123338470</v>
      </c>
      <c r="E548">
        <v>4207</v>
      </c>
      <c r="F548">
        <v>2</v>
      </c>
      <c r="G548" t="str">
        <f>VLOOKUP(E548,DATOS!B:W,10,FALSE)</f>
        <v>S50008</v>
      </c>
      <c r="H548" t="str">
        <f t="shared" si="17"/>
        <v>TRANSPORTE INTERMUNICIPAL TERR</v>
      </c>
      <c r="I548">
        <f>VLOOKUP(E548,DATOS!B:W,12,FALSE)</f>
        <v>1</v>
      </c>
      <c r="J548">
        <f>VLOOKUP(E548,DATOS!B:W,20,FALSE)</f>
        <v>45468</v>
      </c>
      <c r="K548">
        <f t="shared" si="18"/>
        <v>45468</v>
      </c>
      <c r="L548" s="3" t="str">
        <f>VLOOKUP(A548,AF!E:E,1,FALSE)</f>
        <v>FEVT4703</v>
      </c>
    </row>
    <row r="549" spans="1:12">
      <c r="A549" t="str">
        <f>VLOOKUP(E549,DATOS!B:W,19,FALSE)</f>
        <v>FEVT4704</v>
      </c>
      <c r="B549" s="1">
        <v>9012767301</v>
      </c>
      <c r="C549" t="s">
        <v>2</v>
      </c>
      <c r="D549" s="1">
        <f>VLOOKUP(E549,DATOS!B:W,3,FALSE)</f>
        <v>13023245</v>
      </c>
      <c r="E549">
        <v>4453</v>
      </c>
      <c r="F549">
        <v>2</v>
      </c>
      <c r="G549" t="str">
        <f>VLOOKUP(E549,DATOS!B:W,10,FALSE)</f>
        <v>S50008</v>
      </c>
      <c r="H549" t="str">
        <f t="shared" si="17"/>
        <v>TRANSPORTE INTERMUNICIPAL TERR</v>
      </c>
      <c r="I549">
        <f>VLOOKUP(E549,DATOS!B:W,12,FALSE)</f>
        <v>1</v>
      </c>
      <c r="J549">
        <f>VLOOKUP(E549,DATOS!B:W,20,FALSE)</f>
        <v>45468</v>
      </c>
      <c r="K549">
        <f t="shared" si="18"/>
        <v>45468</v>
      </c>
      <c r="L549" s="3" t="str">
        <f>VLOOKUP(A549,AF!E:E,1,FALSE)</f>
        <v>FEVT4704</v>
      </c>
    </row>
    <row r="550" spans="1:12">
      <c r="A550" t="str">
        <f>VLOOKUP(E550,DATOS!B:W,19,FALSE)</f>
        <v>FEVT4705</v>
      </c>
      <c r="B550" s="1">
        <v>9012767301</v>
      </c>
      <c r="C550" t="s">
        <v>2</v>
      </c>
      <c r="D550" s="1">
        <f>VLOOKUP(E550,DATOS!B:W,3,FALSE)</f>
        <v>27525946</v>
      </c>
      <c r="E550">
        <v>4454</v>
      </c>
      <c r="F550">
        <v>2</v>
      </c>
      <c r="G550" t="str">
        <f>VLOOKUP(E550,DATOS!B:W,10,FALSE)</f>
        <v>S50007</v>
      </c>
      <c r="H550" t="str">
        <f t="shared" si="17"/>
        <v>TRANSPORTE MUNICIPAL TERRESTRE</v>
      </c>
      <c r="I550">
        <f>VLOOKUP(E550,DATOS!B:W,12,FALSE)</f>
        <v>1</v>
      </c>
      <c r="J550">
        <f>VLOOKUP(E550,DATOS!B:W,20,FALSE)</f>
        <v>45468</v>
      </c>
      <c r="K550">
        <f t="shared" si="18"/>
        <v>45468</v>
      </c>
      <c r="L550" s="3" t="str">
        <f>VLOOKUP(A550,AF!E:E,1,FALSE)</f>
        <v>FEVT4705</v>
      </c>
    </row>
    <row r="551" spans="1:12">
      <c r="A551" t="str">
        <f>VLOOKUP(E551,DATOS!B:W,19,FALSE)</f>
        <v>FEVT4705</v>
      </c>
      <c r="B551" s="1">
        <v>9012767301</v>
      </c>
      <c r="C551" t="s">
        <v>2</v>
      </c>
      <c r="D551" s="1">
        <f>VLOOKUP(E551,DATOS!B:W,3,FALSE)</f>
        <v>27525946</v>
      </c>
      <c r="E551">
        <v>4455</v>
      </c>
      <c r="F551">
        <v>2</v>
      </c>
      <c r="G551" t="str">
        <f>VLOOKUP(E551,DATOS!B:W,10,FALSE)</f>
        <v>S50007</v>
      </c>
      <c r="H551" t="str">
        <f t="shared" si="17"/>
        <v>TRANSPORTE MUNICIPAL TERRESTRE</v>
      </c>
      <c r="I551">
        <f>VLOOKUP(E551,DATOS!B:W,12,FALSE)</f>
        <v>1</v>
      </c>
      <c r="J551">
        <f>VLOOKUP(E551,DATOS!B:W,20,FALSE)</f>
        <v>45468</v>
      </c>
      <c r="K551">
        <f t="shared" si="18"/>
        <v>45468</v>
      </c>
      <c r="L551" s="3" t="str">
        <f>VLOOKUP(A551,AF!E:E,1,FALSE)</f>
        <v>FEVT4705</v>
      </c>
    </row>
    <row r="552" spans="1:12">
      <c r="A552" t="str">
        <f>VLOOKUP(E552,DATOS!B:W,19,FALSE)</f>
        <v>FEVT4706</v>
      </c>
      <c r="B552" s="1">
        <v>9012767301</v>
      </c>
      <c r="C552" t="s">
        <v>2</v>
      </c>
      <c r="D552" s="1">
        <f>VLOOKUP(E552,DATOS!B:W,3,FALSE)</f>
        <v>123331443</v>
      </c>
      <c r="E552">
        <v>4789</v>
      </c>
      <c r="F552">
        <v>2</v>
      </c>
      <c r="G552" t="str">
        <f>VLOOKUP(E552,DATOS!B:W,10,FALSE)</f>
        <v>S50007</v>
      </c>
      <c r="H552" t="str">
        <f t="shared" si="17"/>
        <v>TRANSPORTE MUNICIPAL TERRESTRE</v>
      </c>
      <c r="I552">
        <f>VLOOKUP(E552,DATOS!B:W,12,FALSE)</f>
        <v>1</v>
      </c>
      <c r="J552">
        <f>VLOOKUP(E552,DATOS!B:W,20,FALSE)</f>
        <v>45468</v>
      </c>
      <c r="K552">
        <f t="shared" si="18"/>
        <v>45468</v>
      </c>
      <c r="L552" s="3" t="str">
        <f>VLOOKUP(A552,AF!E:E,1,FALSE)</f>
        <v>FEVT4706</v>
      </c>
    </row>
    <row r="553" spans="1:12">
      <c r="A553" t="str">
        <f>VLOOKUP(E553,DATOS!B:W,19,FALSE)</f>
        <v>FEVT4706</v>
      </c>
      <c r="B553" s="1">
        <v>9012767301</v>
      </c>
      <c r="C553" t="s">
        <v>2</v>
      </c>
      <c r="D553" s="1">
        <f>VLOOKUP(E553,DATOS!B:W,3,FALSE)</f>
        <v>123331443</v>
      </c>
      <c r="E553">
        <v>4790</v>
      </c>
      <c r="F553">
        <v>2</v>
      </c>
      <c r="G553" t="str">
        <f>VLOOKUP(E553,DATOS!B:W,10,FALSE)</f>
        <v>S50007</v>
      </c>
      <c r="H553" t="str">
        <f t="shared" si="17"/>
        <v>TRANSPORTE MUNICIPAL TERRESTRE</v>
      </c>
      <c r="I553">
        <f>VLOOKUP(E553,DATOS!B:W,12,FALSE)</f>
        <v>1</v>
      </c>
      <c r="J553">
        <f>VLOOKUP(E553,DATOS!B:W,20,FALSE)</f>
        <v>45468</v>
      </c>
      <c r="K553">
        <f t="shared" si="18"/>
        <v>45468</v>
      </c>
      <c r="L553" s="3" t="str">
        <f>VLOOKUP(A553,AF!E:E,1,FALSE)</f>
        <v>FEVT4706</v>
      </c>
    </row>
    <row r="554" spans="1:12">
      <c r="A554" t="str">
        <f>VLOOKUP(E554,DATOS!B:W,19,FALSE)</f>
        <v>FEVT4707</v>
      </c>
      <c r="B554" s="1">
        <v>9012767301</v>
      </c>
      <c r="C554" t="s">
        <v>2</v>
      </c>
      <c r="D554" s="1">
        <f>VLOOKUP(E554,DATOS!B:W,3,FALSE)</f>
        <v>6531333</v>
      </c>
      <c r="E554">
        <v>4679</v>
      </c>
      <c r="F554">
        <v>2</v>
      </c>
      <c r="G554" t="str">
        <f>VLOOKUP(E554,DATOS!B:W,10,FALSE)</f>
        <v>S50008</v>
      </c>
      <c r="H554" t="str">
        <f t="shared" si="17"/>
        <v>TRANSPORTE INTERMUNICIPAL TERR</v>
      </c>
      <c r="I554">
        <f>VLOOKUP(E554,DATOS!B:W,12,FALSE)</f>
        <v>1</v>
      </c>
      <c r="J554">
        <f>VLOOKUP(E554,DATOS!B:W,20,FALSE)</f>
        <v>45468</v>
      </c>
      <c r="K554">
        <f t="shared" si="18"/>
        <v>45468</v>
      </c>
      <c r="L554" s="3" t="str">
        <f>VLOOKUP(A554,AF!E:E,1,FALSE)</f>
        <v>FEVT4707</v>
      </c>
    </row>
    <row r="555" spans="1:12">
      <c r="A555" t="str">
        <f>VLOOKUP(E555,DATOS!B:W,19,FALSE)</f>
        <v>FEVT4707</v>
      </c>
      <c r="B555" s="1">
        <v>9012767301</v>
      </c>
      <c r="C555" t="s">
        <v>2</v>
      </c>
      <c r="D555" s="1">
        <f>VLOOKUP(E555,DATOS!B:W,3,FALSE)</f>
        <v>6531333</v>
      </c>
      <c r="E555">
        <v>4680</v>
      </c>
      <c r="F555">
        <v>2</v>
      </c>
      <c r="G555" t="str">
        <f>VLOOKUP(E555,DATOS!B:W,10,FALSE)</f>
        <v>S50008</v>
      </c>
      <c r="H555" t="str">
        <f t="shared" si="17"/>
        <v>TRANSPORTE INTERMUNICIPAL TERR</v>
      </c>
      <c r="I555">
        <f>VLOOKUP(E555,DATOS!B:W,12,FALSE)</f>
        <v>1</v>
      </c>
      <c r="J555">
        <f>VLOOKUP(E555,DATOS!B:W,20,FALSE)</f>
        <v>45468</v>
      </c>
      <c r="K555">
        <f t="shared" si="18"/>
        <v>45468</v>
      </c>
      <c r="L555" s="3" t="str">
        <f>VLOOKUP(A555,AF!E:E,1,FALSE)</f>
        <v>FEVT4707</v>
      </c>
    </row>
    <row r="556" spans="1:12">
      <c r="A556" t="str">
        <f>VLOOKUP(E556,DATOS!B:W,19,FALSE)</f>
        <v>FEVT4708</v>
      </c>
      <c r="B556" s="1">
        <v>9012767301</v>
      </c>
      <c r="C556" t="s">
        <v>42</v>
      </c>
      <c r="D556" s="1">
        <f>VLOOKUP(E556,DATOS!B:W,3,FALSE)</f>
        <v>1126461618</v>
      </c>
      <c r="E556">
        <v>4272</v>
      </c>
      <c r="F556">
        <v>2</v>
      </c>
      <c r="G556" t="str">
        <f>VLOOKUP(E556,DATOS!B:W,10,FALSE)</f>
        <v>S50007</v>
      </c>
      <c r="H556" t="str">
        <f t="shared" si="17"/>
        <v>TRANSPORTE MUNICIPAL TERRESTRE</v>
      </c>
      <c r="I556">
        <f>VLOOKUP(E556,DATOS!B:W,12,FALSE)</f>
        <v>1</v>
      </c>
      <c r="J556">
        <f>VLOOKUP(E556,DATOS!B:W,20,FALSE)</f>
        <v>45468</v>
      </c>
      <c r="K556">
        <f t="shared" si="18"/>
        <v>45468</v>
      </c>
      <c r="L556" s="3" t="str">
        <f>VLOOKUP(A556,AF!E:E,1,FALSE)</f>
        <v>FEVT4708</v>
      </c>
    </row>
    <row r="557" spans="1:12">
      <c r="A557" t="str">
        <f>VLOOKUP(E557,DATOS!B:W,19,FALSE)</f>
        <v>FEVT4708</v>
      </c>
      <c r="B557" s="1">
        <v>9012767301</v>
      </c>
      <c r="C557" t="s">
        <v>42</v>
      </c>
      <c r="D557" s="1">
        <f>VLOOKUP(E557,DATOS!B:W,3,FALSE)</f>
        <v>1126461618</v>
      </c>
      <c r="E557">
        <v>4273</v>
      </c>
      <c r="F557">
        <v>2</v>
      </c>
      <c r="G557" t="str">
        <f>VLOOKUP(E557,DATOS!B:W,10,FALSE)</f>
        <v>S50007</v>
      </c>
      <c r="H557" t="str">
        <f t="shared" si="17"/>
        <v>TRANSPORTE MUNICIPAL TERRESTRE</v>
      </c>
      <c r="I557">
        <f>VLOOKUP(E557,DATOS!B:W,12,FALSE)</f>
        <v>1</v>
      </c>
      <c r="J557">
        <f>VLOOKUP(E557,DATOS!B:W,20,FALSE)</f>
        <v>45468</v>
      </c>
      <c r="K557">
        <f t="shared" si="18"/>
        <v>45468</v>
      </c>
      <c r="L557" s="3" t="str">
        <f>VLOOKUP(A557,AF!E:E,1,FALSE)</f>
        <v>FEVT4708</v>
      </c>
    </row>
    <row r="558" spans="1:12">
      <c r="A558" t="str">
        <f>VLOOKUP(E558,DATOS!B:W,19,FALSE)</f>
        <v>FEVT4709</v>
      </c>
      <c r="B558" s="1">
        <v>9012767301</v>
      </c>
      <c r="C558" t="s">
        <v>2</v>
      </c>
      <c r="D558" s="1">
        <f>VLOOKUP(E558,DATOS!B:W,3,FALSE)</f>
        <v>94448151</v>
      </c>
      <c r="E558">
        <v>4136</v>
      </c>
      <c r="F558">
        <v>2</v>
      </c>
      <c r="G558" t="str">
        <f>VLOOKUP(E558,DATOS!B:W,10,FALSE)</f>
        <v>S50007</v>
      </c>
      <c r="H558" t="str">
        <f t="shared" si="17"/>
        <v>TRANSPORTE MUNICIPAL TERRESTRE</v>
      </c>
      <c r="I558">
        <f>VLOOKUP(E558,DATOS!B:W,12,FALSE)</f>
        <v>1</v>
      </c>
      <c r="J558">
        <f>VLOOKUP(E558,DATOS!B:W,20,FALSE)</f>
        <v>45468</v>
      </c>
      <c r="K558">
        <f t="shared" si="18"/>
        <v>45468</v>
      </c>
      <c r="L558" s="3" t="str">
        <f>VLOOKUP(A558,AF!E:E,1,FALSE)</f>
        <v>FEVT4709</v>
      </c>
    </row>
    <row r="559" spans="1:12">
      <c r="A559" t="str">
        <f>VLOOKUP(E559,DATOS!B:W,19,FALSE)</f>
        <v>FEVT4709</v>
      </c>
      <c r="B559" s="1">
        <v>9012767301</v>
      </c>
      <c r="C559" t="s">
        <v>2</v>
      </c>
      <c r="D559" s="1">
        <f>VLOOKUP(E559,DATOS!B:W,3,FALSE)</f>
        <v>94448151</v>
      </c>
      <c r="E559">
        <v>4137</v>
      </c>
      <c r="F559">
        <v>2</v>
      </c>
      <c r="G559" t="str">
        <f>VLOOKUP(E559,DATOS!B:W,10,FALSE)</f>
        <v>S50007</v>
      </c>
      <c r="H559" t="str">
        <f t="shared" si="17"/>
        <v>TRANSPORTE MUNICIPAL TERRESTRE</v>
      </c>
      <c r="I559">
        <f>VLOOKUP(E559,DATOS!B:W,12,FALSE)</f>
        <v>1</v>
      </c>
      <c r="J559">
        <f>VLOOKUP(E559,DATOS!B:W,20,FALSE)</f>
        <v>45468</v>
      </c>
      <c r="K559">
        <f t="shared" si="18"/>
        <v>45468</v>
      </c>
      <c r="L559" s="3" t="str">
        <f>VLOOKUP(A559,AF!E:E,1,FALSE)</f>
        <v>FEVT4709</v>
      </c>
    </row>
    <row r="560" spans="1:12">
      <c r="A560" t="str">
        <f>VLOOKUP(E560,DATOS!B:W,19,FALSE)</f>
        <v>FEVT4710</v>
      </c>
      <c r="B560" s="1">
        <v>9012767301</v>
      </c>
      <c r="C560" t="s">
        <v>2</v>
      </c>
      <c r="D560" s="1">
        <f>VLOOKUP(E560,DATOS!B:W,3,FALSE)</f>
        <v>18147283</v>
      </c>
      <c r="E560">
        <v>4811</v>
      </c>
      <c r="F560">
        <v>2</v>
      </c>
      <c r="G560" t="str">
        <f>VLOOKUP(E560,DATOS!B:W,10,FALSE)</f>
        <v>S50008</v>
      </c>
      <c r="H560" t="str">
        <f t="shared" si="17"/>
        <v>TRANSPORTE INTERMUNICIPAL TERR</v>
      </c>
      <c r="I560">
        <f>VLOOKUP(E560,DATOS!B:W,12,FALSE)</f>
        <v>1</v>
      </c>
      <c r="J560">
        <f>VLOOKUP(E560,DATOS!B:W,20,FALSE)</f>
        <v>45468</v>
      </c>
      <c r="K560">
        <f t="shared" si="18"/>
        <v>45468</v>
      </c>
      <c r="L560" s="3" t="str">
        <f>VLOOKUP(A560,AF!E:E,1,FALSE)</f>
        <v>FEVT4710</v>
      </c>
    </row>
    <row r="561" spans="1:12">
      <c r="A561" t="str">
        <f>VLOOKUP(E561,DATOS!B:W,19,FALSE)</f>
        <v>FEVT4710</v>
      </c>
      <c r="B561" s="1">
        <v>9012767301</v>
      </c>
      <c r="C561" t="s">
        <v>2</v>
      </c>
      <c r="D561" s="1">
        <f>VLOOKUP(E561,DATOS!B:W,3,FALSE)</f>
        <v>18147283</v>
      </c>
      <c r="E561">
        <v>4812</v>
      </c>
      <c r="F561">
        <v>2</v>
      </c>
      <c r="G561" t="str">
        <f>VLOOKUP(E561,DATOS!B:W,10,FALSE)</f>
        <v>S50008</v>
      </c>
      <c r="H561" t="str">
        <f t="shared" si="17"/>
        <v>TRANSPORTE INTERMUNICIPAL TERR</v>
      </c>
      <c r="I561">
        <f>VLOOKUP(E561,DATOS!B:W,12,FALSE)</f>
        <v>1</v>
      </c>
      <c r="J561">
        <f>VLOOKUP(E561,DATOS!B:W,20,FALSE)</f>
        <v>45468</v>
      </c>
      <c r="K561">
        <f t="shared" si="18"/>
        <v>45468</v>
      </c>
      <c r="L561" s="3" t="str">
        <f>VLOOKUP(A561,AF!E:E,1,FALSE)</f>
        <v>FEVT4710</v>
      </c>
    </row>
    <row r="562" spans="1:12">
      <c r="A562" t="str">
        <f>VLOOKUP(E562,DATOS!B:W,19,FALSE)</f>
        <v>FEVT4711</v>
      </c>
      <c r="B562" s="1">
        <v>9012767301</v>
      </c>
      <c r="C562" t="s">
        <v>42</v>
      </c>
      <c r="D562" s="1">
        <f>VLOOKUP(E562,DATOS!B:W,3,FALSE)</f>
        <v>1123335453</v>
      </c>
      <c r="E562">
        <v>4134</v>
      </c>
      <c r="F562">
        <v>2</v>
      </c>
      <c r="G562" t="str">
        <f>VLOOKUP(E562,DATOS!B:W,10,FALSE)</f>
        <v>S50007</v>
      </c>
      <c r="H562" t="str">
        <f t="shared" si="17"/>
        <v>TRANSPORTE MUNICIPAL TERRESTRE</v>
      </c>
      <c r="I562">
        <f>VLOOKUP(E562,DATOS!B:W,12,FALSE)</f>
        <v>1</v>
      </c>
      <c r="J562">
        <f>VLOOKUP(E562,DATOS!B:W,20,FALSE)</f>
        <v>45468</v>
      </c>
      <c r="K562">
        <f t="shared" si="18"/>
        <v>45468</v>
      </c>
      <c r="L562" s="3" t="str">
        <f>VLOOKUP(A562,AF!E:E,1,FALSE)</f>
        <v>FEVT4711</v>
      </c>
    </row>
    <row r="563" spans="1:12">
      <c r="A563" t="str">
        <f>VLOOKUP(E563,DATOS!B:W,19,FALSE)</f>
        <v>FEVT4712</v>
      </c>
      <c r="B563" s="1">
        <v>9012767301</v>
      </c>
      <c r="C563" t="s">
        <v>37</v>
      </c>
      <c r="D563" s="1">
        <f>VLOOKUP(E563,DATOS!B:W,3,FALSE)</f>
        <v>1120216803</v>
      </c>
      <c r="E563">
        <v>4320</v>
      </c>
      <c r="F563">
        <v>2</v>
      </c>
      <c r="G563" t="str">
        <f>VLOOKUP(E563,DATOS!B:W,10,FALSE)</f>
        <v>S50008</v>
      </c>
      <c r="H563" t="str">
        <f t="shared" si="17"/>
        <v>TRANSPORTE INTERMUNICIPAL TERR</v>
      </c>
      <c r="I563">
        <f>VLOOKUP(E563,DATOS!B:W,12,FALSE)</f>
        <v>1</v>
      </c>
      <c r="J563">
        <f>VLOOKUP(E563,DATOS!B:W,20,FALSE)</f>
        <v>45468</v>
      </c>
      <c r="K563">
        <f t="shared" si="18"/>
        <v>45468</v>
      </c>
      <c r="L563" s="3" t="str">
        <f>VLOOKUP(A563,AF!E:E,1,FALSE)</f>
        <v>FEVT4712</v>
      </c>
    </row>
    <row r="564" spans="1:12">
      <c r="A564" t="str">
        <f>VLOOKUP(E564,DATOS!B:W,19,FALSE)</f>
        <v>FEVT4712</v>
      </c>
      <c r="B564" s="1">
        <v>9012767301</v>
      </c>
      <c r="C564" t="s">
        <v>37</v>
      </c>
      <c r="D564" s="1">
        <f>VLOOKUP(E564,DATOS!B:W,3,FALSE)</f>
        <v>1120216803</v>
      </c>
      <c r="E564">
        <v>4321</v>
      </c>
      <c r="F564">
        <v>2</v>
      </c>
      <c r="G564" t="str">
        <f>VLOOKUP(E564,DATOS!B:W,10,FALSE)</f>
        <v>S50008</v>
      </c>
      <c r="H564" t="str">
        <f t="shared" si="17"/>
        <v>TRANSPORTE INTERMUNICIPAL TERR</v>
      </c>
      <c r="I564">
        <f>VLOOKUP(E564,DATOS!B:W,12,FALSE)</f>
        <v>1</v>
      </c>
      <c r="J564">
        <f>VLOOKUP(E564,DATOS!B:W,20,FALSE)</f>
        <v>45468</v>
      </c>
      <c r="K564">
        <f t="shared" si="18"/>
        <v>45468</v>
      </c>
      <c r="L564" s="3" t="str">
        <f>VLOOKUP(A564,AF!E:E,1,FALSE)</f>
        <v>FEVT4712</v>
      </c>
    </row>
    <row r="565" spans="1:12">
      <c r="A565" t="str">
        <f>VLOOKUP(E565,DATOS!B:W,19,FALSE)</f>
        <v>FEVT4713</v>
      </c>
      <c r="B565" s="1">
        <v>9012767301</v>
      </c>
      <c r="C565" t="s">
        <v>31</v>
      </c>
      <c r="D565" s="1">
        <f>VLOOKUP(E565,DATOS!B:W,3,FALSE)</f>
        <v>1123323261</v>
      </c>
      <c r="E565">
        <v>4422</v>
      </c>
      <c r="F565">
        <v>2</v>
      </c>
      <c r="G565" t="str">
        <f>VLOOKUP(E565,DATOS!B:W,10,FALSE)</f>
        <v>S50008</v>
      </c>
      <c r="H565" t="str">
        <f t="shared" si="17"/>
        <v>TRANSPORTE INTERMUNICIPAL TERR</v>
      </c>
      <c r="I565">
        <f>VLOOKUP(E565,DATOS!B:W,12,FALSE)</f>
        <v>1</v>
      </c>
      <c r="J565">
        <f>VLOOKUP(E565,DATOS!B:W,20,FALSE)</f>
        <v>45468</v>
      </c>
      <c r="K565">
        <f t="shared" si="18"/>
        <v>45468</v>
      </c>
      <c r="L565" s="3" t="str">
        <f>VLOOKUP(A565,AF!E:E,1,FALSE)</f>
        <v>FEVT4713</v>
      </c>
    </row>
    <row r="566" spans="1:12">
      <c r="A566" t="str">
        <f>VLOOKUP(E566,DATOS!B:W,19,FALSE)</f>
        <v>FEVT4713</v>
      </c>
      <c r="B566" s="1">
        <v>9012767301</v>
      </c>
      <c r="C566" t="s">
        <v>31</v>
      </c>
      <c r="D566" s="1">
        <f>VLOOKUP(E566,DATOS!B:W,3,FALSE)</f>
        <v>1123323261</v>
      </c>
      <c r="E566">
        <v>4423</v>
      </c>
      <c r="F566">
        <v>2</v>
      </c>
      <c r="G566" t="str">
        <f>VLOOKUP(E566,DATOS!B:W,10,FALSE)</f>
        <v>S50008</v>
      </c>
      <c r="H566" t="str">
        <f t="shared" si="17"/>
        <v>TRANSPORTE INTERMUNICIPAL TERR</v>
      </c>
      <c r="I566">
        <f>VLOOKUP(E566,DATOS!B:W,12,FALSE)</f>
        <v>1</v>
      </c>
      <c r="J566">
        <f>VLOOKUP(E566,DATOS!B:W,20,FALSE)</f>
        <v>45468</v>
      </c>
      <c r="K566">
        <f t="shared" si="18"/>
        <v>45468</v>
      </c>
      <c r="L566" s="3" t="str">
        <f>VLOOKUP(A566,AF!E:E,1,FALSE)</f>
        <v>FEVT4713</v>
      </c>
    </row>
    <row r="567" spans="1:12">
      <c r="A567" t="str">
        <f>VLOOKUP(E567,DATOS!B:W,19,FALSE)</f>
        <v>FEVT4714</v>
      </c>
      <c r="B567" s="1">
        <v>9012767301</v>
      </c>
      <c r="C567" t="s">
        <v>2</v>
      </c>
      <c r="D567" s="1">
        <f>VLOOKUP(E567,DATOS!B:W,3,FALSE)</f>
        <v>17635719</v>
      </c>
      <c r="E567">
        <v>4092</v>
      </c>
      <c r="F567">
        <v>2</v>
      </c>
      <c r="G567" t="str">
        <f>VLOOKUP(E567,DATOS!B:W,10,FALSE)</f>
        <v>S50007</v>
      </c>
      <c r="H567" t="str">
        <f t="shared" si="17"/>
        <v>TRANSPORTE MUNICIPAL TERRESTRE</v>
      </c>
      <c r="I567">
        <f>VLOOKUP(E567,DATOS!B:W,12,FALSE)</f>
        <v>1</v>
      </c>
      <c r="J567">
        <f>VLOOKUP(E567,DATOS!B:W,20,FALSE)</f>
        <v>45468</v>
      </c>
      <c r="K567">
        <f t="shared" si="18"/>
        <v>45468</v>
      </c>
      <c r="L567" s="3" t="str">
        <f>VLOOKUP(A567,AF!E:E,1,FALSE)</f>
        <v>FEVT4714</v>
      </c>
    </row>
    <row r="568" spans="1:12">
      <c r="A568" t="str">
        <f>VLOOKUP(E568,DATOS!B:W,19,FALSE)</f>
        <v>FEVT4714</v>
      </c>
      <c r="B568" s="1">
        <v>9012767301</v>
      </c>
      <c r="C568" t="s">
        <v>2</v>
      </c>
      <c r="D568" s="1">
        <f>VLOOKUP(E568,DATOS!B:W,3,FALSE)</f>
        <v>17635719</v>
      </c>
      <c r="E568">
        <v>4093</v>
      </c>
      <c r="F568">
        <v>2</v>
      </c>
      <c r="G568" t="str">
        <f>VLOOKUP(E568,DATOS!B:W,10,FALSE)</f>
        <v>S50007</v>
      </c>
      <c r="H568" t="str">
        <f t="shared" si="17"/>
        <v>TRANSPORTE MUNICIPAL TERRESTRE</v>
      </c>
      <c r="I568">
        <f>VLOOKUP(E568,DATOS!B:W,12,FALSE)</f>
        <v>1</v>
      </c>
      <c r="J568">
        <f>VLOOKUP(E568,DATOS!B:W,20,FALSE)</f>
        <v>45468</v>
      </c>
      <c r="K568">
        <f t="shared" si="18"/>
        <v>45468</v>
      </c>
      <c r="L568" s="3" t="str">
        <f>VLOOKUP(A568,AF!E:E,1,FALSE)</f>
        <v>FEVT4714</v>
      </c>
    </row>
    <row r="569" spans="1:12">
      <c r="A569" t="str">
        <f>VLOOKUP(E569,DATOS!B:W,19,FALSE)</f>
        <v>FEVT4715</v>
      </c>
      <c r="B569" s="1">
        <v>9012767301</v>
      </c>
      <c r="C569" t="s">
        <v>2</v>
      </c>
      <c r="D569" s="1">
        <f>VLOOKUP(E569,DATOS!B:W,3,FALSE)</f>
        <v>1896280</v>
      </c>
      <c r="E569">
        <v>4861</v>
      </c>
      <c r="F569">
        <v>2</v>
      </c>
      <c r="G569" t="str">
        <f>VLOOKUP(E569,DATOS!B:W,10,FALSE)</f>
        <v>S50008</v>
      </c>
      <c r="H569" t="str">
        <f t="shared" si="17"/>
        <v>TRANSPORTE INTERMUNICIPAL TERR</v>
      </c>
      <c r="I569">
        <f>VLOOKUP(E569,DATOS!B:W,12,FALSE)</f>
        <v>1</v>
      </c>
      <c r="J569">
        <f>VLOOKUP(E569,DATOS!B:W,20,FALSE)</f>
        <v>45468</v>
      </c>
      <c r="K569">
        <f t="shared" si="18"/>
        <v>45468</v>
      </c>
      <c r="L569" s="3" t="str">
        <f>VLOOKUP(A569,AF!E:E,1,FALSE)</f>
        <v>FEVT4715</v>
      </c>
    </row>
    <row r="570" spans="1:12">
      <c r="A570" t="str">
        <f>VLOOKUP(E570,DATOS!B:W,19,FALSE)</f>
        <v>FEVT4715</v>
      </c>
      <c r="B570" s="1">
        <v>9012767301</v>
      </c>
      <c r="C570" t="s">
        <v>2</v>
      </c>
      <c r="D570" s="1">
        <f>VLOOKUP(E570,DATOS!B:W,3,FALSE)</f>
        <v>1896280</v>
      </c>
      <c r="E570">
        <v>4862</v>
      </c>
      <c r="F570">
        <v>2</v>
      </c>
      <c r="G570" t="str">
        <f>VLOOKUP(E570,DATOS!B:W,10,FALSE)</f>
        <v>S50008</v>
      </c>
      <c r="H570" t="str">
        <f t="shared" si="17"/>
        <v>TRANSPORTE INTERMUNICIPAL TERR</v>
      </c>
      <c r="I570">
        <f>VLOOKUP(E570,DATOS!B:W,12,FALSE)</f>
        <v>1</v>
      </c>
      <c r="J570">
        <f>VLOOKUP(E570,DATOS!B:W,20,FALSE)</f>
        <v>45468</v>
      </c>
      <c r="K570">
        <f t="shared" si="18"/>
        <v>45468</v>
      </c>
      <c r="L570" s="3" t="str">
        <f>VLOOKUP(A570,AF!E:E,1,FALSE)</f>
        <v>FEVT4715</v>
      </c>
    </row>
    <row r="571" spans="1:12">
      <c r="A571" t="str">
        <f>VLOOKUP(E571,DATOS!B:W,19,FALSE)</f>
        <v>FEVT4716</v>
      </c>
      <c r="B571" s="1">
        <v>9012767301</v>
      </c>
      <c r="C571" t="s">
        <v>2</v>
      </c>
      <c r="D571" s="1">
        <f>VLOOKUP(E571,DATOS!B:W,3,FALSE)</f>
        <v>5301400</v>
      </c>
      <c r="E571">
        <v>4186</v>
      </c>
      <c r="F571">
        <v>2</v>
      </c>
      <c r="G571" t="str">
        <f>VLOOKUP(E571,DATOS!B:W,10,FALSE)</f>
        <v>S50007</v>
      </c>
      <c r="H571" t="str">
        <f t="shared" si="17"/>
        <v>TRANSPORTE MUNICIPAL TERRESTRE</v>
      </c>
      <c r="I571">
        <f>VLOOKUP(E571,DATOS!B:W,12,FALSE)</f>
        <v>1</v>
      </c>
      <c r="J571">
        <f>VLOOKUP(E571,DATOS!B:W,20,FALSE)</f>
        <v>45468</v>
      </c>
      <c r="K571">
        <f t="shared" si="18"/>
        <v>45468</v>
      </c>
      <c r="L571" s="3" t="str">
        <f>VLOOKUP(A571,AF!E:E,1,FALSE)</f>
        <v>FEVT4716</v>
      </c>
    </row>
    <row r="572" spans="1:12">
      <c r="A572" t="str">
        <f>VLOOKUP(E572,DATOS!B:W,19,FALSE)</f>
        <v>FEVT4716</v>
      </c>
      <c r="B572" s="1">
        <v>9012767301</v>
      </c>
      <c r="C572" t="s">
        <v>2</v>
      </c>
      <c r="D572" s="1">
        <f>VLOOKUP(E572,DATOS!B:W,3,FALSE)</f>
        <v>5301400</v>
      </c>
      <c r="E572">
        <v>4187</v>
      </c>
      <c r="F572">
        <v>2</v>
      </c>
      <c r="G572" t="str">
        <f>VLOOKUP(E572,DATOS!B:W,10,FALSE)</f>
        <v>S50007</v>
      </c>
      <c r="H572" t="str">
        <f t="shared" si="17"/>
        <v>TRANSPORTE MUNICIPAL TERRESTRE</v>
      </c>
      <c r="I572">
        <f>VLOOKUP(E572,DATOS!B:W,12,FALSE)</f>
        <v>1</v>
      </c>
      <c r="J572">
        <f>VLOOKUP(E572,DATOS!B:W,20,FALSE)</f>
        <v>45468</v>
      </c>
      <c r="K572">
        <f t="shared" si="18"/>
        <v>45468</v>
      </c>
      <c r="L572" s="3" t="str">
        <f>VLOOKUP(A572,AF!E:E,1,FALSE)</f>
        <v>FEVT4716</v>
      </c>
    </row>
    <row r="573" spans="1:12">
      <c r="A573" t="str">
        <f>VLOOKUP(E573,DATOS!B:W,19,FALSE)</f>
        <v>FEVT4717</v>
      </c>
      <c r="B573" s="1">
        <v>9012767301</v>
      </c>
      <c r="C573" t="s">
        <v>2</v>
      </c>
      <c r="D573" s="1">
        <f>VLOOKUP(E573,DATOS!B:W,3,FALSE)</f>
        <v>41484961</v>
      </c>
      <c r="E573">
        <v>4194</v>
      </c>
      <c r="F573">
        <v>2</v>
      </c>
      <c r="G573" t="str">
        <f>VLOOKUP(E573,DATOS!B:W,10,FALSE)</f>
        <v>S50007</v>
      </c>
      <c r="H573" t="str">
        <f t="shared" si="17"/>
        <v>TRANSPORTE MUNICIPAL TERRESTRE</v>
      </c>
      <c r="I573">
        <f>VLOOKUP(E573,DATOS!B:W,12,FALSE)</f>
        <v>1</v>
      </c>
      <c r="J573">
        <f>VLOOKUP(E573,DATOS!B:W,20,FALSE)</f>
        <v>45468</v>
      </c>
      <c r="K573">
        <f t="shared" si="18"/>
        <v>45468</v>
      </c>
      <c r="L573" s="3" t="str">
        <f>VLOOKUP(A573,AF!E:E,1,FALSE)</f>
        <v>FEVT4717</v>
      </c>
    </row>
    <row r="574" spans="1:12">
      <c r="A574" t="str">
        <f>VLOOKUP(E574,DATOS!B:W,19,FALSE)</f>
        <v>FEVT4717</v>
      </c>
      <c r="B574" s="1">
        <v>9012767301</v>
      </c>
      <c r="C574" t="s">
        <v>2</v>
      </c>
      <c r="D574" s="1">
        <f>VLOOKUP(E574,DATOS!B:W,3,FALSE)</f>
        <v>41484961</v>
      </c>
      <c r="E574">
        <v>4195</v>
      </c>
      <c r="F574">
        <v>2</v>
      </c>
      <c r="G574" t="str">
        <f>VLOOKUP(E574,DATOS!B:W,10,FALSE)</f>
        <v>S50007</v>
      </c>
      <c r="H574" t="str">
        <f t="shared" si="17"/>
        <v>TRANSPORTE MUNICIPAL TERRESTRE</v>
      </c>
      <c r="I574">
        <f>VLOOKUP(E574,DATOS!B:W,12,FALSE)</f>
        <v>1</v>
      </c>
      <c r="J574">
        <f>VLOOKUP(E574,DATOS!B:W,20,FALSE)</f>
        <v>45468</v>
      </c>
      <c r="K574">
        <f t="shared" si="18"/>
        <v>45468</v>
      </c>
      <c r="L574" s="3" t="str">
        <f>VLOOKUP(A574,AF!E:E,1,FALSE)</f>
        <v>FEVT4717</v>
      </c>
    </row>
    <row r="575" spans="1:12">
      <c r="A575" t="str">
        <f>VLOOKUP(E575,DATOS!B:W,19,FALSE)</f>
        <v>FEVT4718</v>
      </c>
      <c r="B575" s="1">
        <v>9012767301</v>
      </c>
      <c r="C575" t="s">
        <v>42</v>
      </c>
      <c r="D575" s="1">
        <f>VLOOKUP(E575,DATOS!B:W,3,FALSE)</f>
        <v>1030084170</v>
      </c>
      <c r="E575">
        <v>4781</v>
      </c>
      <c r="F575">
        <v>2</v>
      </c>
      <c r="G575" t="str">
        <f>VLOOKUP(E575,DATOS!B:W,10,FALSE)</f>
        <v>S50007</v>
      </c>
      <c r="H575" t="str">
        <f t="shared" si="17"/>
        <v>TRANSPORTE MUNICIPAL TERRESTRE</v>
      </c>
      <c r="I575">
        <f>VLOOKUP(E575,DATOS!B:W,12,FALSE)</f>
        <v>1</v>
      </c>
      <c r="J575">
        <f>VLOOKUP(E575,DATOS!B:W,20,FALSE)</f>
        <v>45468</v>
      </c>
      <c r="K575">
        <f t="shared" si="18"/>
        <v>45468</v>
      </c>
      <c r="L575" s="3" t="str">
        <f>VLOOKUP(A575,AF!E:E,1,FALSE)</f>
        <v>FEVT4718</v>
      </c>
    </row>
    <row r="576" spans="1:12">
      <c r="A576" t="str">
        <f>VLOOKUP(E576,DATOS!B:W,19,FALSE)</f>
        <v>FEVT4718</v>
      </c>
      <c r="B576" s="1">
        <v>9012767301</v>
      </c>
      <c r="C576" t="s">
        <v>42</v>
      </c>
      <c r="D576" s="1">
        <f>VLOOKUP(E576,DATOS!B:W,3,FALSE)</f>
        <v>1030084170</v>
      </c>
      <c r="E576">
        <v>4782</v>
      </c>
      <c r="F576">
        <v>2</v>
      </c>
      <c r="G576" t="str">
        <f>VLOOKUP(E576,DATOS!B:W,10,FALSE)</f>
        <v>S50007</v>
      </c>
      <c r="H576" t="str">
        <f t="shared" si="17"/>
        <v>TRANSPORTE MUNICIPAL TERRESTRE</v>
      </c>
      <c r="I576">
        <f>VLOOKUP(E576,DATOS!B:W,12,FALSE)</f>
        <v>1</v>
      </c>
      <c r="J576">
        <f>VLOOKUP(E576,DATOS!B:W,20,FALSE)</f>
        <v>45468</v>
      </c>
      <c r="K576">
        <f t="shared" si="18"/>
        <v>45468</v>
      </c>
      <c r="L576" s="3" t="str">
        <f>VLOOKUP(A576,AF!E:E,1,FALSE)</f>
        <v>FEVT4718</v>
      </c>
    </row>
    <row r="577" spans="1:12">
      <c r="A577" t="str">
        <f>VLOOKUP(E577,DATOS!B:W,19,FALSE)</f>
        <v>FEVT4719</v>
      </c>
      <c r="B577" s="1">
        <v>9012767301</v>
      </c>
      <c r="C577" t="s">
        <v>2</v>
      </c>
      <c r="D577" s="1">
        <f>VLOOKUP(E577,DATOS!B:W,3,FALSE)</f>
        <v>41116817</v>
      </c>
      <c r="E577">
        <v>4645</v>
      </c>
      <c r="F577">
        <v>2</v>
      </c>
      <c r="G577" t="str">
        <f>VLOOKUP(E577,DATOS!B:W,10,FALSE)</f>
        <v>S50008</v>
      </c>
      <c r="H577" t="str">
        <f t="shared" si="17"/>
        <v>TRANSPORTE INTERMUNICIPAL TERR</v>
      </c>
      <c r="I577">
        <f>VLOOKUP(E577,DATOS!B:W,12,FALSE)</f>
        <v>1</v>
      </c>
      <c r="J577">
        <f>VLOOKUP(E577,DATOS!B:W,20,FALSE)</f>
        <v>45468</v>
      </c>
      <c r="K577">
        <f t="shared" si="18"/>
        <v>45468</v>
      </c>
      <c r="L577" s="3" t="str">
        <f>VLOOKUP(A577,AF!E:E,1,FALSE)</f>
        <v>FEVT4719</v>
      </c>
    </row>
    <row r="578" spans="1:12">
      <c r="A578" t="str">
        <f>VLOOKUP(E578,DATOS!B:W,19,FALSE)</f>
        <v>FEVT4720</v>
      </c>
      <c r="B578" s="1">
        <v>9012767301</v>
      </c>
      <c r="C578" t="s">
        <v>2</v>
      </c>
      <c r="D578" s="1">
        <f>VLOOKUP(E578,DATOS!B:W,3,FALSE)</f>
        <v>18125741</v>
      </c>
      <c r="E578">
        <v>4548</v>
      </c>
      <c r="F578">
        <v>2</v>
      </c>
      <c r="G578" t="str">
        <f>VLOOKUP(E578,DATOS!B:W,10,FALSE)</f>
        <v>S50007</v>
      </c>
      <c r="H578" t="str">
        <f t="shared" ref="H578:H641" si="19">IF(G578="S50007","TRANSPORTE MUNICIPAL TERRESTRE",IF(G578="S50008","TRANSPORTE INTERMUNICIPAL TERR","VALIDAR CODIGO"))</f>
        <v>TRANSPORTE MUNICIPAL TERRESTRE</v>
      </c>
      <c r="I578">
        <f>VLOOKUP(E578,DATOS!B:W,12,FALSE)</f>
        <v>1</v>
      </c>
      <c r="J578">
        <f>VLOOKUP(E578,DATOS!B:W,20,FALSE)</f>
        <v>45468</v>
      </c>
      <c r="K578">
        <f t="shared" si="18"/>
        <v>45468</v>
      </c>
      <c r="L578" s="3" t="str">
        <f>VLOOKUP(A578,AF!E:E,1,FALSE)</f>
        <v>FEVT4720</v>
      </c>
    </row>
    <row r="579" spans="1:12">
      <c r="A579" t="str">
        <f>VLOOKUP(E579,DATOS!B:W,19,FALSE)</f>
        <v>FEVT4720</v>
      </c>
      <c r="B579" s="1">
        <v>9012767301</v>
      </c>
      <c r="C579" t="s">
        <v>2</v>
      </c>
      <c r="D579" s="1">
        <f>VLOOKUP(E579,DATOS!B:W,3,FALSE)</f>
        <v>18125741</v>
      </c>
      <c r="E579">
        <v>4549</v>
      </c>
      <c r="F579">
        <v>2</v>
      </c>
      <c r="G579" t="str">
        <f>VLOOKUP(E579,DATOS!B:W,10,FALSE)</f>
        <v>S50007</v>
      </c>
      <c r="H579" t="str">
        <f t="shared" si="19"/>
        <v>TRANSPORTE MUNICIPAL TERRESTRE</v>
      </c>
      <c r="I579">
        <f>VLOOKUP(E579,DATOS!B:W,12,FALSE)</f>
        <v>1</v>
      </c>
      <c r="J579">
        <f>VLOOKUP(E579,DATOS!B:W,20,FALSE)</f>
        <v>45468</v>
      </c>
      <c r="K579">
        <f t="shared" si="18"/>
        <v>45468</v>
      </c>
      <c r="L579" s="3" t="str">
        <f>VLOOKUP(A579,AF!E:E,1,FALSE)</f>
        <v>FEVT4720</v>
      </c>
    </row>
    <row r="580" spans="1:12">
      <c r="A580" t="str">
        <f>VLOOKUP(E580,DATOS!B:W,19,FALSE)</f>
        <v>FEVT4721</v>
      </c>
      <c r="B580" s="1">
        <v>9012767301</v>
      </c>
      <c r="C580" t="s">
        <v>2</v>
      </c>
      <c r="D580" s="1">
        <f>VLOOKUP(E580,DATOS!B:W,3,FALSE)</f>
        <v>41118212</v>
      </c>
      <c r="E580">
        <v>4729</v>
      </c>
      <c r="F580">
        <v>2</v>
      </c>
      <c r="G580" t="str">
        <f>VLOOKUP(E580,DATOS!B:W,10,FALSE)</f>
        <v>S50007</v>
      </c>
      <c r="H580" t="str">
        <f t="shared" si="19"/>
        <v>TRANSPORTE MUNICIPAL TERRESTRE</v>
      </c>
      <c r="I580">
        <f>VLOOKUP(E580,DATOS!B:W,12,FALSE)</f>
        <v>1</v>
      </c>
      <c r="J580">
        <f>VLOOKUP(E580,DATOS!B:W,20,FALSE)</f>
        <v>45468</v>
      </c>
      <c r="K580">
        <f t="shared" si="18"/>
        <v>45468</v>
      </c>
      <c r="L580" s="3" t="str">
        <f>VLOOKUP(A580,AF!E:E,1,FALSE)</f>
        <v>FEVT4721</v>
      </c>
    </row>
    <row r="581" spans="1:12">
      <c r="A581" t="str">
        <f>VLOOKUP(E581,DATOS!B:W,19,FALSE)</f>
        <v>FEVT4721</v>
      </c>
      <c r="B581" s="1">
        <v>9012767301</v>
      </c>
      <c r="C581" t="s">
        <v>2</v>
      </c>
      <c r="D581" s="1">
        <f>VLOOKUP(E581,DATOS!B:W,3,FALSE)</f>
        <v>41118212</v>
      </c>
      <c r="E581">
        <v>4730</v>
      </c>
      <c r="F581">
        <v>2</v>
      </c>
      <c r="G581" t="str">
        <f>VLOOKUP(E581,DATOS!B:W,10,FALSE)</f>
        <v>S50007</v>
      </c>
      <c r="H581" t="str">
        <f t="shared" si="19"/>
        <v>TRANSPORTE MUNICIPAL TERRESTRE</v>
      </c>
      <c r="I581">
        <f>VLOOKUP(E581,DATOS!B:W,12,FALSE)</f>
        <v>1</v>
      </c>
      <c r="J581">
        <f>VLOOKUP(E581,DATOS!B:W,20,FALSE)</f>
        <v>45468</v>
      </c>
      <c r="K581">
        <f t="shared" si="18"/>
        <v>45468</v>
      </c>
      <c r="L581" s="3" t="str">
        <f>VLOOKUP(A581,AF!E:E,1,FALSE)</f>
        <v>FEVT4721</v>
      </c>
    </row>
    <row r="582" spans="1:12">
      <c r="A582" t="str">
        <f>VLOOKUP(E582,DATOS!B:W,19,FALSE)</f>
        <v>FEVT4722</v>
      </c>
      <c r="B582" s="1">
        <v>9012767301</v>
      </c>
      <c r="C582" t="s">
        <v>2</v>
      </c>
      <c r="D582" s="1">
        <f>VLOOKUP(E582,DATOS!B:W,3,FALSE)</f>
        <v>52059666</v>
      </c>
      <c r="E582">
        <v>4430</v>
      </c>
      <c r="F582">
        <v>2</v>
      </c>
      <c r="G582" t="str">
        <f>VLOOKUP(E582,DATOS!B:W,10,FALSE)</f>
        <v>S50007</v>
      </c>
      <c r="H582" t="str">
        <f t="shared" si="19"/>
        <v>TRANSPORTE MUNICIPAL TERRESTRE</v>
      </c>
      <c r="I582">
        <f>VLOOKUP(E582,DATOS!B:W,12,FALSE)</f>
        <v>1</v>
      </c>
      <c r="J582">
        <f>VLOOKUP(E582,DATOS!B:W,20,FALSE)</f>
        <v>45468</v>
      </c>
      <c r="K582">
        <f t="shared" si="18"/>
        <v>45468</v>
      </c>
      <c r="L582" s="3" t="str">
        <f>VLOOKUP(A582,AF!E:E,1,FALSE)</f>
        <v>FEVT4722</v>
      </c>
    </row>
    <row r="583" spans="1:12">
      <c r="A583" t="str">
        <f>VLOOKUP(E583,DATOS!B:W,19,FALSE)</f>
        <v>FEVT4722</v>
      </c>
      <c r="B583" s="1">
        <v>9012767301</v>
      </c>
      <c r="C583" t="s">
        <v>2</v>
      </c>
      <c r="D583" s="1">
        <f>VLOOKUP(E583,DATOS!B:W,3,FALSE)</f>
        <v>52059666</v>
      </c>
      <c r="E583">
        <v>4431</v>
      </c>
      <c r="F583">
        <v>2</v>
      </c>
      <c r="G583" t="str">
        <f>VLOOKUP(E583,DATOS!B:W,10,FALSE)</f>
        <v>S50007</v>
      </c>
      <c r="H583" t="str">
        <f t="shared" si="19"/>
        <v>TRANSPORTE MUNICIPAL TERRESTRE</v>
      </c>
      <c r="I583">
        <f>VLOOKUP(E583,DATOS!B:W,12,FALSE)</f>
        <v>1</v>
      </c>
      <c r="J583">
        <f>VLOOKUP(E583,DATOS!B:W,20,FALSE)</f>
        <v>45468</v>
      </c>
      <c r="K583">
        <f t="shared" si="18"/>
        <v>45468</v>
      </c>
      <c r="L583" s="3" t="str">
        <f>VLOOKUP(A583,AF!E:E,1,FALSE)</f>
        <v>FEVT4722</v>
      </c>
    </row>
    <row r="584" spans="1:12">
      <c r="A584" t="str">
        <f>VLOOKUP(E584,DATOS!B:W,19,FALSE)</f>
        <v>FEVT4723</v>
      </c>
      <c r="B584" s="1">
        <v>9012767301</v>
      </c>
      <c r="C584" t="s">
        <v>2</v>
      </c>
      <c r="D584" s="1">
        <f>VLOOKUP(E584,DATOS!B:W,3,FALSE)</f>
        <v>13023245</v>
      </c>
      <c r="E584">
        <v>4452</v>
      </c>
      <c r="F584">
        <v>2</v>
      </c>
      <c r="G584" t="str">
        <f>VLOOKUP(E584,DATOS!B:W,10,FALSE)</f>
        <v>S50008</v>
      </c>
      <c r="H584" t="str">
        <f t="shared" si="19"/>
        <v>TRANSPORTE INTERMUNICIPAL TERR</v>
      </c>
      <c r="I584">
        <f>VLOOKUP(E584,DATOS!B:W,12,FALSE)</f>
        <v>1</v>
      </c>
      <c r="J584">
        <f>VLOOKUP(E584,DATOS!B:W,20,FALSE)</f>
        <v>45468</v>
      </c>
      <c r="K584">
        <f t="shared" si="18"/>
        <v>45468</v>
      </c>
      <c r="L584" s="3" t="str">
        <f>VLOOKUP(A584,AF!E:E,1,FALSE)</f>
        <v>FEVT4723</v>
      </c>
    </row>
    <row r="585" spans="1:12">
      <c r="A585" t="str">
        <f>VLOOKUP(E585,DATOS!B:W,19,FALSE)</f>
        <v>FEVT4724</v>
      </c>
      <c r="B585" s="1">
        <v>9012767301</v>
      </c>
      <c r="C585" t="s">
        <v>2</v>
      </c>
      <c r="D585" s="1">
        <f>VLOOKUP(E585,DATOS!B:W,3,FALSE)</f>
        <v>1123320614</v>
      </c>
      <c r="E585">
        <v>4451</v>
      </c>
      <c r="F585">
        <v>2</v>
      </c>
      <c r="G585" t="str">
        <f>VLOOKUP(E585,DATOS!B:W,10,FALSE)</f>
        <v>S50008</v>
      </c>
      <c r="H585" t="str">
        <f t="shared" si="19"/>
        <v>TRANSPORTE INTERMUNICIPAL TERR</v>
      </c>
      <c r="I585">
        <f>VLOOKUP(E585,DATOS!B:W,12,FALSE)</f>
        <v>1</v>
      </c>
      <c r="J585">
        <f>VLOOKUP(E585,DATOS!B:W,20,FALSE)</f>
        <v>45468</v>
      </c>
      <c r="K585">
        <f t="shared" si="18"/>
        <v>45468</v>
      </c>
      <c r="L585" s="3" t="str">
        <f>VLOOKUP(A585,AF!E:E,1,FALSE)</f>
        <v>FEVT4724</v>
      </c>
    </row>
    <row r="586" spans="1:12">
      <c r="A586" t="str">
        <f>VLOOKUP(E586,DATOS!B:W,19,FALSE)</f>
        <v>FEVT4725</v>
      </c>
      <c r="B586" s="1">
        <v>9012767301</v>
      </c>
      <c r="C586" t="s">
        <v>42</v>
      </c>
      <c r="D586" s="1">
        <f>VLOOKUP(E586,DATOS!B:W,3,FALSE)</f>
        <v>1121509622</v>
      </c>
      <c r="E586">
        <v>4719</v>
      </c>
      <c r="F586">
        <v>2</v>
      </c>
      <c r="G586" t="str">
        <f>VLOOKUP(E586,DATOS!B:W,10,FALSE)</f>
        <v>S50007</v>
      </c>
      <c r="H586" t="str">
        <f t="shared" si="19"/>
        <v>TRANSPORTE MUNICIPAL TERRESTRE</v>
      </c>
      <c r="I586">
        <f>VLOOKUP(E586,DATOS!B:W,12,FALSE)</f>
        <v>1</v>
      </c>
      <c r="J586">
        <f>VLOOKUP(E586,DATOS!B:W,20,FALSE)</f>
        <v>45468</v>
      </c>
      <c r="K586">
        <f t="shared" si="18"/>
        <v>45468</v>
      </c>
      <c r="L586" s="3" t="str">
        <f>VLOOKUP(A586,AF!E:E,1,FALSE)</f>
        <v>FEVT4725</v>
      </c>
    </row>
    <row r="587" spans="1:12">
      <c r="A587" t="str">
        <f>VLOOKUP(E587,DATOS!B:W,19,FALSE)</f>
        <v>FEVT4725</v>
      </c>
      <c r="B587" s="1">
        <v>9012767301</v>
      </c>
      <c r="C587" t="s">
        <v>42</v>
      </c>
      <c r="D587" s="1">
        <f>VLOOKUP(E587,DATOS!B:W,3,FALSE)</f>
        <v>1121509622</v>
      </c>
      <c r="E587">
        <v>4720</v>
      </c>
      <c r="F587">
        <v>2</v>
      </c>
      <c r="G587" t="str">
        <f>VLOOKUP(E587,DATOS!B:W,10,FALSE)</f>
        <v>S50007</v>
      </c>
      <c r="H587" t="str">
        <f t="shared" si="19"/>
        <v>TRANSPORTE MUNICIPAL TERRESTRE</v>
      </c>
      <c r="I587">
        <f>VLOOKUP(E587,DATOS!B:W,12,FALSE)</f>
        <v>1</v>
      </c>
      <c r="J587">
        <f>VLOOKUP(E587,DATOS!B:W,20,FALSE)</f>
        <v>45468</v>
      </c>
      <c r="K587">
        <f t="shared" si="18"/>
        <v>45468</v>
      </c>
      <c r="L587" s="3" t="str">
        <f>VLOOKUP(A587,AF!E:E,1,FALSE)</f>
        <v>FEVT4725</v>
      </c>
    </row>
    <row r="588" spans="1:12">
      <c r="A588" t="str">
        <f>VLOOKUP(E588,DATOS!B:W,19,FALSE)</f>
        <v>FEVT4726</v>
      </c>
      <c r="B588" s="1">
        <v>9012767301</v>
      </c>
      <c r="C588" t="s">
        <v>2</v>
      </c>
      <c r="D588" s="1">
        <f>VLOOKUP(E588,DATOS!B:W,3,FALSE)</f>
        <v>1006996178</v>
      </c>
      <c r="E588">
        <v>4615</v>
      </c>
      <c r="F588">
        <v>2</v>
      </c>
      <c r="G588" t="str">
        <f>VLOOKUP(E588,DATOS!B:W,10,FALSE)</f>
        <v>S50007</v>
      </c>
      <c r="H588" t="str">
        <f t="shared" si="19"/>
        <v>TRANSPORTE MUNICIPAL TERRESTRE</v>
      </c>
      <c r="I588">
        <f>VLOOKUP(E588,DATOS!B:W,12,FALSE)</f>
        <v>1</v>
      </c>
      <c r="J588">
        <f>VLOOKUP(E588,DATOS!B:W,20,FALSE)</f>
        <v>45468</v>
      </c>
      <c r="K588">
        <f t="shared" si="18"/>
        <v>45468</v>
      </c>
      <c r="L588" s="3" t="str">
        <f>VLOOKUP(A588,AF!E:E,1,FALSE)</f>
        <v>FEVT4726</v>
      </c>
    </row>
    <row r="589" spans="1:12">
      <c r="A589" t="str">
        <f>VLOOKUP(E589,DATOS!B:W,19,FALSE)</f>
        <v>FEVT4726</v>
      </c>
      <c r="B589" s="1">
        <v>9012767301</v>
      </c>
      <c r="C589" t="s">
        <v>2</v>
      </c>
      <c r="D589" s="1">
        <f>VLOOKUP(E589,DATOS!B:W,3,FALSE)</f>
        <v>1006996178</v>
      </c>
      <c r="E589">
        <v>4616</v>
      </c>
      <c r="F589">
        <v>2</v>
      </c>
      <c r="G589" t="str">
        <f>VLOOKUP(E589,DATOS!B:W,10,FALSE)</f>
        <v>S50007</v>
      </c>
      <c r="H589" t="str">
        <f t="shared" si="19"/>
        <v>TRANSPORTE MUNICIPAL TERRESTRE</v>
      </c>
      <c r="I589">
        <f>VLOOKUP(E589,DATOS!B:W,12,FALSE)</f>
        <v>1</v>
      </c>
      <c r="J589">
        <f>VLOOKUP(E589,DATOS!B:W,20,FALSE)</f>
        <v>45468</v>
      </c>
      <c r="K589">
        <f t="shared" si="18"/>
        <v>45468</v>
      </c>
      <c r="L589" s="3" t="str">
        <f>VLOOKUP(A589,AF!E:E,1,FALSE)</f>
        <v>FEVT4726</v>
      </c>
    </row>
    <row r="590" spans="1:12">
      <c r="A590" t="str">
        <f>VLOOKUP(E590,DATOS!B:W,19,FALSE)</f>
        <v>FEVT4727</v>
      </c>
      <c r="B590" s="1">
        <v>9012767301</v>
      </c>
      <c r="C590" t="s">
        <v>2</v>
      </c>
      <c r="D590" s="1">
        <f>VLOOKUP(E590,DATOS!B:W,3,FALSE)</f>
        <v>69015869</v>
      </c>
      <c r="E590">
        <v>4154</v>
      </c>
      <c r="F590">
        <v>2</v>
      </c>
      <c r="G590" t="str">
        <f>VLOOKUP(E590,DATOS!B:W,10,FALSE)</f>
        <v>S50008</v>
      </c>
      <c r="H590" t="str">
        <f t="shared" si="19"/>
        <v>TRANSPORTE INTERMUNICIPAL TERR</v>
      </c>
      <c r="I590">
        <f>VLOOKUP(E590,DATOS!B:W,12,FALSE)</f>
        <v>2</v>
      </c>
      <c r="J590">
        <f>VLOOKUP(E590,DATOS!B:W,20,FALSE)</f>
        <v>45468</v>
      </c>
      <c r="K590">
        <f t="shared" si="18"/>
        <v>90936</v>
      </c>
      <c r="L590" s="3" t="str">
        <f>VLOOKUP(A590,AF!E:E,1,FALSE)</f>
        <v>FEVT4727</v>
      </c>
    </row>
    <row r="591" spans="1:12">
      <c r="A591" t="str">
        <f>VLOOKUP(E591,DATOS!B:W,19,FALSE)</f>
        <v>FEVT4727</v>
      </c>
      <c r="B591" s="1">
        <v>9012767301</v>
      </c>
      <c r="C591" t="s">
        <v>2</v>
      </c>
      <c r="D591" s="1">
        <f>VLOOKUP(E591,DATOS!B:W,3,FALSE)</f>
        <v>69015869</v>
      </c>
      <c r="E591">
        <v>4155</v>
      </c>
      <c r="F591">
        <v>2</v>
      </c>
      <c r="G591" t="str">
        <f>VLOOKUP(E591,DATOS!B:W,10,FALSE)</f>
        <v>S50008</v>
      </c>
      <c r="H591" t="str">
        <f t="shared" si="19"/>
        <v>TRANSPORTE INTERMUNICIPAL TERR</v>
      </c>
      <c r="I591">
        <f>VLOOKUP(E591,DATOS!B:W,12,FALSE)</f>
        <v>1</v>
      </c>
      <c r="J591">
        <f>VLOOKUP(E591,DATOS!B:W,20,FALSE)</f>
        <v>45468</v>
      </c>
      <c r="K591">
        <f t="shared" si="18"/>
        <v>45468</v>
      </c>
      <c r="L591" s="3" t="str">
        <f>VLOOKUP(A591,AF!E:E,1,FALSE)</f>
        <v>FEVT4727</v>
      </c>
    </row>
    <row r="592" spans="1:12">
      <c r="A592" t="str">
        <f>VLOOKUP(E592,DATOS!B:W,19,FALSE)</f>
        <v>FEVT4728</v>
      </c>
      <c r="B592" s="1">
        <v>9012767301</v>
      </c>
      <c r="C592" t="s">
        <v>2</v>
      </c>
      <c r="D592" s="1">
        <f>VLOOKUP(E592,DATOS!B:W,3,FALSE)</f>
        <v>27068162</v>
      </c>
      <c r="E592">
        <v>4863</v>
      </c>
      <c r="F592">
        <v>2</v>
      </c>
      <c r="G592" t="str">
        <f>VLOOKUP(E592,DATOS!B:W,10,FALSE)</f>
        <v>S50007</v>
      </c>
      <c r="H592" t="str">
        <f t="shared" si="19"/>
        <v>TRANSPORTE MUNICIPAL TERRESTRE</v>
      </c>
      <c r="I592">
        <f>VLOOKUP(E592,DATOS!B:W,12,FALSE)</f>
        <v>1</v>
      </c>
      <c r="J592">
        <f>VLOOKUP(E592,DATOS!B:W,20,FALSE)</f>
        <v>45468</v>
      </c>
      <c r="K592">
        <f t="shared" si="18"/>
        <v>45468</v>
      </c>
      <c r="L592" s="3" t="str">
        <f>VLOOKUP(A592,AF!E:E,1,FALSE)</f>
        <v>FEVT4728</v>
      </c>
    </row>
    <row r="593" spans="1:12">
      <c r="A593" t="str">
        <f>VLOOKUP(E593,DATOS!B:W,19,FALSE)</f>
        <v>FEVT4729</v>
      </c>
      <c r="B593" s="1">
        <v>9012767301</v>
      </c>
      <c r="C593" t="s">
        <v>2</v>
      </c>
      <c r="D593" s="1">
        <f>VLOOKUP(E593,DATOS!B:W,3,FALSE)</f>
        <v>27308559</v>
      </c>
      <c r="E593">
        <v>4552</v>
      </c>
      <c r="F593">
        <v>2</v>
      </c>
      <c r="G593" t="str">
        <f>VLOOKUP(E593,DATOS!B:W,10,FALSE)</f>
        <v>S50008</v>
      </c>
      <c r="H593" t="str">
        <f t="shared" si="19"/>
        <v>TRANSPORTE INTERMUNICIPAL TERR</v>
      </c>
      <c r="I593">
        <f>VLOOKUP(E593,DATOS!B:W,12,FALSE)</f>
        <v>1</v>
      </c>
      <c r="J593">
        <f>VLOOKUP(E593,DATOS!B:W,20,FALSE)</f>
        <v>45468</v>
      </c>
      <c r="K593">
        <f t="shared" si="18"/>
        <v>45468</v>
      </c>
      <c r="L593" s="3" t="str">
        <f>VLOOKUP(A593,AF!E:E,1,FALSE)</f>
        <v>FEVT4729</v>
      </c>
    </row>
    <row r="594" spans="1:12">
      <c r="A594" t="str">
        <f>VLOOKUP(E594,DATOS!B:W,19,FALSE)</f>
        <v>FEVT4729</v>
      </c>
      <c r="B594" s="1">
        <v>9012767301</v>
      </c>
      <c r="C594" t="s">
        <v>2</v>
      </c>
      <c r="D594" s="1">
        <f>VLOOKUP(E594,DATOS!B:W,3,FALSE)</f>
        <v>27308559</v>
      </c>
      <c r="E594">
        <v>4553</v>
      </c>
      <c r="F594">
        <v>2</v>
      </c>
      <c r="G594" t="str">
        <f>VLOOKUP(E594,DATOS!B:W,10,FALSE)</f>
        <v>S50008</v>
      </c>
      <c r="H594" t="str">
        <f t="shared" si="19"/>
        <v>TRANSPORTE INTERMUNICIPAL TERR</v>
      </c>
      <c r="I594">
        <f>VLOOKUP(E594,DATOS!B:W,12,FALSE)</f>
        <v>1</v>
      </c>
      <c r="J594">
        <f>VLOOKUP(E594,DATOS!B:W,20,FALSE)</f>
        <v>45468</v>
      </c>
      <c r="K594">
        <f t="shared" si="18"/>
        <v>45468</v>
      </c>
      <c r="L594" s="3" t="str">
        <f>VLOOKUP(A594,AF!E:E,1,FALSE)</f>
        <v>FEVT4729</v>
      </c>
    </row>
    <row r="595" spans="1:12">
      <c r="A595" t="str">
        <f>VLOOKUP(E595,DATOS!B:W,19,FALSE)</f>
        <v>FEVT4730</v>
      </c>
      <c r="B595" s="1">
        <v>9012767301</v>
      </c>
      <c r="C595" t="s">
        <v>2</v>
      </c>
      <c r="D595" s="1">
        <f>VLOOKUP(E595,DATOS!B:W,3,FALSE)</f>
        <v>1151950510</v>
      </c>
      <c r="E595">
        <v>4526</v>
      </c>
      <c r="F595">
        <v>2</v>
      </c>
      <c r="G595" t="str">
        <f>VLOOKUP(E595,DATOS!B:W,10,FALSE)</f>
        <v>S50008</v>
      </c>
      <c r="H595" t="str">
        <f t="shared" si="19"/>
        <v>TRANSPORTE INTERMUNICIPAL TERR</v>
      </c>
      <c r="I595">
        <f>VLOOKUP(E595,DATOS!B:W,12,FALSE)</f>
        <v>1</v>
      </c>
      <c r="J595">
        <f>VLOOKUP(E595,DATOS!B:W,20,FALSE)</f>
        <v>45468</v>
      </c>
      <c r="K595">
        <f t="shared" si="18"/>
        <v>45468</v>
      </c>
      <c r="L595" s="3" t="str">
        <f>VLOOKUP(A595,AF!E:E,1,FALSE)</f>
        <v>FEVT4730</v>
      </c>
    </row>
    <row r="596" spans="1:12">
      <c r="A596" t="str">
        <f>VLOOKUP(E596,DATOS!B:W,19,FALSE)</f>
        <v>FEVT4730</v>
      </c>
      <c r="B596" s="1">
        <v>9012767301</v>
      </c>
      <c r="C596" t="s">
        <v>2</v>
      </c>
      <c r="D596" s="1">
        <f>VLOOKUP(E596,DATOS!B:W,3,FALSE)</f>
        <v>1151950510</v>
      </c>
      <c r="E596">
        <v>4527</v>
      </c>
      <c r="F596">
        <v>2</v>
      </c>
      <c r="G596" t="str">
        <f>VLOOKUP(E596,DATOS!B:W,10,FALSE)</f>
        <v>S50008</v>
      </c>
      <c r="H596" t="str">
        <f t="shared" si="19"/>
        <v>TRANSPORTE INTERMUNICIPAL TERR</v>
      </c>
      <c r="I596">
        <f>VLOOKUP(E596,DATOS!B:W,12,FALSE)</f>
        <v>1</v>
      </c>
      <c r="J596">
        <f>VLOOKUP(E596,DATOS!B:W,20,FALSE)</f>
        <v>45468</v>
      </c>
      <c r="K596">
        <f t="shared" si="18"/>
        <v>45468</v>
      </c>
      <c r="L596" s="3" t="str">
        <f>VLOOKUP(A596,AF!E:E,1,FALSE)</f>
        <v>FEVT4730</v>
      </c>
    </row>
    <row r="597" spans="1:12">
      <c r="A597" t="str">
        <f>VLOOKUP(E597,DATOS!B:W,19,FALSE)</f>
        <v>FEVT4731</v>
      </c>
      <c r="B597" s="1">
        <v>9012767301</v>
      </c>
      <c r="C597" t="s">
        <v>2</v>
      </c>
      <c r="D597" s="1">
        <f>VLOOKUP(E597,DATOS!B:W,3,FALSE)</f>
        <v>28705194</v>
      </c>
      <c r="E597">
        <v>4282</v>
      </c>
      <c r="F597">
        <v>2</v>
      </c>
      <c r="G597" t="str">
        <f>VLOOKUP(E597,DATOS!B:W,10,FALSE)</f>
        <v>S50008</v>
      </c>
      <c r="H597" t="str">
        <f t="shared" si="19"/>
        <v>TRANSPORTE INTERMUNICIPAL TERR</v>
      </c>
      <c r="I597">
        <f>VLOOKUP(E597,DATOS!B:W,12,FALSE)</f>
        <v>1</v>
      </c>
      <c r="J597">
        <f>VLOOKUP(E597,DATOS!B:W,20,FALSE)</f>
        <v>45468</v>
      </c>
      <c r="K597">
        <f t="shared" si="18"/>
        <v>45468</v>
      </c>
      <c r="L597" s="3" t="str">
        <f>VLOOKUP(A597,AF!E:E,1,FALSE)</f>
        <v>FEVT4731</v>
      </c>
    </row>
    <row r="598" spans="1:12">
      <c r="A598" t="str">
        <f>VLOOKUP(E598,DATOS!B:W,19,FALSE)</f>
        <v>FEVT4732</v>
      </c>
      <c r="B598" s="1">
        <v>9012767301</v>
      </c>
      <c r="C598" t="s">
        <v>2</v>
      </c>
      <c r="D598" s="1">
        <f>VLOOKUP(E598,DATOS!B:W,3,FALSE)</f>
        <v>27362765</v>
      </c>
      <c r="E598">
        <v>4785</v>
      </c>
      <c r="F598">
        <v>2</v>
      </c>
      <c r="G598" t="str">
        <f>VLOOKUP(E598,DATOS!B:W,10,FALSE)</f>
        <v>S50008</v>
      </c>
      <c r="H598" t="str">
        <f t="shared" si="19"/>
        <v>TRANSPORTE INTERMUNICIPAL TERR</v>
      </c>
      <c r="I598">
        <f>VLOOKUP(E598,DATOS!B:W,12,FALSE)</f>
        <v>1</v>
      </c>
      <c r="J598">
        <f>VLOOKUP(E598,DATOS!B:W,20,FALSE)</f>
        <v>45468</v>
      </c>
      <c r="K598">
        <f t="shared" si="18"/>
        <v>45468</v>
      </c>
      <c r="L598" s="3" t="str">
        <f>VLOOKUP(A598,AF!E:E,1,FALSE)</f>
        <v>FEVT4732</v>
      </c>
    </row>
    <row r="599" spans="1:12">
      <c r="A599" t="str">
        <f>VLOOKUP(E599,DATOS!B:W,19,FALSE)</f>
        <v>FEVT4733</v>
      </c>
      <c r="B599" s="1">
        <v>9012767301</v>
      </c>
      <c r="C599" t="s">
        <v>31</v>
      </c>
      <c r="D599" s="1">
        <f>VLOOKUP(E599,DATOS!B:W,3,FALSE)</f>
        <v>1123315391</v>
      </c>
      <c r="E599">
        <v>4202</v>
      </c>
      <c r="F599">
        <v>2</v>
      </c>
      <c r="G599" t="str">
        <f>VLOOKUP(E599,DATOS!B:W,10,FALSE)</f>
        <v>S50008</v>
      </c>
      <c r="H599" t="str">
        <f t="shared" si="19"/>
        <v>TRANSPORTE INTERMUNICIPAL TERR</v>
      </c>
      <c r="I599">
        <f>VLOOKUP(E599,DATOS!B:W,12,FALSE)</f>
        <v>2</v>
      </c>
      <c r="J599">
        <f>VLOOKUP(E599,DATOS!B:W,20,FALSE)</f>
        <v>45468</v>
      </c>
      <c r="K599">
        <f t="shared" si="18"/>
        <v>90936</v>
      </c>
      <c r="L599" s="3" t="str">
        <f>VLOOKUP(A599,AF!E:E,1,FALSE)</f>
        <v>FEVT4733</v>
      </c>
    </row>
    <row r="600" spans="1:12">
      <c r="A600" t="str">
        <f>VLOOKUP(E600,DATOS!B:W,19,FALSE)</f>
        <v>FEVT4733</v>
      </c>
      <c r="B600" s="1">
        <v>9012767301</v>
      </c>
      <c r="C600" t="s">
        <v>31</v>
      </c>
      <c r="D600" s="1">
        <f>VLOOKUP(E600,DATOS!B:W,3,FALSE)</f>
        <v>1123315391</v>
      </c>
      <c r="E600">
        <v>4203</v>
      </c>
      <c r="F600">
        <v>2</v>
      </c>
      <c r="G600" t="str">
        <f>VLOOKUP(E600,DATOS!B:W,10,FALSE)</f>
        <v>S50008</v>
      </c>
      <c r="H600" t="str">
        <f t="shared" si="19"/>
        <v>TRANSPORTE INTERMUNICIPAL TERR</v>
      </c>
      <c r="I600">
        <f>VLOOKUP(E600,DATOS!B:W,12,FALSE)</f>
        <v>1</v>
      </c>
      <c r="J600">
        <f>VLOOKUP(E600,DATOS!B:W,20,FALSE)</f>
        <v>45468</v>
      </c>
      <c r="K600">
        <f t="shared" si="18"/>
        <v>45468</v>
      </c>
      <c r="L600" s="3" t="str">
        <f>VLOOKUP(A600,AF!E:E,1,FALSE)</f>
        <v>FEVT4733</v>
      </c>
    </row>
    <row r="601" spans="1:12">
      <c r="A601" t="str">
        <f>VLOOKUP(E601,DATOS!B:W,19,FALSE)</f>
        <v>FEVT4734</v>
      </c>
      <c r="B601" s="1">
        <v>9012767301</v>
      </c>
      <c r="C601" t="s">
        <v>2</v>
      </c>
      <c r="D601" s="1">
        <f>VLOOKUP(E601,DATOS!B:W,3,FALSE)</f>
        <v>1006908521</v>
      </c>
      <c r="E601">
        <v>4100</v>
      </c>
      <c r="F601">
        <v>2</v>
      </c>
      <c r="G601" t="str">
        <f>VLOOKUP(E601,DATOS!B:W,10,FALSE)</f>
        <v>S50007</v>
      </c>
      <c r="H601" t="str">
        <f t="shared" si="19"/>
        <v>TRANSPORTE MUNICIPAL TERRESTRE</v>
      </c>
      <c r="I601">
        <f>VLOOKUP(E601,DATOS!B:W,12,FALSE)</f>
        <v>1</v>
      </c>
      <c r="J601">
        <f>VLOOKUP(E601,DATOS!B:W,20,FALSE)</f>
        <v>45468</v>
      </c>
      <c r="K601">
        <f t="shared" si="18"/>
        <v>45468</v>
      </c>
      <c r="L601" s="3" t="e">
        <f>VLOOKUP(A601,AF!E:E,1,FALSE)</f>
        <v>#N/A</v>
      </c>
    </row>
    <row r="602" spans="1:12">
      <c r="A602" t="str">
        <f>VLOOKUP(E602,DATOS!B:W,19,FALSE)</f>
        <v>FEVT4734</v>
      </c>
      <c r="B602" s="1">
        <v>9012767301</v>
      </c>
      <c r="C602" t="s">
        <v>2</v>
      </c>
      <c r="D602" s="1">
        <f>VLOOKUP(E602,DATOS!B:W,3,FALSE)</f>
        <v>1006908521</v>
      </c>
      <c r="E602">
        <v>4101</v>
      </c>
      <c r="F602">
        <v>2</v>
      </c>
      <c r="G602" t="str">
        <f>VLOOKUP(E602,DATOS!B:W,10,FALSE)</f>
        <v>S50007</v>
      </c>
      <c r="H602" t="str">
        <f t="shared" si="19"/>
        <v>TRANSPORTE MUNICIPAL TERRESTRE</v>
      </c>
      <c r="I602">
        <f>VLOOKUP(E602,DATOS!B:W,12,FALSE)</f>
        <v>1</v>
      </c>
      <c r="J602">
        <f>VLOOKUP(E602,DATOS!B:W,20,FALSE)</f>
        <v>45468</v>
      </c>
      <c r="K602">
        <f t="shared" si="18"/>
        <v>45468</v>
      </c>
      <c r="L602" s="3" t="e">
        <f>VLOOKUP(A602,AF!E:E,1,FALSE)</f>
        <v>#N/A</v>
      </c>
    </row>
    <row r="603" spans="1:12">
      <c r="A603" t="str">
        <f>VLOOKUP(E603,DATOS!B:W,19,FALSE)</f>
        <v>FEVT4735</v>
      </c>
      <c r="B603" s="1">
        <v>9012767301</v>
      </c>
      <c r="C603" t="s">
        <v>2</v>
      </c>
      <c r="D603" s="1">
        <f>VLOOKUP(E603,DATOS!B:W,3,FALSE)</f>
        <v>1124312312</v>
      </c>
      <c r="E603">
        <v>4230</v>
      </c>
      <c r="F603">
        <v>2</v>
      </c>
      <c r="G603" t="str">
        <f>VLOOKUP(E603,DATOS!B:W,10,FALSE)</f>
        <v>S50007</v>
      </c>
      <c r="H603" t="str">
        <f t="shared" si="19"/>
        <v>TRANSPORTE MUNICIPAL TERRESTRE</v>
      </c>
      <c r="I603">
        <f>VLOOKUP(E603,DATOS!B:W,12,FALSE)</f>
        <v>1</v>
      </c>
      <c r="J603">
        <f>VLOOKUP(E603,DATOS!B:W,20,FALSE)</f>
        <v>45468</v>
      </c>
      <c r="K603">
        <f t="shared" ref="K603:K666" si="20">J603*I603</f>
        <v>45468</v>
      </c>
      <c r="L603" s="3" t="str">
        <f>VLOOKUP(A603,AF!E:E,1,FALSE)</f>
        <v>FEVT4735</v>
      </c>
    </row>
    <row r="604" spans="1:12">
      <c r="A604" t="str">
        <f>VLOOKUP(E604,DATOS!B:W,19,FALSE)</f>
        <v>FEVT4735</v>
      </c>
      <c r="B604" s="1">
        <v>9012767301</v>
      </c>
      <c r="C604" t="s">
        <v>2</v>
      </c>
      <c r="D604" s="1">
        <f>VLOOKUP(E604,DATOS!B:W,3,FALSE)</f>
        <v>1124312312</v>
      </c>
      <c r="E604">
        <v>4231</v>
      </c>
      <c r="F604">
        <v>2</v>
      </c>
      <c r="G604" t="str">
        <f>VLOOKUP(E604,DATOS!B:W,10,FALSE)</f>
        <v>S50007</v>
      </c>
      <c r="H604" t="str">
        <f t="shared" si="19"/>
        <v>TRANSPORTE MUNICIPAL TERRESTRE</v>
      </c>
      <c r="I604">
        <f>VLOOKUP(E604,DATOS!B:W,12,FALSE)</f>
        <v>1</v>
      </c>
      <c r="J604">
        <f>VLOOKUP(E604,DATOS!B:W,20,FALSE)</f>
        <v>45468</v>
      </c>
      <c r="K604">
        <f t="shared" si="20"/>
        <v>45468</v>
      </c>
      <c r="L604" s="3" t="str">
        <f>VLOOKUP(A604,AF!E:E,1,FALSE)</f>
        <v>FEVT4735</v>
      </c>
    </row>
    <row r="605" spans="1:12">
      <c r="A605" t="str">
        <f>VLOOKUP(E605,DATOS!B:W,19,FALSE)</f>
        <v>FEVT4736</v>
      </c>
      <c r="B605" s="1">
        <v>9012767301</v>
      </c>
      <c r="C605" t="s">
        <v>2</v>
      </c>
      <c r="D605" s="1">
        <f>VLOOKUP(E605,DATOS!B:W,3,FALSE)</f>
        <v>18146673</v>
      </c>
      <c r="E605">
        <v>4184</v>
      </c>
      <c r="F605">
        <v>2</v>
      </c>
      <c r="G605" t="str">
        <f>VLOOKUP(E605,DATOS!B:W,10,FALSE)</f>
        <v>S50008</v>
      </c>
      <c r="H605" t="str">
        <f t="shared" si="19"/>
        <v>TRANSPORTE INTERMUNICIPAL TERR</v>
      </c>
      <c r="I605">
        <f>VLOOKUP(E605,DATOS!B:W,12,FALSE)</f>
        <v>1</v>
      </c>
      <c r="J605">
        <f>VLOOKUP(E605,DATOS!B:W,20,FALSE)</f>
        <v>45468</v>
      </c>
      <c r="K605">
        <f t="shared" si="20"/>
        <v>45468</v>
      </c>
      <c r="L605" s="3" t="str">
        <f>VLOOKUP(A605,AF!E:E,1,FALSE)</f>
        <v>FEVT4736</v>
      </c>
    </row>
    <row r="606" spans="1:12">
      <c r="A606" t="str">
        <f>VLOOKUP(E606,DATOS!B:W,19,FALSE)</f>
        <v>FEVT4736</v>
      </c>
      <c r="B606" s="1">
        <v>9012767301</v>
      </c>
      <c r="C606" t="s">
        <v>2</v>
      </c>
      <c r="D606" s="1">
        <f>VLOOKUP(E606,DATOS!B:W,3,FALSE)</f>
        <v>18146673</v>
      </c>
      <c r="E606">
        <v>4185</v>
      </c>
      <c r="F606">
        <v>2</v>
      </c>
      <c r="G606" t="str">
        <f>VLOOKUP(E606,DATOS!B:W,10,FALSE)</f>
        <v>S50008</v>
      </c>
      <c r="H606" t="str">
        <f t="shared" si="19"/>
        <v>TRANSPORTE INTERMUNICIPAL TERR</v>
      </c>
      <c r="I606">
        <f>VLOOKUP(E606,DATOS!B:W,12,FALSE)</f>
        <v>2</v>
      </c>
      <c r="J606">
        <f>VLOOKUP(E606,DATOS!B:W,20,FALSE)</f>
        <v>45468</v>
      </c>
      <c r="K606">
        <f t="shared" si="20"/>
        <v>90936</v>
      </c>
      <c r="L606" s="3" t="str">
        <f>VLOOKUP(A606,AF!E:E,1,FALSE)</f>
        <v>FEVT4736</v>
      </c>
    </row>
    <row r="607" spans="1:12">
      <c r="A607" t="str">
        <f>VLOOKUP(E607,DATOS!B:W,19,FALSE)</f>
        <v>FEVT4737</v>
      </c>
      <c r="B607" s="1">
        <v>9012767301</v>
      </c>
      <c r="C607" t="s">
        <v>2</v>
      </c>
      <c r="D607" s="1">
        <f>VLOOKUP(E607,DATOS!B:W,3,FALSE)</f>
        <v>38443328</v>
      </c>
      <c r="E607">
        <v>4236</v>
      </c>
      <c r="F607">
        <v>2</v>
      </c>
      <c r="G607" t="str">
        <f>VLOOKUP(E607,DATOS!B:W,10,FALSE)</f>
        <v>S50008</v>
      </c>
      <c r="H607" t="str">
        <f t="shared" si="19"/>
        <v>TRANSPORTE INTERMUNICIPAL TERR</v>
      </c>
      <c r="I607">
        <f>VLOOKUP(E607,DATOS!B:W,12,FALSE)</f>
        <v>2</v>
      </c>
      <c r="J607">
        <f>VLOOKUP(E607,DATOS!B:W,20,FALSE)</f>
        <v>45468</v>
      </c>
      <c r="K607">
        <f t="shared" si="20"/>
        <v>90936</v>
      </c>
      <c r="L607" s="3" t="str">
        <f>VLOOKUP(A607,AF!E:E,1,FALSE)</f>
        <v>FEVT4737</v>
      </c>
    </row>
    <row r="608" spans="1:12">
      <c r="A608" t="str">
        <f>VLOOKUP(E608,DATOS!B:W,19,FALSE)</f>
        <v>FEVT4737</v>
      </c>
      <c r="B608" s="1">
        <v>9012767301</v>
      </c>
      <c r="C608" t="s">
        <v>2</v>
      </c>
      <c r="D608" s="1">
        <f>VLOOKUP(E608,DATOS!B:W,3,FALSE)</f>
        <v>38443328</v>
      </c>
      <c r="E608">
        <v>4237</v>
      </c>
      <c r="F608">
        <v>2</v>
      </c>
      <c r="G608" t="str">
        <f>VLOOKUP(E608,DATOS!B:W,10,FALSE)</f>
        <v>S50008</v>
      </c>
      <c r="H608" t="str">
        <f t="shared" si="19"/>
        <v>TRANSPORTE INTERMUNICIPAL TERR</v>
      </c>
      <c r="I608">
        <f>VLOOKUP(E608,DATOS!B:W,12,FALSE)</f>
        <v>1</v>
      </c>
      <c r="J608">
        <f>VLOOKUP(E608,DATOS!B:W,20,FALSE)</f>
        <v>45468</v>
      </c>
      <c r="K608">
        <f t="shared" si="20"/>
        <v>45468</v>
      </c>
      <c r="L608" s="3" t="str">
        <f>VLOOKUP(A608,AF!E:E,1,FALSE)</f>
        <v>FEVT4737</v>
      </c>
    </row>
    <row r="609" spans="1:12">
      <c r="A609" t="str">
        <f>VLOOKUP(E609,DATOS!B:W,19,FALSE)</f>
        <v>FEVT4738</v>
      </c>
      <c r="B609" s="1">
        <v>9012767301</v>
      </c>
      <c r="C609" t="s">
        <v>2</v>
      </c>
      <c r="D609" s="1">
        <f>VLOOKUP(E609,DATOS!B:W,3,FALSE)</f>
        <v>39835079</v>
      </c>
      <c r="E609">
        <v>4106</v>
      </c>
      <c r="F609">
        <v>2</v>
      </c>
      <c r="G609" t="str">
        <f>VLOOKUP(E609,DATOS!B:W,10,FALSE)</f>
        <v>S50007</v>
      </c>
      <c r="H609" t="str">
        <f t="shared" si="19"/>
        <v>TRANSPORTE MUNICIPAL TERRESTRE</v>
      </c>
      <c r="I609">
        <f>VLOOKUP(E609,DATOS!B:W,12,FALSE)</f>
        <v>1</v>
      </c>
      <c r="J609">
        <f>VLOOKUP(E609,DATOS!B:W,20,FALSE)</f>
        <v>45468</v>
      </c>
      <c r="K609">
        <f t="shared" si="20"/>
        <v>45468</v>
      </c>
      <c r="L609" s="3" t="str">
        <f>VLOOKUP(A609,AF!E:E,1,FALSE)</f>
        <v>FEVT4738</v>
      </c>
    </row>
    <row r="610" spans="1:12">
      <c r="A610" t="str">
        <f>VLOOKUP(E610,DATOS!B:W,19,FALSE)</f>
        <v>FEVT4738</v>
      </c>
      <c r="B610" s="1">
        <v>9012767301</v>
      </c>
      <c r="C610" t="s">
        <v>2</v>
      </c>
      <c r="D610" s="1">
        <f>VLOOKUP(E610,DATOS!B:W,3,FALSE)</f>
        <v>39835079</v>
      </c>
      <c r="E610">
        <v>4107</v>
      </c>
      <c r="F610">
        <v>2</v>
      </c>
      <c r="G610" t="str">
        <f>VLOOKUP(E610,DATOS!B:W,10,FALSE)</f>
        <v>S50007</v>
      </c>
      <c r="H610" t="str">
        <f t="shared" si="19"/>
        <v>TRANSPORTE MUNICIPAL TERRESTRE</v>
      </c>
      <c r="I610">
        <f>VLOOKUP(E610,DATOS!B:W,12,FALSE)</f>
        <v>1</v>
      </c>
      <c r="J610">
        <f>VLOOKUP(E610,DATOS!B:W,20,FALSE)</f>
        <v>45468</v>
      </c>
      <c r="K610">
        <f t="shared" si="20"/>
        <v>45468</v>
      </c>
      <c r="L610" s="3" t="str">
        <f>VLOOKUP(A610,AF!E:E,1,FALSE)</f>
        <v>FEVT4738</v>
      </c>
    </row>
    <row r="611" spans="1:12">
      <c r="A611" t="str">
        <f>VLOOKUP(E611,DATOS!B:W,19,FALSE)</f>
        <v>FEVT4739</v>
      </c>
      <c r="B611" s="1">
        <v>9012767301</v>
      </c>
      <c r="C611" t="s">
        <v>2</v>
      </c>
      <c r="D611" s="1">
        <f>VLOOKUP(E611,DATOS!B:W,3,FALSE)</f>
        <v>5348966</v>
      </c>
      <c r="E611">
        <v>4233</v>
      </c>
      <c r="F611">
        <v>2</v>
      </c>
      <c r="G611" t="str">
        <f>VLOOKUP(E611,DATOS!B:W,10,FALSE)</f>
        <v>S50008</v>
      </c>
      <c r="H611" t="str">
        <f t="shared" si="19"/>
        <v>TRANSPORTE INTERMUNICIPAL TERR</v>
      </c>
      <c r="I611">
        <f>VLOOKUP(E611,DATOS!B:W,12,FALSE)</f>
        <v>1</v>
      </c>
      <c r="J611">
        <f>VLOOKUP(E611,DATOS!B:W,20,FALSE)</f>
        <v>45468</v>
      </c>
      <c r="K611">
        <f t="shared" si="20"/>
        <v>45468</v>
      </c>
      <c r="L611" s="3" t="str">
        <f>VLOOKUP(A611,AF!E:E,1,FALSE)</f>
        <v>FEVT4739</v>
      </c>
    </row>
    <row r="612" spans="1:12">
      <c r="A612" t="str">
        <f>VLOOKUP(E612,DATOS!B:W,19,FALSE)</f>
        <v>FEVT4740</v>
      </c>
      <c r="B612" s="1">
        <v>9012767301</v>
      </c>
      <c r="C612" t="s">
        <v>2</v>
      </c>
      <c r="D612" s="1">
        <f>VLOOKUP(E612,DATOS!B:W,3,FALSE)</f>
        <v>1125410811</v>
      </c>
      <c r="E612">
        <v>4254</v>
      </c>
      <c r="F612">
        <v>2</v>
      </c>
      <c r="G612" t="str">
        <f>VLOOKUP(E612,DATOS!B:W,10,FALSE)</f>
        <v>S50007</v>
      </c>
      <c r="H612" t="str">
        <f t="shared" si="19"/>
        <v>TRANSPORTE MUNICIPAL TERRESTRE</v>
      </c>
      <c r="I612">
        <f>VLOOKUP(E612,DATOS!B:W,12,FALSE)</f>
        <v>1</v>
      </c>
      <c r="J612">
        <f>VLOOKUP(E612,DATOS!B:W,20,FALSE)</f>
        <v>45468</v>
      </c>
      <c r="K612">
        <f t="shared" si="20"/>
        <v>45468</v>
      </c>
      <c r="L612" s="3" t="str">
        <f>VLOOKUP(A612,AF!E:E,1,FALSE)</f>
        <v>FEVT4740</v>
      </c>
    </row>
    <row r="613" spans="1:12">
      <c r="A613" t="str">
        <f>VLOOKUP(E613,DATOS!B:W,19,FALSE)</f>
        <v>FEVT4740</v>
      </c>
      <c r="B613" s="1">
        <v>9012767301</v>
      </c>
      <c r="C613" t="s">
        <v>2</v>
      </c>
      <c r="D613" s="1">
        <f>VLOOKUP(E613,DATOS!B:W,3,FALSE)</f>
        <v>1125410811</v>
      </c>
      <c r="E613">
        <v>4255</v>
      </c>
      <c r="F613">
        <v>2</v>
      </c>
      <c r="G613" t="str">
        <f>VLOOKUP(E613,DATOS!B:W,10,FALSE)</f>
        <v>S50007</v>
      </c>
      <c r="H613" t="str">
        <f t="shared" si="19"/>
        <v>TRANSPORTE MUNICIPAL TERRESTRE</v>
      </c>
      <c r="I613">
        <f>VLOOKUP(E613,DATOS!B:W,12,FALSE)</f>
        <v>1</v>
      </c>
      <c r="J613">
        <f>VLOOKUP(E613,DATOS!B:W,20,FALSE)</f>
        <v>45468</v>
      </c>
      <c r="K613">
        <f t="shared" si="20"/>
        <v>45468</v>
      </c>
      <c r="L613" s="3" t="str">
        <f>VLOOKUP(A613,AF!E:E,1,FALSE)</f>
        <v>FEVT4740</v>
      </c>
    </row>
    <row r="614" spans="1:12">
      <c r="A614" t="str">
        <f>VLOOKUP(E614,DATOS!B:W,19,FALSE)</f>
        <v>FEVT4741</v>
      </c>
      <c r="B614" s="1">
        <v>9012767301</v>
      </c>
      <c r="C614" t="s">
        <v>2</v>
      </c>
      <c r="D614" s="1">
        <f>VLOOKUP(E614,DATOS!B:W,3,FALSE)</f>
        <v>1059842493</v>
      </c>
      <c r="E614">
        <v>4677</v>
      </c>
      <c r="F614">
        <v>2</v>
      </c>
      <c r="G614" t="str">
        <f>VLOOKUP(E614,DATOS!B:W,10,FALSE)</f>
        <v>S50008</v>
      </c>
      <c r="H614" t="str">
        <f t="shared" si="19"/>
        <v>TRANSPORTE INTERMUNICIPAL TERR</v>
      </c>
      <c r="I614">
        <f>VLOOKUP(E614,DATOS!B:W,12,FALSE)</f>
        <v>1</v>
      </c>
      <c r="J614">
        <f>VLOOKUP(E614,DATOS!B:W,20,FALSE)</f>
        <v>45468</v>
      </c>
      <c r="K614">
        <f t="shared" si="20"/>
        <v>45468</v>
      </c>
      <c r="L614" s="3" t="str">
        <f>VLOOKUP(A614,AF!E:E,1,FALSE)</f>
        <v>FEVT4741</v>
      </c>
    </row>
    <row r="615" spans="1:12">
      <c r="A615" t="str">
        <f>VLOOKUP(E615,DATOS!B:W,19,FALSE)</f>
        <v>FEVT4741</v>
      </c>
      <c r="B615" s="1">
        <v>9012767301</v>
      </c>
      <c r="C615" t="s">
        <v>2</v>
      </c>
      <c r="D615" s="1">
        <f>VLOOKUP(E615,DATOS!B:W,3,FALSE)</f>
        <v>1059842493</v>
      </c>
      <c r="E615">
        <v>4678</v>
      </c>
      <c r="F615">
        <v>2</v>
      </c>
      <c r="G615" t="str">
        <f>VLOOKUP(E615,DATOS!B:W,10,FALSE)</f>
        <v>S50008</v>
      </c>
      <c r="H615" t="str">
        <f t="shared" si="19"/>
        <v>TRANSPORTE INTERMUNICIPAL TERR</v>
      </c>
      <c r="I615">
        <f>VLOOKUP(E615,DATOS!B:W,12,FALSE)</f>
        <v>1</v>
      </c>
      <c r="J615">
        <f>VLOOKUP(E615,DATOS!B:W,20,FALSE)</f>
        <v>45468</v>
      </c>
      <c r="K615">
        <f t="shared" si="20"/>
        <v>45468</v>
      </c>
      <c r="L615" s="3" t="str">
        <f>VLOOKUP(A615,AF!E:E,1,FALSE)</f>
        <v>FEVT4741</v>
      </c>
    </row>
    <row r="616" spans="1:12">
      <c r="A616" t="str">
        <f>VLOOKUP(E616,DATOS!B:W,19,FALSE)</f>
        <v>FEVT4742</v>
      </c>
      <c r="B616" s="1">
        <v>9012767301</v>
      </c>
      <c r="C616" t="s">
        <v>2</v>
      </c>
      <c r="D616" s="1">
        <f>VLOOKUP(E616,DATOS!B:W,3,FALSE)</f>
        <v>15565148</v>
      </c>
      <c r="E616">
        <v>4252</v>
      </c>
      <c r="F616">
        <v>2</v>
      </c>
      <c r="G616" t="str">
        <f>VLOOKUP(E616,DATOS!B:W,10,FALSE)</f>
        <v>S50008</v>
      </c>
      <c r="H616" t="str">
        <f t="shared" si="19"/>
        <v>TRANSPORTE INTERMUNICIPAL TERR</v>
      </c>
      <c r="I616">
        <f>VLOOKUP(E616,DATOS!B:W,12,FALSE)</f>
        <v>1</v>
      </c>
      <c r="J616">
        <f>VLOOKUP(E616,DATOS!B:W,20,FALSE)</f>
        <v>45468</v>
      </c>
      <c r="K616">
        <f t="shared" si="20"/>
        <v>45468</v>
      </c>
      <c r="L616" s="3" t="str">
        <f>VLOOKUP(A616,AF!E:E,1,FALSE)</f>
        <v>FEVT4742</v>
      </c>
    </row>
    <row r="617" spans="1:12">
      <c r="A617" t="str">
        <f>VLOOKUP(E617,DATOS!B:W,19,FALSE)</f>
        <v>FEVT4742</v>
      </c>
      <c r="B617" s="1">
        <v>9012767301</v>
      </c>
      <c r="C617" t="s">
        <v>2</v>
      </c>
      <c r="D617" s="1">
        <f>VLOOKUP(E617,DATOS!B:W,3,FALSE)</f>
        <v>15565148</v>
      </c>
      <c r="E617">
        <v>4253</v>
      </c>
      <c r="F617">
        <v>2</v>
      </c>
      <c r="G617" t="str">
        <f>VLOOKUP(E617,DATOS!B:W,10,FALSE)</f>
        <v>S50008</v>
      </c>
      <c r="H617" t="str">
        <f t="shared" si="19"/>
        <v>TRANSPORTE INTERMUNICIPAL TERR</v>
      </c>
      <c r="I617">
        <f>VLOOKUP(E617,DATOS!B:W,12,FALSE)</f>
        <v>1</v>
      </c>
      <c r="J617">
        <f>VLOOKUP(E617,DATOS!B:W,20,FALSE)</f>
        <v>45468</v>
      </c>
      <c r="K617">
        <f t="shared" si="20"/>
        <v>45468</v>
      </c>
      <c r="L617" s="3" t="str">
        <f>VLOOKUP(A617,AF!E:E,1,FALSE)</f>
        <v>FEVT4742</v>
      </c>
    </row>
    <row r="618" spans="1:12">
      <c r="A618" t="str">
        <f>VLOOKUP(E618,DATOS!B:W,19,FALSE)</f>
        <v>FEVT4743</v>
      </c>
      <c r="B618" s="1">
        <v>9012767301</v>
      </c>
      <c r="C618" t="s">
        <v>2</v>
      </c>
      <c r="D618" s="1">
        <f>VLOOKUP(E618,DATOS!B:W,3,FALSE)</f>
        <v>18145069</v>
      </c>
      <c r="E618">
        <v>4582</v>
      </c>
      <c r="F618">
        <v>2</v>
      </c>
      <c r="G618" t="str">
        <f>VLOOKUP(E618,DATOS!B:W,10,FALSE)</f>
        <v>S50007</v>
      </c>
      <c r="H618" t="str">
        <f t="shared" si="19"/>
        <v>TRANSPORTE MUNICIPAL TERRESTRE</v>
      </c>
      <c r="I618">
        <f>VLOOKUP(E618,DATOS!B:W,12,FALSE)</f>
        <v>1</v>
      </c>
      <c r="J618">
        <f>VLOOKUP(E618,DATOS!B:W,20,FALSE)</f>
        <v>45468</v>
      </c>
      <c r="K618">
        <f t="shared" si="20"/>
        <v>45468</v>
      </c>
      <c r="L618" s="3" t="str">
        <f>VLOOKUP(A618,AF!E:E,1,FALSE)</f>
        <v>FEVT4743</v>
      </c>
    </row>
    <row r="619" spans="1:12">
      <c r="A619" t="str">
        <f>VLOOKUP(E619,DATOS!B:W,19,FALSE)</f>
        <v>FEVT4743</v>
      </c>
      <c r="B619" s="1">
        <v>9012767301</v>
      </c>
      <c r="C619" t="s">
        <v>2</v>
      </c>
      <c r="D619" s="1">
        <f>VLOOKUP(E619,DATOS!B:W,3,FALSE)</f>
        <v>18145069</v>
      </c>
      <c r="E619">
        <v>4583</v>
      </c>
      <c r="F619">
        <v>2</v>
      </c>
      <c r="G619" t="str">
        <f>VLOOKUP(E619,DATOS!B:W,10,FALSE)</f>
        <v>S50007</v>
      </c>
      <c r="H619" t="str">
        <f t="shared" si="19"/>
        <v>TRANSPORTE MUNICIPAL TERRESTRE</v>
      </c>
      <c r="I619">
        <f>VLOOKUP(E619,DATOS!B:W,12,FALSE)</f>
        <v>1</v>
      </c>
      <c r="J619">
        <f>VLOOKUP(E619,DATOS!B:W,20,FALSE)</f>
        <v>45468</v>
      </c>
      <c r="K619">
        <f t="shared" si="20"/>
        <v>45468</v>
      </c>
      <c r="L619" s="3" t="str">
        <f>VLOOKUP(A619,AF!E:E,1,FALSE)</f>
        <v>FEVT4743</v>
      </c>
    </row>
    <row r="620" spans="1:12">
      <c r="A620" t="str">
        <f>VLOOKUP(E620,DATOS!B:W,19,FALSE)</f>
        <v>FEVT4744</v>
      </c>
      <c r="B620" s="1">
        <v>9012767301</v>
      </c>
      <c r="C620" t="s">
        <v>2</v>
      </c>
      <c r="D620" s="1">
        <f>VLOOKUP(E620,DATOS!B:W,3,FALSE)</f>
        <v>13043017</v>
      </c>
      <c r="E620">
        <v>4472</v>
      </c>
      <c r="F620">
        <v>2</v>
      </c>
      <c r="G620" t="str">
        <f>VLOOKUP(E620,DATOS!B:W,10,FALSE)</f>
        <v>S50008</v>
      </c>
      <c r="H620" t="str">
        <f t="shared" si="19"/>
        <v>TRANSPORTE INTERMUNICIPAL TERR</v>
      </c>
      <c r="I620">
        <f>VLOOKUP(E620,DATOS!B:W,12,FALSE)</f>
        <v>1</v>
      </c>
      <c r="J620">
        <f>VLOOKUP(E620,DATOS!B:W,20,FALSE)</f>
        <v>45468</v>
      </c>
      <c r="K620">
        <f t="shared" si="20"/>
        <v>45468</v>
      </c>
      <c r="L620" s="3" t="str">
        <f>VLOOKUP(A620,AF!E:E,1,FALSE)</f>
        <v>FEVT4744</v>
      </c>
    </row>
    <row r="621" spans="1:12">
      <c r="A621" t="str">
        <f>VLOOKUP(E621,DATOS!B:W,19,FALSE)</f>
        <v>FEVT4744</v>
      </c>
      <c r="B621" s="1">
        <v>9012767301</v>
      </c>
      <c r="C621" t="s">
        <v>2</v>
      </c>
      <c r="D621" s="1">
        <f>VLOOKUP(E621,DATOS!B:W,3,FALSE)</f>
        <v>13043017</v>
      </c>
      <c r="E621">
        <v>4607</v>
      </c>
      <c r="F621">
        <v>2</v>
      </c>
      <c r="G621" t="str">
        <f>VLOOKUP(E621,DATOS!B:W,10,FALSE)</f>
        <v>S50008</v>
      </c>
      <c r="H621" t="str">
        <f t="shared" si="19"/>
        <v>TRANSPORTE INTERMUNICIPAL TERR</v>
      </c>
      <c r="I621">
        <f>VLOOKUP(E621,DATOS!B:W,12,FALSE)</f>
        <v>1</v>
      </c>
      <c r="J621">
        <f>VLOOKUP(E621,DATOS!B:W,20,FALSE)</f>
        <v>45468</v>
      </c>
      <c r="K621">
        <f t="shared" si="20"/>
        <v>45468</v>
      </c>
      <c r="L621" s="3" t="str">
        <f>VLOOKUP(A621,AF!E:E,1,FALSE)</f>
        <v>FEVT4744</v>
      </c>
    </row>
    <row r="622" spans="1:12">
      <c r="A622" t="str">
        <f>VLOOKUP(E622,DATOS!B:W,19,FALSE)</f>
        <v>FEVT4744</v>
      </c>
      <c r="B622" s="1">
        <v>9012767301</v>
      </c>
      <c r="C622" t="s">
        <v>2</v>
      </c>
      <c r="D622" s="1">
        <f>VLOOKUP(E622,DATOS!B:W,3,FALSE)</f>
        <v>13043017</v>
      </c>
      <c r="E622">
        <v>4609</v>
      </c>
      <c r="F622">
        <v>2</v>
      </c>
      <c r="G622" t="str">
        <f>VLOOKUP(E622,DATOS!B:W,10,FALSE)</f>
        <v>S50007</v>
      </c>
      <c r="H622" t="str">
        <f t="shared" si="19"/>
        <v>TRANSPORTE MUNICIPAL TERRESTRE</v>
      </c>
      <c r="I622">
        <f>VLOOKUP(E622,DATOS!B:W,12,FALSE)</f>
        <v>1</v>
      </c>
      <c r="J622">
        <f>VLOOKUP(E622,DATOS!B:W,20,FALSE)</f>
        <v>45468</v>
      </c>
      <c r="K622">
        <f t="shared" si="20"/>
        <v>45468</v>
      </c>
      <c r="L622" s="3" t="str">
        <f>VLOOKUP(A622,AF!E:E,1,FALSE)</f>
        <v>FEVT4744</v>
      </c>
    </row>
    <row r="623" spans="1:12">
      <c r="A623" t="str">
        <f>VLOOKUP(E623,DATOS!B:W,19,FALSE)</f>
        <v>FEVT4745</v>
      </c>
      <c r="B623" s="1">
        <v>9012767301</v>
      </c>
      <c r="C623" t="s">
        <v>2</v>
      </c>
      <c r="D623" s="1">
        <f>VLOOKUP(E623,DATOS!B:W,3,FALSE)</f>
        <v>4635881</v>
      </c>
      <c r="E623">
        <v>4466</v>
      </c>
      <c r="F623">
        <v>2</v>
      </c>
      <c r="G623" t="str">
        <f>VLOOKUP(E623,DATOS!B:W,10,FALSE)</f>
        <v>S50008</v>
      </c>
      <c r="H623" t="str">
        <f t="shared" si="19"/>
        <v>TRANSPORTE INTERMUNICIPAL TERR</v>
      </c>
      <c r="I623">
        <f>VLOOKUP(E623,DATOS!B:W,12,FALSE)</f>
        <v>1</v>
      </c>
      <c r="J623">
        <f>VLOOKUP(E623,DATOS!B:W,20,FALSE)</f>
        <v>45468</v>
      </c>
      <c r="K623">
        <f t="shared" si="20"/>
        <v>45468</v>
      </c>
      <c r="L623" s="3" t="str">
        <f>VLOOKUP(A623,AF!E:E,1,FALSE)</f>
        <v>FEVT4745</v>
      </c>
    </row>
    <row r="624" spans="1:12">
      <c r="A624" t="str">
        <f>VLOOKUP(E624,DATOS!B:W,19,FALSE)</f>
        <v>FEVT4745</v>
      </c>
      <c r="B624" s="1">
        <v>9012767301</v>
      </c>
      <c r="C624" t="s">
        <v>2</v>
      </c>
      <c r="D624" s="1">
        <f>VLOOKUP(E624,DATOS!B:W,3,FALSE)</f>
        <v>4635881</v>
      </c>
      <c r="E624">
        <v>4467</v>
      </c>
      <c r="F624">
        <v>2</v>
      </c>
      <c r="G624" t="str">
        <f>VLOOKUP(E624,DATOS!B:W,10,FALSE)</f>
        <v>S50008</v>
      </c>
      <c r="H624" t="str">
        <f t="shared" si="19"/>
        <v>TRANSPORTE INTERMUNICIPAL TERR</v>
      </c>
      <c r="I624">
        <f>VLOOKUP(E624,DATOS!B:W,12,FALSE)</f>
        <v>2</v>
      </c>
      <c r="J624">
        <f>VLOOKUP(E624,DATOS!B:W,20,FALSE)</f>
        <v>45468</v>
      </c>
      <c r="K624">
        <f t="shared" si="20"/>
        <v>90936</v>
      </c>
      <c r="L624" s="3" t="str">
        <f>VLOOKUP(A624,AF!E:E,1,FALSE)</f>
        <v>FEVT4745</v>
      </c>
    </row>
    <row r="625" spans="1:12">
      <c r="A625" t="str">
        <f>VLOOKUP(E625,DATOS!B:W,19,FALSE)</f>
        <v>FEVT4746</v>
      </c>
      <c r="B625" s="1">
        <v>9012767301</v>
      </c>
      <c r="C625" t="s">
        <v>2</v>
      </c>
      <c r="D625" s="1">
        <f>VLOOKUP(E625,DATOS!B:W,3,FALSE)</f>
        <v>15570554</v>
      </c>
      <c r="E625">
        <v>4148</v>
      </c>
      <c r="F625">
        <v>2</v>
      </c>
      <c r="G625" t="str">
        <f>VLOOKUP(E625,DATOS!B:W,10,FALSE)</f>
        <v>S50007</v>
      </c>
      <c r="H625" t="str">
        <f t="shared" si="19"/>
        <v>TRANSPORTE MUNICIPAL TERRESTRE</v>
      </c>
      <c r="I625">
        <f>VLOOKUP(E625,DATOS!B:W,12,FALSE)</f>
        <v>1</v>
      </c>
      <c r="J625">
        <f>VLOOKUP(E625,DATOS!B:W,20,FALSE)</f>
        <v>45468</v>
      </c>
      <c r="K625">
        <f t="shared" si="20"/>
        <v>45468</v>
      </c>
      <c r="L625" s="3" t="str">
        <f>VLOOKUP(A625,AF!E:E,1,FALSE)</f>
        <v>FEVT4746</v>
      </c>
    </row>
    <row r="626" spans="1:12">
      <c r="A626" t="str">
        <f>VLOOKUP(E626,DATOS!B:W,19,FALSE)</f>
        <v>FEVT4746</v>
      </c>
      <c r="B626" s="1">
        <v>9012767301</v>
      </c>
      <c r="C626" t="s">
        <v>2</v>
      </c>
      <c r="D626" s="1">
        <f>VLOOKUP(E626,DATOS!B:W,3,FALSE)</f>
        <v>15570554</v>
      </c>
      <c r="E626">
        <v>4149</v>
      </c>
      <c r="F626">
        <v>2</v>
      </c>
      <c r="G626" t="str">
        <f>VLOOKUP(E626,DATOS!B:W,10,FALSE)</f>
        <v>S50007</v>
      </c>
      <c r="H626" t="str">
        <f t="shared" si="19"/>
        <v>TRANSPORTE MUNICIPAL TERRESTRE</v>
      </c>
      <c r="I626">
        <f>VLOOKUP(E626,DATOS!B:W,12,FALSE)</f>
        <v>1</v>
      </c>
      <c r="J626">
        <f>VLOOKUP(E626,DATOS!B:W,20,FALSE)</f>
        <v>45468</v>
      </c>
      <c r="K626">
        <f t="shared" si="20"/>
        <v>45468</v>
      </c>
      <c r="L626" s="3" t="str">
        <f>VLOOKUP(A626,AF!E:E,1,FALSE)</f>
        <v>FEVT4746</v>
      </c>
    </row>
    <row r="627" spans="1:12">
      <c r="A627" t="str">
        <f>VLOOKUP(E627,DATOS!B:W,19,FALSE)</f>
        <v>FEVT4747</v>
      </c>
      <c r="B627" s="1">
        <v>9012767301</v>
      </c>
      <c r="C627" t="s">
        <v>2</v>
      </c>
      <c r="D627" s="1">
        <f>VLOOKUP(E627,DATOS!B:W,3,FALSE)</f>
        <v>1006846466</v>
      </c>
      <c r="E627">
        <v>4138</v>
      </c>
      <c r="F627">
        <v>2</v>
      </c>
      <c r="G627" t="str">
        <f>VLOOKUP(E627,DATOS!B:W,10,FALSE)</f>
        <v>S50008</v>
      </c>
      <c r="H627" t="str">
        <f t="shared" si="19"/>
        <v>TRANSPORTE INTERMUNICIPAL TERR</v>
      </c>
      <c r="I627">
        <f>VLOOKUP(E627,DATOS!B:W,12,FALSE)</f>
        <v>1</v>
      </c>
      <c r="J627">
        <f>VLOOKUP(E627,DATOS!B:W,20,FALSE)</f>
        <v>45468</v>
      </c>
      <c r="K627">
        <f t="shared" si="20"/>
        <v>45468</v>
      </c>
      <c r="L627" s="3" t="str">
        <f>VLOOKUP(A627,AF!E:E,1,FALSE)</f>
        <v>FEVT4747</v>
      </c>
    </row>
    <row r="628" spans="1:12">
      <c r="A628" t="str">
        <f>VLOOKUP(E628,DATOS!B:W,19,FALSE)</f>
        <v>FEVT4747</v>
      </c>
      <c r="B628" s="1">
        <v>9012767301</v>
      </c>
      <c r="C628" t="s">
        <v>2</v>
      </c>
      <c r="D628" s="1">
        <f>VLOOKUP(E628,DATOS!B:W,3,FALSE)</f>
        <v>1006846466</v>
      </c>
      <c r="E628">
        <v>4139</v>
      </c>
      <c r="F628">
        <v>2</v>
      </c>
      <c r="G628" t="str">
        <f>VLOOKUP(E628,DATOS!B:W,10,FALSE)</f>
        <v>S50008</v>
      </c>
      <c r="H628" t="str">
        <f t="shared" si="19"/>
        <v>TRANSPORTE INTERMUNICIPAL TERR</v>
      </c>
      <c r="I628">
        <f>VLOOKUP(E628,DATOS!B:W,12,FALSE)</f>
        <v>1</v>
      </c>
      <c r="J628">
        <f>VLOOKUP(E628,DATOS!B:W,20,FALSE)</f>
        <v>45468</v>
      </c>
      <c r="K628">
        <f t="shared" si="20"/>
        <v>45468</v>
      </c>
      <c r="L628" s="3" t="str">
        <f>VLOOKUP(A628,AF!E:E,1,FALSE)</f>
        <v>FEVT4747</v>
      </c>
    </row>
    <row r="629" spans="1:12">
      <c r="A629" t="str">
        <f>VLOOKUP(E629,DATOS!B:W,19,FALSE)</f>
        <v>FEVT4748</v>
      </c>
      <c r="B629" s="1">
        <v>9012767301</v>
      </c>
      <c r="C629" t="s">
        <v>2</v>
      </c>
      <c r="D629" s="1">
        <f>VLOOKUP(E629,DATOS!B:W,3,FALSE)</f>
        <v>41182839</v>
      </c>
      <c r="E629">
        <v>4338</v>
      </c>
      <c r="F629">
        <v>2</v>
      </c>
      <c r="G629" t="str">
        <f>VLOOKUP(E629,DATOS!B:W,10,FALSE)</f>
        <v>S50007</v>
      </c>
      <c r="H629" t="str">
        <f t="shared" si="19"/>
        <v>TRANSPORTE MUNICIPAL TERRESTRE</v>
      </c>
      <c r="I629">
        <f>VLOOKUP(E629,DATOS!B:W,12,FALSE)</f>
        <v>1</v>
      </c>
      <c r="J629">
        <f>VLOOKUP(E629,DATOS!B:W,20,FALSE)</f>
        <v>45468</v>
      </c>
      <c r="K629">
        <f t="shared" si="20"/>
        <v>45468</v>
      </c>
      <c r="L629" s="3" t="str">
        <f>VLOOKUP(A629,AF!E:E,1,FALSE)</f>
        <v>FEVT4748</v>
      </c>
    </row>
    <row r="630" spans="1:12">
      <c r="A630" t="str">
        <f>VLOOKUP(E630,DATOS!B:W,19,FALSE)</f>
        <v>FEVT4749</v>
      </c>
      <c r="B630" s="1">
        <v>9012767301</v>
      </c>
      <c r="C630" t="s">
        <v>2</v>
      </c>
      <c r="D630" s="1">
        <f>VLOOKUP(E630,DATOS!B:W,3,FALSE)</f>
        <v>27193444</v>
      </c>
      <c r="E630">
        <v>4334</v>
      </c>
      <c r="F630">
        <v>2</v>
      </c>
      <c r="G630" t="str">
        <f>VLOOKUP(E630,DATOS!B:W,10,FALSE)</f>
        <v>S50007</v>
      </c>
      <c r="H630" t="str">
        <f t="shared" si="19"/>
        <v>TRANSPORTE MUNICIPAL TERRESTRE</v>
      </c>
      <c r="I630">
        <f>VLOOKUP(E630,DATOS!B:W,12,FALSE)</f>
        <v>1</v>
      </c>
      <c r="J630">
        <f>VLOOKUP(E630,DATOS!B:W,20,FALSE)</f>
        <v>45468</v>
      </c>
      <c r="K630">
        <f t="shared" si="20"/>
        <v>45468</v>
      </c>
      <c r="L630" s="3" t="str">
        <f>VLOOKUP(A630,AF!E:E,1,FALSE)</f>
        <v>FEVT4749</v>
      </c>
    </row>
    <row r="631" spans="1:12">
      <c r="A631" t="str">
        <f>VLOOKUP(E631,DATOS!B:W,19,FALSE)</f>
        <v>FEVT4749</v>
      </c>
      <c r="B631" s="1">
        <v>9012767301</v>
      </c>
      <c r="C631" t="s">
        <v>2</v>
      </c>
      <c r="D631" s="1">
        <f>VLOOKUP(E631,DATOS!B:W,3,FALSE)</f>
        <v>27193444</v>
      </c>
      <c r="E631">
        <v>4335</v>
      </c>
      <c r="F631">
        <v>2</v>
      </c>
      <c r="G631" t="str">
        <f>VLOOKUP(E631,DATOS!B:W,10,FALSE)</f>
        <v>S50007</v>
      </c>
      <c r="H631" t="str">
        <f t="shared" si="19"/>
        <v>TRANSPORTE MUNICIPAL TERRESTRE</v>
      </c>
      <c r="I631">
        <f>VLOOKUP(E631,DATOS!B:W,12,FALSE)</f>
        <v>1</v>
      </c>
      <c r="J631">
        <f>VLOOKUP(E631,DATOS!B:W,20,FALSE)</f>
        <v>45468</v>
      </c>
      <c r="K631">
        <f t="shared" si="20"/>
        <v>45468</v>
      </c>
      <c r="L631" s="3" t="str">
        <f>VLOOKUP(A631,AF!E:E,1,FALSE)</f>
        <v>FEVT4749</v>
      </c>
    </row>
    <row r="632" spans="1:12">
      <c r="A632" t="str">
        <f>VLOOKUP(E632,DATOS!B:W,19,FALSE)</f>
        <v>FEVT4750</v>
      </c>
      <c r="B632" s="1">
        <v>9012767301</v>
      </c>
      <c r="C632" t="s">
        <v>2</v>
      </c>
      <c r="D632" s="1">
        <f>VLOOKUP(E632,DATOS!B:W,3,FALSE)</f>
        <v>30701353</v>
      </c>
      <c r="E632">
        <v>4584</v>
      </c>
      <c r="F632">
        <v>2</v>
      </c>
      <c r="G632" t="str">
        <f>VLOOKUP(E632,DATOS!B:W,10,FALSE)</f>
        <v>S50007</v>
      </c>
      <c r="H632" t="str">
        <f t="shared" si="19"/>
        <v>TRANSPORTE MUNICIPAL TERRESTRE</v>
      </c>
      <c r="I632">
        <f>VLOOKUP(E632,DATOS!B:W,12,FALSE)</f>
        <v>1</v>
      </c>
      <c r="J632">
        <f>VLOOKUP(E632,DATOS!B:W,20,FALSE)</f>
        <v>45468</v>
      </c>
      <c r="K632">
        <f t="shared" si="20"/>
        <v>45468</v>
      </c>
      <c r="L632" s="3" t="str">
        <f>VLOOKUP(A632,AF!E:E,1,FALSE)</f>
        <v>FEVT4750</v>
      </c>
    </row>
    <row r="633" spans="1:12">
      <c r="A633" t="str">
        <f>VLOOKUP(E633,DATOS!B:W,19,FALSE)</f>
        <v>FEVT4751</v>
      </c>
      <c r="B633" s="1">
        <v>9012767301</v>
      </c>
      <c r="C633" t="s">
        <v>31</v>
      </c>
      <c r="D633" s="1">
        <f>VLOOKUP(E633,DATOS!B:W,3,FALSE)</f>
        <v>1125411467</v>
      </c>
      <c r="E633">
        <v>4847</v>
      </c>
      <c r="F633">
        <v>2</v>
      </c>
      <c r="G633" t="str">
        <f>VLOOKUP(E633,DATOS!B:W,10,FALSE)</f>
        <v>S50007</v>
      </c>
      <c r="H633" t="str">
        <f t="shared" si="19"/>
        <v>TRANSPORTE MUNICIPAL TERRESTRE</v>
      </c>
      <c r="I633">
        <f>VLOOKUP(E633,DATOS!B:W,12,FALSE)</f>
        <v>1</v>
      </c>
      <c r="J633">
        <f>VLOOKUP(E633,DATOS!B:W,20,FALSE)</f>
        <v>45468</v>
      </c>
      <c r="K633">
        <f t="shared" si="20"/>
        <v>45468</v>
      </c>
      <c r="L633" s="3" t="str">
        <f>VLOOKUP(A633,AF!E:E,1,FALSE)</f>
        <v>FEVT4751</v>
      </c>
    </row>
    <row r="634" spans="1:12">
      <c r="A634" t="str">
        <f>VLOOKUP(E634,DATOS!B:W,19,FALSE)</f>
        <v>FEVT4751</v>
      </c>
      <c r="B634" s="1">
        <v>9012767301</v>
      </c>
      <c r="C634" t="s">
        <v>31</v>
      </c>
      <c r="D634" s="1">
        <f>VLOOKUP(E634,DATOS!B:W,3,FALSE)</f>
        <v>1125411467</v>
      </c>
      <c r="E634">
        <v>4848</v>
      </c>
      <c r="F634">
        <v>2</v>
      </c>
      <c r="G634" t="str">
        <f>VLOOKUP(E634,DATOS!B:W,10,FALSE)</f>
        <v>S50007</v>
      </c>
      <c r="H634" t="str">
        <f t="shared" si="19"/>
        <v>TRANSPORTE MUNICIPAL TERRESTRE</v>
      </c>
      <c r="I634">
        <f>VLOOKUP(E634,DATOS!B:W,12,FALSE)</f>
        <v>1</v>
      </c>
      <c r="J634">
        <f>VLOOKUP(E634,DATOS!B:W,20,FALSE)</f>
        <v>45468</v>
      </c>
      <c r="K634">
        <f t="shared" si="20"/>
        <v>45468</v>
      </c>
      <c r="L634" s="3" t="str">
        <f>VLOOKUP(A634,AF!E:E,1,FALSE)</f>
        <v>FEVT4751</v>
      </c>
    </row>
    <row r="635" spans="1:12">
      <c r="A635" t="str">
        <f>VLOOKUP(E635,DATOS!B:W,19,FALSE)</f>
        <v>FEVT4752</v>
      </c>
      <c r="B635" s="1">
        <v>9012767301</v>
      </c>
      <c r="C635" t="s">
        <v>79</v>
      </c>
      <c r="D635" s="1">
        <f>VLOOKUP(E635,DATOS!B:W,3,FALSE)</f>
        <v>1120219131</v>
      </c>
      <c r="E635">
        <v>4727</v>
      </c>
      <c r="F635">
        <v>2</v>
      </c>
      <c r="G635" t="str">
        <f>VLOOKUP(E635,DATOS!B:W,10,FALSE)</f>
        <v>S50007</v>
      </c>
      <c r="H635" t="str">
        <f t="shared" si="19"/>
        <v>TRANSPORTE MUNICIPAL TERRESTRE</v>
      </c>
      <c r="I635">
        <f>VLOOKUP(E635,DATOS!B:W,12,FALSE)</f>
        <v>1</v>
      </c>
      <c r="J635">
        <f>VLOOKUP(E635,DATOS!B:W,20,FALSE)</f>
        <v>45468</v>
      </c>
      <c r="K635">
        <f t="shared" si="20"/>
        <v>45468</v>
      </c>
      <c r="L635" s="3" t="str">
        <f>VLOOKUP(A635,AF!E:E,1,FALSE)</f>
        <v>FEVT4752</v>
      </c>
    </row>
    <row r="636" spans="1:12">
      <c r="A636" t="str">
        <f>VLOOKUP(E636,DATOS!B:W,19,FALSE)</f>
        <v>FEVT4752</v>
      </c>
      <c r="B636" s="1">
        <v>9012767301</v>
      </c>
      <c r="C636" t="s">
        <v>79</v>
      </c>
      <c r="D636" s="1">
        <f>VLOOKUP(E636,DATOS!B:W,3,FALSE)</f>
        <v>1120219131</v>
      </c>
      <c r="E636">
        <v>4728</v>
      </c>
      <c r="F636">
        <v>2</v>
      </c>
      <c r="G636" t="str">
        <f>VLOOKUP(E636,DATOS!B:W,10,FALSE)</f>
        <v>S50007</v>
      </c>
      <c r="H636" t="str">
        <f t="shared" si="19"/>
        <v>TRANSPORTE MUNICIPAL TERRESTRE</v>
      </c>
      <c r="I636">
        <f>VLOOKUP(E636,DATOS!B:W,12,FALSE)</f>
        <v>1</v>
      </c>
      <c r="J636">
        <f>VLOOKUP(E636,DATOS!B:W,20,FALSE)</f>
        <v>45468</v>
      </c>
      <c r="K636">
        <f t="shared" si="20"/>
        <v>45468</v>
      </c>
      <c r="L636" s="3" t="str">
        <f>VLOOKUP(A636,AF!E:E,1,FALSE)</f>
        <v>FEVT4752</v>
      </c>
    </row>
    <row r="637" spans="1:12">
      <c r="A637" t="str">
        <f>VLOOKUP(E637,DATOS!B:W,19,FALSE)</f>
        <v>FEVT4753</v>
      </c>
      <c r="B637" s="1">
        <v>9012767301</v>
      </c>
      <c r="C637" t="s">
        <v>2</v>
      </c>
      <c r="D637" s="1">
        <f>VLOOKUP(E637,DATOS!B:W,3,FALSE)</f>
        <v>27163190</v>
      </c>
      <c r="E637">
        <v>4388</v>
      </c>
      <c r="F637">
        <v>2</v>
      </c>
      <c r="G637" t="str">
        <f>VLOOKUP(E637,DATOS!B:W,10,FALSE)</f>
        <v>S50007</v>
      </c>
      <c r="H637" t="str">
        <f t="shared" si="19"/>
        <v>TRANSPORTE MUNICIPAL TERRESTRE</v>
      </c>
      <c r="I637">
        <f>VLOOKUP(E637,DATOS!B:W,12,FALSE)</f>
        <v>1</v>
      </c>
      <c r="J637">
        <f>VLOOKUP(E637,DATOS!B:W,20,FALSE)</f>
        <v>45468</v>
      </c>
      <c r="K637">
        <f t="shared" si="20"/>
        <v>45468</v>
      </c>
      <c r="L637" s="3" t="str">
        <f>VLOOKUP(A637,AF!E:E,1,FALSE)</f>
        <v>FEVT4753</v>
      </c>
    </row>
    <row r="638" spans="1:12">
      <c r="A638" t="str">
        <f>VLOOKUP(E638,DATOS!B:W,19,FALSE)</f>
        <v>FEVT4753</v>
      </c>
      <c r="B638" s="1">
        <v>9012767301</v>
      </c>
      <c r="C638" t="s">
        <v>2</v>
      </c>
      <c r="D638" s="1">
        <f>VLOOKUP(E638,DATOS!B:W,3,FALSE)</f>
        <v>27163190</v>
      </c>
      <c r="E638">
        <v>4389</v>
      </c>
      <c r="F638">
        <v>2</v>
      </c>
      <c r="G638" t="str">
        <f>VLOOKUP(E638,DATOS!B:W,10,FALSE)</f>
        <v>S50007</v>
      </c>
      <c r="H638" t="str">
        <f t="shared" si="19"/>
        <v>TRANSPORTE MUNICIPAL TERRESTRE</v>
      </c>
      <c r="I638">
        <f>VLOOKUP(E638,DATOS!B:W,12,FALSE)</f>
        <v>1</v>
      </c>
      <c r="J638">
        <f>VLOOKUP(E638,DATOS!B:W,20,FALSE)</f>
        <v>45468</v>
      </c>
      <c r="K638">
        <f t="shared" si="20"/>
        <v>45468</v>
      </c>
      <c r="L638" s="3" t="str">
        <f>VLOOKUP(A638,AF!E:E,1,FALSE)</f>
        <v>FEVT4753</v>
      </c>
    </row>
    <row r="639" spans="1:12">
      <c r="A639" t="str">
        <f>VLOOKUP(E639,DATOS!B:W,19,FALSE)</f>
        <v>FEVT4754</v>
      </c>
      <c r="B639" s="1">
        <v>9012767301</v>
      </c>
      <c r="C639" t="s">
        <v>2</v>
      </c>
      <c r="D639" s="1">
        <f>VLOOKUP(E639,DATOS!B:W,3,FALSE)</f>
        <v>12999268</v>
      </c>
      <c r="E639">
        <v>4316</v>
      </c>
      <c r="F639">
        <v>2</v>
      </c>
      <c r="G639" t="str">
        <f>VLOOKUP(E639,DATOS!B:W,10,FALSE)</f>
        <v>S50007</v>
      </c>
      <c r="H639" t="str">
        <f t="shared" si="19"/>
        <v>TRANSPORTE MUNICIPAL TERRESTRE</v>
      </c>
      <c r="I639">
        <f>VLOOKUP(E639,DATOS!B:W,12,FALSE)</f>
        <v>1</v>
      </c>
      <c r="J639">
        <f>VLOOKUP(E639,DATOS!B:W,20,FALSE)</f>
        <v>45468</v>
      </c>
      <c r="K639">
        <f t="shared" si="20"/>
        <v>45468</v>
      </c>
      <c r="L639" s="3" t="str">
        <f>VLOOKUP(A639,AF!E:E,1,FALSE)</f>
        <v>FEVT4754</v>
      </c>
    </row>
    <row r="640" spans="1:12">
      <c r="A640" t="str">
        <f>VLOOKUP(E640,DATOS!B:W,19,FALSE)</f>
        <v>FEVT4754</v>
      </c>
      <c r="B640" s="1">
        <v>9012767301</v>
      </c>
      <c r="C640" t="s">
        <v>2</v>
      </c>
      <c r="D640" s="1">
        <f>VLOOKUP(E640,DATOS!B:W,3,FALSE)</f>
        <v>12999268</v>
      </c>
      <c r="E640">
        <v>4317</v>
      </c>
      <c r="F640">
        <v>2</v>
      </c>
      <c r="G640" t="str">
        <f>VLOOKUP(E640,DATOS!B:W,10,FALSE)</f>
        <v>S50007</v>
      </c>
      <c r="H640" t="str">
        <f t="shared" si="19"/>
        <v>TRANSPORTE MUNICIPAL TERRESTRE</v>
      </c>
      <c r="I640">
        <f>VLOOKUP(E640,DATOS!B:W,12,FALSE)</f>
        <v>1</v>
      </c>
      <c r="J640">
        <f>VLOOKUP(E640,DATOS!B:W,20,FALSE)</f>
        <v>45468</v>
      </c>
      <c r="K640">
        <f t="shared" si="20"/>
        <v>45468</v>
      </c>
      <c r="L640" s="3" t="str">
        <f>VLOOKUP(A640,AF!E:E,1,FALSE)</f>
        <v>FEVT4754</v>
      </c>
    </row>
    <row r="641" spans="1:12">
      <c r="A641" t="str">
        <f>VLOOKUP(E641,DATOS!B:W,19,FALSE)</f>
        <v>FEVT4755</v>
      </c>
      <c r="B641" s="1">
        <v>9012767301</v>
      </c>
      <c r="C641" t="s">
        <v>2</v>
      </c>
      <c r="D641" s="1">
        <f>VLOOKUP(E641,DATOS!B:W,3,FALSE)</f>
        <v>39842240</v>
      </c>
      <c r="E641">
        <v>4631</v>
      </c>
      <c r="F641">
        <v>2</v>
      </c>
      <c r="G641" t="str">
        <f>VLOOKUP(E641,DATOS!B:W,10,FALSE)</f>
        <v>S50007</v>
      </c>
      <c r="H641" t="str">
        <f t="shared" si="19"/>
        <v>TRANSPORTE MUNICIPAL TERRESTRE</v>
      </c>
      <c r="I641">
        <f>VLOOKUP(E641,DATOS!B:W,12,FALSE)</f>
        <v>1</v>
      </c>
      <c r="J641">
        <f>VLOOKUP(E641,DATOS!B:W,20,FALSE)</f>
        <v>45468</v>
      </c>
      <c r="K641">
        <f t="shared" si="20"/>
        <v>45468</v>
      </c>
      <c r="L641" s="3" t="str">
        <f>VLOOKUP(A641,AF!E:E,1,FALSE)</f>
        <v>FEVT4755</v>
      </c>
    </row>
    <row r="642" spans="1:12">
      <c r="A642" t="str">
        <f>VLOOKUP(E642,DATOS!B:W,19,FALSE)</f>
        <v>FEVT4755</v>
      </c>
      <c r="B642" s="1">
        <v>9012767301</v>
      </c>
      <c r="C642" t="s">
        <v>2</v>
      </c>
      <c r="D642" s="1">
        <f>VLOOKUP(E642,DATOS!B:W,3,FALSE)</f>
        <v>39842240</v>
      </c>
      <c r="E642">
        <v>4632</v>
      </c>
      <c r="F642">
        <v>2</v>
      </c>
      <c r="G642" t="str">
        <f>VLOOKUP(E642,DATOS!B:W,10,FALSE)</f>
        <v>S50007</v>
      </c>
      <c r="H642" t="str">
        <f t="shared" ref="H642:H705" si="21">IF(G642="S50007","TRANSPORTE MUNICIPAL TERRESTRE",IF(G642="S50008","TRANSPORTE INTERMUNICIPAL TERR","VALIDAR CODIGO"))</f>
        <v>TRANSPORTE MUNICIPAL TERRESTRE</v>
      </c>
      <c r="I642">
        <f>VLOOKUP(E642,DATOS!B:W,12,FALSE)</f>
        <v>1</v>
      </c>
      <c r="J642">
        <f>VLOOKUP(E642,DATOS!B:W,20,FALSE)</f>
        <v>45468</v>
      </c>
      <c r="K642">
        <f t="shared" si="20"/>
        <v>45468</v>
      </c>
      <c r="L642" s="3" t="str">
        <f>VLOOKUP(A642,AF!E:E,1,FALSE)</f>
        <v>FEVT4755</v>
      </c>
    </row>
    <row r="643" spans="1:12">
      <c r="A643" t="str">
        <f>VLOOKUP(E643,DATOS!B:W,19,FALSE)</f>
        <v>FEVT4756</v>
      </c>
      <c r="B643" s="1">
        <v>9012767301</v>
      </c>
      <c r="C643" t="s">
        <v>79</v>
      </c>
      <c r="D643" s="1">
        <f>VLOOKUP(E643,DATOS!B:W,3,FALSE)</f>
        <v>1125186215</v>
      </c>
      <c r="E643">
        <v>4873</v>
      </c>
      <c r="F643">
        <v>2</v>
      </c>
      <c r="G643" t="str">
        <f>VLOOKUP(E643,DATOS!B:W,10,FALSE)</f>
        <v>S50008</v>
      </c>
      <c r="H643" t="str">
        <f t="shared" si="21"/>
        <v>TRANSPORTE INTERMUNICIPAL TERR</v>
      </c>
      <c r="I643">
        <f>VLOOKUP(E643,DATOS!B:W,12,FALSE)</f>
        <v>1</v>
      </c>
      <c r="J643">
        <f>VLOOKUP(E643,DATOS!B:W,20,FALSE)</f>
        <v>45468</v>
      </c>
      <c r="K643">
        <f t="shared" si="20"/>
        <v>45468</v>
      </c>
      <c r="L643" s="3" t="str">
        <f>VLOOKUP(A643,AF!E:E,1,FALSE)</f>
        <v>FEVT4756</v>
      </c>
    </row>
    <row r="644" spans="1:12">
      <c r="A644" t="str">
        <f>VLOOKUP(E644,DATOS!B:W,19,FALSE)</f>
        <v>FEVT4757</v>
      </c>
      <c r="B644" s="1">
        <v>9012767301</v>
      </c>
      <c r="C644" t="s">
        <v>2</v>
      </c>
      <c r="D644" s="1">
        <f>VLOOKUP(E644,DATOS!B:W,3,FALSE)</f>
        <v>1006908239</v>
      </c>
      <c r="E644">
        <v>4464</v>
      </c>
      <c r="F644">
        <v>2</v>
      </c>
      <c r="G644" t="str">
        <f>VLOOKUP(E644,DATOS!B:W,10,FALSE)</f>
        <v>S50007</v>
      </c>
      <c r="H644" t="str">
        <f t="shared" si="21"/>
        <v>TRANSPORTE MUNICIPAL TERRESTRE</v>
      </c>
      <c r="I644">
        <f>VLOOKUP(E644,DATOS!B:W,12,FALSE)</f>
        <v>1</v>
      </c>
      <c r="J644">
        <f>VLOOKUP(E644,DATOS!B:W,20,FALSE)</f>
        <v>45468</v>
      </c>
      <c r="K644">
        <f t="shared" si="20"/>
        <v>45468</v>
      </c>
      <c r="L644" s="3" t="str">
        <f>VLOOKUP(A644,AF!E:E,1,FALSE)</f>
        <v>FEVT4757</v>
      </c>
    </row>
    <row r="645" spans="1:12">
      <c r="A645" t="str">
        <f>VLOOKUP(E645,DATOS!B:W,19,FALSE)</f>
        <v>FEVT4757</v>
      </c>
      <c r="B645" s="1">
        <v>9012767301</v>
      </c>
      <c r="C645" t="s">
        <v>2</v>
      </c>
      <c r="D645" s="1">
        <f>VLOOKUP(E645,DATOS!B:W,3,FALSE)</f>
        <v>1006908239</v>
      </c>
      <c r="E645">
        <v>4465</v>
      </c>
      <c r="F645">
        <v>2</v>
      </c>
      <c r="G645" t="str">
        <f>VLOOKUP(E645,DATOS!B:W,10,FALSE)</f>
        <v>S50007</v>
      </c>
      <c r="H645" t="str">
        <f t="shared" si="21"/>
        <v>TRANSPORTE MUNICIPAL TERRESTRE</v>
      </c>
      <c r="I645">
        <f>VLOOKUP(E645,DATOS!B:W,12,FALSE)</f>
        <v>1</v>
      </c>
      <c r="J645">
        <f>VLOOKUP(E645,DATOS!B:W,20,FALSE)</f>
        <v>45468</v>
      </c>
      <c r="K645">
        <f t="shared" si="20"/>
        <v>45468</v>
      </c>
      <c r="L645" s="3" t="str">
        <f>VLOOKUP(A645,AF!E:E,1,FALSE)</f>
        <v>FEVT4757</v>
      </c>
    </row>
    <row r="646" spans="1:12">
      <c r="A646" t="str">
        <f>VLOOKUP(E646,DATOS!B:W,19,FALSE)</f>
        <v>FEVT4758</v>
      </c>
      <c r="B646" s="1">
        <v>9012767301</v>
      </c>
      <c r="C646" t="s">
        <v>2</v>
      </c>
      <c r="D646" s="1">
        <f>VLOOKUP(E646,DATOS!B:W,3,FALSE)</f>
        <v>17693085</v>
      </c>
      <c r="E646">
        <v>4564</v>
      </c>
      <c r="F646">
        <v>2</v>
      </c>
      <c r="G646" t="str">
        <f>VLOOKUP(E646,DATOS!B:W,10,FALSE)</f>
        <v>S50008</v>
      </c>
      <c r="H646" t="str">
        <f t="shared" si="21"/>
        <v>TRANSPORTE INTERMUNICIPAL TERR</v>
      </c>
      <c r="I646">
        <f>VLOOKUP(E646,DATOS!B:W,12,FALSE)</f>
        <v>1</v>
      </c>
      <c r="J646">
        <f>VLOOKUP(E646,DATOS!B:W,20,FALSE)</f>
        <v>45468</v>
      </c>
      <c r="K646">
        <f t="shared" si="20"/>
        <v>45468</v>
      </c>
      <c r="L646" s="3" t="str">
        <f>VLOOKUP(A646,AF!E:E,1,FALSE)</f>
        <v>FEVT4758</v>
      </c>
    </row>
    <row r="647" spans="1:12">
      <c r="A647" t="str">
        <f>VLOOKUP(E647,DATOS!B:W,19,FALSE)</f>
        <v>FEVT4758</v>
      </c>
      <c r="B647" s="1">
        <v>9012767301</v>
      </c>
      <c r="C647" t="s">
        <v>2</v>
      </c>
      <c r="D647" s="1">
        <f>VLOOKUP(E647,DATOS!B:W,3,FALSE)</f>
        <v>17693085</v>
      </c>
      <c r="E647">
        <v>4565</v>
      </c>
      <c r="F647">
        <v>2</v>
      </c>
      <c r="G647" t="str">
        <f>VLOOKUP(E647,DATOS!B:W,10,FALSE)</f>
        <v>S50008</v>
      </c>
      <c r="H647" t="str">
        <f t="shared" si="21"/>
        <v>TRANSPORTE INTERMUNICIPAL TERR</v>
      </c>
      <c r="I647">
        <f>VLOOKUP(E647,DATOS!B:W,12,FALSE)</f>
        <v>1</v>
      </c>
      <c r="J647">
        <f>VLOOKUP(E647,DATOS!B:W,20,FALSE)</f>
        <v>45468</v>
      </c>
      <c r="K647">
        <f t="shared" si="20"/>
        <v>45468</v>
      </c>
      <c r="L647" s="3" t="str">
        <f>VLOOKUP(A647,AF!E:E,1,FALSE)</f>
        <v>FEVT4758</v>
      </c>
    </row>
    <row r="648" spans="1:12">
      <c r="A648" t="str">
        <f>VLOOKUP(E648,DATOS!B:W,19,FALSE)</f>
        <v>FEVT4759</v>
      </c>
      <c r="B648" s="1">
        <v>9012767301</v>
      </c>
      <c r="C648" t="s">
        <v>31</v>
      </c>
      <c r="D648" s="1">
        <f>VLOOKUP(E648,DATOS!B:W,3,FALSE)</f>
        <v>1123310475</v>
      </c>
      <c r="E648">
        <v>4574</v>
      </c>
      <c r="F648">
        <v>2</v>
      </c>
      <c r="G648" t="str">
        <f>VLOOKUP(E648,DATOS!B:W,10,FALSE)</f>
        <v>S50008</v>
      </c>
      <c r="H648" t="str">
        <f t="shared" si="21"/>
        <v>TRANSPORTE INTERMUNICIPAL TERR</v>
      </c>
      <c r="I648">
        <f>VLOOKUP(E648,DATOS!B:W,12,FALSE)</f>
        <v>1</v>
      </c>
      <c r="J648">
        <f>VLOOKUP(E648,DATOS!B:W,20,FALSE)</f>
        <v>45468</v>
      </c>
      <c r="K648">
        <f t="shared" si="20"/>
        <v>45468</v>
      </c>
      <c r="L648" s="3" t="str">
        <f>VLOOKUP(A648,AF!E:E,1,FALSE)</f>
        <v>FEVT4759</v>
      </c>
    </row>
    <row r="649" spans="1:12">
      <c r="A649" t="str">
        <f>VLOOKUP(E649,DATOS!B:W,19,FALSE)</f>
        <v>FEVT4759</v>
      </c>
      <c r="B649" s="1">
        <v>9012767301</v>
      </c>
      <c r="C649" t="s">
        <v>31</v>
      </c>
      <c r="D649" s="1">
        <f>VLOOKUP(E649,DATOS!B:W,3,FALSE)</f>
        <v>1123310475</v>
      </c>
      <c r="E649">
        <v>4575</v>
      </c>
      <c r="F649">
        <v>2</v>
      </c>
      <c r="G649" t="str">
        <f>VLOOKUP(E649,DATOS!B:W,10,FALSE)</f>
        <v>S50008</v>
      </c>
      <c r="H649" t="str">
        <f t="shared" si="21"/>
        <v>TRANSPORTE INTERMUNICIPAL TERR</v>
      </c>
      <c r="I649">
        <f>VLOOKUP(E649,DATOS!B:W,12,FALSE)</f>
        <v>1</v>
      </c>
      <c r="J649">
        <f>VLOOKUP(E649,DATOS!B:W,20,FALSE)</f>
        <v>45468</v>
      </c>
      <c r="K649">
        <f t="shared" si="20"/>
        <v>45468</v>
      </c>
      <c r="L649" s="3" t="str">
        <f>VLOOKUP(A649,AF!E:E,1,FALSE)</f>
        <v>FEVT4759</v>
      </c>
    </row>
    <row r="650" spans="1:12">
      <c r="A650" t="str">
        <f>VLOOKUP(E650,DATOS!B:W,19,FALSE)</f>
        <v>FEVT4760</v>
      </c>
      <c r="B650" s="1">
        <v>9012767301</v>
      </c>
      <c r="C650" t="s">
        <v>42</v>
      </c>
      <c r="D650" s="1">
        <f>VLOOKUP(E650,DATOS!B:W,3,FALSE)</f>
        <v>1030084316</v>
      </c>
      <c r="E650">
        <v>3854</v>
      </c>
      <c r="F650">
        <v>2</v>
      </c>
      <c r="G650" t="str">
        <f>VLOOKUP(E650,DATOS!B:W,10,FALSE)</f>
        <v>S50008</v>
      </c>
      <c r="H650" t="str">
        <f t="shared" si="21"/>
        <v>TRANSPORTE INTERMUNICIPAL TERR</v>
      </c>
      <c r="I650">
        <f>VLOOKUP(E650,DATOS!B:W,12,FALSE)</f>
        <v>1</v>
      </c>
      <c r="J650">
        <f>VLOOKUP(E650,DATOS!B:W,20,FALSE)</f>
        <v>45468</v>
      </c>
      <c r="K650">
        <f t="shared" si="20"/>
        <v>45468</v>
      </c>
      <c r="L650" s="3" t="str">
        <f>VLOOKUP(A650,AF!E:E,1,FALSE)</f>
        <v>FEVT4760</v>
      </c>
    </row>
    <row r="651" spans="1:12">
      <c r="A651" t="str">
        <f>VLOOKUP(E651,DATOS!B:W,19,FALSE)</f>
        <v>FEVT4760</v>
      </c>
      <c r="B651" s="1">
        <v>9012767301</v>
      </c>
      <c r="C651" t="s">
        <v>42</v>
      </c>
      <c r="D651" s="1">
        <f>VLOOKUP(E651,DATOS!B:W,3,FALSE)</f>
        <v>1030084316</v>
      </c>
      <c r="E651">
        <v>3855</v>
      </c>
      <c r="F651">
        <v>2</v>
      </c>
      <c r="G651" t="str">
        <f>VLOOKUP(E651,DATOS!B:W,10,FALSE)</f>
        <v>S50008</v>
      </c>
      <c r="H651" t="str">
        <f t="shared" si="21"/>
        <v>TRANSPORTE INTERMUNICIPAL TERR</v>
      </c>
      <c r="I651">
        <f>VLOOKUP(E651,DATOS!B:W,12,FALSE)</f>
        <v>1</v>
      </c>
      <c r="J651">
        <f>VLOOKUP(E651,DATOS!B:W,20,FALSE)</f>
        <v>45468</v>
      </c>
      <c r="K651">
        <f t="shared" si="20"/>
        <v>45468</v>
      </c>
      <c r="L651" s="3" t="str">
        <f>VLOOKUP(A651,AF!E:E,1,FALSE)</f>
        <v>FEVT4760</v>
      </c>
    </row>
    <row r="652" spans="1:12">
      <c r="A652" t="str">
        <f>VLOOKUP(E652,DATOS!B:W,19,FALSE)</f>
        <v>FEVT4760</v>
      </c>
      <c r="B652" s="1">
        <v>9012767301</v>
      </c>
      <c r="C652" t="s">
        <v>42</v>
      </c>
      <c r="D652" s="1">
        <f>VLOOKUP(E652,DATOS!B:W,3,FALSE)</f>
        <v>1030084316</v>
      </c>
      <c r="E652">
        <v>4358</v>
      </c>
      <c r="F652">
        <v>2</v>
      </c>
      <c r="G652" t="str">
        <f>VLOOKUP(E652,DATOS!B:W,10,FALSE)</f>
        <v>S50008</v>
      </c>
      <c r="H652" t="str">
        <f t="shared" si="21"/>
        <v>TRANSPORTE INTERMUNICIPAL TERR</v>
      </c>
      <c r="I652">
        <f>VLOOKUP(E652,DATOS!B:W,12,FALSE)</f>
        <v>1</v>
      </c>
      <c r="J652">
        <f>VLOOKUP(E652,DATOS!B:W,20,FALSE)</f>
        <v>45468</v>
      </c>
      <c r="K652">
        <f t="shared" si="20"/>
        <v>45468</v>
      </c>
      <c r="L652" s="3" t="str">
        <f>VLOOKUP(A652,AF!E:E,1,FALSE)</f>
        <v>FEVT4760</v>
      </c>
    </row>
    <row r="653" spans="1:12">
      <c r="A653" t="str">
        <f>VLOOKUP(E653,DATOS!B:W,19,FALSE)</f>
        <v>FEVT4760</v>
      </c>
      <c r="B653" s="1">
        <v>9012767301</v>
      </c>
      <c r="C653" t="s">
        <v>42</v>
      </c>
      <c r="D653" s="1">
        <f>VLOOKUP(E653,DATOS!B:W,3,FALSE)</f>
        <v>1030084316</v>
      </c>
      <c r="E653">
        <v>4359</v>
      </c>
      <c r="F653">
        <v>2</v>
      </c>
      <c r="G653" t="str">
        <f>VLOOKUP(E653,DATOS!B:W,10,FALSE)</f>
        <v>S50008</v>
      </c>
      <c r="H653" t="str">
        <f t="shared" si="21"/>
        <v>TRANSPORTE INTERMUNICIPAL TERR</v>
      </c>
      <c r="I653">
        <f>VLOOKUP(E653,DATOS!B:W,12,FALSE)</f>
        <v>1</v>
      </c>
      <c r="J653">
        <f>VLOOKUP(E653,DATOS!B:W,20,FALSE)</f>
        <v>45468</v>
      </c>
      <c r="K653">
        <f t="shared" si="20"/>
        <v>45468</v>
      </c>
      <c r="L653" s="3" t="str">
        <f>VLOOKUP(A653,AF!E:E,1,FALSE)</f>
        <v>FEVT4760</v>
      </c>
    </row>
    <row r="654" spans="1:12">
      <c r="A654" t="str">
        <f>VLOOKUP(E654,DATOS!B:W,19,FALSE)</f>
        <v>FEVT4762</v>
      </c>
      <c r="B654" s="1">
        <v>9012767301</v>
      </c>
      <c r="C654" t="s">
        <v>79</v>
      </c>
      <c r="D654" s="1">
        <f>VLOOKUP(E654,DATOS!B:W,3,FALSE)</f>
        <v>1125186119</v>
      </c>
      <c r="E654">
        <v>4723</v>
      </c>
      <c r="F654">
        <v>2</v>
      </c>
      <c r="G654" t="str">
        <f>VLOOKUP(E654,DATOS!B:W,10,FALSE)</f>
        <v>S50008</v>
      </c>
      <c r="H654" t="str">
        <f t="shared" si="21"/>
        <v>TRANSPORTE INTERMUNICIPAL TERR</v>
      </c>
      <c r="I654">
        <f>VLOOKUP(E654,DATOS!B:W,12,FALSE)</f>
        <v>1</v>
      </c>
      <c r="J654">
        <f>VLOOKUP(E654,DATOS!B:W,20,FALSE)</f>
        <v>45468</v>
      </c>
      <c r="K654">
        <f t="shared" si="20"/>
        <v>45468</v>
      </c>
      <c r="L654" s="3" t="str">
        <f>VLOOKUP(A654,AF!E:E,1,FALSE)</f>
        <v>FEVT4762</v>
      </c>
    </row>
    <row r="655" spans="1:12">
      <c r="A655" t="str">
        <f>VLOOKUP(E655,DATOS!B:W,19,FALSE)</f>
        <v>FEVT4762</v>
      </c>
      <c r="B655" s="1">
        <v>9012767301</v>
      </c>
      <c r="C655" t="s">
        <v>79</v>
      </c>
      <c r="D655" s="1">
        <f>VLOOKUP(E655,DATOS!B:W,3,FALSE)</f>
        <v>1125186119</v>
      </c>
      <c r="E655">
        <v>4725</v>
      </c>
      <c r="F655">
        <v>2</v>
      </c>
      <c r="G655" t="str">
        <f>VLOOKUP(E655,DATOS!B:W,10,FALSE)</f>
        <v>S50007</v>
      </c>
      <c r="H655" t="str">
        <f t="shared" si="21"/>
        <v>TRANSPORTE MUNICIPAL TERRESTRE</v>
      </c>
      <c r="I655">
        <f>VLOOKUP(E655,DATOS!B:W,12,FALSE)</f>
        <v>1</v>
      </c>
      <c r="J655">
        <f>VLOOKUP(E655,DATOS!B:W,20,FALSE)</f>
        <v>45468</v>
      </c>
      <c r="K655">
        <f t="shared" si="20"/>
        <v>45468</v>
      </c>
      <c r="L655" s="3" t="str">
        <f>VLOOKUP(A655,AF!E:E,1,FALSE)</f>
        <v>FEVT4762</v>
      </c>
    </row>
    <row r="656" spans="1:12">
      <c r="A656" t="str">
        <f>VLOOKUP(E656,DATOS!B:W,19,FALSE)</f>
        <v>FEVT4762</v>
      </c>
      <c r="B656" s="1">
        <v>9012767301</v>
      </c>
      <c r="C656" t="s">
        <v>79</v>
      </c>
      <c r="D656" s="1">
        <f>VLOOKUP(E656,DATOS!B:W,3,FALSE)</f>
        <v>1125186119</v>
      </c>
      <c r="E656">
        <v>4726</v>
      </c>
      <c r="F656">
        <v>2</v>
      </c>
      <c r="G656" t="str">
        <f>VLOOKUP(E656,DATOS!B:W,10,FALSE)</f>
        <v>S50007</v>
      </c>
      <c r="H656" t="str">
        <f t="shared" si="21"/>
        <v>TRANSPORTE MUNICIPAL TERRESTRE</v>
      </c>
      <c r="I656">
        <f>VLOOKUP(E656,DATOS!B:W,12,FALSE)</f>
        <v>1</v>
      </c>
      <c r="J656">
        <f>VLOOKUP(E656,DATOS!B:W,20,FALSE)</f>
        <v>45468</v>
      </c>
      <c r="K656">
        <f t="shared" si="20"/>
        <v>45468</v>
      </c>
      <c r="L656" s="3" t="str">
        <f>VLOOKUP(A656,AF!E:E,1,FALSE)</f>
        <v>FEVT4762</v>
      </c>
    </row>
    <row r="657" spans="1:12">
      <c r="A657" t="str">
        <f>VLOOKUP(E657,DATOS!B:W,19,FALSE)</f>
        <v>FEVT4763</v>
      </c>
      <c r="B657" s="1">
        <v>9012767301</v>
      </c>
      <c r="C657" t="s">
        <v>2</v>
      </c>
      <c r="D657" s="1">
        <f>VLOOKUP(E657,DATOS!B:W,3,FALSE)</f>
        <v>39840334</v>
      </c>
      <c r="E657">
        <v>4865</v>
      </c>
      <c r="F657">
        <v>2</v>
      </c>
      <c r="G657" t="str">
        <f>VLOOKUP(E657,DATOS!B:W,10,FALSE)</f>
        <v>S50008</v>
      </c>
      <c r="H657" t="str">
        <f t="shared" si="21"/>
        <v>TRANSPORTE INTERMUNICIPAL TERR</v>
      </c>
      <c r="I657">
        <f>VLOOKUP(E657,DATOS!B:W,12,FALSE)</f>
        <v>1</v>
      </c>
      <c r="J657">
        <f>VLOOKUP(E657,DATOS!B:W,20,FALSE)</f>
        <v>45468</v>
      </c>
      <c r="K657">
        <f t="shared" si="20"/>
        <v>45468</v>
      </c>
      <c r="L657" s="3" t="str">
        <f>VLOOKUP(A657,AF!E:E,1,FALSE)</f>
        <v>FEVT4763</v>
      </c>
    </row>
    <row r="658" spans="1:12">
      <c r="A658" t="str">
        <f>VLOOKUP(E658,DATOS!B:W,19,FALSE)</f>
        <v>FEVT4763</v>
      </c>
      <c r="B658" s="1">
        <v>9012767301</v>
      </c>
      <c r="C658" t="s">
        <v>2</v>
      </c>
      <c r="D658" s="1">
        <f>VLOOKUP(E658,DATOS!B:W,3,FALSE)</f>
        <v>39840334</v>
      </c>
      <c r="E658">
        <v>4866</v>
      </c>
      <c r="F658">
        <v>2</v>
      </c>
      <c r="G658" t="str">
        <f>VLOOKUP(E658,DATOS!B:W,10,FALSE)</f>
        <v>S50008</v>
      </c>
      <c r="H658" t="str">
        <f t="shared" si="21"/>
        <v>TRANSPORTE INTERMUNICIPAL TERR</v>
      </c>
      <c r="I658">
        <f>VLOOKUP(E658,DATOS!B:W,12,FALSE)</f>
        <v>1</v>
      </c>
      <c r="J658">
        <f>VLOOKUP(E658,DATOS!B:W,20,FALSE)</f>
        <v>45468</v>
      </c>
      <c r="K658">
        <f t="shared" si="20"/>
        <v>45468</v>
      </c>
      <c r="L658" s="3" t="str">
        <f>VLOOKUP(A658,AF!E:E,1,FALSE)</f>
        <v>FEVT4763</v>
      </c>
    </row>
    <row r="659" spans="1:12">
      <c r="A659" t="str">
        <f>VLOOKUP(E659,DATOS!B:W,19,FALSE)</f>
        <v>FEVT4764</v>
      </c>
      <c r="B659" s="1">
        <v>9012767301</v>
      </c>
      <c r="C659" t="s">
        <v>2</v>
      </c>
      <c r="D659" s="1">
        <f>VLOOKUP(E659,DATOS!B:W,3,FALSE)</f>
        <v>27525914</v>
      </c>
      <c r="E659">
        <v>4625</v>
      </c>
      <c r="F659">
        <v>2</v>
      </c>
      <c r="G659" t="str">
        <f>VLOOKUP(E659,DATOS!B:W,10,FALSE)</f>
        <v>S50008</v>
      </c>
      <c r="H659" t="str">
        <f t="shared" si="21"/>
        <v>TRANSPORTE INTERMUNICIPAL TERR</v>
      </c>
      <c r="I659">
        <f>VLOOKUP(E659,DATOS!B:W,12,FALSE)</f>
        <v>1</v>
      </c>
      <c r="J659">
        <f>VLOOKUP(E659,DATOS!B:W,20,FALSE)</f>
        <v>45468</v>
      </c>
      <c r="K659">
        <f t="shared" si="20"/>
        <v>45468</v>
      </c>
      <c r="L659" s="3" t="str">
        <f>VLOOKUP(A659,AF!E:E,1,FALSE)</f>
        <v>FEVT4764</v>
      </c>
    </row>
    <row r="660" spans="1:12">
      <c r="A660" t="str">
        <f>VLOOKUP(E660,DATOS!B:W,19,FALSE)</f>
        <v>FEVT4764</v>
      </c>
      <c r="B660" s="1">
        <v>9012767301</v>
      </c>
      <c r="C660" t="s">
        <v>2</v>
      </c>
      <c r="D660" s="1">
        <f>VLOOKUP(E660,DATOS!B:W,3,FALSE)</f>
        <v>27525914</v>
      </c>
      <c r="E660">
        <v>4626</v>
      </c>
      <c r="F660">
        <v>2</v>
      </c>
      <c r="G660" t="str">
        <f>VLOOKUP(E660,DATOS!B:W,10,FALSE)</f>
        <v>S50008</v>
      </c>
      <c r="H660" t="str">
        <f t="shared" si="21"/>
        <v>TRANSPORTE INTERMUNICIPAL TERR</v>
      </c>
      <c r="I660">
        <f>VLOOKUP(E660,DATOS!B:W,12,FALSE)</f>
        <v>1</v>
      </c>
      <c r="J660">
        <f>VLOOKUP(E660,DATOS!B:W,20,FALSE)</f>
        <v>45468</v>
      </c>
      <c r="K660">
        <f t="shared" si="20"/>
        <v>45468</v>
      </c>
      <c r="L660" s="3" t="str">
        <f>VLOOKUP(A660,AF!E:E,1,FALSE)</f>
        <v>FEVT4764</v>
      </c>
    </row>
    <row r="661" spans="1:12">
      <c r="A661" t="str">
        <f>VLOOKUP(E661,DATOS!B:W,19,FALSE)</f>
        <v>FEVT4765</v>
      </c>
      <c r="B661" s="1">
        <v>9012767301</v>
      </c>
      <c r="C661" t="s">
        <v>2</v>
      </c>
      <c r="D661" s="1">
        <f>VLOOKUP(E661,DATOS!B:W,3,FALSE)</f>
        <v>18102356</v>
      </c>
      <c r="E661">
        <v>4210</v>
      </c>
      <c r="F661">
        <v>2</v>
      </c>
      <c r="G661" t="str">
        <f>VLOOKUP(E661,DATOS!B:W,10,FALSE)</f>
        <v>S50008</v>
      </c>
      <c r="H661" t="str">
        <f t="shared" si="21"/>
        <v>TRANSPORTE INTERMUNICIPAL TERR</v>
      </c>
      <c r="I661">
        <f>VLOOKUP(E661,DATOS!B:W,12,FALSE)</f>
        <v>1</v>
      </c>
      <c r="J661">
        <f>VLOOKUP(E661,DATOS!B:W,20,FALSE)</f>
        <v>45468</v>
      </c>
      <c r="K661">
        <f t="shared" si="20"/>
        <v>45468</v>
      </c>
      <c r="L661" s="3" t="str">
        <f>VLOOKUP(A661,AF!E:E,1,FALSE)</f>
        <v>FEVT4765</v>
      </c>
    </row>
    <row r="662" spans="1:12">
      <c r="A662" t="str">
        <f>VLOOKUP(E662,DATOS!B:W,19,FALSE)</f>
        <v>FEVT4765</v>
      </c>
      <c r="B662" s="1">
        <v>9012767301</v>
      </c>
      <c r="C662" t="s">
        <v>2</v>
      </c>
      <c r="D662" s="1">
        <f>VLOOKUP(E662,DATOS!B:W,3,FALSE)</f>
        <v>18102356</v>
      </c>
      <c r="E662">
        <v>4211</v>
      </c>
      <c r="F662">
        <v>2</v>
      </c>
      <c r="G662" t="str">
        <f>VLOOKUP(E662,DATOS!B:W,10,FALSE)</f>
        <v>S50008</v>
      </c>
      <c r="H662" t="str">
        <f t="shared" si="21"/>
        <v>TRANSPORTE INTERMUNICIPAL TERR</v>
      </c>
      <c r="I662">
        <f>VLOOKUP(E662,DATOS!B:W,12,FALSE)</f>
        <v>1</v>
      </c>
      <c r="J662">
        <f>VLOOKUP(E662,DATOS!B:W,20,FALSE)</f>
        <v>45468</v>
      </c>
      <c r="K662">
        <f t="shared" si="20"/>
        <v>45468</v>
      </c>
      <c r="L662" s="3" t="str">
        <f>VLOOKUP(A662,AF!E:E,1,FALSE)</f>
        <v>FEVT4765</v>
      </c>
    </row>
    <row r="663" spans="1:12">
      <c r="A663" t="str">
        <f>VLOOKUP(E663,DATOS!B:W,19,FALSE)</f>
        <v>FEVT4765</v>
      </c>
      <c r="B663" s="1">
        <v>9012767301</v>
      </c>
      <c r="C663" t="s">
        <v>2</v>
      </c>
      <c r="D663" s="1">
        <f>VLOOKUP(E663,DATOS!B:W,3,FALSE)</f>
        <v>18102356</v>
      </c>
      <c r="E663">
        <v>4590</v>
      </c>
      <c r="F663">
        <v>2</v>
      </c>
      <c r="G663" t="str">
        <f>VLOOKUP(E663,DATOS!B:W,10,FALSE)</f>
        <v>S50008</v>
      </c>
      <c r="H663" t="str">
        <f t="shared" si="21"/>
        <v>TRANSPORTE INTERMUNICIPAL TERR</v>
      </c>
      <c r="I663">
        <f>VLOOKUP(E663,DATOS!B:W,12,FALSE)</f>
        <v>1</v>
      </c>
      <c r="J663">
        <f>VLOOKUP(E663,DATOS!B:W,20,FALSE)</f>
        <v>45468</v>
      </c>
      <c r="K663">
        <f t="shared" si="20"/>
        <v>45468</v>
      </c>
      <c r="L663" s="3" t="str">
        <f>VLOOKUP(A663,AF!E:E,1,FALSE)</f>
        <v>FEVT4765</v>
      </c>
    </row>
    <row r="664" spans="1:12">
      <c r="A664" t="str">
        <f>VLOOKUP(E664,DATOS!B:W,19,FALSE)</f>
        <v>FEVT4765</v>
      </c>
      <c r="B664" s="1">
        <v>9012767301</v>
      </c>
      <c r="C664" t="s">
        <v>2</v>
      </c>
      <c r="D664" s="1">
        <f>VLOOKUP(E664,DATOS!B:W,3,FALSE)</f>
        <v>18102356</v>
      </c>
      <c r="E664">
        <v>4591</v>
      </c>
      <c r="F664">
        <v>2</v>
      </c>
      <c r="G664" t="str">
        <f>VLOOKUP(E664,DATOS!B:W,10,FALSE)</f>
        <v>S50008</v>
      </c>
      <c r="H664" t="str">
        <f t="shared" si="21"/>
        <v>TRANSPORTE INTERMUNICIPAL TERR</v>
      </c>
      <c r="I664">
        <f>VLOOKUP(E664,DATOS!B:W,12,FALSE)</f>
        <v>1</v>
      </c>
      <c r="J664">
        <f>VLOOKUP(E664,DATOS!B:W,20,FALSE)</f>
        <v>45468</v>
      </c>
      <c r="K664">
        <f t="shared" si="20"/>
        <v>45468</v>
      </c>
      <c r="L664" s="3" t="str">
        <f>VLOOKUP(A664,AF!E:E,1,FALSE)</f>
        <v>FEVT4765</v>
      </c>
    </row>
    <row r="665" spans="1:12">
      <c r="A665" t="str">
        <f>VLOOKUP(E665,DATOS!B:W,19,FALSE)</f>
        <v>FEVT4766</v>
      </c>
      <c r="B665" s="1">
        <v>9012767301</v>
      </c>
      <c r="C665" t="s">
        <v>2</v>
      </c>
      <c r="D665" s="1">
        <f>VLOOKUP(E665,DATOS!B:W,3,FALSE)</f>
        <v>12135433</v>
      </c>
      <c r="E665">
        <v>4214</v>
      </c>
      <c r="F665">
        <v>2</v>
      </c>
      <c r="G665" t="str">
        <f>VLOOKUP(E665,DATOS!B:W,10,FALSE)</f>
        <v>S50008</v>
      </c>
      <c r="H665" t="str">
        <f t="shared" si="21"/>
        <v>TRANSPORTE INTERMUNICIPAL TERR</v>
      </c>
      <c r="I665">
        <f>VLOOKUP(E665,DATOS!B:W,12,FALSE)</f>
        <v>1</v>
      </c>
      <c r="J665">
        <f>VLOOKUP(E665,DATOS!B:W,20,FALSE)</f>
        <v>45468</v>
      </c>
      <c r="K665">
        <f t="shared" si="20"/>
        <v>45468</v>
      </c>
      <c r="L665" s="3" t="str">
        <f>VLOOKUP(A665,AF!E:E,1,FALSE)</f>
        <v>FEVT4766</v>
      </c>
    </row>
    <row r="666" spans="1:12">
      <c r="A666" t="str">
        <f>VLOOKUP(E666,DATOS!B:W,19,FALSE)</f>
        <v>FEVT4766</v>
      </c>
      <c r="B666" s="1">
        <v>9012767301</v>
      </c>
      <c r="C666" t="s">
        <v>2</v>
      </c>
      <c r="D666" s="1">
        <f>VLOOKUP(E666,DATOS!B:W,3,FALSE)</f>
        <v>12135433</v>
      </c>
      <c r="E666">
        <v>4215</v>
      </c>
      <c r="F666">
        <v>2</v>
      </c>
      <c r="G666" t="str">
        <f>VLOOKUP(E666,DATOS!B:W,10,FALSE)</f>
        <v>S50008</v>
      </c>
      <c r="H666" t="str">
        <f t="shared" si="21"/>
        <v>TRANSPORTE INTERMUNICIPAL TERR</v>
      </c>
      <c r="I666">
        <f>VLOOKUP(E666,DATOS!B:W,12,FALSE)</f>
        <v>1</v>
      </c>
      <c r="J666">
        <f>VLOOKUP(E666,DATOS!B:W,20,FALSE)</f>
        <v>45468</v>
      </c>
      <c r="K666">
        <f t="shared" si="20"/>
        <v>45468</v>
      </c>
      <c r="L666" s="3" t="str">
        <f>VLOOKUP(A666,AF!E:E,1,FALSE)</f>
        <v>FEVT4766</v>
      </c>
    </row>
    <row r="667" spans="1:12">
      <c r="A667" t="str">
        <f>VLOOKUP(E667,DATOS!B:W,19,FALSE)</f>
        <v>FEVT4767</v>
      </c>
      <c r="B667" s="1">
        <v>9012767301</v>
      </c>
      <c r="C667" t="s">
        <v>2</v>
      </c>
      <c r="D667" s="1">
        <f>VLOOKUP(E667,DATOS!B:W,3,FALSE)</f>
        <v>1062278511</v>
      </c>
      <c r="E667">
        <v>4568</v>
      </c>
      <c r="F667">
        <v>2</v>
      </c>
      <c r="G667" t="str">
        <f>VLOOKUP(E667,DATOS!B:W,10,FALSE)</f>
        <v>S50008</v>
      </c>
      <c r="H667" t="str">
        <f t="shared" si="21"/>
        <v>TRANSPORTE INTERMUNICIPAL TERR</v>
      </c>
      <c r="I667">
        <f>VLOOKUP(E667,DATOS!B:W,12,FALSE)</f>
        <v>1</v>
      </c>
      <c r="J667">
        <f>VLOOKUP(E667,DATOS!B:W,20,FALSE)</f>
        <v>45468</v>
      </c>
      <c r="K667">
        <f t="shared" ref="K667:K730" si="22">J667*I667</f>
        <v>45468</v>
      </c>
      <c r="L667" s="3" t="str">
        <f>VLOOKUP(A667,AF!E:E,1,FALSE)</f>
        <v>FEVT4767</v>
      </c>
    </row>
    <row r="668" spans="1:12">
      <c r="A668" t="str">
        <f>VLOOKUP(E668,DATOS!B:W,19,FALSE)</f>
        <v>FEVT4767</v>
      </c>
      <c r="B668" s="1">
        <v>9012767301</v>
      </c>
      <c r="C668" t="s">
        <v>2</v>
      </c>
      <c r="D668" s="1">
        <f>VLOOKUP(E668,DATOS!B:W,3,FALSE)</f>
        <v>1062278511</v>
      </c>
      <c r="E668">
        <v>4569</v>
      </c>
      <c r="F668">
        <v>2</v>
      </c>
      <c r="G668" t="str">
        <f>VLOOKUP(E668,DATOS!B:W,10,FALSE)</f>
        <v>S50008</v>
      </c>
      <c r="H668" t="str">
        <f t="shared" si="21"/>
        <v>TRANSPORTE INTERMUNICIPAL TERR</v>
      </c>
      <c r="I668">
        <f>VLOOKUP(E668,DATOS!B:W,12,FALSE)</f>
        <v>1</v>
      </c>
      <c r="J668">
        <f>VLOOKUP(E668,DATOS!B:W,20,FALSE)</f>
        <v>45468</v>
      </c>
      <c r="K668">
        <f t="shared" si="22"/>
        <v>45468</v>
      </c>
      <c r="L668" s="3" t="str">
        <f>VLOOKUP(A668,AF!E:E,1,FALSE)</f>
        <v>FEVT4767</v>
      </c>
    </row>
    <row r="669" spans="1:12">
      <c r="A669" t="str">
        <f>VLOOKUP(E669,DATOS!B:W,19,FALSE)</f>
        <v>FEVT4768</v>
      </c>
      <c r="B669" s="1">
        <v>9012767301</v>
      </c>
      <c r="C669" t="s">
        <v>37</v>
      </c>
      <c r="D669" s="1">
        <f>VLOOKUP(E669,DATOS!B:W,3,FALSE)</f>
        <v>1120070708</v>
      </c>
      <c r="E669">
        <v>4066</v>
      </c>
      <c r="F669">
        <v>2</v>
      </c>
      <c r="G669" t="str">
        <f>VLOOKUP(E669,DATOS!B:W,10,FALSE)</f>
        <v>S50007</v>
      </c>
      <c r="H669" t="str">
        <f t="shared" si="21"/>
        <v>TRANSPORTE MUNICIPAL TERRESTRE</v>
      </c>
      <c r="I669">
        <f>VLOOKUP(E669,DATOS!B:W,12,FALSE)</f>
        <v>1</v>
      </c>
      <c r="J669">
        <f>VLOOKUP(E669,DATOS!B:W,20,FALSE)</f>
        <v>45468</v>
      </c>
      <c r="K669">
        <f t="shared" si="22"/>
        <v>45468</v>
      </c>
      <c r="L669" s="3" t="str">
        <f>VLOOKUP(A669,AF!E:E,1,FALSE)</f>
        <v>FEVT4768</v>
      </c>
    </row>
    <row r="670" spans="1:12">
      <c r="A670" t="str">
        <f>VLOOKUP(E670,DATOS!B:W,19,FALSE)</f>
        <v>FEVT4768</v>
      </c>
      <c r="B670" s="1">
        <v>9012767301</v>
      </c>
      <c r="C670" t="s">
        <v>37</v>
      </c>
      <c r="D670" s="1">
        <f>VLOOKUP(E670,DATOS!B:W,3,FALSE)</f>
        <v>1120070708</v>
      </c>
      <c r="E670">
        <v>4067</v>
      </c>
      <c r="F670">
        <v>2</v>
      </c>
      <c r="G670" t="str">
        <f>VLOOKUP(E670,DATOS!B:W,10,FALSE)</f>
        <v>S50007</v>
      </c>
      <c r="H670" t="str">
        <f t="shared" si="21"/>
        <v>TRANSPORTE MUNICIPAL TERRESTRE</v>
      </c>
      <c r="I670">
        <f>VLOOKUP(E670,DATOS!B:W,12,FALSE)</f>
        <v>1</v>
      </c>
      <c r="J670">
        <f>VLOOKUP(E670,DATOS!B:W,20,FALSE)</f>
        <v>45468</v>
      </c>
      <c r="K670">
        <f t="shared" si="22"/>
        <v>45468</v>
      </c>
      <c r="L670" s="3" t="str">
        <f>VLOOKUP(A670,AF!E:E,1,FALSE)</f>
        <v>FEVT4768</v>
      </c>
    </row>
    <row r="671" spans="1:12">
      <c r="A671" t="str">
        <f>VLOOKUP(E671,DATOS!B:W,19,FALSE)</f>
        <v>FEVT4769</v>
      </c>
      <c r="B671" s="1">
        <v>9012767301</v>
      </c>
      <c r="C671" t="s">
        <v>37</v>
      </c>
      <c r="D671" s="1">
        <f>VLOOKUP(E671,DATOS!B:W,3,FALSE)</f>
        <v>1125182625</v>
      </c>
      <c r="E671">
        <v>4296</v>
      </c>
      <c r="F671">
        <v>2</v>
      </c>
      <c r="G671" t="str">
        <f>VLOOKUP(E671,DATOS!B:W,10,FALSE)</f>
        <v>S50008</v>
      </c>
      <c r="H671" t="str">
        <f t="shared" si="21"/>
        <v>TRANSPORTE INTERMUNICIPAL TERR</v>
      </c>
      <c r="I671">
        <f>VLOOKUP(E671,DATOS!B:W,12,FALSE)</f>
        <v>1</v>
      </c>
      <c r="J671">
        <f>VLOOKUP(E671,DATOS!B:W,20,FALSE)</f>
        <v>45468</v>
      </c>
      <c r="K671">
        <f t="shared" si="22"/>
        <v>45468</v>
      </c>
      <c r="L671" s="3" t="str">
        <f>VLOOKUP(A671,AF!E:E,1,FALSE)</f>
        <v>FEVT4769</v>
      </c>
    </row>
    <row r="672" spans="1:12">
      <c r="A672" t="str">
        <f>VLOOKUP(E672,DATOS!B:W,19,FALSE)</f>
        <v>FEVT4769</v>
      </c>
      <c r="B672" s="1">
        <v>9012767301</v>
      </c>
      <c r="C672" t="s">
        <v>37</v>
      </c>
      <c r="D672" s="1">
        <f>VLOOKUP(E672,DATOS!B:W,3,FALSE)</f>
        <v>1125182625</v>
      </c>
      <c r="E672">
        <v>4297</v>
      </c>
      <c r="F672">
        <v>2</v>
      </c>
      <c r="G672" t="str">
        <f>VLOOKUP(E672,DATOS!B:W,10,FALSE)</f>
        <v>S50008</v>
      </c>
      <c r="H672" t="str">
        <f t="shared" si="21"/>
        <v>TRANSPORTE INTERMUNICIPAL TERR</v>
      </c>
      <c r="I672">
        <f>VLOOKUP(E672,DATOS!B:W,12,FALSE)</f>
        <v>1</v>
      </c>
      <c r="J672">
        <f>VLOOKUP(E672,DATOS!B:W,20,FALSE)</f>
        <v>45468</v>
      </c>
      <c r="K672">
        <f t="shared" si="22"/>
        <v>45468</v>
      </c>
      <c r="L672" s="3" t="str">
        <f>VLOOKUP(A672,AF!E:E,1,FALSE)</f>
        <v>FEVT4769</v>
      </c>
    </row>
    <row r="673" spans="1:12">
      <c r="A673" t="str">
        <f>VLOOKUP(E673,DATOS!B:W,19,FALSE)</f>
        <v>FEVT4770</v>
      </c>
      <c r="B673" s="1">
        <v>9012767301</v>
      </c>
      <c r="C673" t="s">
        <v>2</v>
      </c>
      <c r="D673" s="1">
        <f>VLOOKUP(E673,DATOS!B:W,3,FALSE)</f>
        <v>18108160</v>
      </c>
      <c r="E673">
        <v>4516</v>
      </c>
      <c r="F673">
        <v>2</v>
      </c>
      <c r="G673" t="str">
        <f>VLOOKUP(E673,DATOS!B:W,10,FALSE)</f>
        <v>S50007</v>
      </c>
      <c r="H673" t="str">
        <f t="shared" si="21"/>
        <v>TRANSPORTE MUNICIPAL TERRESTRE</v>
      </c>
      <c r="I673">
        <f>VLOOKUP(E673,DATOS!B:W,12,FALSE)</f>
        <v>1</v>
      </c>
      <c r="J673">
        <f>VLOOKUP(E673,DATOS!B:W,20,FALSE)</f>
        <v>45468</v>
      </c>
      <c r="K673">
        <f t="shared" si="22"/>
        <v>45468</v>
      </c>
      <c r="L673" s="3" t="str">
        <f>VLOOKUP(A673,AF!E:E,1,FALSE)</f>
        <v>FEVT4770</v>
      </c>
    </row>
    <row r="674" spans="1:12">
      <c r="A674" t="str">
        <f>VLOOKUP(E674,DATOS!B:W,19,FALSE)</f>
        <v>FEVT4770</v>
      </c>
      <c r="B674" s="1">
        <v>9012767301</v>
      </c>
      <c r="C674" t="s">
        <v>2</v>
      </c>
      <c r="D674" s="1">
        <f>VLOOKUP(E674,DATOS!B:W,3,FALSE)</f>
        <v>18108160</v>
      </c>
      <c r="E674">
        <v>4517</v>
      </c>
      <c r="F674">
        <v>2</v>
      </c>
      <c r="G674" t="str">
        <f>VLOOKUP(E674,DATOS!B:W,10,FALSE)</f>
        <v>S50007</v>
      </c>
      <c r="H674" t="str">
        <f t="shared" si="21"/>
        <v>TRANSPORTE MUNICIPAL TERRESTRE</v>
      </c>
      <c r="I674">
        <f>VLOOKUP(E674,DATOS!B:W,12,FALSE)</f>
        <v>1</v>
      </c>
      <c r="J674">
        <f>VLOOKUP(E674,DATOS!B:W,20,FALSE)</f>
        <v>45468</v>
      </c>
      <c r="K674">
        <f t="shared" si="22"/>
        <v>45468</v>
      </c>
      <c r="L674" s="3" t="str">
        <f>VLOOKUP(A674,AF!E:E,1,FALSE)</f>
        <v>FEVT4770</v>
      </c>
    </row>
    <row r="675" spans="1:12">
      <c r="A675" t="str">
        <f>VLOOKUP(E675,DATOS!B:W,19,FALSE)</f>
        <v>FEVT4771</v>
      </c>
      <c r="B675" s="1">
        <v>9012767301</v>
      </c>
      <c r="C675" t="s">
        <v>2</v>
      </c>
      <c r="D675" s="1">
        <f>VLOOKUP(E675,DATOS!B:W,3,FALSE)</f>
        <v>50940589</v>
      </c>
      <c r="E675">
        <v>4260</v>
      </c>
      <c r="F675">
        <v>2</v>
      </c>
      <c r="G675" t="str">
        <f>VLOOKUP(E675,DATOS!B:W,10,FALSE)</f>
        <v>S50007</v>
      </c>
      <c r="H675" t="str">
        <f t="shared" si="21"/>
        <v>TRANSPORTE MUNICIPAL TERRESTRE</v>
      </c>
      <c r="I675">
        <f>VLOOKUP(E675,DATOS!B:W,12,FALSE)</f>
        <v>1</v>
      </c>
      <c r="J675">
        <f>VLOOKUP(E675,DATOS!B:W,20,FALSE)</f>
        <v>45468</v>
      </c>
      <c r="K675">
        <f t="shared" si="22"/>
        <v>45468</v>
      </c>
      <c r="L675" s="3" t="str">
        <f>VLOOKUP(A675,AF!E:E,1,FALSE)</f>
        <v>FEVT4771</v>
      </c>
    </row>
    <row r="676" spans="1:12">
      <c r="A676" t="str">
        <f>VLOOKUP(E676,DATOS!B:W,19,FALSE)</f>
        <v>FEVT4771</v>
      </c>
      <c r="B676" s="1">
        <v>9012767301</v>
      </c>
      <c r="C676" t="s">
        <v>2</v>
      </c>
      <c r="D676" s="1">
        <f>VLOOKUP(E676,DATOS!B:W,3,FALSE)</f>
        <v>50940589</v>
      </c>
      <c r="E676">
        <v>4261</v>
      </c>
      <c r="F676">
        <v>2</v>
      </c>
      <c r="G676" t="str">
        <f>VLOOKUP(E676,DATOS!B:W,10,FALSE)</f>
        <v>S50007</v>
      </c>
      <c r="H676" t="str">
        <f t="shared" si="21"/>
        <v>TRANSPORTE MUNICIPAL TERRESTRE</v>
      </c>
      <c r="I676">
        <f>VLOOKUP(E676,DATOS!B:W,12,FALSE)</f>
        <v>1</v>
      </c>
      <c r="J676">
        <f>VLOOKUP(E676,DATOS!B:W,20,FALSE)</f>
        <v>45468</v>
      </c>
      <c r="K676">
        <f t="shared" si="22"/>
        <v>45468</v>
      </c>
      <c r="L676" s="3" t="str">
        <f>VLOOKUP(A676,AF!E:E,1,FALSE)</f>
        <v>FEVT4771</v>
      </c>
    </row>
    <row r="677" spans="1:12">
      <c r="A677" t="str">
        <f>VLOOKUP(E677,DATOS!B:W,19,FALSE)</f>
        <v>FEVT4772</v>
      </c>
      <c r="B677" s="1">
        <v>9012767301</v>
      </c>
      <c r="C677" t="s">
        <v>79</v>
      </c>
      <c r="D677" s="1">
        <f>VLOOKUP(E677,DATOS!B:W,3,FALSE)</f>
        <v>1127082344</v>
      </c>
      <c r="E677">
        <v>3774</v>
      </c>
      <c r="F677">
        <v>2</v>
      </c>
      <c r="G677" t="str">
        <f>VLOOKUP(E677,DATOS!B:W,10,FALSE)</f>
        <v>S50008</v>
      </c>
      <c r="H677" t="str">
        <f t="shared" si="21"/>
        <v>TRANSPORTE INTERMUNICIPAL TERR</v>
      </c>
      <c r="I677">
        <f>VLOOKUP(E677,DATOS!B:W,12,FALSE)</f>
        <v>1</v>
      </c>
      <c r="J677">
        <f>VLOOKUP(E677,DATOS!B:W,20,FALSE)</f>
        <v>45468</v>
      </c>
      <c r="K677">
        <f t="shared" si="22"/>
        <v>45468</v>
      </c>
      <c r="L677" s="3" t="str">
        <f>VLOOKUP(A677,AF!E:E,1,FALSE)</f>
        <v>FEVT4772</v>
      </c>
    </row>
    <row r="678" spans="1:12">
      <c r="A678" t="str">
        <f>VLOOKUP(E678,DATOS!B:W,19,FALSE)</f>
        <v>FEVT4772</v>
      </c>
      <c r="B678" s="1">
        <v>9012767301</v>
      </c>
      <c r="C678" t="s">
        <v>79</v>
      </c>
      <c r="D678" s="1">
        <f>VLOOKUP(E678,DATOS!B:W,3,FALSE)</f>
        <v>1127082344</v>
      </c>
      <c r="E678">
        <v>3775</v>
      </c>
      <c r="F678">
        <v>2</v>
      </c>
      <c r="G678" t="str">
        <f>VLOOKUP(E678,DATOS!B:W,10,FALSE)</f>
        <v>S50008</v>
      </c>
      <c r="H678" t="str">
        <f t="shared" si="21"/>
        <v>TRANSPORTE INTERMUNICIPAL TERR</v>
      </c>
      <c r="I678">
        <f>VLOOKUP(E678,DATOS!B:W,12,FALSE)</f>
        <v>1</v>
      </c>
      <c r="J678">
        <f>VLOOKUP(E678,DATOS!B:W,20,FALSE)</f>
        <v>45468</v>
      </c>
      <c r="K678">
        <f t="shared" si="22"/>
        <v>45468</v>
      </c>
      <c r="L678" s="3" t="str">
        <f>VLOOKUP(A678,AF!E:E,1,FALSE)</f>
        <v>FEVT4772</v>
      </c>
    </row>
    <row r="679" spans="1:12">
      <c r="A679" t="str">
        <f>VLOOKUP(E679,DATOS!B:W,19,FALSE)</f>
        <v>FEVT4772</v>
      </c>
      <c r="B679" s="1">
        <v>9012767301</v>
      </c>
      <c r="C679" t="s">
        <v>79</v>
      </c>
      <c r="D679" s="1">
        <f>VLOOKUP(E679,DATOS!B:W,3,FALSE)</f>
        <v>1127082344</v>
      </c>
      <c r="E679">
        <v>3776</v>
      </c>
      <c r="F679">
        <v>2</v>
      </c>
      <c r="G679" t="str">
        <f>VLOOKUP(E679,DATOS!B:W,10,FALSE)</f>
        <v>S50007</v>
      </c>
      <c r="H679" t="str">
        <f t="shared" si="21"/>
        <v>TRANSPORTE MUNICIPAL TERRESTRE</v>
      </c>
      <c r="I679">
        <f>VLOOKUP(E679,DATOS!B:W,12,FALSE)</f>
        <v>1</v>
      </c>
      <c r="J679">
        <f>VLOOKUP(E679,DATOS!B:W,20,FALSE)</f>
        <v>45468</v>
      </c>
      <c r="K679">
        <f t="shared" si="22"/>
        <v>45468</v>
      </c>
      <c r="L679" s="3" t="str">
        <f>VLOOKUP(A679,AF!E:E,1,FALSE)</f>
        <v>FEVT4772</v>
      </c>
    </row>
    <row r="680" spans="1:12">
      <c r="A680" t="str">
        <f>VLOOKUP(E680,DATOS!B:W,19,FALSE)</f>
        <v>FEVT4772</v>
      </c>
      <c r="B680" s="1">
        <v>9012767301</v>
      </c>
      <c r="C680" t="s">
        <v>79</v>
      </c>
      <c r="D680" s="1">
        <f>VLOOKUP(E680,DATOS!B:W,3,FALSE)</f>
        <v>1127082344</v>
      </c>
      <c r="E680">
        <v>3777</v>
      </c>
      <c r="F680">
        <v>2</v>
      </c>
      <c r="G680" t="str">
        <f>VLOOKUP(E680,DATOS!B:W,10,FALSE)</f>
        <v>S50007</v>
      </c>
      <c r="H680" t="str">
        <f t="shared" si="21"/>
        <v>TRANSPORTE MUNICIPAL TERRESTRE</v>
      </c>
      <c r="I680">
        <f>VLOOKUP(E680,DATOS!B:W,12,FALSE)</f>
        <v>1</v>
      </c>
      <c r="J680">
        <f>VLOOKUP(E680,DATOS!B:W,20,FALSE)</f>
        <v>45468</v>
      </c>
      <c r="K680">
        <f t="shared" si="22"/>
        <v>45468</v>
      </c>
      <c r="L680" s="3" t="str">
        <f>VLOOKUP(A680,AF!E:E,1,FALSE)</f>
        <v>FEVT4772</v>
      </c>
    </row>
    <row r="681" spans="1:12">
      <c r="A681" t="str">
        <f>VLOOKUP(E681,DATOS!B:W,19,FALSE)</f>
        <v>FEVT4773</v>
      </c>
      <c r="B681" s="1">
        <v>9012767301</v>
      </c>
      <c r="C681" t="s">
        <v>2</v>
      </c>
      <c r="D681" s="1">
        <f>VLOOKUP(E681,DATOS!B:W,3,FALSE)</f>
        <v>1006908493</v>
      </c>
      <c r="E681">
        <v>4340</v>
      </c>
      <c r="F681">
        <v>2</v>
      </c>
      <c r="G681" t="str">
        <f>VLOOKUP(E681,DATOS!B:W,10,FALSE)</f>
        <v>S50007</v>
      </c>
      <c r="H681" t="str">
        <f t="shared" si="21"/>
        <v>TRANSPORTE MUNICIPAL TERRESTRE</v>
      </c>
      <c r="I681">
        <f>VLOOKUP(E681,DATOS!B:W,12,FALSE)</f>
        <v>1</v>
      </c>
      <c r="J681">
        <f>VLOOKUP(E681,DATOS!B:W,20,FALSE)</f>
        <v>45468</v>
      </c>
      <c r="K681">
        <f t="shared" si="22"/>
        <v>45468</v>
      </c>
      <c r="L681" s="3" t="str">
        <f>VLOOKUP(A681,AF!E:E,1,FALSE)</f>
        <v>FEVT4773</v>
      </c>
    </row>
    <row r="682" spans="1:12">
      <c r="A682" t="str">
        <f>VLOOKUP(E682,DATOS!B:W,19,FALSE)</f>
        <v>FEVT4773</v>
      </c>
      <c r="B682" s="1">
        <v>9012767301</v>
      </c>
      <c r="C682" t="s">
        <v>2</v>
      </c>
      <c r="D682" s="1">
        <f>VLOOKUP(E682,DATOS!B:W,3,FALSE)</f>
        <v>1006908493</v>
      </c>
      <c r="E682">
        <v>4341</v>
      </c>
      <c r="F682">
        <v>2</v>
      </c>
      <c r="G682" t="str">
        <f>VLOOKUP(E682,DATOS!B:W,10,FALSE)</f>
        <v>S50007</v>
      </c>
      <c r="H682" t="str">
        <f t="shared" si="21"/>
        <v>TRANSPORTE MUNICIPAL TERRESTRE</v>
      </c>
      <c r="I682">
        <f>VLOOKUP(E682,DATOS!B:W,12,FALSE)</f>
        <v>1</v>
      </c>
      <c r="J682">
        <f>VLOOKUP(E682,DATOS!B:W,20,FALSE)</f>
        <v>45468</v>
      </c>
      <c r="K682">
        <f t="shared" si="22"/>
        <v>45468</v>
      </c>
      <c r="L682" s="3" t="str">
        <f>VLOOKUP(A682,AF!E:E,1,FALSE)</f>
        <v>FEVT4773</v>
      </c>
    </row>
    <row r="683" spans="1:12">
      <c r="A683" t="str">
        <f>VLOOKUP(E683,DATOS!B:W,19,FALSE)</f>
        <v>FEVT4774</v>
      </c>
      <c r="B683" s="1">
        <v>9012767301</v>
      </c>
      <c r="C683" t="s">
        <v>2</v>
      </c>
      <c r="D683" s="1">
        <f>VLOOKUP(E683,DATOS!B:W,3,FALSE)</f>
        <v>18108336</v>
      </c>
      <c r="E683">
        <v>4216</v>
      </c>
      <c r="F683">
        <v>2</v>
      </c>
      <c r="G683" t="str">
        <f>VLOOKUP(E683,DATOS!B:W,10,FALSE)</f>
        <v>S50008</v>
      </c>
      <c r="H683" t="str">
        <f t="shared" si="21"/>
        <v>TRANSPORTE INTERMUNICIPAL TERR</v>
      </c>
      <c r="I683">
        <f>VLOOKUP(E683,DATOS!B:W,12,FALSE)</f>
        <v>1</v>
      </c>
      <c r="J683">
        <f>VLOOKUP(E683,DATOS!B:W,20,FALSE)</f>
        <v>45468</v>
      </c>
      <c r="K683">
        <f t="shared" si="22"/>
        <v>45468</v>
      </c>
      <c r="L683" s="3" t="str">
        <f>VLOOKUP(A683,AF!E:E,1,FALSE)</f>
        <v>FEVT4774</v>
      </c>
    </row>
    <row r="684" spans="1:12">
      <c r="A684" t="str">
        <f>VLOOKUP(E684,DATOS!B:W,19,FALSE)</f>
        <v>FEVT4775</v>
      </c>
      <c r="B684" s="1">
        <v>9012767301</v>
      </c>
      <c r="C684" t="s">
        <v>2</v>
      </c>
      <c r="D684" s="1">
        <f>VLOOKUP(E684,DATOS!B:W,3,FALSE)</f>
        <v>1830476</v>
      </c>
      <c r="E684">
        <v>4586</v>
      </c>
      <c r="F684">
        <v>2</v>
      </c>
      <c r="G684" t="str">
        <f>VLOOKUP(E684,DATOS!B:W,10,FALSE)</f>
        <v>S50008</v>
      </c>
      <c r="H684" t="str">
        <f t="shared" si="21"/>
        <v>TRANSPORTE INTERMUNICIPAL TERR</v>
      </c>
      <c r="I684">
        <f>VLOOKUP(E684,DATOS!B:W,12,FALSE)</f>
        <v>2</v>
      </c>
      <c r="J684">
        <f>VLOOKUP(E684,DATOS!B:W,20,FALSE)</f>
        <v>45468</v>
      </c>
      <c r="K684">
        <f t="shared" si="22"/>
        <v>90936</v>
      </c>
      <c r="L684" s="3" t="str">
        <f>VLOOKUP(A684,AF!E:E,1,FALSE)</f>
        <v>FEVT4775</v>
      </c>
    </row>
    <row r="685" spans="1:12">
      <c r="A685" t="str">
        <f>VLOOKUP(E685,DATOS!B:W,19,FALSE)</f>
        <v>FEVT4775</v>
      </c>
      <c r="B685" s="1">
        <v>9012767301</v>
      </c>
      <c r="C685" t="s">
        <v>2</v>
      </c>
      <c r="D685" s="1">
        <f>VLOOKUP(E685,DATOS!B:W,3,FALSE)</f>
        <v>1830476</v>
      </c>
      <c r="E685">
        <v>4587</v>
      </c>
      <c r="F685">
        <v>2</v>
      </c>
      <c r="G685" t="str">
        <f>VLOOKUP(E685,DATOS!B:W,10,FALSE)</f>
        <v>S50008</v>
      </c>
      <c r="H685" t="str">
        <f t="shared" si="21"/>
        <v>TRANSPORTE INTERMUNICIPAL TERR</v>
      </c>
      <c r="I685">
        <f>VLOOKUP(E685,DATOS!B:W,12,FALSE)</f>
        <v>1</v>
      </c>
      <c r="J685">
        <f>VLOOKUP(E685,DATOS!B:W,20,FALSE)</f>
        <v>45468</v>
      </c>
      <c r="K685">
        <f t="shared" si="22"/>
        <v>45468</v>
      </c>
      <c r="L685" s="3" t="str">
        <f>VLOOKUP(A685,AF!E:E,1,FALSE)</f>
        <v>FEVT4775</v>
      </c>
    </row>
    <row r="686" spans="1:12">
      <c r="A686" t="str">
        <f>VLOOKUP(E686,DATOS!B:W,19,FALSE)</f>
        <v>FEVT4776</v>
      </c>
      <c r="B686" s="1">
        <v>9012767301</v>
      </c>
      <c r="C686" t="s">
        <v>42</v>
      </c>
      <c r="D686" s="1">
        <f>VLOOKUP(E686,DATOS!B:W,3,FALSE)</f>
        <v>1124316936</v>
      </c>
      <c r="E686">
        <v>3734</v>
      </c>
      <c r="F686">
        <v>2</v>
      </c>
      <c r="G686" t="str">
        <f>VLOOKUP(E686,DATOS!B:W,10,FALSE)</f>
        <v>S50007</v>
      </c>
      <c r="H686" t="str">
        <f t="shared" si="21"/>
        <v>TRANSPORTE MUNICIPAL TERRESTRE</v>
      </c>
      <c r="I686">
        <f>VLOOKUP(E686,DATOS!B:W,12,FALSE)</f>
        <v>1</v>
      </c>
      <c r="J686">
        <f>VLOOKUP(E686,DATOS!B:W,20,FALSE)</f>
        <v>45468</v>
      </c>
      <c r="K686">
        <f t="shared" si="22"/>
        <v>45468</v>
      </c>
      <c r="L686" s="3" t="str">
        <f>VLOOKUP(A686,AF!E:E,1,FALSE)</f>
        <v>FEVT4776</v>
      </c>
    </row>
    <row r="687" spans="1:12">
      <c r="A687" t="str">
        <f>VLOOKUP(E687,DATOS!B:W,19,FALSE)</f>
        <v>FEVT4776</v>
      </c>
      <c r="B687" s="1">
        <v>9012767301</v>
      </c>
      <c r="C687" t="s">
        <v>42</v>
      </c>
      <c r="D687" s="1">
        <f>VLOOKUP(E687,DATOS!B:W,3,FALSE)</f>
        <v>1124316936</v>
      </c>
      <c r="E687">
        <v>3735</v>
      </c>
      <c r="F687">
        <v>2</v>
      </c>
      <c r="G687" t="str">
        <f>VLOOKUP(E687,DATOS!B:W,10,FALSE)</f>
        <v>S50007</v>
      </c>
      <c r="H687" t="str">
        <f t="shared" si="21"/>
        <v>TRANSPORTE MUNICIPAL TERRESTRE</v>
      </c>
      <c r="I687">
        <f>VLOOKUP(E687,DATOS!B:W,12,FALSE)</f>
        <v>1</v>
      </c>
      <c r="J687">
        <f>VLOOKUP(E687,DATOS!B:W,20,FALSE)</f>
        <v>45468</v>
      </c>
      <c r="K687">
        <f t="shared" si="22"/>
        <v>45468</v>
      </c>
      <c r="L687" s="3" t="str">
        <f>VLOOKUP(A687,AF!E:E,1,FALSE)</f>
        <v>FEVT4776</v>
      </c>
    </row>
    <row r="688" spans="1:12">
      <c r="A688" t="str">
        <f>VLOOKUP(E688,DATOS!B:W,19,FALSE)</f>
        <v>FEVT4777</v>
      </c>
      <c r="B688" s="1">
        <v>9012767301</v>
      </c>
      <c r="C688" t="s">
        <v>42</v>
      </c>
      <c r="D688" s="1">
        <f>VLOOKUP(E688,DATOS!B:W,3,FALSE)</f>
        <v>1120219037</v>
      </c>
      <c r="E688">
        <v>4042</v>
      </c>
      <c r="F688">
        <v>2</v>
      </c>
      <c r="G688" t="str">
        <f>VLOOKUP(E688,DATOS!B:W,10,FALSE)</f>
        <v>S50007</v>
      </c>
      <c r="H688" t="str">
        <f t="shared" si="21"/>
        <v>TRANSPORTE MUNICIPAL TERRESTRE</v>
      </c>
      <c r="I688">
        <f>VLOOKUP(E688,DATOS!B:W,12,FALSE)</f>
        <v>1</v>
      </c>
      <c r="J688">
        <f>VLOOKUP(E688,DATOS!B:W,20,FALSE)</f>
        <v>45468</v>
      </c>
      <c r="K688">
        <f t="shared" si="22"/>
        <v>45468</v>
      </c>
      <c r="L688" s="3" t="str">
        <f>VLOOKUP(A688,AF!E:E,1,FALSE)</f>
        <v>FEVT4777</v>
      </c>
    </row>
    <row r="689" spans="1:12">
      <c r="A689" t="str">
        <f>VLOOKUP(E689,DATOS!B:W,19,FALSE)</f>
        <v>FEVT4777</v>
      </c>
      <c r="B689" s="1">
        <v>9012767301</v>
      </c>
      <c r="C689" t="s">
        <v>42</v>
      </c>
      <c r="D689" s="1">
        <f>VLOOKUP(E689,DATOS!B:W,3,FALSE)</f>
        <v>1120219037</v>
      </c>
      <c r="E689">
        <v>4044</v>
      </c>
      <c r="F689">
        <v>2</v>
      </c>
      <c r="G689" t="str">
        <f>VLOOKUP(E689,DATOS!B:W,10,FALSE)</f>
        <v>S50007</v>
      </c>
      <c r="H689" t="str">
        <f t="shared" si="21"/>
        <v>TRANSPORTE MUNICIPAL TERRESTRE</v>
      </c>
      <c r="I689">
        <f>VLOOKUP(E689,DATOS!B:W,12,FALSE)</f>
        <v>1</v>
      </c>
      <c r="J689">
        <f>VLOOKUP(E689,DATOS!B:W,20,FALSE)</f>
        <v>45468</v>
      </c>
      <c r="K689">
        <f t="shared" si="22"/>
        <v>45468</v>
      </c>
      <c r="L689" s="3" t="str">
        <f>VLOOKUP(A689,AF!E:E,1,FALSE)</f>
        <v>FEVT4777</v>
      </c>
    </row>
    <row r="690" spans="1:12">
      <c r="A690" t="str">
        <f>VLOOKUP(E690,DATOS!B:W,19,FALSE)</f>
        <v>FEVT4778</v>
      </c>
      <c r="B690" s="1">
        <v>9012767301</v>
      </c>
      <c r="C690" t="s">
        <v>2</v>
      </c>
      <c r="D690" s="1">
        <f>VLOOKUP(E690,DATOS!B:W,3,FALSE)</f>
        <v>18112306</v>
      </c>
      <c r="E690">
        <v>4745</v>
      </c>
      <c r="F690">
        <v>2</v>
      </c>
      <c r="G690" t="str">
        <f>VLOOKUP(E690,DATOS!B:W,10,FALSE)</f>
        <v>S50007</v>
      </c>
      <c r="H690" t="str">
        <f t="shared" si="21"/>
        <v>TRANSPORTE MUNICIPAL TERRESTRE</v>
      </c>
      <c r="I690">
        <f>VLOOKUP(E690,DATOS!B:W,12,FALSE)</f>
        <v>1</v>
      </c>
      <c r="J690">
        <f>VLOOKUP(E690,DATOS!B:W,20,FALSE)</f>
        <v>45468</v>
      </c>
      <c r="K690">
        <f t="shared" si="22"/>
        <v>45468</v>
      </c>
      <c r="L690" s="3" t="str">
        <f>VLOOKUP(A690,AF!E:E,1,FALSE)</f>
        <v>FEVT4778</v>
      </c>
    </row>
    <row r="691" spans="1:12">
      <c r="A691" t="str">
        <f>VLOOKUP(E691,DATOS!B:W,19,FALSE)</f>
        <v>FEVT4778</v>
      </c>
      <c r="B691" s="1">
        <v>9012767301</v>
      </c>
      <c r="C691" t="s">
        <v>2</v>
      </c>
      <c r="D691" s="1">
        <f>VLOOKUP(E691,DATOS!B:W,3,FALSE)</f>
        <v>18112306</v>
      </c>
      <c r="E691">
        <v>4746</v>
      </c>
      <c r="F691">
        <v>2</v>
      </c>
      <c r="G691" t="str">
        <f>VLOOKUP(E691,DATOS!B:W,10,FALSE)</f>
        <v>S50007</v>
      </c>
      <c r="H691" t="str">
        <f t="shared" si="21"/>
        <v>TRANSPORTE MUNICIPAL TERRESTRE</v>
      </c>
      <c r="I691">
        <f>VLOOKUP(E691,DATOS!B:W,12,FALSE)</f>
        <v>1</v>
      </c>
      <c r="J691">
        <f>VLOOKUP(E691,DATOS!B:W,20,FALSE)</f>
        <v>45468</v>
      </c>
      <c r="K691">
        <f t="shared" si="22"/>
        <v>45468</v>
      </c>
      <c r="L691" s="3" t="str">
        <f>VLOOKUP(A691,AF!E:E,1,FALSE)</f>
        <v>FEVT4778</v>
      </c>
    </row>
    <row r="692" spans="1:12">
      <c r="A692" t="str">
        <f>VLOOKUP(E692,DATOS!B:W,19,FALSE)</f>
        <v>FEVT4779</v>
      </c>
      <c r="B692" s="1">
        <v>9012767301</v>
      </c>
      <c r="C692" t="s">
        <v>2</v>
      </c>
      <c r="D692" s="1">
        <f>VLOOKUP(E692,DATOS!B:W,3,FALSE)</f>
        <v>1006907552</v>
      </c>
      <c r="E692">
        <v>4739</v>
      </c>
      <c r="F692">
        <v>2</v>
      </c>
      <c r="G692" t="str">
        <f>VLOOKUP(E692,DATOS!B:W,10,FALSE)</f>
        <v>S50007</v>
      </c>
      <c r="H692" t="str">
        <f t="shared" si="21"/>
        <v>TRANSPORTE MUNICIPAL TERRESTRE</v>
      </c>
      <c r="I692">
        <f>VLOOKUP(E692,DATOS!B:W,12,FALSE)</f>
        <v>1</v>
      </c>
      <c r="J692">
        <f>VLOOKUP(E692,DATOS!B:W,20,FALSE)</f>
        <v>45468</v>
      </c>
      <c r="K692">
        <f t="shared" si="22"/>
        <v>45468</v>
      </c>
      <c r="L692" s="3" t="str">
        <f>VLOOKUP(A692,AF!E:E,1,FALSE)</f>
        <v>FEVT4779</v>
      </c>
    </row>
    <row r="693" spans="1:12">
      <c r="A693" t="str">
        <f>VLOOKUP(E693,DATOS!B:W,19,FALSE)</f>
        <v>FEVT4779</v>
      </c>
      <c r="B693" s="1">
        <v>9012767301</v>
      </c>
      <c r="C693" t="s">
        <v>2</v>
      </c>
      <c r="D693" s="1">
        <f>VLOOKUP(E693,DATOS!B:W,3,FALSE)</f>
        <v>1006907552</v>
      </c>
      <c r="E693">
        <v>4740</v>
      </c>
      <c r="F693">
        <v>2</v>
      </c>
      <c r="G693" t="str">
        <f>VLOOKUP(E693,DATOS!B:W,10,FALSE)</f>
        <v>S50007</v>
      </c>
      <c r="H693" t="str">
        <f t="shared" si="21"/>
        <v>TRANSPORTE MUNICIPAL TERRESTRE</v>
      </c>
      <c r="I693">
        <f>VLOOKUP(E693,DATOS!B:W,12,FALSE)</f>
        <v>1</v>
      </c>
      <c r="J693">
        <f>VLOOKUP(E693,DATOS!B:W,20,FALSE)</f>
        <v>45468</v>
      </c>
      <c r="K693">
        <f t="shared" si="22"/>
        <v>45468</v>
      </c>
      <c r="L693" s="3" t="str">
        <f>VLOOKUP(A693,AF!E:E,1,FALSE)</f>
        <v>FEVT4779</v>
      </c>
    </row>
    <row r="694" spans="1:12">
      <c r="A694" t="str">
        <f>VLOOKUP(E694,DATOS!B:W,19,FALSE)</f>
        <v>FEVT4779</v>
      </c>
      <c r="B694" s="1">
        <v>9012767301</v>
      </c>
      <c r="C694" t="s">
        <v>2</v>
      </c>
      <c r="D694" s="1">
        <f>VLOOKUP(E694,DATOS!B:W,3,FALSE)</f>
        <v>1006907552</v>
      </c>
      <c r="E694">
        <v>4741</v>
      </c>
      <c r="F694">
        <v>2</v>
      </c>
      <c r="G694" t="str">
        <f>VLOOKUP(E694,DATOS!B:W,10,FALSE)</f>
        <v>S50007</v>
      </c>
      <c r="H694" t="str">
        <f t="shared" si="21"/>
        <v>TRANSPORTE MUNICIPAL TERRESTRE</v>
      </c>
      <c r="I694">
        <f>VLOOKUP(E694,DATOS!B:W,12,FALSE)</f>
        <v>1</v>
      </c>
      <c r="J694">
        <f>VLOOKUP(E694,DATOS!B:W,20,FALSE)</f>
        <v>45468</v>
      </c>
      <c r="K694">
        <f t="shared" si="22"/>
        <v>45468</v>
      </c>
      <c r="L694" s="3" t="str">
        <f>VLOOKUP(A694,AF!E:E,1,FALSE)</f>
        <v>FEVT4779</v>
      </c>
    </row>
    <row r="695" spans="1:12">
      <c r="A695" t="str">
        <f>VLOOKUP(E695,DATOS!B:W,19,FALSE)</f>
        <v>FEVT4779</v>
      </c>
      <c r="B695" s="1">
        <v>9012767301</v>
      </c>
      <c r="C695" t="s">
        <v>2</v>
      </c>
      <c r="D695" s="1">
        <f>VLOOKUP(E695,DATOS!B:W,3,FALSE)</f>
        <v>1006907552</v>
      </c>
      <c r="E695">
        <v>4742</v>
      </c>
      <c r="F695">
        <v>2</v>
      </c>
      <c r="G695" t="str">
        <f>VLOOKUP(E695,DATOS!B:W,10,FALSE)</f>
        <v>S50007</v>
      </c>
      <c r="H695" t="str">
        <f t="shared" si="21"/>
        <v>TRANSPORTE MUNICIPAL TERRESTRE</v>
      </c>
      <c r="I695">
        <f>VLOOKUP(E695,DATOS!B:W,12,FALSE)</f>
        <v>1</v>
      </c>
      <c r="J695">
        <f>VLOOKUP(E695,DATOS!B:W,20,FALSE)</f>
        <v>45468</v>
      </c>
      <c r="K695">
        <f t="shared" si="22"/>
        <v>45468</v>
      </c>
      <c r="L695" s="3" t="str">
        <f>VLOOKUP(A695,AF!E:E,1,FALSE)</f>
        <v>FEVT4779</v>
      </c>
    </row>
    <row r="696" spans="1:12">
      <c r="A696" t="str">
        <f>VLOOKUP(E696,DATOS!B:W,19,FALSE)</f>
        <v>FEVT4780</v>
      </c>
      <c r="B696" s="1">
        <v>9012767301</v>
      </c>
      <c r="C696" t="s">
        <v>2</v>
      </c>
      <c r="D696" s="1">
        <f>VLOOKUP(E696,DATOS!B:W,3,FALSE)</f>
        <v>27473280</v>
      </c>
      <c r="E696">
        <v>4342</v>
      </c>
      <c r="F696">
        <v>2</v>
      </c>
      <c r="G696" t="str">
        <f>VLOOKUP(E696,DATOS!B:W,10,FALSE)</f>
        <v>S50007</v>
      </c>
      <c r="H696" t="str">
        <f t="shared" si="21"/>
        <v>TRANSPORTE MUNICIPAL TERRESTRE</v>
      </c>
      <c r="I696">
        <f>VLOOKUP(E696,DATOS!B:W,12,FALSE)</f>
        <v>1</v>
      </c>
      <c r="J696">
        <f>VLOOKUP(E696,DATOS!B:W,20,FALSE)</f>
        <v>45468</v>
      </c>
      <c r="K696">
        <f t="shared" si="22"/>
        <v>45468</v>
      </c>
      <c r="L696" s="3" t="str">
        <f>VLOOKUP(A696,AF!E:E,1,FALSE)</f>
        <v>FEVT4780</v>
      </c>
    </row>
    <row r="697" spans="1:12">
      <c r="A697" t="str">
        <f>VLOOKUP(E697,DATOS!B:W,19,FALSE)</f>
        <v>FEVT4781</v>
      </c>
      <c r="B697" s="1">
        <v>9012767301</v>
      </c>
      <c r="C697" t="s">
        <v>2</v>
      </c>
      <c r="D697" s="1">
        <f>VLOOKUP(E697,DATOS!B:W,3,FALSE)</f>
        <v>19391994</v>
      </c>
      <c r="E697">
        <v>4468</v>
      </c>
      <c r="F697">
        <v>2</v>
      </c>
      <c r="G697" t="str">
        <f>VLOOKUP(E697,DATOS!B:W,10,FALSE)</f>
        <v>S50007</v>
      </c>
      <c r="H697" t="str">
        <f t="shared" si="21"/>
        <v>TRANSPORTE MUNICIPAL TERRESTRE</v>
      </c>
      <c r="I697">
        <f>VLOOKUP(E697,DATOS!B:W,12,FALSE)</f>
        <v>1</v>
      </c>
      <c r="J697">
        <f>VLOOKUP(E697,DATOS!B:W,20,FALSE)</f>
        <v>45468</v>
      </c>
      <c r="K697">
        <f t="shared" si="22"/>
        <v>45468</v>
      </c>
      <c r="L697" s="3" t="str">
        <f>VLOOKUP(A697,AF!E:E,1,FALSE)</f>
        <v>FEVT4781</v>
      </c>
    </row>
    <row r="698" spans="1:12">
      <c r="A698" t="str">
        <f>VLOOKUP(E698,DATOS!B:W,19,FALSE)</f>
        <v>FEVT4781</v>
      </c>
      <c r="B698" s="1">
        <v>9012767301</v>
      </c>
      <c r="C698" t="s">
        <v>2</v>
      </c>
      <c r="D698" s="1">
        <f>VLOOKUP(E698,DATOS!B:W,3,FALSE)</f>
        <v>19391994</v>
      </c>
      <c r="E698">
        <v>4469</v>
      </c>
      <c r="F698">
        <v>2</v>
      </c>
      <c r="G698" t="str">
        <f>VLOOKUP(E698,DATOS!B:W,10,FALSE)</f>
        <v>S50007</v>
      </c>
      <c r="H698" t="str">
        <f t="shared" si="21"/>
        <v>TRANSPORTE MUNICIPAL TERRESTRE</v>
      </c>
      <c r="I698">
        <f>VLOOKUP(E698,DATOS!B:W,12,FALSE)</f>
        <v>1</v>
      </c>
      <c r="J698">
        <f>VLOOKUP(E698,DATOS!B:W,20,FALSE)</f>
        <v>45468</v>
      </c>
      <c r="K698">
        <f t="shared" si="22"/>
        <v>45468</v>
      </c>
      <c r="L698" s="3" t="str">
        <f>VLOOKUP(A698,AF!E:E,1,FALSE)</f>
        <v>FEVT4781</v>
      </c>
    </row>
    <row r="699" spans="1:12">
      <c r="A699" t="str">
        <f>VLOOKUP(E699,DATOS!B:W,19,FALSE)</f>
        <v>FEVT4782</v>
      </c>
      <c r="B699" s="1">
        <v>9012767301</v>
      </c>
      <c r="C699" t="s">
        <v>2</v>
      </c>
      <c r="D699" s="1">
        <f>VLOOKUP(E699,DATOS!B:W,3,FALSE)</f>
        <v>94552630</v>
      </c>
      <c r="E699">
        <v>4510</v>
      </c>
      <c r="F699">
        <v>2</v>
      </c>
      <c r="G699" t="str">
        <f>VLOOKUP(E699,DATOS!B:W,10,FALSE)</f>
        <v>S50008</v>
      </c>
      <c r="H699" t="str">
        <f t="shared" si="21"/>
        <v>TRANSPORTE INTERMUNICIPAL TERR</v>
      </c>
      <c r="I699">
        <f>VLOOKUP(E699,DATOS!B:W,12,FALSE)</f>
        <v>1</v>
      </c>
      <c r="J699">
        <f>VLOOKUP(E699,DATOS!B:W,20,FALSE)</f>
        <v>45468</v>
      </c>
      <c r="K699">
        <f t="shared" si="22"/>
        <v>45468</v>
      </c>
      <c r="L699" s="3" t="str">
        <f>VLOOKUP(A699,AF!E:E,1,FALSE)</f>
        <v>FEVT4782</v>
      </c>
    </row>
    <row r="700" spans="1:12">
      <c r="A700" t="str">
        <f>VLOOKUP(E700,DATOS!B:W,19,FALSE)</f>
        <v>FEVT4782</v>
      </c>
      <c r="B700" s="1">
        <v>9012767301</v>
      </c>
      <c r="C700" t="s">
        <v>2</v>
      </c>
      <c r="D700" s="1">
        <f>VLOOKUP(E700,DATOS!B:W,3,FALSE)</f>
        <v>94552630</v>
      </c>
      <c r="E700">
        <v>4511</v>
      </c>
      <c r="F700">
        <v>2</v>
      </c>
      <c r="G700" t="str">
        <f>VLOOKUP(E700,DATOS!B:W,10,FALSE)</f>
        <v>S50008</v>
      </c>
      <c r="H700" t="str">
        <f t="shared" si="21"/>
        <v>TRANSPORTE INTERMUNICIPAL TERR</v>
      </c>
      <c r="I700">
        <f>VLOOKUP(E700,DATOS!B:W,12,FALSE)</f>
        <v>1</v>
      </c>
      <c r="J700">
        <f>VLOOKUP(E700,DATOS!B:W,20,FALSE)</f>
        <v>45468</v>
      </c>
      <c r="K700">
        <f t="shared" si="22"/>
        <v>45468</v>
      </c>
      <c r="L700" s="3" t="str">
        <f>VLOOKUP(A700,AF!E:E,1,FALSE)</f>
        <v>FEVT4782</v>
      </c>
    </row>
    <row r="701" spans="1:12">
      <c r="A701" t="str">
        <f>VLOOKUP(E701,DATOS!B:W,19,FALSE)</f>
        <v>FEVT4783</v>
      </c>
      <c r="B701" s="1">
        <v>9012767301</v>
      </c>
      <c r="C701" t="s">
        <v>2</v>
      </c>
      <c r="D701" s="1">
        <f>VLOOKUP(E701,DATOS!B:W,3,FALSE)</f>
        <v>97470363</v>
      </c>
      <c r="E701">
        <v>4635</v>
      </c>
      <c r="F701">
        <v>2</v>
      </c>
      <c r="G701" t="str">
        <f>VLOOKUP(E701,DATOS!B:W,10,FALSE)</f>
        <v>S50007</v>
      </c>
      <c r="H701" t="str">
        <f t="shared" si="21"/>
        <v>TRANSPORTE MUNICIPAL TERRESTRE</v>
      </c>
      <c r="I701">
        <f>VLOOKUP(E701,DATOS!B:W,12,FALSE)</f>
        <v>1</v>
      </c>
      <c r="J701">
        <f>VLOOKUP(E701,DATOS!B:W,20,FALSE)</f>
        <v>45468</v>
      </c>
      <c r="K701">
        <f t="shared" si="22"/>
        <v>45468</v>
      </c>
      <c r="L701" s="3" t="str">
        <f>VLOOKUP(A701,AF!E:E,1,FALSE)</f>
        <v>FEVT4783</v>
      </c>
    </row>
    <row r="702" spans="1:12">
      <c r="A702" t="str">
        <f>VLOOKUP(E702,DATOS!B:W,19,FALSE)</f>
        <v>FEVT4784</v>
      </c>
      <c r="B702" s="1">
        <v>9012767301</v>
      </c>
      <c r="C702" t="s">
        <v>42</v>
      </c>
      <c r="D702" s="1">
        <f>VLOOKUP(E702,DATOS!B:W,3,FALSE)</f>
        <v>1120218901</v>
      </c>
      <c r="E702">
        <v>4304</v>
      </c>
      <c r="F702">
        <v>2</v>
      </c>
      <c r="G702" t="str">
        <f>VLOOKUP(E702,DATOS!B:W,10,FALSE)</f>
        <v>S50007</v>
      </c>
      <c r="H702" t="str">
        <f t="shared" si="21"/>
        <v>TRANSPORTE MUNICIPAL TERRESTRE</v>
      </c>
      <c r="I702">
        <f>VLOOKUP(E702,DATOS!B:W,12,FALSE)</f>
        <v>1</v>
      </c>
      <c r="J702">
        <f>VLOOKUP(E702,DATOS!B:W,20,FALSE)</f>
        <v>45468</v>
      </c>
      <c r="K702">
        <f t="shared" si="22"/>
        <v>45468</v>
      </c>
      <c r="L702" s="3" t="str">
        <f>VLOOKUP(A702,AF!E:E,1,FALSE)</f>
        <v>FEVT4784</v>
      </c>
    </row>
    <row r="703" spans="1:12">
      <c r="A703" t="str">
        <f>VLOOKUP(E703,DATOS!B:W,19,FALSE)</f>
        <v>FEVT4785</v>
      </c>
      <c r="B703" s="1">
        <v>9012767301</v>
      </c>
      <c r="C703" t="s">
        <v>31</v>
      </c>
      <c r="D703" s="1">
        <f>VLOOKUP(E703,DATOS!B:W,3,FALSE)</f>
        <v>1124864795</v>
      </c>
      <c r="E703">
        <v>3896</v>
      </c>
      <c r="F703">
        <v>2</v>
      </c>
      <c r="G703" t="str">
        <f>VLOOKUP(E703,DATOS!B:W,10,FALSE)</f>
        <v>S50007</v>
      </c>
      <c r="H703" t="str">
        <f t="shared" si="21"/>
        <v>TRANSPORTE MUNICIPAL TERRESTRE</v>
      </c>
      <c r="I703">
        <f>VLOOKUP(E703,DATOS!B:W,12,FALSE)</f>
        <v>1</v>
      </c>
      <c r="J703">
        <f>VLOOKUP(E703,DATOS!B:W,20,FALSE)</f>
        <v>45468</v>
      </c>
      <c r="K703">
        <f t="shared" si="22"/>
        <v>45468</v>
      </c>
      <c r="L703" s="3" t="str">
        <f>VLOOKUP(A703,AF!E:E,1,FALSE)</f>
        <v>FEVT4785</v>
      </c>
    </row>
    <row r="704" spans="1:12">
      <c r="A704" t="str">
        <f>VLOOKUP(E704,DATOS!B:W,19,FALSE)</f>
        <v>FEVT4786</v>
      </c>
      <c r="B704" s="1">
        <v>9012767301</v>
      </c>
      <c r="C704" t="s">
        <v>42</v>
      </c>
      <c r="D704" s="1">
        <f>VLOOKUP(E704,DATOS!B:W,3,FALSE)</f>
        <v>1125186412</v>
      </c>
      <c r="E704">
        <v>4090</v>
      </c>
      <c r="F704">
        <v>2</v>
      </c>
      <c r="G704" t="str">
        <f>VLOOKUP(E704,DATOS!B:W,10,FALSE)</f>
        <v>S50007</v>
      </c>
      <c r="H704" t="str">
        <f t="shared" si="21"/>
        <v>TRANSPORTE MUNICIPAL TERRESTRE</v>
      </c>
      <c r="I704">
        <f>VLOOKUP(E704,DATOS!B:W,12,FALSE)</f>
        <v>1</v>
      </c>
      <c r="J704">
        <f>VLOOKUP(E704,DATOS!B:W,20,FALSE)</f>
        <v>45468</v>
      </c>
      <c r="K704">
        <f t="shared" si="22"/>
        <v>45468</v>
      </c>
      <c r="L704" s="3" t="e">
        <f>VLOOKUP(A704,AF!E:E,1,FALSE)</f>
        <v>#N/A</v>
      </c>
    </row>
    <row r="705" spans="1:12">
      <c r="A705" t="str">
        <f>VLOOKUP(E705,DATOS!B:W,19,FALSE)</f>
        <v>FEVT4786</v>
      </c>
      <c r="B705" s="1">
        <v>9012767301</v>
      </c>
      <c r="C705" t="s">
        <v>42</v>
      </c>
      <c r="D705" s="1">
        <f>VLOOKUP(E705,DATOS!B:W,3,FALSE)</f>
        <v>1125186412</v>
      </c>
      <c r="E705">
        <v>4091</v>
      </c>
      <c r="F705">
        <v>2</v>
      </c>
      <c r="G705" t="str">
        <f>VLOOKUP(E705,DATOS!B:W,10,FALSE)</f>
        <v>S50007</v>
      </c>
      <c r="H705" t="str">
        <f t="shared" si="21"/>
        <v>TRANSPORTE MUNICIPAL TERRESTRE</v>
      </c>
      <c r="I705">
        <f>VLOOKUP(E705,DATOS!B:W,12,FALSE)</f>
        <v>1</v>
      </c>
      <c r="J705">
        <f>VLOOKUP(E705,DATOS!B:W,20,FALSE)</f>
        <v>45468</v>
      </c>
      <c r="K705">
        <f t="shared" si="22"/>
        <v>45468</v>
      </c>
      <c r="L705" s="3" t="e">
        <f>VLOOKUP(A705,AF!E:E,1,FALSE)</f>
        <v>#N/A</v>
      </c>
    </row>
    <row r="706" spans="1:12">
      <c r="A706" t="str">
        <f>VLOOKUP(E706,DATOS!B:W,19,FALSE)</f>
        <v>FEVT4787</v>
      </c>
      <c r="B706" s="1">
        <v>9012767301</v>
      </c>
      <c r="C706" t="s">
        <v>42</v>
      </c>
      <c r="D706" s="1">
        <f>VLOOKUP(E706,DATOS!B:W,3,FALSE)</f>
        <v>1120219045</v>
      </c>
      <c r="E706">
        <v>3772</v>
      </c>
      <c r="F706">
        <v>2</v>
      </c>
      <c r="G706" t="str">
        <f>VLOOKUP(E706,DATOS!B:W,10,FALSE)</f>
        <v>S50007</v>
      </c>
      <c r="H706" t="str">
        <f t="shared" ref="H706:H769" si="23">IF(G706="S50007","TRANSPORTE MUNICIPAL TERRESTRE",IF(G706="S50008","TRANSPORTE INTERMUNICIPAL TERR","VALIDAR CODIGO"))</f>
        <v>TRANSPORTE MUNICIPAL TERRESTRE</v>
      </c>
      <c r="I706">
        <f>VLOOKUP(E706,DATOS!B:W,12,FALSE)</f>
        <v>1</v>
      </c>
      <c r="J706">
        <f>VLOOKUP(E706,DATOS!B:W,20,FALSE)</f>
        <v>45468</v>
      </c>
      <c r="K706">
        <f t="shared" si="22"/>
        <v>45468</v>
      </c>
      <c r="L706" s="3" t="str">
        <f>VLOOKUP(A706,AF!E:E,1,FALSE)</f>
        <v>FEVT4787</v>
      </c>
    </row>
    <row r="707" spans="1:12">
      <c r="A707" t="str">
        <f>VLOOKUP(E707,DATOS!B:W,19,FALSE)</f>
        <v>FEVT4788</v>
      </c>
      <c r="B707" s="1">
        <v>9012767301</v>
      </c>
      <c r="C707" t="s">
        <v>2</v>
      </c>
      <c r="D707" s="1">
        <f>VLOOKUP(E707,DATOS!B:W,3,FALSE)</f>
        <v>1907950</v>
      </c>
      <c r="E707">
        <v>4490</v>
      </c>
      <c r="F707">
        <v>2</v>
      </c>
      <c r="G707" t="str">
        <f>VLOOKUP(E707,DATOS!B:W,10,FALSE)</f>
        <v>S50008</v>
      </c>
      <c r="H707" t="str">
        <f t="shared" si="23"/>
        <v>TRANSPORTE INTERMUNICIPAL TERR</v>
      </c>
      <c r="I707">
        <f>VLOOKUP(E707,DATOS!B:W,12,FALSE)</f>
        <v>1</v>
      </c>
      <c r="J707">
        <f>VLOOKUP(E707,DATOS!B:W,20,FALSE)</f>
        <v>45468</v>
      </c>
      <c r="K707">
        <f t="shared" si="22"/>
        <v>45468</v>
      </c>
      <c r="L707" s="3" t="str">
        <f>VLOOKUP(A707,AF!E:E,1,FALSE)</f>
        <v>FEVT4788</v>
      </c>
    </row>
    <row r="708" spans="1:12">
      <c r="A708" t="str">
        <f>VLOOKUP(E708,DATOS!B:W,19,FALSE)</f>
        <v>FEVT4788</v>
      </c>
      <c r="B708" s="1">
        <v>9012767301</v>
      </c>
      <c r="C708" t="s">
        <v>2</v>
      </c>
      <c r="D708" s="1">
        <f>VLOOKUP(E708,DATOS!B:W,3,FALSE)</f>
        <v>1907950</v>
      </c>
      <c r="E708">
        <v>4491</v>
      </c>
      <c r="F708">
        <v>2</v>
      </c>
      <c r="G708" t="str">
        <f>VLOOKUP(E708,DATOS!B:W,10,FALSE)</f>
        <v>S50008</v>
      </c>
      <c r="H708" t="str">
        <f t="shared" si="23"/>
        <v>TRANSPORTE INTERMUNICIPAL TERR</v>
      </c>
      <c r="I708">
        <f>VLOOKUP(E708,DATOS!B:W,12,FALSE)</f>
        <v>1</v>
      </c>
      <c r="J708">
        <f>VLOOKUP(E708,DATOS!B:W,20,FALSE)</f>
        <v>45468</v>
      </c>
      <c r="K708">
        <f t="shared" si="22"/>
        <v>45468</v>
      </c>
      <c r="L708" s="3" t="str">
        <f>VLOOKUP(A708,AF!E:E,1,FALSE)</f>
        <v>FEVT4788</v>
      </c>
    </row>
    <row r="709" spans="1:12">
      <c r="A709" t="str">
        <f>VLOOKUP(E709,DATOS!B:W,19,FALSE)</f>
        <v>FEVT4789</v>
      </c>
      <c r="B709" s="1">
        <v>9012767301</v>
      </c>
      <c r="C709" t="s">
        <v>42</v>
      </c>
      <c r="D709" s="1">
        <f>VLOOKUP(E709,DATOS!B:W,3,FALSE)</f>
        <v>1122787186</v>
      </c>
      <c r="E709">
        <v>3790</v>
      </c>
      <c r="F709">
        <v>2</v>
      </c>
      <c r="G709" t="str">
        <f>VLOOKUP(E709,DATOS!B:W,10,FALSE)</f>
        <v>S50007</v>
      </c>
      <c r="H709" t="str">
        <f t="shared" si="23"/>
        <v>TRANSPORTE MUNICIPAL TERRESTRE</v>
      </c>
      <c r="I709">
        <f>VLOOKUP(E709,DATOS!B:W,12,FALSE)</f>
        <v>1</v>
      </c>
      <c r="J709">
        <f>VLOOKUP(E709,DATOS!B:W,20,FALSE)</f>
        <v>45468</v>
      </c>
      <c r="K709">
        <f t="shared" si="22"/>
        <v>45468</v>
      </c>
      <c r="L709" s="3" t="str">
        <f>VLOOKUP(A709,AF!E:E,1,FALSE)</f>
        <v>FEVT4789</v>
      </c>
    </row>
    <row r="710" spans="1:12">
      <c r="A710" t="str">
        <f>VLOOKUP(E710,DATOS!B:W,19,FALSE)</f>
        <v>FEVT4789</v>
      </c>
      <c r="B710" s="1">
        <v>9012767301</v>
      </c>
      <c r="C710" t="s">
        <v>42</v>
      </c>
      <c r="D710" s="1">
        <f>VLOOKUP(E710,DATOS!B:W,3,FALSE)</f>
        <v>1122787186</v>
      </c>
      <c r="E710">
        <v>3791</v>
      </c>
      <c r="F710">
        <v>2</v>
      </c>
      <c r="G710" t="str">
        <f>VLOOKUP(E710,DATOS!B:W,10,FALSE)</f>
        <v>S50007</v>
      </c>
      <c r="H710" t="str">
        <f t="shared" si="23"/>
        <v>TRANSPORTE MUNICIPAL TERRESTRE</v>
      </c>
      <c r="I710">
        <f>VLOOKUP(E710,DATOS!B:W,12,FALSE)</f>
        <v>1</v>
      </c>
      <c r="J710">
        <f>VLOOKUP(E710,DATOS!B:W,20,FALSE)</f>
        <v>45468</v>
      </c>
      <c r="K710">
        <f t="shared" si="22"/>
        <v>45468</v>
      </c>
      <c r="L710" s="3" t="str">
        <f>VLOOKUP(A710,AF!E:E,1,FALSE)</f>
        <v>FEVT4789</v>
      </c>
    </row>
    <row r="711" spans="1:12">
      <c r="A711" t="str">
        <f>VLOOKUP(E711,DATOS!B:W,19,FALSE)</f>
        <v>FEVT4790</v>
      </c>
      <c r="B711" s="1">
        <v>9012767301</v>
      </c>
      <c r="C711" t="s">
        <v>42</v>
      </c>
      <c r="D711" s="1">
        <f>VLOOKUP(E711,DATOS!B:W,3,FALSE)</f>
        <v>1120219133</v>
      </c>
      <c r="E711">
        <v>3848</v>
      </c>
      <c r="F711">
        <v>2</v>
      </c>
      <c r="G711" t="str">
        <f>VLOOKUP(E711,DATOS!B:W,10,FALSE)</f>
        <v>S50007</v>
      </c>
      <c r="H711" t="str">
        <f t="shared" si="23"/>
        <v>TRANSPORTE MUNICIPAL TERRESTRE</v>
      </c>
      <c r="I711">
        <f>VLOOKUP(E711,DATOS!B:W,12,FALSE)</f>
        <v>1</v>
      </c>
      <c r="J711">
        <f>VLOOKUP(E711,DATOS!B:W,20,FALSE)</f>
        <v>45468</v>
      </c>
      <c r="K711">
        <f t="shared" si="22"/>
        <v>45468</v>
      </c>
      <c r="L711" s="3" t="str">
        <f>VLOOKUP(A711,AF!E:E,1,FALSE)</f>
        <v>FEVT4790</v>
      </c>
    </row>
    <row r="712" spans="1:12">
      <c r="A712" t="str">
        <f>VLOOKUP(E712,DATOS!B:W,19,FALSE)</f>
        <v>FEVT4790</v>
      </c>
      <c r="B712" s="1">
        <v>9012767301</v>
      </c>
      <c r="C712" t="s">
        <v>42</v>
      </c>
      <c r="D712" s="1">
        <f>VLOOKUP(E712,DATOS!B:W,3,FALSE)</f>
        <v>1120219133</v>
      </c>
      <c r="E712">
        <v>3849</v>
      </c>
      <c r="F712">
        <v>2</v>
      </c>
      <c r="G712" t="str">
        <f>VLOOKUP(E712,DATOS!B:W,10,FALSE)</f>
        <v>S50007</v>
      </c>
      <c r="H712" t="str">
        <f t="shared" si="23"/>
        <v>TRANSPORTE MUNICIPAL TERRESTRE</v>
      </c>
      <c r="I712">
        <f>VLOOKUP(E712,DATOS!B:W,12,FALSE)</f>
        <v>1</v>
      </c>
      <c r="J712">
        <f>VLOOKUP(E712,DATOS!B:W,20,FALSE)</f>
        <v>45468</v>
      </c>
      <c r="K712">
        <f t="shared" si="22"/>
        <v>45468</v>
      </c>
      <c r="L712" s="3" t="str">
        <f>VLOOKUP(A712,AF!E:E,1,FALSE)</f>
        <v>FEVT4790</v>
      </c>
    </row>
    <row r="713" spans="1:12">
      <c r="A713" t="str">
        <f>VLOOKUP(E713,DATOS!B:W,19,FALSE)</f>
        <v>FEVT4791</v>
      </c>
      <c r="B713" s="1">
        <v>9012767301</v>
      </c>
      <c r="C713" t="s">
        <v>2</v>
      </c>
      <c r="D713" s="1">
        <f>VLOOKUP(E713,DATOS!B:W,3,FALSE)</f>
        <v>5349281</v>
      </c>
      <c r="E713">
        <v>4524</v>
      </c>
      <c r="F713">
        <v>2</v>
      </c>
      <c r="G713" t="str">
        <f>VLOOKUP(E713,DATOS!B:W,10,FALSE)</f>
        <v>S50007</v>
      </c>
      <c r="H713" t="str">
        <f t="shared" si="23"/>
        <v>TRANSPORTE MUNICIPAL TERRESTRE</v>
      </c>
      <c r="I713">
        <f>VLOOKUP(E713,DATOS!B:W,12,FALSE)</f>
        <v>1</v>
      </c>
      <c r="J713">
        <f>VLOOKUP(E713,DATOS!B:W,20,FALSE)</f>
        <v>45468</v>
      </c>
      <c r="K713">
        <f t="shared" si="22"/>
        <v>45468</v>
      </c>
      <c r="L713" s="3" t="str">
        <f>VLOOKUP(A713,AF!E:E,1,FALSE)</f>
        <v>FEVT4791</v>
      </c>
    </row>
    <row r="714" spans="1:12">
      <c r="A714" t="str">
        <f>VLOOKUP(E714,DATOS!B:W,19,FALSE)</f>
        <v>FEVT4792</v>
      </c>
      <c r="B714" s="1">
        <v>9012767301</v>
      </c>
      <c r="C714" t="s">
        <v>2</v>
      </c>
      <c r="D714" s="1">
        <f>VLOOKUP(E714,DATOS!B:W,3,FALSE)</f>
        <v>25423540</v>
      </c>
      <c r="E714">
        <v>4512</v>
      </c>
      <c r="F714">
        <v>2</v>
      </c>
      <c r="G714" t="str">
        <f>VLOOKUP(E714,DATOS!B:W,10,FALSE)</f>
        <v>S50008</v>
      </c>
      <c r="H714" t="str">
        <f t="shared" si="23"/>
        <v>TRANSPORTE INTERMUNICIPAL TERR</v>
      </c>
      <c r="I714">
        <f>VLOOKUP(E714,DATOS!B:W,12,FALSE)</f>
        <v>1</v>
      </c>
      <c r="J714">
        <f>VLOOKUP(E714,DATOS!B:W,20,FALSE)</f>
        <v>45468</v>
      </c>
      <c r="K714">
        <f t="shared" si="22"/>
        <v>45468</v>
      </c>
      <c r="L714" s="3" t="str">
        <f>VLOOKUP(A714,AF!E:E,1,FALSE)</f>
        <v>FEVT4792</v>
      </c>
    </row>
    <row r="715" spans="1:12">
      <c r="A715" t="str">
        <f>VLOOKUP(E715,DATOS!B:W,19,FALSE)</f>
        <v>FEVT4792</v>
      </c>
      <c r="B715" s="1">
        <v>9012767301</v>
      </c>
      <c r="C715" t="s">
        <v>2</v>
      </c>
      <c r="D715" s="1">
        <f>VLOOKUP(E715,DATOS!B:W,3,FALSE)</f>
        <v>25423540</v>
      </c>
      <c r="E715">
        <v>4513</v>
      </c>
      <c r="F715">
        <v>2</v>
      </c>
      <c r="G715" t="str">
        <f>VLOOKUP(E715,DATOS!B:W,10,FALSE)</f>
        <v>S50008</v>
      </c>
      <c r="H715" t="str">
        <f t="shared" si="23"/>
        <v>TRANSPORTE INTERMUNICIPAL TERR</v>
      </c>
      <c r="I715">
        <f>VLOOKUP(E715,DATOS!B:W,12,FALSE)</f>
        <v>1</v>
      </c>
      <c r="J715">
        <f>VLOOKUP(E715,DATOS!B:W,20,FALSE)</f>
        <v>45468</v>
      </c>
      <c r="K715">
        <f t="shared" si="22"/>
        <v>45468</v>
      </c>
      <c r="L715" s="3" t="str">
        <f>VLOOKUP(A715,AF!E:E,1,FALSE)</f>
        <v>FEVT4792</v>
      </c>
    </row>
    <row r="716" spans="1:12">
      <c r="A716" t="str">
        <f>VLOOKUP(E716,DATOS!B:W,19,FALSE)</f>
        <v>FEVT4793</v>
      </c>
      <c r="B716" s="1">
        <v>9012767301</v>
      </c>
      <c r="C716" t="s">
        <v>31</v>
      </c>
      <c r="D716" s="1">
        <f>VLOOKUP(E716,DATOS!B:W,3,FALSE)</f>
        <v>1124866127</v>
      </c>
      <c r="E716">
        <v>4144</v>
      </c>
      <c r="F716">
        <v>2</v>
      </c>
      <c r="G716" t="str">
        <f>VLOOKUP(E716,DATOS!B:W,10,FALSE)</f>
        <v>S50007</v>
      </c>
      <c r="H716" t="str">
        <f t="shared" si="23"/>
        <v>TRANSPORTE MUNICIPAL TERRESTRE</v>
      </c>
      <c r="I716">
        <f>VLOOKUP(E716,DATOS!B:W,12,FALSE)</f>
        <v>2</v>
      </c>
      <c r="J716">
        <f>VLOOKUP(E716,DATOS!B:W,20,FALSE)</f>
        <v>45468</v>
      </c>
      <c r="K716">
        <f t="shared" si="22"/>
        <v>90936</v>
      </c>
      <c r="L716" s="3" t="str">
        <f>VLOOKUP(A716,AF!E:E,1,FALSE)</f>
        <v>FEVT4793</v>
      </c>
    </row>
    <row r="717" spans="1:12">
      <c r="A717" t="str">
        <f>VLOOKUP(E717,DATOS!B:W,19,FALSE)</f>
        <v>FEVT4793</v>
      </c>
      <c r="B717" s="1">
        <v>9012767301</v>
      </c>
      <c r="C717" t="s">
        <v>31</v>
      </c>
      <c r="D717" s="1">
        <f>VLOOKUP(E717,DATOS!B:W,3,FALSE)</f>
        <v>1124866127</v>
      </c>
      <c r="E717">
        <v>4145</v>
      </c>
      <c r="F717">
        <v>2</v>
      </c>
      <c r="G717" t="str">
        <f>VLOOKUP(E717,DATOS!B:W,10,FALSE)</f>
        <v>S50007</v>
      </c>
      <c r="H717" t="str">
        <f t="shared" si="23"/>
        <v>TRANSPORTE MUNICIPAL TERRESTRE</v>
      </c>
      <c r="I717">
        <f>VLOOKUP(E717,DATOS!B:W,12,FALSE)</f>
        <v>2</v>
      </c>
      <c r="J717">
        <f>VLOOKUP(E717,DATOS!B:W,20,FALSE)</f>
        <v>45468</v>
      </c>
      <c r="K717">
        <f t="shared" si="22"/>
        <v>90936</v>
      </c>
      <c r="L717" s="3" t="str">
        <f>VLOOKUP(A717,AF!E:E,1,FALSE)</f>
        <v>FEVT4793</v>
      </c>
    </row>
    <row r="718" spans="1:12">
      <c r="A718" t="str">
        <f>VLOOKUP(E718,DATOS!B:W,19,FALSE)</f>
        <v>FEVT4794</v>
      </c>
      <c r="B718" s="1">
        <v>9012767301</v>
      </c>
      <c r="C718" t="s">
        <v>2</v>
      </c>
      <c r="D718" s="1">
        <f>VLOOKUP(E718,DATOS!B:W,3,FALSE)</f>
        <v>1122782238</v>
      </c>
      <c r="E718">
        <v>4687</v>
      </c>
      <c r="F718">
        <v>2</v>
      </c>
      <c r="G718" t="str">
        <f>VLOOKUP(E718,DATOS!B:W,10,FALSE)</f>
        <v>S50008</v>
      </c>
      <c r="H718" t="str">
        <f t="shared" si="23"/>
        <v>TRANSPORTE INTERMUNICIPAL TERR</v>
      </c>
      <c r="I718">
        <f>VLOOKUP(E718,DATOS!B:W,12,FALSE)</f>
        <v>1</v>
      </c>
      <c r="J718">
        <f>VLOOKUP(E718,DATOS!B:W,20,FALSE)</f>
        <v>45468</v>
      </c>
      <c r="K718">
        <f t="shared" si="22"/>
        <v>45468</v>
      </c>
      <c r="L718" s="3" t="str">
        <f>VLOOKUP(A718,AF!E:E,1,FALSE)</f>
        <v>FEVT4794</v>
      </c>
    </row>
    <row r="719" spans="1:12">
      <c r="A719" t="str">
        <f>VLOOKUP(E719,DATOS!B:W,19,FALSE)</f>
        <v>FEVT4795</v>
      </c>
      <c r="B719" s="1">
        <v>9012767301</v>
      </c>
      <c r="C719" t="s">
        <v>2</v>
      </c>
      <c r="D719" s="1">
        <f>VLOOKUP(E719,DATOS!B:W,3,FALSE)</f>
        <v>18152568</v>
      </c>
      <c r="E719">
        <v>4488</v>
      </c>
      <c r="F719">
        <v>2</v>
      </c>
      <c r="G719" t="str">
        <f>VLOOKUP(E719,DATOS!B:W,10,FALSE)</f>
        <v>S50008</v>
      </c>
      <c r="H719" t="str">
        <f t="shared" si="23"/>
        <v>TRANSPORTE INTERMUNICIPAL TERR</v>
      </c>
      <c r="I719">
        <f>VLOOKUP(E719,DATOS!B:W,12,FALSE)</f>
        <v>1</v>
      </c>
      <c r="J719">
        <f>VLOOKUP(E719,DATOS!B:W,20,FALSE)</f>
        <v>45468</v>
      </c>
      <c r="K719">
        <f t="shared" si="22"/>
        <v>45468</v>
      </c>
      <c r="L719" s="3" t="str">
        <f>VLOOKUP(A719,AF!E:E,1,FALSE)</f>
        <v>FEVT4795</v>
      </c>
    </row>
    <row r="720" spans="1:12">
      <c r="A720" t="str">
        <f>VLOOKUP(E720,DATOS!B:W,19,FALSE)</f>
        <v>FEVT4795</v>
      </c>
      <c r="B720" s="1">
        <v>9012767301</v>
      </c>
      <c r="C720" t="s">
        <v>2</v>
      </c>
      <c r="D720" s="1">
        <f>VLOOKUP(E720,DATOS!B:W,3,FALSE)</f>
        <v>18152568</v>
      </c>
      <c r="E720">
        <v>4489</v>
      </c>
      <c r="F720">
        <v>2</v>
      </c>
      <c r="G720" t="str">
        <f>VLOOKUP(E720,DATOS!B:W,10,FALSE)</f>
        <v>S50008</v>
      </c>
      <c r="H720" t="str">
        <f t="shared" si="23"/>
        <v>TRANSPORTE INTERMUNICIPAL TERR</v>
      </c>
      <c r="I720">
        <f>VLOOKUP(E720,DATOS!B:W,12,FALSE)</f>
        <v>1</v>
      </c>
      <c r="J720">
        <f>VLOOKUP(E720,DATOS!B:W,20,FALSE)</f>
        <v>45468</v>
      </c>
      <c r="K720">
        <f t="shared" si="22"/>
        <v>45468</v>
      </c>
      <c r="L720" s="3" t="str">
        <f>VLOOKUP(A720,AF!E:E,1,FALSE)</f>
        <v>FEVT4795</v>
      </c>
    </row>
    <row r="721" spans="1:12">
      <c r="A721" t="str">
        <f>VLOOKUP(E721,DATOS!B:W,19,FALSE)</f>
        <v>FEVT4796</v>
      </c>
      <c r="B721" s="1">
        <v>9012767301</v>
      </c>
      <c r="C721" t="s">
        <v>2</v>
      </c>
      <c r="D721" s="1">
        <f>VLOOKUP(E721,DATOS!B:W,3,FALSE)</f>
        <v>25368075</v>
      </c>
      <c r="E721">
        <v>4288</v>
      </c>
      <c r="F721">
        <v>2</v>
      </c>
      <c r="G721" t="str">
        <f>VLOOKUP(E721,DATOS!B:W,10,FALSE)</f>
        <v>S50008</v>
      </c>
      <c r="H721" t="str">
        <f t="shared" si="23"/>
        <v>TRANSPORTE INTERMUNICIPAL TERR</v>
      </c>
      <c r="I721">
        <f>VLOOKUP(E721,DATOS!B:W,12,FALSE)</f>
        <v>1</v>
      </c>
      <c r="J721">
        <f>VLOOKUP(E721,DATOS!B:W,20,FALSE)</f>
        <v>45468</v>
      </c>
      <c r="K721">
        <f t="shared" si="22"/>
        <v>45468</v>
      </c>
      <c r="L721" s="3" t="str">
        <f>VLOOKUP(A721,AF!E:E,1,FALSE)</f>
        <v>FEVT4796</v>
      </c>
    </row>
    <row r="722" spans="1:12">
      <c r="A722" t="str">
        <f>VLOOKUP(E722,DATOS!B:W,19,FALSE)</f>
        <v>FEVT4797</v>
      </c>
      <c r="B722" s="1">
        <v>9012767301</v>
      </c>
      <c r="C722" t="s">
        <v>42</v>
      </c>
      <c r="D722" s="1">
        <f>VLOOKUP(E722,DATOS!B:W,3,FALSE)</f>
        <v>1123213628</v>
      </c>
      <c r="E722">
        <v>3874</v>
      </c>
      <c r="F722">
        <v>2</v>
      </c>
      <c r="G722" t="str">
        <f>VLOOKUP(E722,DATOS!B:W,10,FALSE)</f>
        <v>S50007</v>
      </c>
      <c r="H722" t="str">
        <f t="shared" si="23"/>
        <v>TRANSPORTE MUNICIPAL TERRESTRE</v>
      </c>
      <c r="I722">
        <f>VLOOKUP(E722,DATOS!B:W,12,FALSE)</f>
        <v>1</v>
      </c>
      <c r="J722">
        <f>VLOOKUP(E722,DATOS!B:W,20,FALSE)</f>
        <v>45468</v>
      </c>
      <c r="K722">
        <f t="shared" si="22"/>
        <v>45468</v>
      </c>
      <c r="L722" s="3" t="str">
        <f>VLOOKUP(A722,AF!E:E,1,FALSE)</f>
        <v>FEVT4797</v>
      </c>
    </row>
    <row r="723" spans="1:12">
      <c r="A723" t="str">
        <f>VLOOKUP(E723,DATOS!B:W,19,FALSE)</f>
        <v>FEVT4797</v>
      </c>
      <c r="B723" s="1">
        <v>9012767301</v>
      </c>
      <c r="C723" t="s">
        <v>42</v>
      </c>
      <c r="D723" s="1">
        <f>VLOOKUP(E723,DATOS!B:W,3,FALSE)</f>
        <v>1123213628</v>
      </c>
      <c r="E723">
        <v>3875</v>
      </c>
      <c r="F723">
        <v>2</v>
      </c>
      <c r="G723" t="str">
        <f>VLOOKUP(E723,DATOS!B:W,10,FALSE)</f>
        <v>S50007</v>
      </c>
      <c r="H723" t="str">
        <f t="shared" si="23"/>
        <v>TRANSPORTE MUNICIPAL TERRESTRE</v>
      </c>
      <c r="I723">
        <f>VLOOKUP(E723,DATOS!B:W,12,FALSE)</f>
        <v>1</v>
      </c>
      <c r="J723">
        <f>VLOOKUP(E723,DATOS!B:W,20,FALSE)</f>
        <v>45468</v>
      </c>
      <c r="K723">
        <f t="shared" si="22"/>
        <v>45468</v>
      </c>
      <c r="L723" s="3" t="str">
        <f>VLOOKUP(A723,AF!E:E,1,FALSE)</f>
        <v>FEVT4797</v>
      </c>
    </row>
    <row r="724" spans="1:12">
      <c r="A724" t="str">
        <f>VLOOKUP(E724,DATOS!B:W,19,FALSE)</f>
        <v>FEVT4798</v>
      </c>
      <c r="B724" s="1">
        <v>9012767301</v>
      </c>
      <c r="C724" t="s">
        <v>2</v>
      </c>
      <c r="D724" s="1">
        <f>VLOOKUP(E724,DATOS!B:W,3,FALSE)</f>
        <v>1006956915</v>
      </c>
      <c r="E724">
        <v>4502</v>
      </c>
      <c r="F724">
        <v>2</v>
      </c>
      <c r="G724" t="str">
        <f>VLOOKUP(E724,DATOS!B:W,10,FALSE)</f>
        <v>S50008</v>
      </c>
      <c r="H724" t="str">
        <f t="shared" si="23"/>
        <v>TRANSPORTE INTERMUNICIPAL TERR</v>
      </c>
      <c r="I724">
        <f>VLOOKUP(E724,DATOS!B:W,12,FALSE)</f>
        <v>1</v>
      </c>
      <c r="J724">
        <f>VLOOKUP(E724,DATOS!B:W,20,FALSE)</f>
        <v>45468</v>
      </c>
      <c r="K724">
        <f t="shared" si="22"/>
        <v>45468</v>
      </c>
      <c r="L724" s="3" t="str">
        <f>VLOOKUP(A724,AF!E:E,1,FALSE)</f>
        <v>FEVT4798</v>
      </c>
    </row>
    <row r="725" spans="1:12">
      <c r="A725" t="str">
        <f>VLOOKUP(E725,DATOS!B:W,19,FALSE)</f>
        <v>FEVT4799</v>
      </c>
      <c r="B725" s="1">
        <v>9012767301</v>
      </c>
      <c r="C725" t="s">
        <v>2</v>
      </c>
      <c r="D725" s="1">
        <f>VLOOKUP(E725,DATOS!B:W,3,FALSE)</f>
        <v>13078244</v>
      </c>
      <c r="E725">
        <v>4204</v>
      </c>
      <c r="F725">
        <v>2</v>
      </c>
      <c r="G725" t="str">
        <f>VLOOKUP(E725,DATOS!B:W,10,FALSE)</f>
        <v>S50008</v>
      </c>
      <c r="H725" t="str">
        <f t="shared" si="23"/>
        <v>TRANSPORTE INTERMUNICIPAL TERR</v>
      </c>
      <c r="I725">
        <f>VLOOKUP(E725,DATOS!B:W,12,FALSE)</f>
        <v>1</v>
      </c>
      <c r="J725">
        <f>VLOOKUP(E725,DATOS!B:W,20,FALSE)</f>
        <v>45468</v>
      </c>
      <c r="K725">
        <f t="shared" si="22"/>
        <v>45468</v>
      </c>
      <c r="L725" s="3" t="str">
        <f>VLOOKUP(A725,AF!E:E,1,FALSE)</f>
        <v>FEVT4799</v>
      </c>
    </row>
    <row r="726" spans="1:12">
      <c r="A726" t="str">
        <f>VLOOKUP(E726,DATOS!B:W,19,FALSE)</f>
        <v>FEVT4799</v>
      </c>
      <c r="B726" s="1">
        <v>9012767301</v>
      </c>
      <c r="C726" t="s">
        <v>2</v>
      </c>
      <c r="D726" s="1">
        <f>VLOOKUP(E726,DATOS!B:W,3,FALSE)</f>
        <v>13078244</v>
      </c>
      <c r="E726">
        <v>4205</v>
      </c>
      <c r="F726">
        <v>2</v>
      </c>
      <c r="G726" t="str">
        <f>VLOOKUP(E726,DATOS!B:W,10,FALSE)</f>
        <v>S50008</v>
      </c>
      <c r="H726" t="str">
        <f t="shared" si="23"/>
        <v>TRANSPORTE INTERMUNICIPAL TERR</v>
      </c>
      <c r="I726">
        <f>VLOOKUP(E726,DATOS!B:W,12,FALSE)</f>
        <v>1</v>
      </c>
      <c r="J726">
        <f>VLOOKUP(E726,DATOS!B:W,20,FALSE)</f>
        <v>45468</v>
      </c>
      <c r="K726">
        <f t="shared" si="22"/>
        <v>45468</v>
      </c>
      <c r="L726" s="3" t="str">
        <f>VLOOKUP(A726,AF!E:E,1,FALSE)</f>
        <v>FEVT4799</v>
      </c>
    </row>
    <row r="727" spans="1:12">
      <c r="A727" t="str">
        <f>VLOOKUP(E727,DATOS!B:W,19,FALSE)</f>
        <v>FEVT4800</v>
      </c>
      <c r="B727" s="1">
        <v>9012767301</v>
      </c>
      <c r="C727" t="s">
        <v>2</v>
      </c>
      <c r="D727" s="1">
        <f>VLOOKUP(E727,DATOS!B:W,3,FALSE)</f>
        <v>39841567</v>
      </c>
      <c r="E727">
        <v>4266</v>
      </c>
      <c r="F727">
        <v>2</v>
      </c>
      <c r="G727" t="str">
        <f>VLOOKUP(E727,DATOS!B:W,10,FALSE)</f>
        <v>S50007</v>
      </c>
      <c r="H727" t="str">
        <f t="shared" si="23"/>
        <v>TRANSPORTE MUNICIPAL TERRESTRE</v>
      </c>
      <c r="I727">
        <f>VLOOKUP(E727,DATOS!B:W,12,FALSE)</f>
        <v>1</v>
      </c>
      <c r="J727">
        <f>VLOOKUP(E727,DATOS!B:W,20,FALSE)</f>
        <v>45468</v>
      </c>
      <c r="K727">
        <f t="shared" si="22"/>
        <v>45468</v>
      </c>
      <c r="L727" s="3" t="str">
        <f>VLOOKUP(A727,AF!E:E,1,FALSE)</f>
        <v>FEVT4800</v>
      </c>
    </row>
    <row r="728" spans="1:12">
      <c r="A728" t="str">
        <f>VLOOKUP(E728,DATOS!B:W,19,FALSE)</f>
        <v>FEVT4800</v>
      </c>
      <c r="B728" s="1">
        <v>9012767301</v>
      </c>
      <c r="C728" t="s">
        <v>2</v>
      </c>
      <c r="D728" s="1">
        <f>VLOOKUP(E728,DATOS!B:W,3,FALSE)</f>
        <v>39841567</v>
      </c>
      <c r="E728">
        <v>4267</v>
      </c>
      <c r="F728">
        <v>2</v>
      </c>
      <c r="G728" t="str">
        <f>VLOOKUP(E728,DATOS!B:W,10,FALSE)</f>
        <v>S50007</v>
      </c>
      <c r="H728" t="str">
        <f t="shared" si="23"/>
        <v>TRANSPORTE MUNICIPAL TERRESTRE</v>
      </c>
      <c r="I728">
        <f>VLOOKUP(E728,DATOS!B:W,12,FALSE)</f>
        <v>1</v>
      </c>
      <c r="J728">
        <f>VLOOKUP(E728,DATOS!B:W,20,FALSE)</f>
        <v>45468</v>
      </c>
      <c r="K728">
        <f t="shared" si="22"/>
        <v>45468</v>
      </c>
      <c r="L728" s="3" t="str">
        <f>VLOOKUP(A728,AF!E:E,1,FALSE)</f>
        <v>FEVT4800</v>
      </c>
    </row>
    <row r="729" spans="1:12">
      <c r="A729" t="str">
        <f>VLOOKUP(E729,DATOS!B:W,19,FALSE)</f>
        <v>FEVT4801</v>
      </c>
      <c r="B729" s="1">
        <v>9012767301</v>
      </c>
      <c r="C729" t="s">
        <v>31</v>
      </c>
      <c r="D729" s="1">
        <f>VLOOKUP(E729,DATOS!B:W,3,FALSE)</f>
        <v>1124315507</v>
      </c>
      <c r="E729">
        <v>4823</v>
      </c>
      <c r="F729">
        <v>2</v>
      </c>
      <c r="G729" t="str">
        <f>VLOOKUP(E729,DATOS!B:W,10,FALSE)</f>
        <v>S50007</v>
      </c>
      <c r="H729" t="str">
        <f t="shared" si="23"/>
        <v>TRANSPORTE MUNICIPAL TERRESTRE</v>
      </c>
      <c r="I729">
        <f>VLOOKUP(E729,DATOS!B:W,12,FALSE)</f>
        <v>1</v>
      </c>
      <c r="J729">
        <f>VLOOKUP(E729,DATOS!B:W,20,FALSE)</f>
        <v>45468</v>
      </c>
      <c r="K729">
        <f t="shared" si="22"/>
        <v>45468</v>
      </c>
      <c r="L729" s="3" t="str">
        <f>VLOOKUP(A729,AF!E:E,1,FALSE)</f>
        <v>FEVT4801</v>
      </c>
    </row>
    <row r="730" spans="1:12">
      <c r="A730" t="str">
        <f>VLOOKUP(E730,DATOS!B:W,19,FALSE)</f>
        <v>FEVT4801</v>
      </c>
      <c r="B730" s="1">
        <v>9012767301</v>
      </c>
      <c r="C730" t="s">
        <v>31</v>
      </c>
      <c r="D730" s="1">
        <f>VLOOKUP(E730,DATOS!B:W,3,FALSE)</f>
        <v>1124315507</v>
      </c>
      <c r="E730">
        <v>4824</v>
      </c>
      <c r="F730">
        <v>2</v>
      </c>
      <c r="G730" t="str">
        <f>VLOOKUP(E730,DATOS!B:W,10,FALSE)</f>
        <v>S50007</v>
      </c>
      <c r="H730" t="str">
        <f t="shared" si="23"/>
        <v>TRANSPORTE MUNICIPAL TERRESTRE</v>
      </c>
      <c r="I730">
        <f>VLOOKUP(E730,DATOS!B:W,12,FALSE)</f>
        <v>1</v>
      </c>
      <c r="J730">
        <f>VLOOKUP(E730,DATOS!B:W,20,FALSE)</f>
        <v>45468</v>
      </c>
      <c r="K730">
        <f t="shared" si="22"/>
        <v>45468</v>
      </c>
      <c r="L730" s="3" t="str">
        <f>VLOOKUP(A730,AF!E:E,1,FALSE)</f>
        <v>FEVT4801</v>
      </c>
    </row>
    <row r="731" spans="1:12">
      <c r="A731" t="str">
        <f>VLOOKUP(E731,DATOS!B:W,19,FALSE)</f>
        <v>FEVT4802</v>
      </c>
      <c r="B731" s="1">
        <v>9012767301</v>
      </c>
      <c r="C731" t="s">
        <v>2</v>
      </c>
      <c r="D731" s="1">
        <f>VLOOKUP(E731,DATOS!B:W,3,FALSE)</f>
        <v>53082108</v>
      </c>
      <c r="E731">
        <v>4332</v>
      </c>
      <c r="F731">
        <v>2</v>
      </c>
      <c r="G731" t="str">
        <f>VLOOKUP(E731,DATOS!B:W,10,FALSE)</f>
        <v>S50007</v>
      </c>
      <c r="H731" t="str">
        <f t="shared" si="23"/>
        <v>TRANSPORTE MUNICIPAL TERRESTRE</v>
      </c>
      <c r="I731">
        <f>VLOOKUP(E731,DATOS!B:W,12,FALSE)</f>
        <v>1</v>
      </c>
      <c r="J731">
        <f>VLOOKUP(E731,DATOS!B:W,20,FALSE)</f>
        <v>45468</v>
      </c>
      <c r="K731">
        <f t="shared" ref="K731:K794" si="24">J731*I731</f>
        <v>45468</v>
      </c>
      <c r="L731" s="3" t="str">
        <f>VLOOKUP(A731,AF!E:E,1,FALSE)</f>
        <v>FEVT4802</v>
      </c>
    </row>
    <row r="732" spans="1:12">
      <c r="A732" t="str">
        <f>VLOOKUP(E732,DATOS!B:W,19,FALSE)</f>
        <v>FEVT4803</v>
      </c>
      <c r="B732" s="1">
        <v>9012767301</v>
      </c>
      <c r="C732" t="s">
        <v>37</v>
      </c>
      <c r="D732" s="1">
        <f>VLOOKUP(E732,DATOS!B:W,3,FALSE)</f>
        <v>1125412585</v>
      </c>
      <c r="E732">
        <v>4839</v>
      </c>
      <c r="F732">
        <v>2</v>
      </c>
      <c r="G732" t="str">
        <f>VLOOKUP(E732,DATOS!B:W,10,FALSE)</f>
        <v>S50007</v>
      </c>
      <c r="H732" t="str">
        <f t="shared" si="23"/>
        <v>TRANSPORTE MUNICIPAL TERRESTRE</v>
      </c>
      <c r="I732">
        <f>VLOOKUP(E732,DATOS!B:W,12,FALSE)</f>
        <v>2</v>
      </c>
      <c r="J732">
        <f>VLOOKUP(E732,DATOS!B:W,20,FALSE)</f>
        <v>45468</v>
      </c>
      <c r="K732">
        <f t="shared" si="24"/>
        <v>90936</v>
      </c>
      <c r="L732" s="3" t="str">
        <f>VLOOKUP(A732,AF!E:E,1,FALSE)</f>
        <v>FEVT4803</v>
      </c>
    </row>
    <row r="733" spans="1:12">
      <c r="A733" t="str">
        <f>VLOOKUP(E733,DATOS!B:W,19,FALSE)</f>
        <v>FEVT4803</v>
      </c>
      <c r="B733" s="1">
        <v>9012767301</v>
      </c>
      <c r="C733" t="s">
        <v>37</v>
      </c>
      <c r="D733" s="1">
        <f>VLOOKUP(E733,DATOS!B:W,3,FALSE)</f>
        <v>1125412585</v>
      </c>
      <c r="E733">
        <v>4840</v>
      </c>
      <c r="F733">
        <v>2</v>
      </c>
      <c r="G733" t="str">
        <f>VLOOKUP(E733,DATOS!B:W,10,FALSE)</f>
        <v>S50007</v>
      </c>
      <c r="H733" t="str">
        <f t="shared" si="23"/>
        <v>TRANSPORTE MUNICIPAL TERRESTRE</v>
      </c>
      <c r="I733">
        <f>VLOOKUP(E733,DATOS!B:W,12,FALSE)</f>
        <v>2</v>
      </c>
      <c r="J733">
        <f>VLOOKUP(E733,DATOS!B:W,20,FALSE)</f>
        <v>45468</v>
      </c>
      <c r="K733">
        <f t="shared" si="24"/>
        <v>90936</v>
      </c>
      <c r="L733" s="3" t="str">
        <f>VLOOKUP(A733,AF!E:E,1,FALSE)</f>
        <v>FEVT4803</v>
      </c>
    </row>
    <row r="734" spans="1:12">
      <c r="A734" t="str">
        <f>VLOOKUP(E734,DATOS!B:W,19,FALSE)</f>
        <v>FEVT4804</v>
      </c>
      <c r="B734" s="1">
        <v>9012767301</v>
      </c>
      <c r="C734" t="s">
        <v>2</v>
      </c>
      <c r="D734" s="1">
        <f>VLOOKUP(E734,DATOS!B:W,3,FALSE)</f>
        <v>5348593</v>
      </c>
      <c r="E734">
        <v>4116</v>
      </c>
      <c r="F734">
        <v>2</v>
      </c>
      <c r="G734" t="str">
        <f>VLOOKUP(E734,DATOS!B:W,10,FALSE)</f>
        <v>S50007</v>
      </c>
      <c r="H734" t="str">
        <f t="shared" si="23"/>
        <v>TRANSPORTE MUNICIPAL TERRESTRE</v>
      </c>
      <c r="I734">
        <f>VLOOKUP(E734,DATOS!B:W,12,FALSE)</f>
        <v>1</v>
      </c>
      <c r="J734">
        <f>VLOOKUP(E734,DATOS!B:W,20,FALSE)</f>
        <v>45468</v>
      </c>
      <c r="K734">
        <f t="shared" si="24"/>
        <v>45468</v>
      </c>
      <c r="L734" s="3" t="str">
        <f>VLOOKUP(A734,AF!E:E,1,FALSE)</f>
        <v>FEVT4804</v>
      </c>
    </row>
    <row r="735" spans="1:12">
      <c r="A735" t="str">
        <f>VLOOKUP(E735,DATOS!B:W,19,FALSE)</f>
        <v>FEVT4804</v>
      </c>
      <c r="B735" s="1">
        <v>9012767301</v>
      </c>
      <c r="C735" t="s">
        <v>2</v>
      </c>
      <c r="D735" s="1">
        <f>VLOOKUP(E735,DATOS!B:W,3,FALSE)</f>
        <v>5348593</v>
      </c>
      <c r="E735">
        <v>4117</v>
      </c>
      <c r="F735">
        <v>2</v>
      </c>
      <c r="G735" t="str">
        <f>VLOOKUP(E735,DATOS!B:W,10,FALSE)</f>
        <v>S50007</v>
      </c>
      <c r="H735" t="str">
        <f t="shared" si="23"/>
        <v>TRANSPORTE MUNICIPAL TERRESTRE</v>
      </c>
      <c r="I735">
        <f>VLOOKUP(E735,DATOS!B:W,12,FALSE)</f>
        <v>1</v>
      </c>
      <c r="J735">
        <f>VLOOKUP(E735,DATOS!B:W,20,FALSE)</f>
        <v>45468</v>
      </c>
      <c r="K735">
        <f t="shared" si="24"/>
        <v>45468</v>
      </c>
      <c r="L735" s="3" t="str">
        <f>VLOOKUP(A735,AF!E:E,1,FALSE)</f>
        <v>FEVT4804</v>
      </c>
    </row>
    <row r="736" spans="1:12">
      <c r="A736" t="str">
        <f>VLOOKUP(E736,DATOS!B:W,19,FALSE)</f>
        <v>FEVT4806</v>
      </c>
      <c r="B736" s="1">
        <v>9012767301</v>
      </c>
      <c r="C736" t="s">
        <v>2</v>
      </c>
      <c r="D736" s="1">
        <f>VLOOKUP(E736,DATOS!B:W,3,FALSE)</f>
        <v>69006036</v>
      </c>
      <c r="E736">
        <v>4498</v>
      </c>
      <c r="F736">
        <v>2</v>
      </c>
      <c r="G736" t="str">
        <f>VLOOKUP(E736,DATOS!B:W,10,FALSE)</f>
        <v>S50007</v>
      </c>
      <c r="H736" t="str">
        <f t="shared" si="23"/>
        <v>TRANSPORTE MUNICIPAL TERRESTRE</v>
      </c>
      <c r="I736">
        <f>VLOOKUP(E736,DATOS!B:W,12,FALSE)</f>
        <v>1</v>
      </c>
      <c r="J736">
        <f>VLOOKUP(E736,DATOS!B:W,20,FALSE)</f>
        <v>45468</v>
      </c>
      <c r="K736">
        <f t="shared" si="24"/>
        <v>45468</v>
      </c>
      <c r="L736" s="3" t="str">
        <f>VLOOKUP(A736,AF!E:E,1,FALSE)</f>
        <v>FEVT4806</v>
      </c>
    </row>
    <row r="737" spans="1:12">
      <c r="A737" t="str">
        <f>VLOOKUP(E737,DATOS!B:W,19,FALSE)</f>
        <v>FEVT4806</v>
      </c>
      <c r="B737" s="1">
        <v>9012767301</v>
      </c>
      <c r="C737" t="s">
        <v>2</v>
      </c>
      <c r="D737" s="1">
        <f>VLOOKUP(E737,DATOS!B:W,3,FALSE)</f>
        <v>69006036</v>
      </c>
      <c r="E737">
        <v>4499</v>
      </c>
      <c r="F737">
        <v>2</v>
      </c>
      <c r="G737" t="str">
        <f>VLOOKUP(E737,DATOS!B:W,10,FALSE)</f>
        <v>S50007</v>
      </c>
      <c r="H737" t="str">
        <f t="shared" si="23"/>
        <v>TRANSPORTE MUNICIPAL TERRESTRE</v>
      </c>
      <c r="I737">
        <f>VLOOKUP(E737,DATOS!B:W,12,FALSE)</f>
        <v>1</v>
      </c>
      <c r="J737">
        <f>VLOOKUP(E737,DATOS!B:W,20,FALSE)</f>
        <v>45468</v>
      </c>
      <c r="K737">
        <f t="shared" si="24"/>
        <v>45468</v>
      </c>
      <c r="L737" s="3" t="str">
        <f>VLOOKUP(A737,AF!E:E,1,FALSE)</f>
        <v>FEVT4806</v>
      </c>
    </row>
    <row r="738" spans="1:12">
      <c r="A738" t="str">
        <f>VLOOKUP(E738,DATOS!B:W,19,FALSE)</f>
        <v>FEVT4807</v>
      </c>
      <c r="B738" s="1">
        <v>9012767301</v>
      </c>
      <c r="C738" t="s">
        <v>31</v>
      </c>
      <c r="D738" s="1">
        <f>VLOOKUP(E738,DATOS!B:W,3,FALSE)</f>
        <v>1130146652</v>
      </c>
      <c r="E738">
        <v>4697</v>
      </c>
      <c r="F738">
        <v>2</v>
      </c>
      <c r="G738" t="str">
        <f>VLOOKUP(E738,DATOS!B:W,10,FALSE)</f>
        <v>S50008</v>
      </c>
      <c r="H738" t="str">
        <f t="shared" si="23"/>
        <v>TRANSPORTE INTERMUNICIPAL TERR</v>
      </c>
      <c r="I738">
        <f>VLOOKUP(E738,DATOS!B:W,12,FALSE)</f>
        <v>1</v>
      </c>
      <c r="J738">
        <f>VLOOKUP(E738,DATOS!B:W,20,FALSE)</f>
        <v>45468</v>
      </c>
      <c r="K738">
        <f t="shared" si="24"/>
        <v>45468</v>
      </c>
      <c r="L738" s="3" t="str">
        <f>VLOOKUP(A738,AF!E:E,1,FALSE)</f>
        <v>FEVT4807</v>
      </c>
    </row>
    <row r="739" spans="1:12">
      <c r="A739" t="str">
        <f>VLOOKUP(E739,DATOS!B:W,19,FALSE)</f>
        <v>FEVT4807</v>
      </c>
      <c r="B739" s="1">
        <v>9012767301</v>
      </c>
      <c r="C739" t="s">
        <v>31</v>
      </c>
      <c r="D739" s="1">
        <f>VLOOKUP(E739,DATOS!B:W,3,FALSE)</f>
        <v>1130146652</v>
      </c>
      <c r="E739">
        <v>4698</v>
      </c>
      <c r="F739">
        <v>2</v>
      </c>
      <c r="G739" t="str">
        <f>VLOOKUP(E739,DATOS!B:W,10,FALSE)</f>
        <v>S50008</v>
      </c>
      <c r="H739" t="str">
        <f t="shared" si="23"/>
        <v>TRANSPORTE INTERMUNICIPAL TERR</v>
      </c>
      <c r="I739">
        <f>VLOOKUP(E739,DATOS!B:W,12,FALSE)</f>
        <v>1</v>
      </c>
      <c r="J739">
        <f>VLOOKUP(E739,DATOS!B:W,20,FALSE)</f>
        <v>45468</v>
      </c>
      <c r="K739">
        <f t="shared" si="24"/>
        <v>45468</v>
      </c>
      <c r="L739" s="3" t="str">
        <f>VLOOKUP(A739,AF!E:E,1,FALSE)</f>
        <v>FEVT4807</v>
      </c>
    </row>
    <row r="740" spans="1:12">
      <c r="A740" t="str">
        <f>VLOOKUP(E740,DATOS!B:W,19,FALSE)</f>
        <v>FEVT4808</v>
      </c>
      <c r="B740" s="1">
        <v>9012767301</v>
      </c>
      <c r="C740" t="s">
        <v>2</v>
      </c>
      <c r="D740" s="1">
        <f>VLOOKUP(E740,DATOS!B:W,3,FALSE)</f>
        <v>27354238</v>
      </c>
      <c r="E740">
        <v>4130</v>
      </c>
      <c r="F740">
        <v>2</v>
      </c>
      <c r="G740" t="str">
        <f>VLOOKUP(E740,DATOS!B:W,10,FALSE)</f>
        <v>S50008</v>
      </c>
      <c r="H740" t="str">
        <f t="shared" si="23"/>
        <v>TRANSPORTE INTERMUNICIPAL TERR</v>
      </c>
      <c r="I740">
        <f>VLOOKUP(E740,DATOS!B:W,12,FALSE)</f>
        <v>2</v>
      </c>
      <c r="J740">
        <f>VLOOKUP(E740,DATOS!B:W,20,FALSE)</f>
        <v>45468</v>
      </c>
      <c r="K740">
        <f t="shared" si="24"/>
        <v>90936</v>
      </c>
      <c r="L740" s="3" t="str">
        <f>VLOOKUP(A740,AF!E:E,1,FALSE)</f>
        <v>FEVT4808</v>
      </c>
    </row>
    <row r="741" spans="1:12">
      <c r="A741" t="str">
        <f>VLOOKUP(E741,DATOS!B:W,19,FALSE)</f>
        <v>FEVT4808</v>
      </c>
      <c r="B741" s="1">
        <v>9012767301</v>
      </c>
      <c r="C741" t="s">
        <v>2</v>
      </c>
      <c r="D741" s="1">
        <f>VLOOKUP(E741,DATOS!B:W,3,FALSE)</f>
        <v>27354238</v>
      </c>
      <c r="E741">
        <v>4131</v>
      </c>
      <c r="F741">
        <v>2</v>
      </c>
      <c r="G741" t="str">
        <f>VLOOKUP(E741,DATOS!B:W,10,FALSE)</f>
        <v>S50008</v>
      </c>
      <c r="H741" t="str">
        <f t="shared" si="23"/>
        <v>TRANSPORTE INTERMUNICIPAL TERR</v>
      </c>
      <c r="I741">
        <f>VLOOKUP(E741,DATOS!B:W,12,FALSE)</f>
        <v>2</v>
      </c>
      <c r="J741">
        <f>VLOOKUP(E741,DATOS!B:W,20,FALSE)</f>
        <v>45468</v>
      </c>
      <c r="K741">
        <f t="shared" si="24"/>
        <v>90936</v>
      </c>
      <c r="L741" s="3" t="str">
        <f>VLOOKUP(A741,AF!E:E,1,FALSE)</f>
        <v>FEVT4808</v>
      </c>
    </row>
    <row r="742" spans="1:12">
      <c r="A742" t="str">
        <f>VLOOKUP(E742,DATOS!B:W,19,FALSE)</f>
        <v>FEVT4809</v>
      </c>
      <c r="B742" s="1">
        <v>9012767301</v>
      </c>
      <c r="C742" t="s">
        <v>2</v>
      </c>
      <c r="D742" s="1">
        <f>VLOOKUP(E742,DATOS!B:W,3,FALSE)</f>
        <v>41100613</v>
      </c>
      <c r="E742">
        <v>4370</v>
      </c>
      <c r="F742">
        <v>2</v>
      </c>
      <c r="G742" t="str">
        <f>VLOOKUP(E742,DATOS!B:W,10,FALSE)</f>
        <v>S50008</v>
      </c>
      <c r="H742" t="str">
        <f t="shared" si="23"/>
        <v>TRANSPORTE INTERMUNICIPAL TERR</v>
      </c>
      <c r="I742">
        <f>VLOOKUP(E742,DATOS!B:W,12,FALSE)</f>
        <v>1</v>
      </c>
      <c r="J742">
        <f>VLOOKUP(E742,DATOS!B:W,20,FALSE)</f>
        <v>45468</v>
      </c>
      <c r="K742">
        <f t="shared" si="24"/>
        <v>45468</v>
      </c>
      <c r="L742" s="3" t="str">
        <f>VLOOKUP(A742,AF!E:E,1,FALSE)</f>
        <v>FEVT4809</v>
      </c>
    </row>
    <row r="743" spans="1:12">
      <c r="A743" t="str">
        <f>VLOOKUP(E743,DATOS!B:W,19,FALSE)</f>
        <v>FEVT4810</v>
      </c>
      <c r="B743" s="1">
        <v>9012767301</v>
      </c>
      <c r="C743" t="s">
        <v>2</v>
      </c>
      <c r="D743" s="1">
        <f>VLOOKUP(E743,DATOS!B:W,3,FALSE)</f>
        <v>69006173</v>
      </c>
      <c r="E743">
        <v>4522</v>
      </c>
      <c r="F743">
        <v>2</v>
      </c>
      <c r="G743" t="str">
        <f>VLOOKUP(E743,DATOS!B:W,10,FALSE)</f>
        <v>S50007</v>
      </c>
      <c r="H743" t="str">
        <f t="shared" si="23"/>
        <v>TRANSPORTE MUNICIPAL TERRESTRE</v>
      </c>
      <c r="I743">
        <f>VLOOKUP(E743,DATOS!B:W,12,FALSE)</f>
        <v>1</v>
      </c>
      <c r="J743">
        <f>VLOOKUP(E743,DATOS!B:W,20,FALSE)</f>
        <v>45468</v>
      </c>
      <c r="K743">
        <f t="shared" si="24"/>
        <v>45468</v>
      </c>
      <c r="L743" s="3" t="str">
        <f>VLOOKUP(A743,AF!E:E,1,FALSE)</f>
        <v>FEVT4810</v>
      </c>
    </row>
    <row r="744" spans="1:12">
      <c r="A744" t="str">
        <f>VLOOKUP(E744,DATOS!B:W,19,FALSE)</f>
        <v>FEVT4811</v>
      </c>
      <c r="B744" s="1">
        <v>9012767301</v>
      </c>
      <c r="C744" t="s">
        <v>42</v>
      </c>
      <c r="D744" s="1">
        <f>VLOOKUP(E744,DATOS!B:W,3,FALSE)</f>
        <v>1123211537</v>
      </c>
      <c r="E744">
        <v>4787</v>
      </c>
      <c r="F744">
        <v>2</v>
      </c>
      <c r="G744" t="str">
        <f>VLOOKUP(E744,DATOS!B:W,10,FALSE)</f>
        <v>S50007</v>
      </c>
      <c r="H744" t="str">
        <f t="shared" si="23"/>
        <v>TRANSPORTE MUNICIPAL TERRESTRE</v>
      </c>
      <c r="I744">
        <f>VLOOKUP(E744,DATOS!B:W,12,FALSE)</f>
        <v>1</v>
      </c>
      <c r="J744">
        <f>VLOOKUP(E744,DATOS!B:W,20,FALSE)</f>
        <v>45468</v>
      </c>
      <c r="K744">
        <f t="shared" si="24"/>
        <v>45468</v>
      </c>
      <c r="L744" s="3" t="str">
        <f>VLOOKUP(A744,AF!E:E,1,FALSE)</f>
        <v>FEVT4811</v>
      </c>
    </row>
    <row r="745" spans="1:12">
      <c r="A745" t="str">
        <f>VLOOKUP(E745,DATOS!B:W,19,FALSE)</f>
        <v>FEVT4811</v>
      </c>
      <c r="B745" s="1">
        <v>9012767301</v>
      </c>
      <c r="C745" t="s">
        <v>42</v>
      </c>
      <c r="D745" s="1">
        <f>VLOOKUP(E745,DATOS!B:W,3,FALSE)</f>
        <v>1123211537</v>
      </c>
      <c r="E745">
        <v>4788</v>
      </c>
      <c r="F745">
        <v>2</v>
      </c>
      <c r="G745" t="str">
        <f>VLOOKUP(E745,DATOS!B:W,10,FALSE)</f>
        <v>S50007</v>
      </c>
      <c r="H745" t="str">
        <f t="shared" si="23"/>
        <v>TRANSPORTE MUNICIPAL TERRESTRE</v>
      </c>
      <c r="I745">
        <f>VLOOKUP(E745,DATOS!B:W,12,FALSE)</f>
        <v>1</v>
      </c>
      <c r="J745">
        <f>VLOOKUP(E745,DATOS!B:W,20,FALSE)</f>
        <v>45468</v>
      </c>
      <c r="K745">
        <f t="shared" si="24"/>
        <v>45468</v>
      </c>
      <c r="L745" s="3" t="str">
        <f>VLOOKUP(A745,AF!E:E,1,FALSE)</f>
        <v>FEVT4811</v>
      </c>
    </row>
    <row r="746" spans="1:12">
      <c r="A746" t="str">
        <f>VLOOKUP(E746,DATOS!B:W,19,FALSE)</f>
        <v>FEVT4812</v>
      </c>
      <c r="B746" s="1">
        <v>9012767301</v>
      </c>
      <c r="C746" t="s">
        <v>2</v>
      </c>
      <c r="D746" s="1">
        <f>VLOOKUP(E746,DATOS!B:W,3,FALSE)</f>
        <v>18125424</v>
      </c>
      <c r="E746">
        <v>4841</v>
      </c>
      <c r="F746">
        <v>2</v>
      </c>
      <c r="G746" t="str">
        <f>VLOOKUP(E746,DATOS!B:W,10,FALSE)</f>
        <v>S50007</v>
      </c>
      <c r="H746" t="str">
        <f t="shared" si="23"/>
        <v>TRANSPORTE MUNICIPAL TERRESTRE</v>
      </c>
      <c r="I746">
        <f>VLOOKUP(E746,DATOS!B:W,12,FALSE)</f>
        <v>1</v>
      </c>
      <c r="J746">
        <f>VLOOKUP(E746,DATOS!B:W,20,FALSE)</f>
        <v>45468</v>
      </c>
      <c r="K746">
        <f t="shared" si="24"/>
        <v>45468</v>
      </c>
      <c r="L746" s="3" t="str">
        <f>VLOOKUP(A746,AF!E:E,1,FALSE)</f>
        <v>FEVT4812</v>
      </c>
    </row>
    <row r="747" spans="1:12">
      <c r="A747" t="str">
        <f>VLOOKUP(E747,DATOS!B:W,19,FALSE)</f>
        <v>FEVT4812</v>
      </c>
      <c r="B747" s="1">
        <v>9012767301</v>
      </c>
      <c r="C747" t="s">
        <v>2</v>
      </c>
      <c r="D747" s="1">
        <f>VLOOKUP(E747,DATOS!B:W,3,FALSE)</f>
        <v>18125424</v>
      </c>
      <c r="E747">
        <v>4842</v>
      </c>
      <c r="F747">
        <v>2</v>
      </c>
      <c r="G747" t="str">
        <f>VLOOKUP(E747,DATOS!B:W,10,FALSE)</f>
        <v>S50007</v>
      </c>
      <c r="H747" t="str">
        <f t="shared" si="23"/>
        <v>TRANSPORTE MUNICIPAL TERRESTRE</v>
      </c>
      <c r="I747">
        <f>VLOOKUP(E747,DATOS!B:W,12,FALSE)</f>
        <v>1</v>
      </c>
      <c r="J747">
        <f>VLOOKUP(E747,DATOS!B:W,20,FALSE)</f>
        <v>45468</v>
      </c>
      <c r="K747">
        <f t="shared" si="24"/>
        <v>45468</v>
      </c>
      <c r="L747" s="3" t="str">
        <f>VLOOKUP(A747,AF!E:E,1,FALSE)</f>
        <v>FEVT4812</v>
      </c>
    </row>
    <row r="748" spans="1:12">
      <c r="A748" t="str">
        <f>VLOOKUP(E748,DATOS!B:W,19,FALSE)</f>
        <v>FEVT4813</v>
      </c>
      <c r="B748" s="1">
        <v>9012767301</v>
      </c>
      <c r="C748" t="s">
        <v>2</v>
      </c>
      <c r="D748" s="1">
        <f>VLOOKUP(E748,DATOS!B:W,3,FALSE)</f>
        <v>5209925</v>
      </c>
      <c r="E748">
        <v>4835</v>
      </c>
      <c r="F748">
        <v>2</v>
      </c>
      <c r="G748" t="str">
        <f>VLOOKUP(E748,DATOS!B:W,10,FALSE)</f>
        <v>S50007</v>
      </c>
      <c r="H748" t="str">
        <f t="shared" si="23"/>
        <v>TRANSPORTE MUNICIPAL TERRESTRE</v>
      </c>
      <c r="I748">
        <f>VLOOKUP(E748,DATOS!B:W,12,FALSE)</f>
        <v>1</v>
      </c>
      <c r="J748">
        <f>VLOOKUP(E748,DATOS!B:W,20,FALSE)</f>
        <v>45468</v>
      </c>
      <c r="K748">
        <f t="shared" si="24"/>
        <v>45468</v>
      </c>
      <c r="L748" s="3" t="str">
        <f>VLOOKUP(A748,AF!E:E,1,FALSE)</f>
        <v>FEVT4813</v>
      </c>
    </row>
    <row r="749" spans="1:12">
      <c r="A749" t="str">
        <f>VLOOKUP(E749,DATOS!B:W,19,FALSE)</f>
        <v>FEVT4813</v>
      </c>
      <c r="B749" s="1">
        <v>9012767301</v>
      </c>
      <c r="C749" t="s">
        <v>2</v>
      </c>
      <c r="D749" s="1">
        <f>VLOOKUP(E749,DATOS!B:W,3,FALSE)</f>
        <v>5209925</v>
      </c>
      <c r="E749">
        <v>4836</v>
      </c>
      <c r="F749">
        <v>2</v>
      </c>
      <c r="G749" t="str">
        <f>VLOOKUP(E749,DATOS!B:W,10,FALSE)</f>
        <v>S50007</v>
      </c>
      <c r="H749" t="str">
        <f t="shared" si="23"/>
        <v>TRANSPORTE MUNICIPAL TERRESTRE</v>
      </c>
      <c r="I749">
        <f>VLOOKUP(E749,DATOS!B:W,12,FALSE)</f>
        <v>1</v>
      </c>
      <c r="J749">
        <f>VLOOKUP(E749,DATOS!B:W,20,FALSE)</f>
        <v>45468</v>
      </c>
      <c r="K749">
        <f t="shared" si="24"/>
        <v>45468</v>
      </c>
      <c r="L749" s="3" t="str">
        <f>VLOOKUP(A749,AF!E:E,1,FALSE)</f>
        <v>FEVT4813</v>
      </c>
    </row>
    <row r="750" spans="1:12">
      <c r="A750" t="str">
        <f>VLOOKUP(E750,DATOS!B:W,19,FALSE)</f>
        <v>FEVT4814</v>
      </c>
      <c r="B750" s="1">
        <v>9012767301</v>
      </c>
      <c r="C750" t="s">
        <v>2</v>
      </c>
      <c r="D750" s="1">
        <f>VLOOKUP(E750,DATOS!B:W,3,FALSE)</f>
        <v>13066606</v>
      </c>
      <c r="E750">
        <v>4675</v>
      </c>
      <c r="F750">
        <v>2</v>
      </c>
      <c r="G750" t="str">
        <f>VLOOKUP(E750,DATOS!B:W,10,FALSE)</f>
        <v>S50008</v>
      </c>
      <c r="H750" t="str">
        <f t="shared" si="23"/>
        <v>TRANSPORTE INTERMUNICIPAL TERR</v>
      </c>
      <c r="I750">
        <f>VLOOKUP(E750,DATOS!B:W,12,FALSE)</f>
        <v>1</v>
      </c>
      <c r="J750">
        <f>VLOOKUP(E750,DATOS!B:W,20,FALSE)</f>
        <v>45468</v>
      </c>
      <c r="K750">
        <f t="shared" si="24"/>
        <v>45468</v>
      </c>
      <c r="L750" s="3" t="str">
        <f>VLOOKUP(A750,AF!E:E,1,FALSE)</f>
        <v>FEVT4814</v>
      </c>
    </row>
    <row r="751" spans="1:12">
      <c r="A751" t="str">
        <f>VLOOKUP(E751,DATOS!B:W,19,FALSE)</f>
        <v>FEVT4814</v>
      </c>
      <c r="B751" s="1">
        <v>9012767301</v>
      </c>
      <c r="C751" t="s">
        <v>2</v>
      </c>
      <c r="D751" s="1">
        <f>VLOOKUP(E751,DATOS!B:W,3,FALSE)</f>
        <v>13066606</v>
      </c>
      <c r="E751">
        <v>4676</v>
      </c>
      <c r="F751">
        <v>2</v>
      </c>
      <c r="G751" t="str">
        <f>VLOOKUP(E751,DATOS!B:W,10,FALSE)</f>
        <v>S50008</v>
      </c>
      <c r="H751" t="str">
        <f t="shared" si="23"/>
        <v>TRANSPORTE INTERMUNICIPAL TERR</v>
      </c>
      <c r="I751">
        <f>VLOOKUP(E751,DATOS!B:W,12,FALSE)</f>
        <v>1</v>
      </c>
      <c r="J751">
        <f>VLOOKUP(E751,DATOS!B:W,20,FALSE)</f>
        <v>45468</v>
      </c>
      <c r="K751">
        <f t="shared" si="24"/>
        <v>45468</v>
      </c>
      <c r="L751" s="3" t="str">
        <f>VLOOKUP(A751,AF!E:E,1,FALSE)</f>
        <v>FEVT4814</v>
      </c>
    </row>
    <row r="752" spans="1:12">
      <c r="A752" t="str">
        <f>VLOOKUP(E752,DATOS!B:W,19,FALSE)</f>
        <v>FEVT4815</v>
      </c>
      <c r="B752" s="1">
        <v>9012767301</v>
      </c>
      <c r="C752" t="s">
        <v>2</v>
      </c>
      <c r="D752" s="1">
        <f>VLOOKUP(E752,DATOS!B:W,3,FALSE)</f>
        <v>41181324</v>
      </c>
      <c r="E752">
        <v>4520</v>
      </c>
      <c r="F752">
        <v>2</v>
      </c>
      <c r="G752" t="str">
        <f>VLOOKUP(E752,DATOS!B:W,10,FALSE)</f>
        <v>S50007</v>
      </c>
      <c r="H752" t="str">
        <f t="shared" si="23"/>
        <v>TRANSPORTE MUNICIPAL TERRESTRE</v>
      </c>
      <c r="I752">
        <f>VLOOKUP(E752,DATOS!B:W,12,FALSE)</f>
        <v>1</v>
      </c>
      <c r="J752">
        <f>VLOOKUP(E752,DATOS!B:W,20,FALSE)</f>
        <v>45468</v>
      </c>
      <c r="K752">
        <f t="shared" si="24"/>
        <v>45468</v>
      </c>
      <c r="L752" s="3" t="str">
        <f>VLOOKUP(A752,AF!E:E,1,FALSE)</f>
        <v>FEVT4815</v>
      </c>
    </row>
    <row r="753" spans="1:12">
      <c r="A753" t="str">
        <f>VLOOKUP(E753,DATOS!B:W,19,FALSE)</f>
        <v>FEVT4815</v>
      </c>
      <c r="B753" s="1">
        <v>9012767301</v>
      </c>
      <c r="C753" t="s">
        <v>2</v>
      </c>
      <c r="D753" s="1">
        <f>VLOOKUP(E753,DATOS!B:W,3,FALSE)</f>
        <v>41181324</v>
      </c>
      <c r="E753">
        <v>4521</v>
      </c>
      <c r="F753">
        <v>2</v>
      </c>
      <c r="G753" t="str">
        <f>VLOOKUP(E753,DATOS!B:W,10,FALSE)</f>
        <v>S50007</v>
      </c>
      <c r="H753" t="str">
        <f t="shared" si="23"/>
        <v>TRANSPORTE MUNICIPAL TERRESTRE</v>
      </c>
      <c r="I753">
        <f>VLOOKUP(E753,DATOS!B:W,12,FALSE)</f>
        <v>1</v>
      </c>
      <c r="J753">
        <f>VLOOKUP(E753,DATOS!B:W,20,FALSE)</f>
        <v>45468</v>
      </c>
      <c r="K753">
        <f t="shared" si="24"/>
        <v>45468</v>
      </c>
      <c r="L753" s="3" t="str">
        <f>VLOOKUP(A753,AF!E:E,1,FALSE)</f>
        <v>FEVT4815</v>
      </c>
    </row>
    <row r="754" spans="1:12">
      <c r="A754" t="str">
        <f>VLOOKUP(E754,DATOS!B:W,19,FALSE)</f>
        <v>FEVT4816</v>
      </c>
      <c r="B754" s="1">
        <v>9012767301</v>
      </c>
      <c r="C754" t="s">
        <v>2</v>
      </c>
      <c r="D754" s="1">
        <f>VLOOKUP(E754,DATOS!B:W,3,FALSE)</f>
        <v>26615748</v>
      </c>
      <c r="E754">
        <v>4344</v>
      </c>
      <c r="F754">
        <v>2</v>
      </c>
      <c r="G754" t="str">
        <f>VLOOKUP(E754,DATOS!B:W,10,FALSE)</f>
        <v>S50008</v>
      </c>
      <c r="H754" t="str">
        <f t="shared" si="23"/>
        <v>TRANSPORTE INTERMUNICIPAL TERR</v>
      </c>
      <c r="I754">
        <f>VLOOKUP(E754,DATOS!B:W,12,FALSE)</f>
        <v>2</v>
      </c>
      <c r="J754">
        <f>VLOOKUP(E754,DATOS!B:W,20,FALSE)</f>
        <v>45468</v>
      </c>
      <c r="K754">
        <f t="shared" si="24"/>
        <v>90936</v>
      </c>
      <c r="L754" s="3" t="str">
        <f>VLOOKUP(A754,AF!E:E,1,FALSE)</f>
        <v>FEVT4816</v>
      </c>
    </row>
    <row r="755" spans="1:12">
      <c r="A755" t="str">
        <f>VLOOKUP(E755,DATOS!B:W,19,FALSE)</f>
        <v>FEVT4816</v>
      </c>
      <c r="B755" s="1">
        <v>9012767301</v>
      </c>
      <c r="C755" t="s">
        <v>2</v>
      </c>
      <c r="D755" s="1">
        <f>VLOOKUP(E755,DATOS!B:W,3,FALSE)</f>
        <v>26615748</v>
      </c>
      <c r="E755">
        <v>4346</v>
      </c>
      <c r="F755">
        <v>2</v>
      </c>
      <c r="G755" t="str">
        <f>VLOOKUP(E755,DATOS!B:W,10,FALSE)</f>
        <v>S50007</v>
      </c>
      <c r="H755" t="str">
        <f t="shared" si="23"/>
        <v>TRANSPORTE MUNICIPAL TERRESTRE</v>
      </c>
      <c r="I755">
        <f>VLOOKUP(E755,DATOS!B:W,12,FALSE)</f>
        <v>2</v>
      </c>
      <c r="J755">
        <f>VLOOKUP(E755,DATOS!B:W,20,FALSE)</f>
        <v>45468</v>
      </c>
      <c r="K755">
        <f t="shared" si="24"/>
        <v>90936</v>
      </c>
      <c r="L755" s="3" t="str">
        <f>VLOOKUP(A755,AF!E:E,1,FALSE)</f>
        <v>FEVT4816</v>
      </c>
    </row>
    <row r="756" spans="1:12">
      <c r="A756" t="str">
        <f>VLOOKUP(E756,DATOS!B:W,19,FALSE)</f>
        <v>FEVT4817</v>
      </c>
      <c r="B756" s="1">
        <v>9012767301</v>
      </c>
      <c r="C756" t="s">
        <v>2</v>
      </c>
      <c r="D756" s="1">
        <f>VLOOKUP(E756,DATOS!B:W,3,FALSE)</f>
        <v>40782495</v>
      </c>
      <c r="E756">
        <v>4222</v>
      </c>
      <c r="F756">
        <v>2</v>
      </c>
      <c r="G756" t="str">
        <f>VLOOKUP(E756,DATOS!B:W,10,FALSE)</f>
        <v>S50007</v>
      </c>
      <c r="H756" t="str">
        <f t="shared" si="23"/>
        <v>TRANSPORTE MUNICIPAL TERRESTRE</v>
      </c>
      <c r="I756">
        <f>VLOOKUP(E756,DATOS!B:W,12,FALSE)</f>
        <v>1</v>
      </c>
      <c r="J756">
        <f>VLOOKUP(E756,DATOS!B:W,20,FALSE)</f>
        <v>45468</v>
      </c>
      <c r="K756">
        <f t="shared" si="24"/>
        <v>45468</v>
      </c>
      <c r="L756" s="3" t="str">
        <f>VLOOKUP(A756,AF!E:E,1,FALSE)</f>
        <v>FEVT4817</v>
      </c>
    </row>
    <row r="757" spans="1:12">
      <c r="A757" t="str">
        <f>VLOOKUP(E757,DATOS!B:W,19,FALSE)</f>
        <v>FEVT4817</v>
      </c>
      <c r="B757" s="1">
        <v>9012767301</v>
      </c>
      <c r="C757" t="s">
        <v>2</v>
      </c>
      <c r="D757" s="1">
        <f>VLOOKUP(E757,DATOS!B:W,3,FALSE)</f>
        <v>40782495</v>
      </c>
      <c r="E757">
        <v>4223</v>
      </c>
      <c r="F757">
        <v>2</v>
      </c>
      <c r="G757" t="str">
        <f>VLOOKUP(E757,DATOS!B:W,10,FALSE)</f>
        <v>S50007</v>
      </c>
      <c r="H757" t="str">
        <f t="shared" si="23"/>
        <v>TRANSPORTE MUNICIPAL TERRESTRE</v>
      </c>
      <c r="I757">
        <f>VLOOKUP(E757,DATOS!B:W,12,FALSE)</f>
        <v>1</v>
      </c>
      <c r="J757">
        <f>VLOOKUP(E757,DATOS!B:W,20,FALSE)</f>
        <v>45468</v>
      </c>
      <c r="K757">
        <f t="shared" si="24"/>
        <v>45468</v>
      </c>
      <c r="L757" s="3" t="str">
        <f>VLOOKUP(A757,AF!E:E,1,FALSE)</f>
        <v>FEVT4817</v>
      </c>
    </row>
    <row r="758" spans="1:12">
      <c r="A758" t="str">
        <f>VLOOKUP(E758,DATOS!B:W,19,FALSE)</f>
        <v>FEVT4818</v>
      </c>
      <c r="B758" s="1">
        <v>9012767301</v>
      </c>
      <c r="C758" t="s">
        <v>2</v>
      </c>
      <c r="D758" s="1">
        <f>VLOOKUP(E758,DATOS!B:W,3,FALSE)</f>
        <v>1124851912</v>
      </c>
      <c r="E758">
        <v>4224</v>
      </c>
      <c r="F758">
        <v>2</v>
      </c>
      <c r="G758" t="str">
        <f>VLOOKUP(E758,DATOS!B:W,10,FALSE)</f>
        <v>S50007</v>
      </c>
      <c r="H758" t="str">
        <f t="shared" si="23"/>
        <v>TRANSPORTE MUNICIPAL TERRESTRE</v>
      </c>
      <c r="I758">
        <f>VLOOKUP(E758,DATOS!B:W,12,FALSE)</f>
        <v>1</v>
      </c>
      <c r="J758">
        <f>VLOOKUP(E758,DATOS!B:W,20,FALSE)</f>
        <v>45468</v>
      </c>
      <c r="K758">
        <f t="shared" si="24"/>
        <v>45468</v>
      </c>
      <c r="L758" s="3" t="str">
        <f>VLOOKUP(A758,AF!E:E,1,FALSE)</f>
        <v>FEVT4818</v>
      </c>
    </row>
    <row r="759" spans="1:12">
      <c r="A759" t="str">
        <f>VLOOKUP(E759,DATOS!B:W,19,FALSE)</f>
        <v>FEVT4818</v>
      </c>
      <c r="B759" s="1">
        <v>9012767301</v>
      </c>
      <c r="C759" t="s">
        <v>2</v>
      </c>
      <c r="D759" s="1">
        <f>VLOOKUP(E759,DATOS!B:W,3,FALSE)</f>
        <v>1124851912</v>
      </c>
      <c r="E759">
        <v>4225</v>
      </c>
      <c r="F759">
        <v>2</v>
      </c>
      <c r="G759" t="str">
        <f>VLOOKUP(E759,DATOS!B:W,10,FALSE)</f>
        <v>S50007</v>
      </c>
      <c r="H759" t="str">
        <f t="shared" si="23"/>
        <v>TRANSPORTE MUNICIPAL TERRESTRE</v>
      </c>
      <c r="I759">
        <f>VLOOKUP(E759,DATOS!B:W,12,FALSE)</f>
        <v>1</v>
      </c>
      <c r="J759">
        <f>VLOOKUP(E759,DATOS!B:W,20,FALSE)</f>
        <v>45468</v>
      </c>
      <c r="K759">
        <f t="shared" si="24"/>
        <v>45468</v>
      </c>
      <c r="L759" s="3" t="str">
        <f>VLOOKUP(A759,AF!E:E,1,FALSE)</f>
        <v>FEVT4818</v>
      </c>
    </row>
    <row r="760" spans="1:12">
      <c r="A760" t="str">
        <f>VLOOKUP(E760,DATOS!B:W,19,FALSE)</f>
        <v>FEVT4819</v>
      </c>
      <c r="B760" s="1">
        <v>9012767301</v>
      </c>
      <c r="C760" t="s">
        <v>2</v>
      </c>
      <c r="D760" s="1">
        <f>VLOOKUP(E760,DATOS!B:W,3,FALSE)</f>
        <v>17666538</v>
      </c>
      <c r="E760">
        <v>4556</v>
      </c>
      <c r="F760">
        <v>2</v>
      </c>
      <c r="G760" t="str">
        <f>VLOOKUP(E760,DATOS!B:W,10,FALSE)</f>
        <v>S50008</v>
      </c>
      <c r="H760" t="str">
        <f t="shared" si="23"/>
        <v>TRANSPORTE INTERMUNICIPAL TERR</v>
      </c>
      <c r="I760">
        <f>VLOOKUP(E760,DATOS!B:W,12,FALSE)</f>
        <v>1</v>
      </c>
      <c r="J760">
        <f>VLOOKUP(E760,DATOS!B:W,20,FALSE)</f>
        <v>45468</v>
      </c>
      <c r="K760">
        <f t="shared" si="24"/>
        <v>45468</v>
      </c>
      <c r="L760" s="3" t="str">
        <f>VLOOKUP(A760,AF!E:E,1,FALSE)</f>
        <v>FEVT4819</v>
      </c>
    </row>
    <row r="761" spans="1:12">
      <c r="A761" t="str">
        <f>VLOOKUP(E761,DATOS!B:W,19,FALSE)</f>
        <v>FEVT4821</v>
      </c>
      <c r="B761" s="1">
        <v>9012767301</v>
      </c>
      <c r="C761" t="s">
        <v>2</v>
      </c>
      <c r="D761" s="1">
        <f>VLOOKUP(E761,DATOS!B:W,3,FALSE)</f>
        <v>41106989</v>
      </c>
      <c r="E761">
        <v>4238</v>
      </c>
      <c r="F761">
        <v>2</v>
      </c>
      <c r="G761" t="str">
        <f>VLOOKUP(E761,DATOS!B:W,10,FALSE)</f>
        <v>S50008</v>
      </c>
      <c r="H761" t="str">
        <f t="shared" si="23"/>
        <v>TRANSPORTE INTERMUNICIPAL TERR</v>
      </c>
      <c r="I761">
        <f>VLOOKUP(E761,DATOS!B:W,12,FALSE)</f>
        <v>1</v>
      </c>
      <c r="J761">
        <f>VLOOKUP(E761,DATOS!B:W,20,FALSE)</f>
        <v>45468</v>
      </c>
      <c r="K761">
        <f t="shared" si="24"/>
        <v>45468</v>
      </c>
      <c r="L761" s="3" t="str">
        <f>VLOOKUP(A761,AF!E:E,1,FALSE)</f>
        <v>FEVT4821</v>
      </c>
    </row>
    <row r="762" spans="1:12">
      <c r="A762" t="str">
        <f>VLOOKUP(E762,DATOS!B:W,19,FALSE)</f>
        <v>FEVT4821</v>
      </c>
      <c r="B762" s="1">
        <v>9012767301</v>
      </c>
      <c r="C762" t="s">
        <v>2</v>
      </c>
      <c r="D762" s="1">
        <f>VLOOKUP(E762,DATOS!B:W,3,FALSE)</f>
        <v>41106989</v>
      </c>
      <c r="E762">
        <v>4239</v>
      </c>
      <c r="F762">
        <v>2</v>
      </c>
      <c r="G762" t="str">
        <f>VLOOKUP(E762,DATOS!B:W,10,FALSE)</f>
        <v>S50008</v>
      </c>
      <c r="H762" t="str">
        <f t="shared" si="23"/>
        <v>TRANSPORTE INTERMUNICIPAL TERR</v>
      </c>
      <c r="I762">
        <f>VLOOKUP(E762,DATOS!B:W,12,FALSE)</f>
        <v>1</v>
      </c>
      <c r="J762">
        <f>VLOOKUP(E762,DATOS!B:W,20,FALSE)</f>
        <v>45468</v>
      </c>
      <c r="K762">
        <f t="shared" si="24"/>
        <v>45468</v>
      </c>
      <c r="L762" s="3" t="str">
        <f>VLOOKUP(A762,AF!E:E,1,FALSE)</f>
        <v>FEVT4821</v>
      </c>
    </row>
    <row r="763" spans="1:12">
      <c r="A763" t="str">
        <f>VLOOKUP(E763,DATOS!B:W,19,FALSE)</f>
        <v>FEVT4822</v>
      </c>
      <c r="B763" s="1">
        <v>9012767301</v>
      </c>
      <c r="C763" t="s">
        <v>64</v>
      </c>
      <c r="D763" s="1">
        <f>VLOOKUP(E763,DATOS!B:W,3,FALSE)</f>
        <v>6165789</v>
      </c>
      <c r="E763">
        <v>4026</v>
      </c>
      <c r="F763">
        <v>2</v>
      </c>
      <c r="G763" t="str">
        <f>VLOOKUP(E763,DATOS!B:W,10,FALSE)</f>
        <v>S50008</v>
      </c>
      <c r="H763" t="str">
        <f t="shared" si="23"/>
        <v>TRANSPORTE INTERMUNICIPAL TERR</v>
      </c>
      <c r="I763">
        <f>VLOOKUP(E763,DATOS!B:W,12,FALSE)</f>
        <v>1</v>
      </c>
      <c r="J763">
        <f>VLOOKUP(E763,DATOS!B:W,20,FALSE)</f>
        <v>45468</v>
      </c>
      <c r="K763">
        <f t="shared" si="24"/>
        <v>45468</v>
      </c>
      <c r="L763" s="3" t="str">
        <f>VLOOKUP(A763,AF!E:E,1,FALSE)</f>
        <v>FEVT4822</v>
      </c>
    </row>
    <row r="764" spans="1:12">
      <c r="A764" t="str">
        <f>VLOOKUP(E764,DATOS!B:W,19,FALSE)</f>
        <v>FEVT4823</v>
      </c>
      <c r="B764" s="1">
        <v>9012767301</v>
      </c>
      <c r="C764" t="s">
        <v>2</v>
      </c>
      <c r="D764" s="1">
        <f>VLOOKUP(E764,DATOS!B:W,3,FALSE)</f>
        <v>5348316</v>
      </c>
      <c r="E764">
        <v>4576</v>
      </c>
      <c r="F764">
        <v>2</v>
      </c>
      <c r="G764" t="str">
        <f>VLOOKUP(E764,DATOS!B:W,10,FALSE)</f>
        <v>S50007</v>
      </c>
      <c r="H764" t="str">
        <f t="shared" si="23"/>
        <v>TRANSPORTE MUNICIPAL TERRESTRE</v>
      </c>
      <c r="I764">
        <f>VLOOKUP(E764,DATOS!B:W,12,FALSE)</f>
        <v>1</v>
      </c>
      <c r="J764">
        <f>VLOOKUP(E764,DATOS!B:W,20,FALSE)</f>
        <v>45469</v>
      </c>
      <c r="K764">
        <f t="shared" si="24"/>
        <v>45469</v>
      </c>
      <c r="L764" s="3" t="str">
        <f>VLOOKUP(A764,AF!E:E,1,FALSE)</f>
        <v>FEVT4823</v>
      </c>
    </row>
    <row r="765" spans="1:12">
      <c r="A765" t="str">
        <f>VLOOKUP(E765,DATOS!B:W,19,FALSE)</f>
        <v>FEVT4823</v>
      </c>
      <c r="B765" s="1">
        <v>9012767301</v>
      </c>
      <c r="C765" t="s">
        <v>2</v>
      </c>
      <c r="D765" s="1">
        <f>VLOOKUP(E765,DATOS!B:W,3,FALSE)</f>
        <v>5348316</v>
      </c>
      <c r="E765">
        <v>4578</v>
      </c>
      <c r="F765">
        <v>2</v>
      </c>
      <c r="G765" t="str">
        <f>VLOOKUP(E765,DATOS!B:W,10,FALSE)</f>
        <v>S50007</v>
      </c>
      <c r="H765" t="str">
        <f t="shared" si="23"/>
        <v>TRANSPORTE MUNICIPAL TERRESTRE</v>
      </c>
      <c r="I765">
        <f>VLOOKUP(E765,DATOS!B:W,12,FALSE)</f>
        <v>1</v>
      </c>
      <c r="J765">
        <f>VLOOKUP(E765,DATOS!B:W,20,FALSE)</f>
        <v>45469</v>
      </c>
      <c r="K765">
        <f t="shared" si="24"/>
        <v>45469</v>
      </c>
      <c r="L765" s="3" t="str">
        <f>VLOOKUP(A765,AF!E:E,1,FALSE)</f>
        <v>FEVT4823</v>
      </c>
    </row>
    <row r="766" spans="1:12">
      <c r="A766" t="str">
        <f>VLOOKUP(E766,DATOS!B:W,19,FALSE)</f>
        <v>FEVT4824</v>
      </c>
      <c r="B766" s="1">
        <v>9012767301</v>
      </c>
      <c r="C766" t="s">
        <v>31</v>
      </c>
      <c r="D766" s="1">
        <f>VLOOKUP(E766,DATOS!B:W,3,FALSE)</f>
        <v>1124315937</v>
      </c>
      <c r="E766">
        <v>3742</v>
      </c>
      <c r="F766">
        <v>2</v>
      </c>
      <c r="G766" t="str">
        <f>VLOOKUP(E766,DATOS!B:W,10,FALSE)</f>
        <v>S50007</v>
      </c>
      <c r="H766" t="str">
        <f t="shared" si="23"/>
        <v>TRANSPORTE MUNICIPAL TERRESTRE</v>
      </c>
      <c r="I766">
        <f>VLOOKUP(E766,DATOS!B:W,12,FALSE)</f>
        <v>1</v>
      </c>
      <c r="J766">
        <f>VLOOKUP(E766,DATOS!B:W,20,FALSE)</f>
        <v>45469</v>
      </c>
      <c r="K766">
        <f t="shared" si="24"/>
        <v>45469</v>
      </c>
      <c r="L766" s="3" t="str">
        <f>VLOOKUP(A766,AF!E:E,1,FALSE)</f>
        <v>FEVT4824</v>
      </c>
    </row>
    <row r="767" spans="1:12">
      <c r="A767" t="str">
        <f>VLOOKUP(E767,DATOS!B:W,19,FALSE)</f>
        <v>FEVT4825</v>
      </c>
      <c r="B767" s="1">
        <v>9012767301</v>
      </c>
      <c r="C767" t="s">
        <v>2</v>
      </c>
      <c r="D767" s="1">
        <f>VLOOKUP(E767,DATOS!B:W,3,FALSE)</f>
        <v>27353701</v>
      </c>
      <c r="E767">
        <v>4240</v>
      </c>
      <c r="F767">
        <v>2</v>
      </c>
      <c r="G767" t="str">
        <f>VLOOKUP(E767,DATOS!B:W,10,FALSE)</f>
        <v>S50007</v>
      </c>
      <c r="H767" t="str">
        <f t="shared" si="23"/>
        <v>TRANSPORTE MUNICIPAL TERRESTRE</v>
      </c>
      <c r="I767">
        <f>VLOOKUP(E767,DATOS!B:W,12,FALSE)</f>
        <v>1</v>
      </c>
      <c r="J767">
        <f>VLOOKUP(E767,DATOS!B:W,20,FALSE)</f>
        <v>45469</v>
      </c>
      <c r="K767">
        <f t="shared" si="24"/>
        <v>45469</v>
      </c>
      <c r="L767" s="3" t="str">
        <f>VLOOKUP(A767,AF!E:E,1,FALSE)</f>
        <v>FEVT4825</v>
      </c>
    </row>
    <row r="768" spans="1:12">
      <c r="A768" t="str">
        <f>VLOOKUP(E768,DATOS!B:W,19,FALSE)</f>
        <v>FEVT4825</v>
      </c>
      <c r="B768" s="1">
        <v>9012767301</v>
      </c>
      <c r="C768" t="s">
        <v>2</v>
      </c>
      <c r="D768" s="1">
        <f>VLOOKUP(E768,DATOS!B:W,3,FALSE)</f>
        <v>27353701</v>
      </c>
      <c r="E768">
        <v>4241</v>
      </c>
      <c r="F768">
        <v>2</v>
      </c>
      <c r="G768" t="str">
        <f>VLOOKUP(E768,DATOS!B:W,10,FALSE)</f>
        <v>S50007</v>
      </c>
      <c r="H768" t="str">
        <f t="shared" si="23"/>
        <v>TRANSPORTE MUNICIPAL TERRESTRE</v>
      </c>
      <c r="I768">
        <f>VLOOKUP(E768,DATOS!B:W,12,FALSE)</f>
        <v>1</v>
      </c>
      <c r="J768">
        <f>VLOOKUP(E768,DATOS!B:W,20,FALSE)</f>
        <v>45469</v>
      </c>
      <c r="K768">
        <f t="shared" si="24"/>
        <v>45469</v>
      </c>
      <c r="L768" s="3" t="str">
        <f>VLOOKUP(A768,AF!E:E,1,FALSE)</f>
        <v>FEVT4825</v>
      </c>
    </row>
    <row r="769" spans="1:12">
      <c r="A769" t="str">
        <f>VLOOKUP(E769,DATOS!B:W,19,FALSE)</f>
        <v>FEVT4826</v>
      </c>
      <c r="B769" s="1">
        <v>9012767301</v>
      </c>
      <c r="C769" t="s">
        <v>2</v>
      </c>
      <c r="D769" s="1">
        <f>VLOOKUP(E769,DATOS!B:W,3,FALSE)</f>
        <v>1006849104</v>
      </c>
      <c r="E769">
        <v>4328</v>
      </c>
      <c r="F769">
        <v>2</v>
      </c>
      <c r="G769" t="str">
        <f>VLOOKUP(E769,DATOS!B:W,10,FALSE)</f>
        <v>S50007</v>
      </c>
      <c r="H769" t="str">
        <f t="shared" si="23"/>
        <v>TRANSPORTE MUNICIPAL TERRESTRE</v>
      </c>
      <c r="I769">
        <f>VLOOKUP(E769,DATOS!B:W,12,FALSE)</f>
        <v>1</v>
      </c>
      <c r="J769">
        <f>VLOOKUP(E769,DATOS!B:W,20,FALSE)</f>
        <v>45469</v>
      </c>
      <c r="K769">
        <f t="shared" si="24"/>
        <v>45469</v>
      </c>
      <c r="L769" s="3" t="str">
        <f>VLOOKUP(A769,AF!E:E,1,FALSE)</f>
        <v>FEVT4826</v>
      </c>
    </row>
    <row r="770" spans="1:12">
      <c r="A770" t="str">
        <f>VLOOKUP(E770,DATOS!B:W,19,FALSE)</f>
        <v>FEVT4826</v>
      </c>
      <c r="B770" s="1">
        <v>9012767301</v>
      </c>
      <c r="C770" t="s">
        <v>2</v>
      </c>
      <c r="D770" s="1">
        <f>VLOOKUP(E770,DATOS!B:W,3,FALSE)</f>
        <v>1006849104</v>
      </c>
      <c r="E770">
        <v>4329</v>
      </c>
      <c r="F770">
        <v>2</v>
      </c>
      <c r="G770" t="str">
        <f>VLOOKUP(E770,DATOS!B:W,10,FALSE)</f>
        <v>S50007</v>
      </c>
      <c r="H770" t="str">
        <f t="shared" ref="H770:H833" si="25">IF(G770="S50007","TRANSPORTE MUNICIPAL TERRESTRE",IF(G770="S50008","TRANSPORTE INTERMUNICIPAL TERR","VALIDAR CODIGO"))</f>
        <v>TRANSPORTE MUNICIPAL TERRESTRE</v>
      </c>
      <c r="I770">
        <f>VLOOKUP(E770,DATOS!B:W,12,FALSE)</f>
        <v>1</v>
      </c>
      <c r="J770">
        <f>VLOOKUP(E770,DATOS!B:W,20,FALSE)</f>
        <v>45469</v>
      </c>
      <c r="K770">
        <f t="shared" si="24"/>
        <v>45469</v>
      </c>
      <c r="L770" s="3" t="str">
        <f>VLOOKUP(A770,AF!E:E,1,FALSE)</f>
        <v>FEVT4826</v>
      </c>
    </row>
    <row r="771" spans="1:12">
      <c r="A771" t="str">
        <f>VLOOKUP(E771,DATOS!B:W,19,FALSE)</f>
        <v>FEVT4827</v>
      </c>
      <c r="B771" s="1">
        <v>9012767301</v>
      </c>
      <c r="C771" t="s">
        <v>2</v>
      </c>
      <c r="D771" s="1">
        <f>VLOOKUP(E771,DATOS!B:W,3,FALSE)</f>
        <v>1124861095</v>
      </c>
      <c r="E771">
        <v>4168</v>
      </c>
      <c r="F771">
        <v>2</v>
      </c>
      <c r="G771" t="str">
        <f>VLOOKUP(E771,DATOS!B:W,10,FALSE)</f>
        <v>S50007</v>
      </c>
      <c r="H771" t="str">
        <f t="shared" si="25"/>
        <v>TRANSPORTE MUNICIPAL TERRESTRE</v>
      </c>
      <c r="I771">
        <f>VLOOKUP(E771,DATOS!B:W,12,FALSE)</f>
        <v>1</v>
      </c>
      <c r="J771">
        <f>VLOOKUP(E771,DATOS!B:W,20,FALSE)</f>
        <v>45469</v>
      </c>
      <c r="K771">
        <f t="shared" si="24"/>
        <v>45469</v>
      </c>
      <c r="L771" s="3" t="str">
        <f>VLOOKUP(A771,AF!E:E,1,FALSE)</f>
        <v>FEVT4827</v>
      </c>
    </row>
    <row r="772" spans="1:12">
      <c r="A772" t="str">
        <f>VLOOKUP(E772,DATOS!B:W,19,FALSE)</f>
        <v>FEVT4827</v>
      </c>
      <c r="B772" s="1">
        <v>9012767301</v>
      </c>
      <c r="C772" t="s">
        <v>2</v>
      </c>
      <c r="D772" s="1">
        <f>VLOOKUP(E772,DATOS!B:W,3,FALSE)</f>
        <v>1124861095</v>
      </c>
      <c r="E772">
        <v>4169</v>
      </c>
      <c r="F772">
        <v>2</v>
      </c>
      <c r="G772" t="str">
        <f>VLOOKUP(E772,DATOS!B:W,10,FALSE)</f>
        <v>S50007</v>
      </c>
      <c r="H772" t="str">
        <f t="shared" si="25"/>
        <v>TRANSPORTE MUNICIPAL TERRESTRE</v>
      </c>
      <c r="I772">
        <f>VLOOKUP(E772,DATOS!B:W,12,FALSE)</f>
        <v>1</v>
      </c>
      <c r="J772">
        <f>VLOOKUP(E772,DATOS!B:W,20,FALSE)</f>
        <v>45469</v>
      </c>
      <c r="K772">
        <f t="shared" si="24"/>
        <v>45469</v>
      </c>
      <c r="L772" s="3" t="str">
        <f>VLOOKUP(A772,AF!E:E,1,FALSE)</f>
        <v>FEVT4827</v>
      </c>
    </row>
    <row r="773" spans="1:12">
      <c r="A773" t="str">
        <f>VLOOKUP(E773,DATOS!B:W,19,FALSE)</f>
        <v>FEVT4828</v>
      </c>
      <c r="B773" s="1">
        <v>9012767301</v>
      </c>
      <c r="C773" t="s">
        <v>2</v>
      </c>
      <c r="D773" s="1">
        <f>VLOOKUP(E773,DATOS!B:W,3,FALSE)</f>
        <v>17649005</v>
      </c>
      <c r="E773">
        <v>4326</v>
      </c>
      <c r="F773">
        <v>2</v>
      </c>
      <c r="G773" t="str">
        <f>VLOOKUP(E773,DATOS!B:W,10,FALSE)</f>
        <v>S50008</v>
      </c>
      <c r="H773" t="str">
        <f t="shared" si="25"/>
        <v>TRANSPORTE INTERMUNICIPAL TERR</v>
      </c>
      <c r="I773">
        <f>VLOOKUP(E773,DATOS!B:W,12,FALSE)</f>
        <v>1</v>
      </c>
      <c r="J773">
        <f>VLOOKUP(E773,DATOS!B:W,20,FALSE)</f>
        <v>45469</v>
      </c>
      <c r="K773">
        <f t="shared" si="24"/>
        <v>45469</v>
      </c>
      <c r="L773" s="3" t="str">
        <f>VLOOKUP(A773,AF!E:E,1,FALSE)</f>
        <v>FEVT4828</v>
      </c>
    </row>
    <row r="774" spans="1:12">
      <c r="A774" t="str">
        <f>VLOOKUP(E774,DATOS!B:W,19,FALSE)</f>
        <v>FEVT4828</v>
      </c>
      <c r="B774" s="1">
        <v>9012767301</v>
      </c>
      <c r="C774" t="s">
        <v>2</v>
      </c>
      <c r="D774" s="1">
        <f>VLOOKUP(E774,DATOS!B:W,3,FALSE)</f>
        <v>17649005</v>
      </c>
      <c r="E774">
        <v>4327</v>
      </c>
      <c r="F774">
        <v>2</v>
      </c>
      <c r="G774" t="str">
        <f>VLOOKUP(E774,DATOS!B:W,10,FALSE)</f>
        <v>S50008</v>
      </c>
      <c r="H774" t="str">
        <f t="shared" si="25"/>
        <v>TRANSPORTE INTERMUNICIPAL TERR</v>
      </c>
      <c r="I774">
        <f>VLOOKUP(E774,DATOS!B:W,12,FALSE)</f>
        <v>1</v>
      </c>
      <c r="J774">
        <f>VLOOKUP(E774,DATOS!B:W,20,FALSE)</f>
        <v>45469</v>
      </c>
      <c r="K774">
        <f t="shared" si="24"/>
        <v>45469</v>
      </c>
      <c r="L774" s="3" t="str">
        <f>VLOOKUP(A774,AF!E:E,1,FALSE)</f>
        <v>FEVT4828</v>
      </c>
    </row>
    <row r="775" spans="1:12">
      <c r="A775" t="str">
        <f>VLOOKUP(E775,DATOS!B:W,19,FALSE)</f>
        <v>FEVT4829</v>
      </c>
      <c r="B775" s="1">
        <v>9012767301</v>
      </c>
      <c r="C775" t="s">
        <v>2</v>
      </c>
      <c r="D775" s="1">
        <f>VLOOKUP(E775,DATOS!B:W,3,FALSE)</f>
        <v>41101234</v>
      </c>
      <c r="E775">
        <v>4256</v>
      </c>
      <c r="F775">
        <v>2</v>
      </c>
      <c r="G775" t="str">
        <f>VLOOKUP(E775,DATOS!B:W,10,FALSE)</f>
        <v>S50008</v>
      </c>
      <c r="H775" t="str">
        <f t="shared" si="25"/>
        <v>TRANSPORTE INTERMUNICIPAL TERR</v>
      </c>
      <c r="I775">
        <f>VLOOKUP(E775,DATOS!B:W,12,FALSE)</f>
        <v>1</v>
      </c>
      <c r="J775">
        <f>VLOOKUP(E775,DATOS!B:W,20,FALSE)</f>
        <v>45469</v>
      </c>
      <c r="K775">
        <f t="shared" si="24"/>
        <v>45469</v>
      </c>
      <c r="L775" s="3" t="str">
        <f>VLOOKUP(A775,AF!E:E,1,FALSE)</f>
        <v>FEVT4829</v>
      </c>
    </row>
    <row r="776" spans="1:12">
      <c r="A776" t="str">
        <f>VLOOKUP(E776,DATOS!B:W,19,FALSE)</f>
        <v>FEVT4829</v>
      </c>
      <c r="B776" s="1">
        <v>9012767301</v>
      </c>
      <c r="C776" t="s">
        <v>2</v>
      </c>
      <c r="D776" s="1">
        <f>VLOOKUP(E776,DATOS!B:W,3,FALSE)</f>
        <v>41101234</v>
      </c>
      <c r="E776">
        <v>4257</v>
      </c>
      <c r="F776">
        <v>2</v>
      </c>
      <c r="G776" t="str">
        <f>VLOOKUP(E776,DATOS!B:W,10,FALSE)</f>
        <v>S50008</v>
      </c>
      <c r="H776" t="str">
        <f t="shared" si="25"/>
        <v>TRANSPORTE INTERMUNICIPAL TERR</v>
      </c>
      <c r="I776">
        <f>VLOOKUP(E776,DATOS!B:W,12,FALSE)</f>
        <v>1</v>
      </c>
      <c r="J776">
        <f>VLOOKUP(E776,DATOS!B:W,20,FALSE)</f>
        <v>45469</v>
      </c>
      <c r="K776">
        <f t="shared" si="24"/>
        <v>45469</v>
      </c>
      <c r="L776" s="3" t="str">
        <f>VLOOKUP(A776,AF!E:E,1,FALSE)</f>
        <v>FEVT4829</v>
      </c>
    </row>
    <row r="777" spans="1:12">
      <c r="A777" t="str">
        <f>VLOOKUP(E777,DATOS!B:W,19,FALSE)</f>
        <v>FEVT4830</v>
      </c>
      <c r="B777" s="1">
        <v>9012767301</v>
      </c>
      <c r="C777" t="s">
        <v>2</v>
      </c>
      <c r="D777" s="1">
        <f>VLOOKUP(E777,DATOS!B:W,3,FALSE)</f>
        <v>4766054</v>
      </c>
      <c r="E777">
        <v>4300</v>
      </c>
      <c r="F777">
        <v>2</v>
      </c>
      <c r="G777" t="str">
        <f>VLOOKUP(E777,DATOS!B:W,10,FALSE)</f>
        <v>S50007</v>
      </c>
      <c r="H777" t="str">
        <f t="shared" si="25"/>
        <v>TRANSPORTE MUNICIPAL TERRESTRE</v>
      </c>
      <c r="I777">
        <f>VLOOKUP(E777,DATOS!B:W,12,FALSE)</f>
        <v>1</v>
      </c>
      <c r="J777">
        <f>VLOOKUP(E777,DATOS!B:W,20,FALSE)</f>
        <v>45469</v>
      </c>
      <c r="K777">
        <f t="shared" si="24"/>
        <v>45469</v>
      </c>
      <c r="L777" s="3" t="str">
        <f>VLOOKUP(A777,AF!E:E,1,FALSE)</f>
        <v>FEVT4830</v>
      </c>
    </row>
    <row r="778" spans="1:12">
      <c r="A778" t="str">
        <f>VLOOKUP(E778,DATOS!B:W,19,FALSE)</f>
        <v>FEVT4830</v>
      </c>
      <c r="B778" s="1">
        <v>9012767301</v>
      </c>
      <c r="C778" t="s">
        <v>2</v>
      </c>
      <c r="D778" s="1">
        <f>VLOOKUP(E778,DATOS!B:W,3,FALSE)</f>
        <v>4766054</v>
      </c>
      <c r="E778">
        <v>4301</v>
      </c>
      <c r="F778">
        <v>2</v>
      </c>
      <c r="G778" t="str">
        <f>VLOOKUP(E778,DATOS!B:W,10,FALSE)</f>
        <v>S50007</v>
      </c>
      <c r="H778" t="str">
        <f t="shared" si="25"/>
        <v>TRANSPORTE MUNICIPAL TERRESTRE</v>
      </c>
      <c r="I778">
        <f>VLOOKUP(E778,DATOS!B:W,12,FALSE)</f>
        <v>1</v>
      </c>
      <c r="J778">
        <f>VLOOKUP(E778,DATOS!B:W,20,FALSE)</f>
        <v>45469</v>
      </c>
      <c r="K778">
        <f t="shared" si="24"/>
        <v>45469</v>
      </c>
      <c r="L778" s="3" t="str">
        <f>VLOOKUP(A778,AF!E:E,1,FALSE)</f>
        <v>FEVT4830</v>
      </c>
    </row>
    <row r="779" spans="1:12">
      <c r="A779" t="str">
        <f>VLOOKUP(E779,DATOS!B:W,19,FALSE)</f>
        <v>FEVT4831</v>
      </c>
      <c r="B779" s="1">
        <v>9012767301</v>
      </c>
      <c r="C779" t="s">
        <v>2</v>
      </c>
      <c r="D779" s="1">
        <f>VLOOKUP(E779,DATOS!B:W,3,FALSE)</f>
        <v>41106507</v>
      </c>
      <c r="E779">
        <v>4681</v>
      </c>
      <c r="F779">
        <v>2</v>
      </c>
      <c r="G779" t="str">
        <f>VLOOKUP(E779,DATOS!B:W,10,FALSE)</f>
        <v>S50007</v>
      </c>
      <c r="H779" t="str">
        <f t="shared" si="25"/>
        <v>TRANSPORTE MUNICIPAL TERRESTRE</v>
      </c>
      <c r="I779">
        <f>VLOOKUP(E779,DATOS!B:W,12,FALSE)</f>
        <v>1</v>
      </c>
      <c r="J779">
        <f>VLOOKUP(E779,DATOS!B:W,20,FALSE)</f>
        <v>45469</v>
      </c>
      <c r="K779">
        <f t="shared" si="24"/>
        <v>45469</v>
      </c>
      <c r="L779" s="3" t="str">
        <f>VLOOKUP(A779,AF!E:E,1,FALSE)</f>
        <v>FEVT4831</v>
      </c>
    </row>
    <row r="780" spans="1:12">
      <c r="A780" t="str">
        <f>VLOOKUP(E780,DATOS!B:W,19,FALSE)</f>
        <v>FEVT4831</v>
      </c>
      <c r="B780" s="1">
        <v>9012767301</v>
      </c>
      <c r="C780" t="s">
        <v>2</v>
      </c>
      <c r="D780" s="1">
        <f>VLOOKUP(E780,DATOS!B:W,3,FALSE)</f>
        <v>41106507</v>
      </c>
      <c r="E780">
        <v>4682</v>
      </c>
      <c r="F780">
        <v>2</v>
      </c>
      <c r="G780" t="str">
        <f>VLOOKUP(E780,DATOS!B:W,10,FALSE)</f>
        <v>S50007</v>
      </c>
      <c r="H780" t="str">
        <f t="shared" si="25"/>
        <v>TRANSPORTE MUNICIPAL TERRESTRE</v>
      </c>
      <c r="I780">
        <f>VLOOKUP(E780,DATOS!B:W,12,FALSE)</f>
        <v>1</v>
      </c>
      <c r="J780">
        <f>VLOOKUP(E780,DATOS!B:W,20,FALSE)</f>
        <v>45469</v>
      </c>
      <c r="K780">
        <f t="shared" si="24"/>
        <v>45469</v>
      </c>
      <c r="L780" s="3" t="str">
        <f>VLOOKUP(A780,AF!E:E,1,FALSE)</f>
        <v>FEVT4831</v>
      </c>
    </row>
    <row r="781" spans="1:12">
      <c r="A781" t="str">
        <f>VLOOKUP(E781,DATOS!B:W,19,FALSE)</f>
        <v>FEVT4832</v>
      </c>
      <c r="B781" s="1">
        <v>9012767301</v>
      </c>
      <c r="C781" t="s">
        <v>2</v>
      </c>
      <c r="D781" s="1">
        <f>VLOOKUP(E781,DATOS!B:W,3,FALSE)</f>
        <v>41101652</v>
      </c>
      <c r="E781">
        <v>4198</v>
      </c>
      <c r="F781">
        <v>2</v>
      </c>
      <c r="G781" t="str">
        <f>VLOOKUP(E781,DATOS!B:W,10,FALSE)</f>
        <v>S50008</v>
      </c>
      <c r="H781" t="str">
        <f t="shared" si="25"/>
        <v>TRANSPORTE INTERMUNICIPAL TERR</v>
      </c>
      <c r="I781">
        <f>VLOOKUP(E781,DATOS!B:W,12,FALSE)</f>
        <v>1</v>
      </c>
      <c r="J781">
        <f>VLOOKUP(E781,DATOS!B:W,20,FALSE)</f>
        <v>45469</v>
      </c>
      <c r="K781">
        <f t="shared" si="24"/>
        <v>45469</v>
      </c>
      <c r="L781" s="3" t="str">
        <f>VLOOKUP(A781,AF!E:E,1,FALSE)</f>
        <v>FEVT4832</v>
      </c>
    </row>
    <row r="782" spans="1:12">
      <c r="A782" t="str">
        <f>VLOOKUP(E782,DATOS!B:W,19,FALSE)</f>
        <v>FEVT4832</v>
      </c>
      <c r="B782" s="1">
        <v>9012767301</v>
      </c>
      <c r="C782" t="s">
        <v>2</v>
      </c>
      <c r="D782" s="1">
        <f>VLOOKUP(E782,DATOS!B:W,3,FALSE)</f>
        <v>41101652</v>
      </c>
      <c r="E782">
        <v>4199</v>
      </c>
      <c r="F782">
        <v>2</v>
      </c>
      <c r="G782" t="str">
        <f>VLOOKUP(E782,DATOS!B:W,10,FALSE)</f>
        <v>S50008</v>
      </c>
      <c r="H782" t="str">
        <f t="shared" si="25"/>
        <v>TRANSPORTE INTERMUNICIPAL TERR</v>
      </c>
      <c r="I782">
        <f>VLOOKUP(E782,DATOS!B:W,12,FALSE)</f>
        <v>1</v>
      </c>
      <c r="J782">
        <f>VLOOKUP(E782,DATOS!B:W,20,FALSE)</f>
        <v>45469</v>
      </c>
      <c r="K782">
        <f t="shared" si="24"/>
        <v>45469</v>
      </c>
      <c r="L782" s="3" t="str">
        <f>VLOOKUP(A782,AF!E:E,1,FALSE)</f>
        <v>FEVT4832</v>
      </c>
    </row>
    <row r="783" spans="1:12">
      <c r="A783" t="str">
        <f>VLOOKUP(E783,DATOS!B:W,19,FALSE)</f>
        <v>FEVT4833</v>
      </c>
      <c r="B783" s="1">
        <v>9012767301</v>
      </c>
      <c r="C783" t="s">
        <v>2</v>
      </c>
      <c r="D783" s="1">
        <f>VLOOKUP(E783,DATOS!B:W,3,FALSE)</f>
        <v>27360260</v>
      </c>
      <c r="E783">
        <v>4795</v>
      </c>
      <c r="F783">
        <v>2</v>
      </c>
      <c r="G783" t="str">
        <f>VLOOKUP(E783,DATOS!B:W,10,FALSE)</f>
        <v>S50007</v>
      </c>
      <c r="H783" t="str">
        <f t="shared" si="25"/>
        <v>TRANSPORTE MUNICIPAL TERRESTRE</v>
      </c>
      <c r="I783">
        <f>VLOOKUP(E783,DATOS!B:W,12,FALSE)</f>
        <v>1</v>
      </c>
      <c r="J783">
        <f>VLOOKUP(E783,DATOS!B:W,20,FALSE)</f>
        <v>45469</v>
      </c>
      <c r="K783">
        <f t="shared" si="24"/>
        <v>45469</v>
      </c>
      <c r="L783" s="3" t="str">
        <f>VLOOKUP(A783,AF!E:E,1,FALSE)</f>
        <v>FEVT4833</v>
      </c>
    </row>
    <row r="784" spans="1:12">
      <c r="A784" t="str">
        <f>VLOOKUP(E784,DATOS!B:W,19,FALSE)</f>
        <v>FEVT4833</v>
      </c>
      <c r="B784" s="1">
        <v>9012767301</v>
      </c>
      <c r="C784" t="s">
        <v>2</v>
      </c>
      <c r="D784" s="1">
        <f>VLOOKUP(E784,DATOS!B:W,3,FALSE)</f>
        <v>27360260</v>
      </c>
      <c r="E784">
        <v>4796</v>
      </c>
      <c r="F784">
        <v>2</v>
      </c>
      <c r="G784" t="str">
        <f>VLOOKUP(E784,DATOS!B:W,10,FALSE)</f>
        <v>S50007</v>
      </c>
      <c r="H784" t="str">
        <f t="shared" si="25"/>
        <v>TRANSPORTE MUNICIPAL TERRESTRE</v>
      </c>
      <c r="I784">
        <f>VLOOKUP(E784,DATOS!B:W,12,FALSE)</f>
        <v>1</v>
      </c>
      <c r="J784">
        <f>VLOOKUP(E784,DATOS!B:W,20,FALSE)</f>
        <v>45469</v>
      </c>
      <c r="K784">
        <f t="shared" si="24"/>
        <v>45469</v>
      </c>
      <c r="L784" s="3" t="str">
        <f>VLOOKUP(A784,AF!E:E,1,FALSE)</f>
        <v>FEVT4833</v>
      </c>
    </row>
    <row r="785" spans="1:12">
      <c r="A785" t="str">
        <f>VLOOKUP(E785,DATOS!B:W,19,FALSE)</f>
        <v>FEVT4834</v>
      </c>
      <c r="B785" s="1">
        <v>9012767301</v>
      </c>
      <c r="C785" t="s">
        <v>2</v>
      </c>
      <c r="D785" s="1">
        <f>VLOOKUP(E785,DATOS!B:W,3,FALSE)</f>
        <v>97425258</v>
      </c>
      <c r="E785">
        <v>4853</v>
      </c>
      <c r="F785">
        <v>2</v>
      </c>
      <c r="G785" t="str">
        <f>VLOOKUP(E785,DATOS!B:W,10,FALSE)</f>
        <v>S50007</v>
      </c>
      <c r="H785" t="str">
        <f t="shared" si="25"/>
        <v>TRANSPORTE MUNICIPAL TERRESTRE</v>
      </c>
      <c r="I785">
        <f>VLOOKUP(E785,DATOS!B:W,12,FALSE)</f>
        <v>1</v>
      </c>
      <c r="J785">
        <f>VLOOKUP(E785,DATOS!B:W,20,FALSE)</f>
        <v>45469</v>
      </c>
      <c r="K785">
        <f t="shared" si="24"/>
        <v>45469</v>
      </c>
      <c r="L785" s="3" t="str">
        <f>VLOOKUP(A785,AF!E:E,1,FALSE)</f>
        <v>FEVT4834</v>
      </c>
    </row>
    <row r="786" spans="1:12">
      <c r="A786" t="str">
        <f>VLOOKUP(E786,DATOS!B:W,19,FALSE)</f>
        <v>FEVT4835</v>
      </c>
      <c r="B786" s="1">
        <v>9012767301</v>
      </c>
      <c r="C786" t="s">
        <v>37</v>
      </c>
      <c r="D786" s="1">
        <f>VLOOKUP(E786,DATOS!B:W,3,FALSE)</f>
        <v>1123325096</v>
      </c>
      <c r="E786">
        <v>4809</v>
      </c>
      <c r="F786">
        <v>2</v>
      </c>
      <c r="G786" t="str">
        <f>VLOOKUP(E786,DATOS!B:W,10,FALSE)</f>
        <v>S50008</v>
      </c>
      <c r="H786" t="str">
        <f t="shared" si="25"/>
        <v>TRANSPORTE INTERMUNICIPAL TERR</v>
      </c>
      <c r="I786">
        <f>VLOOKUP(E786,DATOS!B:W,12,FALSE)</f>
        <v>1</v>
      </c>
      <c r="J786">
        <f>VLOOKUP(E786,DATOS!B:W,20,FALSE)</f>
        <v>45469</v>
      </c>
      <c r="K786">
        <f t="shared" si="24"/>
        <v>45469</v>
      </c>
      <c r="L786" s="3" t="str">
        <f>VLOOKUP(A786,AF!E:E,1,FALSE)</f>
        <v>FEVT4835</v>
      </c>
    </row>
    <row r="787" spans="1:12">
      <c r="A787" t="str">
        <f>VLOOKUP(E787,DATOS!B:W,19,FALSE)</f>
        <v>FEVT4835</v>
      </c>
      <c r="B787" s="1">
        <v>9012767301</v>
      </c>
      <c r="C787" t="s">
        <v>37</v>
      </c>
      <c r="D787" s="1">
        <f>VLOOKUP(E787,DATOS!B:W,3,FALSE)</f>
        <v>1123325096</v>
      </c>
      <c r="E787">
        <v>4810</v>
      </c>
      <c r="F787">
        <v>2</v>
      </c>
      <c r="G787" t="str">
        <f>VLOOKUP(E787,DATOS!B:W,10,FALSE)</f>
        <v>S50008</v>
      </c>
      <c r="H787" t="str">
        <f t="shared" si="25"/>
        <v>TRANSPORTE INTERMUNICIPAL TERR</v>
      </c>
      <c r="I787">
        <f>VLOOKUP(E787,DATOS!B:W,12,FALSE)</f>
        <v>1</v>
      </c>
      <c r="J787">
        <f>VLOOKUP(E787,DATOS!B:W,20,FALSE)</f>
        <v>45469</v>
      </c>
      <c r="K787">
        <f t="shared" si="24"/>
        <v>45469</v>
      </c>
      <c r="L787" s="3" t="str">
        <f>VLOOKUP(A787,AF!E:E,1,FALSE)</f>
        <v>FEVT4835</v>
      </c>
    </row>
    <row r="788" spans="1:12">
      <c r="A788" t="str">
        <f>VLOOKUP(E788,DATOS!B:W,19,FALSE)</f>
        <v>FEVT4836</v>
      </c>
      <c r="B788" s="1">
        <v>9012767301</v>
      </c>
      <c r="C788" t="s">
        <v>2</v>
      </c>
      <c r="D788" s="1">
        <f>VLOOKUP(E788,DATOS!B:W,3,FALSE)</f>
        <v>41125330</v>
      </c>
      <c r="E788">
        <v>4312</v>
      </c>
      <c r="F788">
        <v>2</v>
      </c>
      <c r="G788" t="str">
        <f>VLOOKUP(E788,DATOS!B:W,10,FALSE)</f>
        <v>S50008</v>
      </c>
      <c r="H788" t="str">
        <f t="shared" si="25"/>
        <v>TRANSPORTE INTERMUNICIPAL TERR</v>
      </c>
      <c r="I788">
        <f>VLOOKUP(E788,DATOS!B:W,12,FALSE)</f>
        <v>2</v>
      </c>
      <c r="J788">
        <f>VLOOKUP(E788,DATOS!B:W,20,FALSE)</f>
        <v>45469</v>
      </c>
      <c r="K788">
        <f t="shared" si="24"/>
        <v>90938</v>
      </c>
      <c r="L788" s="3" t="e">
        <f>VLOOKUP(A788,AF!E:E,1,FALSE)</f>
        <v>#N/A</v>
      </c>
    </row>
    <row r="789" spans="1:12">
      <c r="A789" t="str">
        <f>VLOOKUP(E789,DATOS!B:W,19,FALSE)</f>
        <v>FEVT4836</v>
      </c>
      <c r="B789" s="1">
        <v>9012767301</v>
      </c>
      <c r="C789" t="s">
        <v>2</v>
      </c>
      <c r="D789" s="1">
        <f>VLOOKUP(E789,DATOS!B:W,3,FALSE)</f>
        <v>41125330</v>
      </c>
      <c r="E789">
        <v>4313</v>
      </c>
      <c r="F789">
        <v>2</v>
      </c>
      <c r="G789" t="str">
        <f>VLOOKUP(E789,DATOS!B:W,10,FALSE)</f>
        <v>S50008</v>
      </c>
      <c r="H789" t="str">
        <f t="shared" si="25"/>
        <v>TRANSPORTE INTERMUNICIPAL TERR</v>
      </c>
      <c r="I789">
        <f>VLOOKUP(E789,DATOS!B:W,12,FALSE)</f>
        <v>1</v>
      </c>
      <c r="J789">
        <f>VLOOKUP(E789,DATOS!B:W,20,FALSE)</f>
        <v>45469</v>
      </c>
      <c r="K789">
        <f t="shared" si="24"/>
        <v>45469</v>
      </c>
      <c r="L789" s="3" t="e">
        <f>VLOOKUP(A789,AF!E:E,1,FALSE)</f>
        <v>#N/A</v>
      </c>
    </row>
    <row r="790" spans="1:12">
      <c r="A790" t="str">
        <f>VLOOKUP(E790,DATOS!B:W,19,FALSE)</f>
        <v>FEVT4837</v>
      </c>
      <c r="B790" s="1">
        <v>9012767301</v>
      </c>
      <c r="C790" t="s">
        <v>31</v>
      </c>
      <c r="D790" s="1">
        <f>VLOOKUP(E790,DATOS!B:W,3,FALSE)</f>
        <v>1028404604</v>
      </c>
      <c r="E790">
        <v>3934</v>
      </c>
      <c r="F790">
        <v>2</v>
      </c>
      <c r="G790" t="str">
        <f>VLOOKUP(E790,DATOS!B:W,10,FALSE)</f>
        <v>S50007</v>
      </c>
      <c r="H790" t="str">
        <f t="shared" si="25"/>
        <v>TRANSPORTE MUNICIPAL TERRESTRE</v>
      </c>
      <c r="I790">
        <f>VLOOKUP(E790,DATOS!B:W,12,FALSE)</f>
        <v>1</v>
      </c>
      <c r="J790">
        <f>VLOOKUP(E790,DATOS!B:W,20,FALSE)</f>
        <v>45469</v>
      </c>
      <c r="K790">
        <f t="shared" si="24"/>
        <v>45469</v>
      </c>
      <c r="L790" s="3" t="str">
        <f>VLOOKUP(A790,AF!E:E,1,FALSE)</f>
        <v>FEVT4837</v>
      </c>
    </row>
    <row r="791" spans="1:12">
      <c r="A791" t="str">
        <f>VLOOKUP(E791,DATOS!B:W,19,FALSE)</f>
        <v>FEVT4837</v>
      </c>
      <c r="B791" s="1">
        <v>9012767301</v>
      </c>
      <c r="C791" t="s">
        <v>31</v>
      </c>
      <c r="D791" s="1">
        <f>VLOOKUP(E791,DATOS!B:W,3,FALSE)</f>
        <v>1028404604</v>
      </c>
      <c r="E791">
        <v>3935</v>
      </c>
      <c r="F791">
        <v>2</v>
      </c>
      <c r="G791" t="str">
        <f>VLOOKUP(E791,DATOS!B:W,10,FALSE)</f>
        <v>S50007</v>
      </c>
      <c r="H791" t="str">
        <f t="shared" si="25"/>
        <v>TRANSPORTE MUNICIPAL TERRESTRE</v>
      </c>
      <c r="I791">
        <f>VLOOKUP(E791,DATOS!B:W,12,FALSE)</f>
        <v>1</v>
      </c>
      <c r="J791">
        <f>VLOOKUP(E791,DATOS!B:W,20,FALSE)</f>
        <v>45469</v>
      </c>
      <c r="K791">
        <f t="shared" si="24"/>
        <v>45469</v>
      </c>
      <c r="L791" s="3" t="str">
        <f>VLOOKUP(A791,AF!E:E,1,FALSE)</f>
        <v>FEVT4837</v>
      </c>
    </row>
    <row r="792" spans="1:12">
      <c r="A792" t="str">
        <f>VLOOKUP(E792,DATOS!B:W,19,FALSE)</f>
        <v>FEVT4838</v>
      </c>
      <c r="B792" s="1">
        <v>9012767301</v>
      </c>
      <c r="C792" t="s">
        <v>2</v>
      </c>
      <c r="D792" s="1">
        <f>VLOOKUP(E792,DATOS!B:W,3,FALSE)</f>
        <v>5297036</v>
      </c>
      <c r="E792">
        <v>4164</v>
      </c>
      <c r="F792">
        <v>2</v>
      </c>
      <c r="G792" t="str">
        <f>VLOOKUP(E792,DATOS!B:W,10,FALSE)</f>
        <v>S50008</v>
      </c>
      <c r="H792" t="str">
        <f t="shared" si="25"/>
        <v>TRANSPORTE INTERMUNICIPAL TERR</v>
      </c>
      <c r="I792">
        <f>VLOOKUP(E792,DATOS!B:W,12,FALSE)</f>
        <v>1</v>
      </c>
      <c r="J792">
        <f>VLOOKUP(E792,DATOS!B:W,20,FALSE)</f>
        <v>45469</v>
      </c>
      <c r="K792">
        <f t="shared" si="24"/>
        <v>45469</v>
      </c>
      <c r="L792" s="3" t="str">
        <f>VLOOKUP(A792,AF!E:E,1,FALSE)</f>
        <v>FEVT4838</v>
      </c>
    </row>
    <row r="793" spans="1:12">
      <c r="A793" t="str">
        <f>VLOOKUP(E793,DATOS!B:W,19,FALSE)</f>
        <v>FEVT4839</v>
      </c>
      <c r="B793" s="1">
        <v>9012767301</v>
      </c>
      <c r="C793" t="s">
        <v>2</v>
      </c>
      <c r="D793" s="1">
        <f>VLOOKUP(E793,DATOS!B:W,3,FALSE)</f>
        <v>27472590</v>
      </c>
      <c r="E793">
        <v>4438</v>
      </c>
      <c r="F793">
        <v>2</v>
      </c>
      <c r="G793" t="str">
        <f>VLOOKUP(E793,DATOS!B:W,10,FALSE)</f>
        <v>S50007</v>
      </c>
      <c r="H793" t="str">
        <f t="shared" si="25"/>
        <v>TRANSPORTE MUNICIPAL TERRESTRE</v>
      </c>
      <c r="I793">
        <f>VLOOKUP(E793,DATOS!B:W,12,FALSE)</f>
        <v>1</v>
      </c>
      <c r="J793">
        <f>VLOOKUP(E793,DATOS!B:W,20,FALSE)</f>
        <v>45469</v>
      </c>
      <c r="K793">
        <f t="shared" si="24"/>
        <v>45469</v>
      </c>
      <c r="L793" s="3" t="str">
        <f>VLOOKUP(A793,AF!E:E,1,FALSE)</f>
        <v>FEVT4839</v>
      </c>
    </row>
    <row r="794" spans="1:12">
      <c r="A794" t="str">
        <f>VLOOKUP(E794,DATOS!B:W,19,FALSE)</f>
        <v>FEVT4839</v>
      </c>
      <c r="B794" s="1">
        <v>9012767301</v>
      </c>
      <c r="C794" t="s">
        <v>2</v>
      </c>
      <c r="D794" s="1">
        <f>VLOOKUP(E794,DATOS!B:W,3,FALSE)</f>
        <v>27472590</v>
      </c>
      <c r="E794">
        <v>4439</v>
      </c>
      <c r="F794">
        <v>2</v>
      </c>
      <c r="G794" t="str">
        <f>VLOOKUP(E794,DATOS!B:W,10,FALSE)</f>
        <v>S50007</v>
      </c>
      <c r="H794" t="str">
        <f t="shared" si="25"/>
        <v>TRANSPORTE MUNICIPAL TERRESTRE</v>
      </c>
      <c r="I794">
        <f>VLOOKUP(E794,DATOS!B:W,12,FALSE)</f>
        <v>1</v>
      </c>
      <c r="J794">
        <f>VLOOKUP(E794,DATOS!B:W,20,FALSE)</f>
        <v>45469</v>
      </c>
      <c r="K794">
        <f t="shared" si="24"/>
        <v>45469</v>
      </c>
      <c r="L794" s="3" t="str">
        <f>VLOOKUP(A794,AF!E:E,1,FALSE)</f>
        <v>FEVT4839</v>
      </c>
    </row>
    <row r="795" spans="1:12">
      <c r="A795" t="str">
        <f>VLOOKUP(E795,DATOS!B:W,19,FALSE)</f>
        <v>FEVT4840</v>
      </c>
      <c r="B795" s="1">
        <v>9012767301</v>
      </c>
      <c r="C795" t="s">
        <v>31</v>
      </c>
      <c r="D795" s="1">
        <f>VLOOKUP(E795,DATOS!B:W,3,FALSE)</f>
        <v>1182463105</v>
      </c>
      <c r="E795">
        <v>4478</v>
      </c>
      <c r="F795">
        <v>2</v>
      </c>
      <c r="G795" t="str">
        <f>VLOOKUP(E795,DATOS!B:W,10,FALSE)</f>
        <v>S50007</v>
      </c>
      <c r="H795" t="str">
        <f t="shared" si="25"/>
        <v>TRANSPORTE MUNICIPAL TERRESTRE</v>
      </c>
      <c r="I795">
        <f>VLOOKUP(E795,DATOS!B:W,12,FALSE)</f>
        <v>1</v>
      </c>
      <c r="J795">
        <f>VLOOKUP(E795,DATOS!B:W,20,FALSE)</f>
        <v>45469</v>
      </c>
      <c r="K795">
        <f t="shared" ref="K795:K858" si="26">J795*I795</f>
        <v>45469</v>
      </c>
      <c r="L795" s="3" t="str">
        <f>VLOOKUP(A795,AF!E:E,1,FALSE)</f>
        <v>FEVT4840</v>
      </c>
    </row>
    <row r="796" spans="1:12">
      <c r="A796" t="str">
        <f>VLOOKUP(E796,DATOS!B:W,19,FALSE)</f>
        <v>FEVT4840</v>
      </c>
      <c r="B796" s="1">
        <v>9012767301</v>
      </c>
      <c r="C796" t="s">
        <v>31</v>
      </c>
      <c r="D796" s="1">
        <f>VLOOKUP(E796,DATOS!B:W,3,FALSE)</f>
        <v>1182463105</v>
      </c>
      <c r="E796">
        <v>4479</v>
      </c>
      <c r="F796">
        <v>2</v>
      </c>
      <c r="G796" t="str">
        <f>VLOOKUP(E796,DATOS!B:W,10,FALSE)</f>
        <v>S50007</v>
      </c>
      <c r="H796" t="str">
        <f t="shared" si="25"/>
        <v>TRANSPORTE MUNICIPAL TERRESTRE</v>
      </c>
      <c r="I796">
        <f>VLOOKUP(E796,DATOS!B:W,12,FALSE)</f>
        <v>1</v>
      </c>
      <c r="J796">
        <f>VLOOKUP(E796,DATOS!B:W,20,FALSE)</f>
        <v>45469</v>
      </c>
      <c r="K796">
        <f t="shared" si="26"/>
        <v>45469</v>
      </c>
      <c r="L796" s="3" t="str">
        <f>VLOOKUP(A796,AF!E:E,1,FALSE)</f>
        <v>FEVT4840</v>
      </c>
    </row>
    <row r="797" spans="1:12">
      <c r="A797" t="str">
        <f>VLOOKUP(E797,DATOS!B:W,19,FALSE)</f>
        <v>FEVT4841</v>
      </c>
      <c r="B797" s="1">
        <v>9012767301</v>
      </c>
      <c r="C797" t="s">
        <v>2</v>
      </c>
      <c r="D797" s="1">
        <f>VLOOKUP(E797,DATOS!B:W,3,FALSE)</f>
        <v>1123315015</v>
      </c>
      <c r="E797">
        <v>4462</v>
      </c>
      <c r="F797">
        <v>2</v>
      </c>
      <c r="G797" t="str">
        <f>VLOOKUP(E797,DATOS!B:W,10,FALSE)</f>
        <v>S50007</v>
      </c>
      <c r="H797" t="str">
        <f t="shared" si="25"/>
        <v>TRANSPORTE MUNICIPAL TERRESTRE</v>
      </c>
      <c r="I797">
        <f>VLOOKUP(E797,DATOS!B:W,12,FALSE)</f>
        <v>1</v>
      </c>
      <c r="J797">
        <f>VLOOKUP(E797,DATOS!B:W,20,FALSE)</f>
        <v>45469</v>
      </c>
      <c r="K797">
        <f t="shared" si="26"/>
        <v>45469</v>
      </c>
      <c r="L797" s="3" t="str">
        <f>VLOOKUP(A797,AF!E:E,1,FALSE)</f>
        <v>FEVT4841</v>
      </c>
    </row>
    <row r="798" spans="1:12">
      <c r="A798" t="str">
        <f>VLOOKUP(E798,DATOS!B:W,19,FALSE)</f>
        <v>FEVT4841</v>
      </c>
      <c r="B798" s="1">
        <v>9012767301</v>
      </c>
      <c r="C798" t="s">
        <v>2</v>
      </c>
      <c r="D798" s="1">
        <f>VLOOKUP(E798,DATOS!B:W,3,FALSE)</f>
        <v>1123315015</v>
      </c>
      <c r="E798">
        <v>4463</v>
      </c>
      <c r="F798">
        <v>2</v>
      </c>
      <c r="G798" t="str">
        <f>VLOOKUP(E798,DATOS!B:W,10,FALSE)</f>
        <v>S50007</v>
      </c>
      <c r="H798" t="str">
        <f t="shared" si="25"/>
        <v>TRANSPORTE MUNICIPAL TERRESTRE</v>
      </c>
      <c r="I798">
        <f>VLOOKUP(E798,DATOS!B:W,12,FALSE)</f>
        <v>1</v>
      </c>
      <c r="J798">
        <f>VLOOKUP(E798,DATOS!B:W,20,FALSE)</f>
        <v>45469</v>
      </c>
      <c r="K798">
        <f t="shared" si="26"/>
        <v>45469</v>
      </c>
      <c r="L798" s="3" t="str">
        <f>VLOOKUP(A798,AF!E:E,1,FALSE)</f>
        <v>FEVT4841</v>
      </c>
    </row>
    <row r="799" spans="1:12">
      <c r="A799" t="str">
        <f>VLOOKUP(E799,DATOS!B:W,19,FALSE)</f>
        <v>FEVT4842</v>
      </c>
      <c r="B799" s="1">
        <v>9012767301</v>
      </c>
      <c r="C799" t="s">
        <v>2</v>
      </c>
      <c r="D799" s="1">
        <f>VLOOKUP(E799,DATOS!B:W,3,FALSE)</f>
        <v>41117184</v>
      </c>
      <c r="E799">
        <v>4699</v>
      </c>
      <c r="F799">
        <v>2</v>
      </c>
      <c r="G799" t="str">
        <f>VLOOKUP(E799,DATOS!B:W,10,FALSE)</f>
        <v>S50008</v>
      </c>
      <c r="H799" t="str">
        <f t="shared" si="25"/>
        <v>TRANSPORTE INTERMUNICIPAL TERR</v>
      </c>
      <c r="I799">
        <f>VLOOKUP(E799,DATOS!B:W,12,FALSE)</f>
        <v>1</v>
      </c>
      <c r="J799">
        <f>VLOOKUP(E799,DATOS!B:W,20,FALSE)</f>
        <v>45469</v>
      </c>
      <c r="K799">
        <f t="shared" si="26"/>
        <v>45469</v>
      </c>
      <c r="L799" s="3" t="str">
        <f>VLOOKUP(A799,AF!E:E,1,FALSE)</f>
        <v>FEVT4842</v>
      </c>
    </row>
    <row r="800" spans="1:12">
      <c r="A800" t="str">
        <f>VLOOKUP(E800,DATOS!B:W,19,FALSE)</f>
        <v>FEVT4842</v>
      </c>
      <c r="B800" s="1">
        <v>9012767301</v>
      </c>
      <c r="C800" t="s">
        <v>2</v>
      </c>
      <c r="D800" s="1">
        <f>VLOOKUP(E800,DATOS!B:W,3,FALSE)</f>
        <v>41117184</v>
      </c>
      <c r="E800">
        <v>4700</v>
      </c>
      <c r="F800">
        <v>2</v>
      </c>
      <c r="G800" t="str">
        <f>VLOOKUP(E800,DATOS!B:W,10,FALSE)</f>
        <v>S50008</v>
      </c>
      <c r="H800" t="str">
        <f t="shared" si="25"/>
        <v>TRANSPORTE INTERMUNICIPAL TERR</v>
      </c>
      <c r="I800">
        <f>VLOOKUP(E800,DATOS!B:W,12,FALSE)</f>
        <v>1</v>
      </c>
      <c r="J800">
        <f>VLOOKUP(E800,DATOS!B:W,20,FALSE)</f>
        <v>45469</v>
      </c>
      <c r="K800">
        <f t="shared" si="26"/>
        <v>45469</v>
      </c>
      <c r="L800" s="3" t="str">
        <f>VLOOKUP(A800,AF!E:E,1,FALSE)</f>
        <v>FEVT4842</v>
      </c>
    </row>
    <row r="801" spans="1:12">
      <c r="A801" t="str">
        <f>VLOOKUP(E801,DATOS!B:W,19,FALSE)</f>
        <v>FEVT4843</v>
      </c>
      <c r="B801" s="1">
        <v>9012767301</v>
      </c>
      <c r="C801" t="s">
        <v>2</v>
      </c>
      <c r="D801" s="1">
        <f>VLOOKUP(E801,DATOS!B:W,3,FALSE)</f>
        <v>18162008</v>
      </c>
      <c r="E801">
        <v>4695</v>
      </c>
      <c r="F801">
        <v>2</v>
      </c>
      <c r="G801" t="str">
        <f>VLOOKUP(E801,DATOS!B:W,10,FALSE)</f>
        <v>S50008</v>
      </c>
      <c r="H801" t="str">
        <f t="shared" si="25"/>
        <v>TRANSPORTE INTERMUNICIPAL TERR</v>
      </c>
      <c r="I801">
        <f>VLOOKUP(E801,DATOS!B:W,12,FALSE)</f>
        <v>1</v>
      </c>
      <c r="J801">
        <f>VLOOKUP(E801,DATOS!B:W,20,FALSE)</f>
        <v>45469</v>
      </c>
      <c r="K801">
        <f t="shared" si="26"/>
        <v>45469</v>
      </c>
      <c r="L801" s="3" t="str">
        <f>VLOOKUP(A801,AF!E:E,1,FALSE)</f>
        <v>FEVT4843</v>
      </c>
    </row>
    <row r="802" spans="1:12">
      <c r="A802" t="str">
        <f>VLOOKUP(E802,DATOS!B:W,19,FALSE)</f>
        <v>FEVT4843</v>
      </c>
      <c r="B802" s="1">
        <v>9012767301</v>
      </c>
      <c r="C802" t="s">
        <v>2</v>
      </c>
      <c r="D802" s="1">
        <f>VLOOKUP(E802,DATOS!B:W,3,FALSE)</f>
        <v>18162008</v>
      </c>
      <c r="E802">
        <v>4696</v>
      </c>
      <c r="F802">
        <v>2</v>
      </c>
      <c r="G802" t="str">
        <f>VLOOKUP(E802,DATOS!B:W,10,FALSE)</f>
        <v>S50008</v>
      </c>
      <c r="H802" t="str">
        <f t="shared" si="25"/>
        <v>TRANSPORTE INTERMUNICIPAL TERR</v>
      </c>
      <c r="I802">
        <f>VLOOKUP(E802,DATOS!B:W,12,FALSE)</f>
        <v>1</v>
      </c>
      <c r="J802">
        <f>VLOOKUP(E802,DATOS!B:W,20,FALSE)</f>
        <v>45469</v>
      </c>
      <c r="K802">
        <f t="shared" si="26"/>
        <v>45469</v>
      </c>
      <c r="L802" s="3" t="str">
        <f>VLOOKUP(A802,AF!E:E,1,FALSE)</f>
        <v>FEVT4843</v>
      </c>
    </row>
    <row r="803" spans="1:12">
      <c r="A803" t="str">
        <f>VLOOKUP(E803,DATOS!B:W,19,FALSE)</f>
        <v>FEVT4844</v>
      </c>
      <c r="B803" s="1">
        <v>9012767301</v>
      </c>
      <c r="C803" t="s">
        <v>2</v>
      </c>
      <c r="D803" s="1">
        <f>VLOOKUP(E803,DATOS!B:W,3,FALSE)</f>
        <v>1122785222</v>
      </c>
      <c r="E803">
        <v>4879</v>
      </c>
      <c r="F803">
        <v>2</v>
      </c>
      <c r="G803" t="str">
        <f>VLOOKUP(E803,DATOS!B:W,10,FALSE)</f>
        <v>S50007</v>
      </c>
      <c r="H803" t="str">
        <f t="shared" si="25"/>
        <v>TRANSPORTE MUNICIPAL TERRESTRE</v>
      </c>
      <c r="I803">
        <f>VLOOKUP(E803,DATOS!B:W,12,FALSE)</f>
        <v>1</v>
      </c>
      <c r="J803">
        <f>VLOOKUP(E803,DATOS!B:W,20,FALSE)</f>
        <v>45469</v>
      </c>
      <c r="K803">
        <f t="shared" si="26"/>
        <v>45469</v>
      </c>
      <c r="L803" s="3" t="str">
        <f>VLOOKUP(A803,AF!E:E,1,FALSE)</f>
        <v>FEVT4844</v>
      </c>
    </row>
    <row r="804" spans="1:12">
      <c r="A804" t="str">
        <f>VLOOKUP(E804,DATOS!B:W,19,FALSE)</f>
        <v>FEVT4844</v>
      </c>
      <c r="B804" s="1">
        <v>9012767301</v>
      </c>
      <c r="C804" t="s">
        <v>2</v>
      </c>
      <c r="D804" s="1">
        <f>VLOOKUP(E804,DATOS!B:W,3,FALSE)</f>
        <v>1122785222</v>
      </c>
      <c r="E804">
        <v>4880</v>
      </c>
      <c r="F804">
        <v>2</v>
      </c>
      <c r="G804" t="str">
        <f>VLOOKUP(E804,DATOS!B:W,10,FALSE)</f>
        <v>S50007</v>
      </c>
      <c r="H804" t="str">
        <f t="shared" si="25"/>
        <v>TRANSPORTE MUNICIPAL TERRESTRE</v>
      </c>
      <c r="I804">
        <f>VLOOKUP(E804,DATOS!B:W,12,FALSE)</f>
        <v>1</v>
      </c>
      <c r="J804">
        <f>VLOOKUP(E804,DATOS!B:W,20,FALSE)</f>
        <v>45469</v>
      </c>
      <c r="K804">
        <f t="shared" si="26"/>
        <v>45469</v>
      </c>
      <c r="L804" s="3" t="str">
        <f>VLOOKUP(A804,AF!E:E,1,FALSE)</f>
        <v>FEVT4844</v>
      </c>
    </row>
    <row r="805" spans="1:12">
      <c r="A805" t="str">
        <f>VLOOKUP(E805,DATOS!B:W,19,FALSE)</f>
        <v>FEVT4845</v>
      </c>
      <c r="B805" s="1">
        <v>9012767301</v>
      </c>
      <c r="C805" t="s">
        <v>37</v>
      </c>
      <c r="D805" s="1">
        <f>VLOOKUP(E805,DATOS!B:W,3,FALSE)</f>
        <v>1120218481</v>
      </c>
      <c r="E805">
        <v>4354</v>
      </c>
      <c r="F805">
        <v>2</v>
      </c>
      <c r="G805" t="str">
        <f>VLOOKUP(E805,DATOS!B:W,10,FALSE)</f>
        <v>S50007</v>
      </c>
      <c r="H805" t="str">
        <f t="shared" si="25"/>
        <v>TRANSPORTE MUNICIPAL TERRESTRE</v>
      </c>
      <c r="I805">
        <f>VLOOKUP(E805,DATOS!B:W,12,FALSE)</f>
        <v>2</v>
      </c>
      <c r="J805">
        <f>VLOOKUP(E805,DATOS!B:W,20,FALSE)</f>
        <v>45469</v>
      </c>
      <c r="K805">
        <f t="shared" si="26"/>
        <v>90938</v>
      </c>
      <c r="L805" s="3" t="str">
        <f>VLOOKUP(A805,AF!E:E,1,FALSE)</f>
        <v>FEVT4845</v>
      </c>
    </row>
    <row r="806" spans="1:12">
      <c r="A806" t="str">
        <f>VLOOKUP(E806,DATOS!B:W,19,FALSE)</f>
        <v>FEVT4845</v>
      </c>
      <c r="B806" s="1">
        <v>9012767301</v>
      </c>
      <c r="C806" t="s">
        <v>37</v>
      </c>
      <c r="D806" s="1">
        <f>VLOOKUP(E806,DATOS!B:W,3,FALSE)</f>
        <v>1120218481</v>
      </c>
      <c r="E806">
        <v>3724</v>
      </c>
      <c r="F806">
        <v>2</v>
      </c>
      <c r="G806" t="str">
        <f>VLOOKUP(E806,DATOS!B:W,10,FALSE)</f>
        <v>S50007</v>
      </c>
      <c r="H806" t="str">
        <f t="shared" si="25"/>
        <v>TRANSPORTE MUNICIPAL TERRESTRE</v>
      </c>
      <c r="I806">
        <f>VLOOKUP(E806,DATOS!B:W,12,FALSE)</f>
        <v>2</v>
      </c>
      <c r="J806">
        <f>VLOOKUP(E806,DATOS!B:W,20,FALSE)</f>
        <v>45469</v>
      </c>
      <c r="K806">
        <f t="shared" si="26"/>
        <v>90938</v>
      </c>
      <c r="L806" s="3" t="str">
        <f>VLOOKUP(A806,AF!E:E,1,FALSE)</f>
        <v>FEVT4845</v>
      </c>
    </row>
    <row r="807" spans="1:12">
      <c r="A807" t="str">
        <f>VLOOKUP(E807,DATOS!B:W,19,FALSE)</f>
        <v>FEVT4845</v>
      </c>
      <c r="B807" s="1">
        <v>9012767301</v>
      </c>
      <c r="C807" t="s">
        <v>37</v>
      </c>
      <c r="D807" s="1">
        <f>VLOOKUP(E807,DATOS!B:W,3,FALSE)</f>
        <v>1120218481</v>
      </c>
      <c r="E807">
        <v>4355</v>
      </c>
      <c r="F807">
        <v>2</v>
      </c>
      <c r="G807" t="str">
        <f>VLOOKUP(E807,DATOS!B:W,10,FALSE)</f>
        <v>S50007</v>
      </c>
      <c r="H807" t="str">
        <f t="shared" si="25"/>
        <v>TRANSPORTE MUNICIPAL TERRESTRE</v>
      </c>
      <c r="I807">
        <f>VLOOKUP(E807,DATOS!B:W,12,FALSE)</f>
        <v>2</v>
      </c>
      <c r="J807">
        <f>VLOOKUP(E807,DATOS!B:W,20,FALSE)</f>
        <v>45469</v>
      </c>
      <c r="K807">
        <f t="shared" si="26"/>
        <v>90938</v>
      </c>
      <c r="L807" s="3" t="str">
        <f>VLOOKUP(A807,AF!E:E,1,FALSE)</f>
        <v>FEVT4845</v>
      </c>
    </row>
    <row r="808" spans="1:12">
      <c r="A808" t="str">
        <f>VLOOKUP(E808,DATOS!B:W,19,FALSE)</f>
        <v>FEVT4845</v>
      </c>
      <c r="B808" s="1">
        <v>9012767301</v>
      </c>
      <c r="C808" t="s">
        <v>37</v>
      </c>
      <c r="D808" s="1">
        <f>VLOOKUP(E808,DATOS!B:W,3,FALSE)</f>
        <v>1120218481</v>
      </c>
      <c r="E808">
        <v>3725</v>
      </c>
      <c r="F808">
        <v>2</v>
      </c>
      <c r="G808" t="str">
        <f>VLOOKUP(E808,DATOS!B:W,10,FALSE)</f>
        <v>S50007</v>
      </c>
      <c r="H808" t="str">
        <f t="shared" si="25"/>
        <v>TRANSPORTE MUNICIPAL TERRESTRE</v>
      </c>
      <c r="I808">
        <f>VLOOKUP(E808,DATOS!B:W,12,FALSE)</f>
        <v>2</v>
      </c>
      <c r="J808">
        <f>VLOOKUP(E808,DATOS!B:W,20,FALSE)</f>
        <v>45469</v>
      </c>
      <c r="K808">
        <f t="shared" si="26"/>
        <v>90938</v>
      </c>
      <c r="L808" s="3" t="str">
        <f>VLOOKUP(A808,AF!E:E,1,FALSE)</f>
        <v>FEVT4845</v>
      </c>
    </row>
    <row r="809" spans="1:12">
      <c r="A809" t="str">
        <f>VLOOKUP(E809,DATOS!B:W,19,FALSE)</f>
        <v>FEVT4846</v>
      </c>
      <c r="B809" s="1">
        <v>9012767301</v>
      </c>
      <c r="C809" t="s">
        <v>42</v>
      </c>
      <c r="D809" s="1">
        <f>VLOOKUP(E809,DATOS!B:W,3,FALSE)</f>
        <v>1123214290</v>
      </c>
      <c r="E809">
        <v>4308</v>
      </c>
      <c r="F809">
        <v>2</v>
      </c>
      <c r="G809" t="str">
        <f>VLOOKUP(E809,DATOS!B:W,10,FALSE)</f>
        <v>S50008</v>
      </c>
      <c r="H809" t="str">
        <f t="shared" si="25"/>
        <v>TRANSPORTE INTERMUNICIPAL TERR</v>
      </c>
      <c r="I809">
        <f>VLOOKUP(E809,DATOS!B:W,12,FALSE)</f>
        <v>1</v>
      </c>
      <c r="J809">
        <f>VLOOKUP(E809,DATOS!B:W,20,FALSE)</f>
        <v>45469</v>
      </c>
      <c r="K809">
        <f t="shared" si="26"/>
        <v>45469</v>
      </c>
      <c r="L809" s="3" t="str">
        <f>VLOOKUP(A809,AF!E:E,1,FALSE)</f>
        <v>FEVT4846</v>
      </c>
    </row>
    <row r="810" spans="1:12">
      <c r="A810" t="str">
        <f>VLOOKUP(E810,DATOS!B:W,19,FALSE)</f>
        <v>FEVT4846</v>
      </c>
      <c r="B810" s="1">
        <v>9012767301</v>
      </c>
      <c r="C810" t="s">
        <v>42</v>
      </c>
      <c r="D810" s="1">
        <f>VLOOKUP(E810,DATOS!B:W,3,FALSE)</f>
        <v>1123214290</v>
      </c>
      <c r="E810">
        <v>4309</v>
      </c>
      <c r="F810">
        <v>2</v>
      </c>
      <c r="G810" t="str">
        <f>VLOOKUP(E810,DATOS!B:W,10,FALSE)</f>
        <v>S50008</v>
      </c>
      <c r="H810" t="str">
        <f t="shared" si="25"/>
        <v>TRANSPORTE INTERMUNICIPAL TERR</v>
      </c>
      <c r="I810">
        <f>VLOOKUP(E810,DATOS!B:W,12,FALSE)</f>
        <v>1</v>
      </c>
      <c r="J810">
        <f>VLOOKUP(E810,DATOS!B:W,20,FALSE)</f>
        <v>45469</v>
      </c>
      <c r="K810">
        <f t="shared" si="26"/>
        <v>45469</v>
      </c>
      <c r="L810" s="3" t="str">
        <f>VLOOKUP(A810,AF!E:E,1,FALSE)</f>
        <v>FEVT4846</v>
      </c>
    </row>
    <row r="811" spans="1:12">
      <c r="A811" t="str">
        <f>VLOOKUP(E811,DATOS!B:W,19,FALSE)</f>
        <v>FEVT4847</v>
      </c>
      <c r="B811" s="1">
        <v>9012767301</v>
      </c>
      <c r="C811" t="s">
        <v>2</v>
      </c>
      <c r="D811" s="1">
        <f>VLOOKUP(E811,DATOS!B:W,3,FALSE)</f>
        <v>18157057</v>
      </c>
      <c r="E811">
        <v>4456</v>
      </c>
      <c r="F811">
        <v>2</v>
      </c>
      <c r="G811" t="str">
        <f>VLOOKUP(E811,DATOS!B:W,10,FALSE)</f>
        <v>S50007</v>
      </c>
      <c r="H811" t="str">
        <f t="shared" si="25"/>
        <v>TRANSPORTE MUNICIPAL TERRESTRE</v>
      </c>
      <c r="I811">
        <f>VLOOKUP(E811,DATOS!B:W,12,FALSE)</f>
        <v>1</v>
      </c>
      <c r="J811">
        <f>VLOOKUP(E811,DATOS!B:W,20,FALSE)</f>
        <v>45469</v>
      </c>
      <c r="K811">
        <f t="shared" si="26"/>
        <v>45469</v>
      </c>
      <c r="L811" s="3" t="str">
        <f>VLOOKUP(A811,AF!E:E,1,FALSE)</f>
        <v>FEVT4847</v>
      </c>
    </row>
    <row r="812" spans="1:12">
      <c r="A812" t="str">
        <f>VLOOKUP(E812,DATOS!B:W,19,FALSE)</f>
        <v>FEVT4847</v>
      </c>
      <c r="B812" s="1">
        <v>9012767301</v>
      </c>
      <c r="C812" t="s">
        <v>2</v>
      </c>
      <c r="D812" s="1">
        <f>VLOOKUP(E812,DATOS!B:W,3,FALSE)</f>
        <v>18157057</v>
      </c>
      <c r="E812">
        <v>4457</v>
      </c>
      <c r="F812">
        <v>2</v>
      </c>
      <c r="G812" t="str">
        <f>VLOOKUP(E812,DATOS!B:W,10,FALSE)</f>
        <v>S50007</v>
      </c>
      <c r="H812" t="str">
        <f t="shared" si="25"/>
        <v>TRANSPORTE MUNICIPAL TERRESTRE</v>
      </c>
      <c r="I812">
        <f>VLOOKUP(E812,DATOS!B:W,12,FALSE)</f>
        <v>1</v>
      </c>
      <c r="J812">
        <f>VLOOKUP(E812,DATOS!B:W,20,FALSE)</f>
        <v>45469</v>
      </c>
      <c r="K812">
        <f t="shared" si="26"/>
        <v>45469</v>
      </c>
      <c r="L812" s="3" t="str">
        <f>VLOOKUP(A812,AF!E:E,1,FALSE)</f>
        <v>FEVT4847</v>
      </c>
    </row>
    <row r="813" spans="1:12">
      <c r="A813" t="str">
        <f>VLOOKUP(E813,DATOS!B:W,19,FALSE)</f>
        <v>FEVT4848</v>
      </c>
      <c r="B813" s="1">
        <v>9012767301</v>
      </c>
      <c r="C813" t="s">
        <v>2</v>
      </c>
      <c r="D813" s="1">
        <f>VLOOKUP(E813,DATOS!B:W,3,FALSE)</f>
        <v>69010093</v>
      </c>
      <c r="E813">
        <v>4506</v>
      </c>
      <c r="F813">
        <v>2</v>
      </c>
      <c r="G813" t="str">
        <f>VLOOKUP(E813,DATOS!B:W,10,FALSE)</f>
        <v>S50008</v>
      </c>
      <c r="H813" t="str">
        <f t="shared" si="25"/>
        <v>TRANSPORTE INTERMUNICIPAL TERR</v>
      </c>
      <c r="I813">
        <f>VLOOKUP(E813,DATOS!B:W,12,FALSE)</f>
        <v>1</v>
      </c>
      <c r="J813">
        <f>VLOOKUP(E813,DATOS!B:W,20,FALSE)</f>
        <v>45469</v>
      </c>
      <c r="K813">
        <f t="shared" si="26"/>
        <v>45469</v>
      </c>
      <c r="L813" s="3" t="str">
        <f>VLOOKUP(A813,AF!E:E,1,FALSE)</f>
        <v>FEVT4848</v>
      </c>
    </row>
    <row r="814" spans="1:12">
      <c r="A814" t="str">
        <f>VLOOKUP(E814,DATOS!B:W,19,FALSE)</f>
        <v>FEVT4849</v>
      </c>
      <c r="B814" s="1">
        <v>9012767301</v>
      </c>
      <c r="C814" t="s">
        <v>2</v>
      </c>
      <c r="D814" s="1">
        <f>VLOOKUP(E814,DATOS!B:W,3,FALSE)</f>
        <v>15570666</v>
      </c>
      <c r="E814">
        <v>4747</v>
      </c>
      <c r="F814">
        <v>2</v>
      </c>
      <c r="G814" t="str">
        <f>VLOOKUP(E814,DATOS!B:W,10,FALSE)</f>
        <v>S50008</v>
      </c>
      <c r="H814" t="str">
        <f t="shared" si="25"/>
        <v>TRANSPORTE INTERMUNICIPAL TERR</v>
      </c>
      <c r="I814">
        <f>VLOOKUP(E814,DATOS!B:W,12,FALSE)</f>
        <v>1</v>
      </c>
      <c r="J814">
        <f>VLOOKUP(E814,DATOS!B:W,20,FALSE)</f>
        <v>45469</v>
      </c>
      <c r="K814">
        <f t="shared" si="26"/>
        <v>45469</v>
      </c>
      <c r="L814" s="3" t="str">
        <f>VLOOKUP(A814,AF!E:E,1,FALSE)</f>
        <v>FEVT4849</v>
      </c>
    </row>
    <row r="815" spans="1:12">
      <c r="A815" t="str">
        <f>VLOOKUP(E815,DATOS!B:W,19,FALSE)</f>
        <v>FEVT4849</v>
      </c>
      <c r="B815" s="1">
        <v>9012767301</v>
      </c>
      <c r="C815" t="s">
        <v>2</v>
      </c>
      <c r="D815" s="1">
        <f>VLOOKUP(E815,DATOS!B:W,3,FALSE)</f>
        <v>15570666</v>
      </c>
      <c r="E815">
        <v>4748</v>
      </c>
      <c r="F815">
        <v>2</v>
      </c>
      <c r="G815" t="str">
        <f>VLOOKUP(E815,DATOS!B:W,10,FALSE)</f>
        <v>S50008</v>
      </c>
      <c r="H815" t="str">
        <f t="shared" si="25"/>
        <v>TRANSPORTE INTERMUNICIPAL TERR</v>
      </c>
      <c r="I815">
        <f>VLOOKUP(E815,DATOS!B:W,12,FALSE)</f>
        <v>1</v>
      </c>
      <c r="J815">
        <f>VLOOKUP(E815,DATOS!B:W,20,FALSE)</f>
        <v>45469</v>
      </c>
      <c r="K815">
        <f t="shared" si="26"/>
        <v>45469</v>
      </c>
      <c r="L815" s="3" t="str">
        <f>VLOOKUP(A815,AF!E:E,1,FALSE)</f>
        <v>FEVT4849</v>
      </c>
    </row>
    <row r="816" spans="1:12">
      <c r="A816" t="str">
        <f>VLOOKUP(E816,DATOS!B:W,19,FALSE)</f>
        <v>FEVT4850</v>
      </c>
      <c r="B816" s="1">
        <v>9012767301</v>
      </c>
      <c r="C816" t="s">
        <v>2</v>
      </c>
      <c r="D816" s="1">
        <f>VLOOKUP(E816,DATOS!B:W,3,FALSE)</f>
        <v>25678544</v>
      </c>
      <c r="E816">
        <v>4500</v>
      </c>
      <c r="F816">
        <v>2</v>
      </c>
      <c r="G816" t="str">
        <f>VLOOKUP(E816,DATOS!B:W,10,FALSE)</f>
        <v>S50007</v>
      </c>
      <c r="H816" t="str">
        <f t="shared" si="25"/>
        <v>TRANSPORTE MUNICIPAL TERRESTRE</v>
      </c>
      <c r="I816">
        <f>VLOOKUP(E816,DATOS!B:W,12,FALSE)</f>
        <v>1</v>
      </c>
      <c r="J816">
        <f>VLOOKUP(E816,DATOS!B:W,20,FALSE)</f>
        <v>45469</v>
      </c>
      <c r="K816">
        <f t="shared" si="26"/>
        <v>45469</v>
      </c>
      <c r="L816" s="3" t="str">
        <f>VLOOKUP(A816,AF!E:E,1,FALSE)</f>
        <v>FEVT4850</v>
      </c>
    </row>
    <row r="817" spans="1:12">
      <c r="A817" t="str">
        <f>VLOOKUP(E817,DATOS!B:W,19,FALSE)</f>
        <v>FEVT4851</v>
      </c>
      <c r="B817" s="1">
        <v>9012767301</v>
      </c>
      <c r="C817" t="s">
        <v>2</v>
      </c>
      <c r="D817" s="1">
        <f>VLOOKUP(E817,DATOS!B:W,3,FALSE)</f>
        <v>1124312132</v>
      </c>
      <c r="E817">
        <v>4114</v>
      </c>
      <c r="F817">
        <v>2</v>
      </c>
      <c r="G817" t="str">
        <f>VLOOKUP(E817,DATOS!B:W,10,FALSE)</f>
        <v>S50007</v>
      </c>
      <c r="H817" t="str">
        <f t="shared" si="25"/>
        <v>TRANSPORTE MUNICIPAL TERRESTRE</v>
      </c>
      <c r="I817">
        <f>VLOOKUP(E817,DATOS!B:W,12,FALSE)</f>
        <v>1</v>
      </c>
      <c r="J817">
        <f>VLOOKUP(E817,DATOS!B:W,20,FALSE)</f>
        <v>45469</v>
      </c>
      <c r="K817">
        <f t="shared" si="26"/>
        <v>45469</v>
      </c>
      <c r="L817" s="3" t="str">
        <f>VLOOKUP(A817,AF!E:E,1,FALSE)</f>
        <v>FEVT4851</v>
      </c>
    </row>
    <row r="818" spans="1:12">
      <c r="A818" t="str">
        <f>VLOOKUP(E818,DATOS!B:W,19,FALSE)</f>
        <v>FEVT4851</v>
      </c>
      <c r="B818" s="1">
        <v>9012767301</v>
      </c>
      <c r="C818" t="s">
        <v>2</v>
      </c>
      <c r="D818" s="1">
        <f>VLOOKUP(E818,DATOS!B:W,3,FALSE)</f>
        <v>1124312132</v>
      </c>
      <c r="E818">
        <v>4592</v>
      </c>
      <c r="F818">
        <v>2</v>
      </c>
      <c r="G818" t="str">
        <f>VLOOKUP(E818,DATOS!B:W,10,FALSE)</f>
        <v>S50007</v>
      </c>
      <c r="H818" t="str">
        <f t="shared" si="25"/>
        <v>TRANSPORTE MUNICIPAL TERRESTRE</v>
      </c>
      <c r="I818">
        <f>VLOOKUP(E818,DATOS!B:W,12,FALSE)</f>
        <v>1</v>
      </c>
      <c r="J818">
        <f>VLOOKUP(E818,DATOS!B:W,20,FALSE)</f>
        <v>45469</v>
      </c>
      <c r="K818">
        <f t="shared" si="26"/>
        <v>45469</v>
      </c>
      <c r="L818" s="3" t="str">
        <f>VLOOKUP(A818,AF!E:E,1,FALSE)</f>
        <v>FEVT4851</v>
      </c>
    </row>
    <row r="819" spans="1:12">
      <c r="A819" t="str">
        <f>VLOOKUP(E819,DATOS!B:W,19,FALSE)</f>
        <v>FEVT4851</v>
      </c>
      <c r="B819" s="1">
        <v>9012767301</v>
      </c>
      <c r="C819" t="s">
        <v>2</v>
      </c>
      <c r="D819" s="1">
        <f>VLOOKUP(E819,DATOS!B:W,3,FALSE)</f>
        <v>1124312132</v>
      </c>
      <c r="E819">
        <v>4115</v>
      </c>
      <c r="F819">
        <v>2</v>
      </c>
      <c r="G819" t="str">
        <f>VLOOKUP(E819,DATOS!B:W,10,FALSE)</f>
        <v>S50007</v>
      </c>
      <c r="H819" t="str">
        <f t="shared" si="25"/>
        <v>TRANSPORTE MUNICIPAL TERRESTRE</v>
      </c>
      <c r="I819">
        <f>VLOOKUP(E819,DATOS!B:W,12,FALSE)</f>
        <v>1</v>
      </c>
      <c r="J819">
        <f>VLOOKUP(E819,DATOS!B:W,20,FALSE)</f>
        <v>45469</v>
      </c>
      <c r="K819">
        <f t="shared" si="26"/>
        <v>45469</v>
      </c>
      <c r="L819" s="3" t="str">
        <f>VLOOKUP(A819,AF!E:E,1,FALSE)</f>
        <v>FEVT4851</v>
      </c>
    </row>
    <row r="820" spans="1:12">
      <c r="A820" t="str">
        <f>VLOOKUP(E820,DATOS!B:W,19,FALSE)</f>
        <v>FEVT4851</v>
      </c>
      <c r="B820" s="1">
        <v>9012767301</v>
      </c>
      <c r="C820" t="s">
        <v>2</v>
      </c>
      <c r="D820" s="1">
        <f>VLOOKUP(E820,DATOS!B:W,3,FALSE)</f>
        <v>1124312132</v>
      </c>
      <c r="E820">
        <v>4593</v>
      </c>
      <c r="F820">
        <v>2</v>
      </c>
      <c r="G820" t="str">
        <f>VLOOKUP(E820,DATOS!B:W,10,FALSE)</f>
        <v>S50007</v>
      </c>
      <c r="H820" t="str">
        <f t="shared" si="25"/>
        <v>TRANSPORTE MUNICIPAL TERRESTRE</v>
      </c>
      <c r="I820">
        <f>VLOOKUP(E820,DATOS!B:W,12,FALSE)</f>
        <v>1</v>
      </c>
      <c r="J820">
        <f>VLOOKUP(E820,DATOS!B:W,20,FALSE)</f>
        <v>45469</v>
      </c>
      <c r="K820">
        <f t="shared" si="26"/>
        <v>45469</v>
      </c>
      <c r="L820" s="3" t="str">
        <f>VLOOKUP(A820,AF!E:E,1,FALSE)</f>
        <v>FEVT4851</v>
      </c>
    </row>
    <row r="821" spans="1:12">
      <c r="A821" t="str">
        <f>VLOOKUP(E821,DATOS!B:W,19,FALSE)</f>
        <v>FEVT4852</v>
      </c>
      <c r="B821" s="1">
        <v>9012767301</v>
      </c>
      <c r="C821" t="s">
        <v>2</v>
      </c>
      <c r="D821" s="1">
        <f>VLOOKUP(E821,DATOS!B:W,3,FALSE)</f>
        <v>18106624</v>
      </c>
      <c r="E821">
        <v>4769</v>
      </c>
      <c r="F821">
        <v>2</v>
      </c>
      <c r="G821" t="str">
        <f>VLOOKUP(E821,DATOS!B:W,10,FALSE)</f>
        <v>S50008</v>
      </c>
      <c r="H821" t="str">
        <f t="shared" si="25"/>
        <v>TRANSPORTE INTERMUNICIPAL TERR</v>
      </c>
      <c r="I821">
        <f>VLOOKUP(E821,DATOS!B:W,12,FALSE)</f>
        <v>1</v>
      </c>
      <c r="J821">
        <f>VLOOKUP(E821,DATOS!B:W,20,FALSE)</f>
        <v>45469</v>
      </c>
      <c r="K821">
        <f t="shared" si="26"/>
        <v>45469</v>
      </c>
      <c r="L821" s="3" t="str">
        <f>VLOOKUP(A821,AF!E:E,1,FALSE)</f>
        <v>FEVT4852</v>
      </c>
    </row>
    <row r="822" spans="1:12">
      <c r="A822" t="str">
        <f>VLOOKUP(E822,DATOS!B:W,19,FALSE)</f>
        <v>FEVT4852</v>
      </c>
      <c r="B822" s="1">
        <v>9012767301</v>
      </c>
      <c r="C822" t="s">
        <v>2</v>
      </c>
      <c r="D822" s="1">
        <f>VLOOKUP(E822,DATOS!B:W,3,FALSE)</f>
        <v>18106624</v>
      </c>
      <c r="E822">
        <v>4770</v>
      </c>
      <c r="F822">
        <v>2</v>
      </c>
      <c r="G822" t="str">
        <f>VLOOKUP(E822,DATOS!B:W,10,FALSE)</f>
        <v>S50008</v>
      </c>
      <c r="H822" t="str">
        <f t="shared" si="25"/>
        <v>TRANSPORTE INTERMUNICIPAL TERR</v>
      </c>
      <c r="I822">
        <f>VLOOKUP(E822,DATOS!B:W,12,FALSE)</f>
        <v>1</v>
      </c>
      <c r="J822">
        <f>VLOOKUP(E822,DATOS!B:W,20,FALSE)</f>
        <v>45469</v>
      </c>
      <c r="K822">
        <f t="shared" si="26"/>
        <v>45469</v>
      </c>
      <c r="L822" s="3" t="str">
        <f>VLOOKUP(A822,AF!E:E,1,FALSE)</f>
        <v>FEVT4852</v>
      </c>
    </row>
    <row r="823" spans="1:12">
      <c r="A823" t="str">
        <f>VLOOKUP(E823,DATOS!B:W,19,FALSE)</f>
        <v>FEVT4853</v>
      </c>
      <c r="B823" s="1">
        <v>9012767301</v>
      </c>
      <c r="C823" t="s">
        <v>2</v>
      </c>
      <c r="D823" s="1">
        <f>VLOOKUP(E823,DATOS!B:W,3,FALSE)</f>
        <v>69022391</v>
      </c>
      <c r="E823">
        <v>4200</v>
      </c>
      <c r="F823">
        <v>2</v>
      </c>
      <c r="G823" t="str">
        <f>VLOOKUP(E823,DATOS!B:W,10,FALSE)</f>
        <v>S50008</v>
      </c>
      <c r="H823" t="str">
        <f t="shared" si="25"/>
        <v>TRANSPORTE INTERMUNICIPAL TERR</v>
      </c>
      <c r="I823">
        <f>VLOOKUP(E823,DATOS!B:W,12,FALSE)</f>
        <v>1</v>
      </c>
      <c r="J823">
        <f>VLOOKUP(E823,DATOS!B:W,20,FALSE)</f>
        <v>45469</v>
      </c>
      <c r="K823">
        <f t="shared" si="26"/>
        <v>45469</v>
      </c>
      <c r="L823" s="3" t="str">
        <f>VLOOKUP(A823,AF!E:E,1,FALSE)</f>
        <v>FEVT4853</v>
      </c>
    </row>
    <row r="824" spans="1:12">
      <c r="A824" t="str">
        <f>VLOOKUP(E824,DATOS!B:W,19,FALSE)</f>
        <v>FEVT4853</v>
      </c>
      <c r="B824" s="1">
        <v>9012767301</v>
      </c>
      <c r="C824" t="s">
        <v>2</v>
      </c>
      <c r="D824" s="1">
        <f>VLOOKUP(E824,DATOS!B:W,3,FALSE)</f>
        <v>69022391</v>
      </c>
      <c r="E824">
        <v>4201</v>
      </c>
      <c r="F824">
        <v>2</v>
      </c>
      <c r="G824" t="str">
        <f>VLOOKUP(E824,DATOS!B:W,10,FALSE)</f>
        <v>S50008</v>
      </c>
      <c r="H824" t="str">
        <f t="shared" si="25"/>
        <v>TRANSPORTE INTERMUNICIPAL TERR</v>
      </c>
      <c r="I824">
        <f>VLOOKUP(E824,DATOS!B:W,12,FALSE)</f>
        <v>1</v>
      </c>
      <c r="J824">
        <f>VLOOKUP(E824,DATOS!B:W,20,FALSE)</f>
        <v>45469</v>
      </c>
      <c r="K824">
        <f t="shared" si="26"/>
        <v>45469</v>
      </c>
      <c r="L824" s="3" t="str">
        <f>VLOOKUP(A824,AF!E:E,1,FALSE)</f>
        <v>FEVT4853</v>
      </c>
    </row>
    <row r="825" spans="1:12">
      <c r="A825" t="str">
        <f>VLOOKUP(E825,DATOS!B:W,19,FALSE)</f>
        <v>FEVT4854</v>
      </c>
      <c r="B825" s="1">
        <v>9012767301</v>
      </c>
      <c r="C825" t="s">
        <v>2</v>
      </c>
      <c r="D825" s="1">
        <f>VLOOKUP(E825,DATOS!B:W,3,FALSE)</f>
        <v>27472780</v>
      </c>
      <c r="E825">
        <v>4709</v>
      </c>
      <c r="F825">
        <v>2</v>
      </c>
      <c r="G825" t="str">
        <f>VLOOKUP(E825,DATOS!B:W,10,FALSE)</f>
        <v>S50007</v>
      </c>
      <c r="H825" t="str">
        <f t="shared" si="25"/>
        <v>TRANSPORTE MUNICIPAL TERRESTRE</v>
      </c>
      <c r="I825">
        <f>VLOOKUP(E825,DATOS!B:W,12,FALSE)</f>
        <v>1</v>
      </c>
      <c r="J825">
        <f>VLOOKUP(E825,DATOS!B:W,20,FALSE)</f>
        <v>45469</v>
      </c>
      <c r="K825">
        <f t="shared" si="26"/>
        <v>45469</v>
      </c>
      <c r="L825" s="3" t="str">
        <f>VLOOKUP(A825,AF!E:E,1,FALSE)</f>
        <v>FEVT4854</v>
      </c>
    </row>
    <row r="826" spans="1:12">
      <c r="A826" t="str">
        <f>VLOOKUP(E826,DATOS!B:W,19,FALSE)</f>
        <v>FEVT4854</v>
      </c>
      <c r="B826" s="1">
        <v>9012767301</v>
      </c>
      <c r="C826" t="s">
        <v>2</v>
      </c>
      <c r="D826" s="1">
        <f>VLOOKUP(E826,DATOS!B:W,3,FALSE)</f>
        <v>27472780</v>
      </c>
      <c r="E826">
        <v>4710</v>
      </c>
      <c r="F826">
        <v>2</v>
      </c>
      <c r="G826" t="str">
        <f>VLOOKUP(E826,DATOS!B:W,10,FALSE)</f>
        <v>S50007</v>
      </c>
      <c r="H826" t="str">
        <f t="shared" si="25"/>
        <v>TRANSPORTE MUNICIPAL TERRESTRE</v>
      </c>
      <c r="I826">
        <f>VLOOKUP(E826,DATOS!B:W,12,FALSE)</f>
        <v>1</v>
      </c>
      <c r="J826">
        <f>VLOOKUP(E826,DATOS!B:W,20,FALSE)</f>
        <v>45469</v>
      </c>
      <c r="K826">
        <f t="shared" si="26"/>
        <v>45469</v>
      </c>
      <c r="L826" s="3" t="str">
        <f>VLOOKUP(A826,AF!E:E,1,FALSE)</f>
        <v>FEVT4854</v>
      </c>
    </row>
    <row r="827" spans="1:12">
      <c r="A827" t="str">
        <f>VLOOKUP(E827,DATOS!B:W,19,FALSE)</f>
        <v>FEVT4855</v>
      </c>
      <c r="B827" s="1">
        <v>9012767301</v>
      </c>
      <c r="C827" t="s">
        <v>31</v>
      </c>
      <c r="D827" s="1">
        <f>VLOOKUP(E827,DATOS!B:W,3,FALSE)</f>
        <v>1122786342</v>
      </c>
      <c r="E827">
        <v>4594</v>
      </c>
      <c r="F827">
        <v>2</v>
      </c>
      <c r="G827" t="str">
        <f>VLOOKUP(E827,DATOS!B:W,10,FALSE)</f>
        <v>S50007</v>
      </c>
      <c r="H827" t="str">
        <f t="shared" si="25"/>
        <v>TRANSPORTE MUNICIPAL TERRESTRE</v>
      </c>
      <c r="I827">
        <f>VLOOKUP(E827,DATOS!B:W,12,FALSE)</f>
        <v>1</v>
      </c>
      <c r="J827">
        <f>VLOOKUP(E827,DATOS!B:W,20,FALSE)</f>
        <v>45469</v>
      </c>
      <c r="K827">
        <f t="shared" si="26"/>
        <v>45469</v>
      </c>
      <c r="L827" s="3" t="str">
        <f>VLOOKUP(A827,AF!E:E,1,FALSE)</f>
        <v>FEVT4855</v>
      </c>
    </row>
    <row r="828" spans="1:12">
      <c r="A828" t="str">
        <f>VLOOKUP(E828,DATOS!B:W,19,FALSE)</f>
        <v>FEVT4855</v>
      </c>
      <c r="B828" s="1">
        <v>9012767301</v>
      </c>
      <c r="C828" t="s">
        <v>31</v>
      </c>
      <c r="D828" s="1">
        <f>VLOOKUP(E828,DATOS!B:W,3,FALSE)</f>
        <v>1122786342</v>
      </c>
      <c r="E828">
        <v>4595</v>
      </c>
      <c r="F828">
        <v>2</v>
      </c>
      <c r="G828" t="str">
        <f>VLOOKUP(E828,DATOS!B:W,10,FALSE)</f>
        <v>S50007</v>
      </c>
      <c r="H828" t="str">
        <f t="shared" si="25"/>
        <v>TRANSPORTE MUNICIPAL TERRESTRE</v>
      </c>
      <c r="I828">
        <f>VLOOKUP(E828,DATOS!B:W,12,FALSE)</f>
        <v>1</v>
      </c>
      <c r="J828">
        <f>VLOOKUP(E828,DATOS!B:W,20,FALSE)</f>
        <v>45469</v>
      </c>
      <c r="K828">
        <f t="shared" si="26"/>
        <v>45469</v>
      </c>
      <c r="L828" s="3" t="str">
        <f>VLOOKUP(A828,AF!E:E,1,FALSE)</f>
        <v>FEVT4855</v>
      </c>
    </row>
    <row r="829" spans="1:12">
      <c r="A829" t="str">
        <f>VLOOKUP(E829,DATOS!B:W,19,FALSE)</f>
        <v>FEVT4856</v>
      </c>
      <c r="B829" s="1">
        <v>9012767301</v>
      </c>
      <c r="C829" t="s">
        <v>42</v>
      </c>
      <c r="D829" s="1">
        <f>VLOOKUP(E829,DATOS!B:W,3,FALSE)</f>
        <v>1122787369</v>
      </c>
      <c r="E829">
        <v>4603</v>
      </c>
      <c r="F829">
        <v>2</v>
      </c>
      <c r="G829" t="str">
        <f>VLOOKUP(E829,DATOS!B:W,10,FALSE)</f>
        <v>S50007</v>
      </c>
      <c r="H829" t="str">
        <f t="shared" si="25"/>
        <v>TRANSPORTE MUNICIPAL TERRESTRE</v>
      </c>
      <c r="I829">
        <f>VLOOKUP(E829,DATOS!B:W,12,FALSE)</f>
        <v>1</v>
      </c>
      <c r="J829">
        <f>VLOOKUP(E829,DATOS!B:W,20,FALSE)</f>
        <v>45469</v>
      </c>
      <c r="K829">
        <f t="shared" si="26"/>
        <v>45469</v>
      </c>
      <c r="L829" s="3" t="str">
        <f>VLOOKUP(A829,AF!E:E,1,FALSE)</f>
        <v>FEVT4856</v>
      </c>
    </row>
    <row r="830" spans="1:12">
      <c r="A830" t="str">
        <f>VLOOKUP(E830,DATOS!B:W,19,FALSE)</f>
        <v>FEVT4856</v>
      </c>
      <c r="B830" s="1">
        <v>9012767301</v>
      </c>
      <c r="C830" t="s">
        <v>42</v>
      </c>
      <c r="D830" s="1">
        <f>VLOOKUP(E830,DATOS!B:W,3,FALSE)</f>
        <v>1122787369</v>
      </c>
      <c r="E830">
        <v>4604</v>
      </c>
      <c r="F830">
        <v>2</v>
      </c>
      <c r="G830" t="str">
        <f>VLOOKUP(E830,DATOS!B:W,10,FALSE)</f>
        <v>S50007</v>
      </c>
      <c r="H830" t="str">
        <f t="shared" si="25"/>
        <v>TRANSPORTE MUNICIPAL TERRESTRE</v>
      </c>
      <c r="I830">
        <f>VLOOKUP(E830,DATOS!B:W,12,FALSE)</f>
        <v>1</v>
      </c>
      <c r="J830">
        <f>VLOOKUP(E830,DATOS!B:W,20,FALSE)</f>
        <v>45469</v>
      </c>
      <c r="K830">
        <f t="shared" si="26"/>
        <v>45469</v>
      </c>
      <c r="L830" s="3" t="str">
        <f>VLOOKUP(A830,AF!E:E,1,FALSE)</f>
        <v>FEVT4856</v>
      </c>
    </row>
    <row r="831" spans="1:12">
      <c r="A831" t="str">
        <f>VLOOKUP(E831,DATOS!B:W,19,FALSE)</f>
        <v>FEVT4857</v>
      </c>
      <c r="B831" s="1">
        <v>9012767301</v>
      </c>
      <c r="C831" t="s">
        <v>2</v>
      </c>
      <c r="D831" s="1">
        <f>VLOOKUP(E831,DATOS!B:W,3,FALSE)</f>
        <v>1121506928</v>
      </c>
      <c r="E831">
        <v>5480</v>
      </c>
      <c r="F831">
        <v>2</v>
      </c>
      <c r="G831" t="str">
        <f>VLOOKUP(E831,DATOS!B:W,10,FALSE)</f>
        <v>S50007</v>
      </c>
      <c r="H831" t="str">
        <f t="shared" si="25"/>
        <v>TRANSPORTE MUNICIPAL TERRESTRE</v>
      </c>
      <c r="I831">
        <f>VLOOKUP(E831,DATOS!B:W,12,FALSE)</f>
        <v>1</v>
      </c>
      <c r="J831">
        <f>VLOOKUP(E831,DATOS!B:W,20,FALSE)</f>
        <v>45469</v>
      </c>
      <c r="K831">
        <f t="shared" si="26"/>
        <v>45469</v>
      </c>
      <c r="L831" s="3" t="str">
        <f>VLOOKUP(A831,AF!E:E,1,FALSE)</f>
        <v>FEVT4857</v>
      </c>
    </row>
    <row r="832" spans="1:12">
      <c r="A832" t="str">
        <f>VLOOKUP(E832,DATOS!B:W,19,FALSE)</f>
        <v>FEVT4858</v>
      </c>
      <c r="B832" s="1">
        <v>9012767301</v>
      </c>
      <c r="C832" t="s">
        <v>2</v>
      </c>
      <c r="D832" s="1">
        <f>VLOOKUP(E832,DATOS!B:W,3,FALSE)</f>
        <v>5350142</v>
      </c>
      <c r="E832">
        <v>4885</v>
      </c>
      <c r="F832">
        <v>2</v>
      </c>
      <c r="G832" t="str">
        <f>VLOOKUP(E832,DATOS!B:W,10,FALSE)</f>
        <v>S50007</v>
      </c>
      <c r="H832" t="str">
        <f t="shared" si="25"/>
        <v>TRANSPORTE MUNICIPAL TERRESTRE</v>
      </c>
      <c r="I832">
        <f>VLOOKUP(E832,DATOS!B:W,12,FALSE)</f>
        <v>1</v>
      </c>
      <c r="J832">
        <f>VLOOKUP(E832,DATOS!B:W,20,FALSE)</f>
        <v>45469</v>
      </c>
      <c r="K832">
        <f t="shared" si="26"/>
        <v>45469</v>
      </c>
      <c r="L832" s="3" t="str">
        <f>VLOOKUP(A832,AF!E:E,1,FALSE)</f>
        <v>FEVT4858</v>
      </c>
    </row>
    <row r="833" spans="1:12">
      <c r="A833" t="str">
        <f>VLOOKUP(E833,DATOS!B:W,19,FALSE)</f>
        <v>FEVT4858</v>
      </c>
      <c r="B833" s="1">
        <v>9012767301</v>
      </c>
      <c r="C833" t="s">
        <v>2</v>
      </c>
      <c r="D833" s="1">
        <f>VLOOKUP(E833,DATOS!B:W,3,FALSE)</f>
        <v>5350142</v>
      </c>
      <c r="E833">
        <v>4886</v>
      </c>
      <c r="F833">
        <v>2</v>
      </c>
      <c r="G833" t="str">
        <f>VLOOKUP(E833,DATOS!B:W,10,FALSE)</f>
        <v>S50007</v>
      </c>
      <c r="H833" t="str">
        <f t="shared" si="25"/>
        <v>TRANSPORTE MUNICIPAL TERRESTRE</v>
      </c>
      <c r="I833">
        <f>VLOOKUP(E833,DATOS!B:W,12,FALSE)</f>
        <v>1</v>
      </c>
      <c r="J833">
        <f>VLOOKUP(E833,DATOS!B:W,20,FALSE)</f>
        <v>45469</v>
      </c>
      <c r="K833">
        <f t="shared" si="26"/>
        <v>45469</v>
      </c>
      <c r="L833" s="3" t="str">
        <f>VLOOKUP(A833,AF!E:E,1,FALSE)</f>
        <v>FEVT4858</v>
      </c>
    </row>
    <row r="834" spans="1:12">
      <c r="A834" t="str">
        <f>VLOOKUP(E834,DATOS!B:W,19,FALSE)</f>
        <v>FEVT4859</v>
      </c>
      <c r="B834" s="1">
        <v>9012767301</v>
      </c>
      <c r="C834" t="s">
        <v>31</v>
      </c>
      <c r="D834" s="1">
        <f>VLOOKUP(E834,DATOS!B:W,3,FALSE)</f>
        <v>1124314613</v>
      </c>
      <c r="E834">
        <v>3738</v>
      </c>
      <c r="F834">
        <v>2</v>
      </c>
      <c r="G834" t="str">
        <f>VLOOKUP(E834,DATOS!B:W,10,FALSE)</f>
        <v>S50007</v>
      </c>
      <c r="H834" t="str">
        <f t="shared" ref="H834:H897" si="27">IF(G834="S50007","TRANSPORTE MUNICIPAL TERRESTRE",IF(G834="S50008","TRANSPORTE INTERMUNICIPAL TERR","VALIDAR CODIGO"))</f>
        <v>TRANSPORTE MUNICIPAL TERRESTRE</v>
      </c>
      <c r="I834">
        <f>VLOOKUP(E834,DATOS!B:W,12,FALSE)</f>
        <v>1</v>
      </c>
      <c r="J834">
        <f>VLOOKUP(E834,DATOS!B:W,20,FALSE)</f>
        <v>45469</v>
      </c>
      <c r="K834">
        <f t="shared" si="26"/>
        <v>45469</v>
      </c>
      <c r="L834" s="3" t="str">
        <f>VLOOKUP(A834,AF!E:E,1,FALSE)</f>
        <v>FEVT4859</v>
      </c>
    </row>
    <row r="835" spans="1:12">
      <c r="A835" t="str">
        <f>VLOOKUP(E835,DATOS!B:W,19,FALSE)</f>
        <v>FEVT4859</v>
      </c>
      <c r="B835" s="1">
        <v>9012767301</v>
      </c>
      <c r="C835" t="s">
        <v>31</v>
      </c>
      <c r="D835" s="1">
        <f>VLOOKUP(E835,DATOS!B:W,3,FALSE)</f>
        <v>1124314613</v>
      </c>
      <c r="E835">
        <v>3739</v>
      </c>
      <c r="F835">
        <v>2</v>
      </c>
      <c r="G835" t="str">
        <f>VLOOKUP(E835,DATOS!B:W,10,FALSE)</f>
        <v>S50007</v>
      </c>
      <c r="H835" t="str">
        <f t="shared" si="27"/>
        <v>TRANSPORTE MUNICIPAL TERRESTRE</v>
      </c>
      <c r="I835">
        <f>VLOOKUP(E835,DATOS!B:W,12,FALSE)</f>
        <v>1</v>
      </c>
      <c r="J835">
        <f>VLOOKUP(E835,DATOS!B:W,20,FALSE)</f>
        <v>45469</v>
      </c>
      <c r="K835">
        <f t="shared" si="26"/>
        <v>45469</v>
      </c>
      <c r="L835" s="3" t="str">
        <f>VLOOKUP(A835,AF!E:E,1,FALSE)</f>
        <v>FEVT4859</v>
      </c>
    </row>
    <row r="836" spans="1:12">
      <c r="A836" t="str">
        <f>VLOOKUP(E836,DATOS!B:W,19,FALSE)</f>
        <v>FEVT4860</v>
      </c>
      <c r="B836" s="1">
        <v>9012767301</v>
      </c>
      <c r="C836" t="s">
        <v>2</v>
      </c>
      <c r="D836" s="1">
        <f>VLOOKUP(E836,DATOS!B:W,3,FALSE)</f>
        <v>5350434</v>
      </c>
      <c r="E836">
        <v>4242</v>
      </c>
      <c r="F836">
        <v>2</v>
      </c>
      <c r="G836" t="str">
        <f>VLOOKUP(E836,DATOS!B:W,10,FALSE)</f>
        <v>S50007</v>
      </c>
      <c r="H836" t="str">
        <f t="shared" si="27"/>
        <v>TRANSPORTE MUNICIPAL TERRESTRE</v>
      </c>
      <c r="I836">
        <f>VLOOKUP(E836,DATOS!B:W,12,FALSE)</f>
        <v>1</v>
      </c>
      <c r="J836">
        <f>VLOOKUP(E836,DATOS!B:W,20,FALSE)</f>
        <v>45469</v>
      </c>
      <c r="K836">
        <f t="shared" si="26"/>
        <v>45469</v>
      </c>
      <c r="L836" s="3" t="str">
        <f>VLOOKUP(A836,AF!E:E,1,FALSE)</f>
        <v>FEVT4860</v>
      </c>
    </row>
    <row r="837" spans="1:12">
      <c r="A837" t="str">
        <f>VLOOKUP(E837,DATOS!B:W,19,FALSE)</f>
        <v>FEVT4861</v>
      </c>
      <c r="B837" s="1">
        <v>9012767301</v>
      </c>
      <c r="C837" t="s">
        <v>31</v>
      </c>
      <c r="D837" s="1">
        <f>VLOOKUP(E837,DATOS!B:W,3,FALSE)</f>
        <v>1124313386</v>
      </c>
      <c r="E837">
        <v>4102</v>
      </c>
      <c r="F837">
        <v>2</v>
      </c>
      <c r="G837" t="str">
        <f>VLOOKUP(E837,DATOS!B:W,10,FALSE)</f>
        <v>S50007</v>
      </c>
      <c r="H837" t="str">
        <f t="shared" si="27"/>
        <v>TRANSPORTE MUNICIPAL TERRESTRE</v>
      </c>
      <c r="I837">
        <f>VLOOKUP(E837,DATOS!B:W,12,FALSE)</f>
        <v>1</v>
      </c>
      <c r="J837">
        <f>VLOOKUP(E837,DATOS!B:W,20,FALSE)</f>
        <v>45469</v>
      </c>
      <c r="K837">
        <f t="shared" si="26"/>
        <v>45469</v>
      </c>
      <c r="L837" s="3" t="str">
        <f>VLOOKUP(A837,AF!E:E,1,FALSE)</f>
        <v>FEVT4861</v>
      </c>
    </row>
    <row r="838" spans="1:12">
      <c r="A838" t="str">
        <f>VLOOKUP(E838,DATOS!B:W,19,FALSE)</f>
        <v>FEVT4862</v>
      </c>
      <c r="B838" s="1">
        <v>9012767301</v>
      </c>
      <c r="C838" t="s">
        <v>2</v>
      </c>
      <c r="D838" s="1">
        <f>VLOOKUP(E838,DATOS!B:W,3,FALSE)</f>
        <v>41182512</v>
      </c>
      <c r="E838">
        <v>4104</v>
      </c>
      <c r="F838">
        <v>2</v>
      </c>
      <c r="G838" t="str">
        <f>VLOOKUP(E838,DATOS!B:W,10,FALSE)</f>
        <v>S50007</v>
      </c>
      <c r="H838" t="str">
        <f t="shared" si="27"/>
        <v>TRANSPORTE MUNICIPAL TERRESTRE</v>
      </c>
      <c r="I838">
        <f>VLOOKUP(E838,DATOS!B:W,12,FALSE)</f>
        <v>1</v>
      </c>
      <c r="J838">
        <f>VLOOKUP(E838,DATOS!B:W,20,FALSE)</f>
        <v>45469</v>
      </c>
      <c r="K838">
        <f t="shared" si="26"/>
        <v>45469</v>
      </c>
      <c r="L838" s="3" t="str">
        <f>VLOOKUP(A838,AF!E:E,1,FALSE)</f>
        <v>FEVT4862</v>
      </c>
    </row>
    <row r="839" spans="1:12">
      <c r="A839" t="str">
        <f>VLOOKUP(E839,DATOS!B:W,19,FALSE)</f>
        <v>FEVT4863</v>
      </c>
      <c r="B839" s="1">
        <v>9012767301</v>
      </c>
      <c r="C839" t="s">
        <v>2</v>
      </c>
      <c r="D839" s="1">
        <f>VLOOKUP(E839,DATOS!B:W,3,FALSE)</f>
        <v>41181321</v>
      </c>
      <c r="E839">
        <v>4877</v>
      </c>
      <c r="F839">
        <v>2</v>
      </c>
      <c r="G839" t="str">
        <f>VLOOKUP(E839,DATOS!B:W,10,FALSE)</f>
        <v>S50007</v>
      </c>
      <c r="H839" t="str">
        <f t="shared" si="27"/>
        <v>TRANSPORTE MUNICIPAL TERRESTRE</v>
      </c>
      <c r="I839">
        <f>VLOOKUP(E839,DATOS!B:W,12,FALSE)</f>
        <v>1</v>
      </c>
      <c r="J839">
        <f>VLOOKUP(E839,DATOS!B:W,20,FALSE)</f>
        <v>45469</v>
      </c>
      <c r="K839">
        <f t="shared" si="26"/>
        <v>45469</v>
      </c>
      <c r="L839" s="3" t="str">
        <f>VLOOKUP(A839,AF!E:E,1,FALSE)</f>
        <v>FEVT4863</v>
      </c>
    </row>
    <row r="840" spans="1:12">
      <c r="A840" t="str">
        <f>VLOOKUP(E840,DATOS!B:W,19,FALSE)</f>
        <v>FEVT4863</v>
      </c>
      <c r="B840" s="1">
        <v>9012767301</v>
      </c>
      <c r="C840" t="s">
        <v>2</v>
      </c>
      <c r="D840" s="1">
        <f>VLOOKUP(E840,DATOS!B:W,3,FALSE)</f>
        <v>41181321</v>
      </c>
      <c r="E840">
        <v>4878</v>
      </c>
      <c r="F840">
        <v>2</v>
      </c>
      <c r="G840" t="str">
        <f>VLOOKUP(E840,DATOS!B:W,10,FALSE)</f>
        <v>S50007</v>
      </c>
      <c r="H840" t="str">
        <f t="shared" si="27"/>
        <v>TRANSPORTE MUNICIPAL TERRESTRE</v>
      </c>
      <c r="I840">
        <f>VLOOKUP(E840,DATOS!B:W,12,FALSE)</f>
        <v>1</v>
      </c>
      <c r="J840">
        <f>VLOOKUP(E840,DATOS!B:W,20,FALSE)</f>
        <v>45469</v>
      </c>
      <c r="K840">
        <f t="shared" si="26"/>
        <v>45469</v>
      </c>
      <c r="L840" s="3" t="str">
        <f>VLOOKUP(A840,AF!E:E,1,FALSE)</f>
        <v>FEVT4863</v>
      </c>
    </row>
    <row r="841" spans="1:12">
      <c r="A841" t="str">
        <f>VLOOKUP(E841,DATOS!B:W,19,FALSE)</f>
        <v>FEVT4864</v>
      </c>
      <c r="B841" s="1">
        <v>9012767301</v>
      </c>
      <c r="C841" t="s">
        <v>31</v>
      </c>
      <c r="D841" s="1">
        <f>VLOOKUP(E841,DATOS!B:W,3,FALSE)</f>
        <v>1122784712</v>
      </c>
      <c r="E841">
        <v>3842</v>
      </c>
      <c r="F841">
        <v>2</v>
      </c>
      <c r="G841" t="str">
        <f>VLOOKUP(E841,DATOS!B:W,10,FALSE)</f>
        <v>S50007</v>
      </c>
      <c r="H841" t="str">
        <f t="shared" si="27"/>
        <v>TRANSPORTE MUNICIPAL TERRESTRE</v>
      </c>
      <c r="I841">
        <f>VLOOKUP(E841,DATOS!B:W,12,FALSE)</f>
        <v>1</v>
      </c>
      <c r="J841">
        <f>VLOOKUP(E841,DATOS!B:W,20,FALSE)</f>
        <v>45469</v>
      </c>
      <c r="K841">
        <f t="shared" si="26"/>
        <v>45469</v>
      </c>
      <c r="L841" s="3" t="str">
        <f>VLOOKUP(A841,AF!E:E,1,FALSE)</f>
        <v>FEVT4864</v>
      </c>
    </row>
    <row r="842" spans="1:12">
      <c r="A842" t="str">
        <f>VLOOKUP(E842,DATOS!B:W,19,FALSE)</f>
        <v>FEVT4864</v>
      </c>
      <c r="B842" s="1">
        <v>9012767301</v>
      </c>
      <c r="C842" t="s">
        <v>31</v>
      </c>
      <c r="D842" s="1">
        <f>VLOOKUP(E842,DATOS!B:W,3,FALSE)</f>
        <v>1122784712</v>
      </c>
      <c r="E842">
        <v>3843</v>
      </c>
      <c r="F842">
        <v>2</v>
      </c>
      <c r="G842" t="str">
        <f>VLOOKUP(E842,DATOS!B:W,10,FALSE)</f>
        <v>S50007</v>
      </c>
      <c r="H842" t="str">
        <f t="shared" si="27"/>
        <v>TRANSPORTE MUNICIPAL TERRESTRE</v>
      </c>
      <c r="I842">
        <f>VLOOKUP(E842,DATOS!B:W,12,FALSE)</f>
        <v>1</v>
      </c>
      <c r="J842">
        <f>VLOOKUP(E842,DATOS!B:W,20,FALSE)</f>
        <v>45469</v>
      </c>
      <c r="K842">
        <f t="shared" si="26"/>
        <v>45469</v>
      </c>
      <c r="L842" s="3" t="str">
        <f>VLOOKUP(A842,AF!E:E,1,FALSE)</f>
        <v>FEVT4864</v>
      </c>
    </row>
    <row r="843" spans="1:12">
      <c r="A843" t="str">
        <f>VLOOKUP(E843,DATOS!B:W,19,FALSE)</f>
        <v>FEVT4865</v>
      </c>
      <c r="B843" s="1">
        <v>9012767301</v>
      </c>
      <c r="C843" t="s">
        <v>31</v>
      </c>
      <c r="D843" s="1">
        <f>VLOOKUP(E843,DATOS!B:W,3,FALSE)</f>
        <v>1122783778</v>
      </c>
      <c r="E843">
        <v>3840</v>
      </c>
      <c r="F843">
        <v>2</v>
      </c>
      <c r="G843" t="str">
        <f>VLOOKUP(E843,DATOS!B:W,10,FALSE)</f>
        <v>S50007</v>
      </c>
      <c r="H843" t="str">
        <f t="shared" si="27"/>
        <v>TRANSPORTE MUNICIPAL TERRESTRE</v>
      </c>
      <c r="I843">
        <f>VLOOKUP(E843,DATOS!B:W,12,FALSE)</f>
        <v>1</v>
      </c>
      <c r="J843">
        <f>VLOOKUP(E843,DATOS!B:W,20,FALSE)</f>
        <v>45469</v>
      </c>
      <c r="K843">
        <f t="shared" si="26"/>
        <v>45469</v>
      </c>
      <c r="L843" s="3" t="str">
        <f>VLOOKUP(A843,AF!E:E,1,FALSE)</f>
        <v>FEVT4865</v>
      </c>
    </row>
    <row r="844" spans="1:12">
      <c r="A844" t="str">
        <f>VLOOKUP(E844,DATOS!B:W,19,FALSE)</f>
        <v>FEVT4865</v>
      </c>
      <c r="B844" s="1">
        <v>9012767301</v>
      </c>
      <c r="C844" t="s">
        <v>31</v>
      </c>
      <c r="D844" s="1">
        <f>VLOOKUP(E844,DATOS!B:W,3,FALSE)</f>
        <v>1122783778</v>
      </c>
      <c r="E844">
        <v>3841</v>
      </c>
      <c r="F844">
        <v>2</v>
      </c>
      <c r="G844" t="str">
        <f>VLOOKUP(E844,DATOS!B:W,10,FALSE)</f>
        <v>S50007</v>
      </c>
      <c r="H844" t="str">
        <f t="shared" si="27"/>
        <v>TRANSPORTE MUNICIPAL TERRESTRE</v>
      </c>
      <c r="I844">
        <f>VLOOKUP(E844,DATOS!B:W,12,FALSE)</f>
        <v>1</v>
      </c>
      <c r="J844">
        <f>VLOOKUP(E844,DATOS!B:W,20,FALSE)</f>
        <v>45469</v>
      </c>
      <c r="K844">
        <f t="shared" si="26"/>
        <v>45469</v>
      </c>
      <c r="L844" s="3" t="str">
        <f>VLOOKUP(A844,AF!E:E,1,FALSE)</f>
        <v>FEVT4865</v>
      </c>
    </row>
    <row r="845" spans="1:12">
      <c r="A845" t="str">
        <f>VLOOKUP(E845,DATOS!B:W,19,FALSE)</f>
        <v>FEVT4866</v>
      </c>
      <c r="B845" s="1">
        <v>9012767301</v>
      </c>
      <c r="C845" t="s">
        <v>31</v>
      </c>
      <c r="D845" s="1">
        <f>VLOOKUP(E845,DATOS!B:W,3,FALSE)</f>
        <v>1124315477</v>
      </c>
      <c r="E845">
        <v>3838</v>
      </c>
      <c r="F845">
        <v>2</v>
      </c>
      <c r="G845" t="str">
        <f>VLOOKUP(E845,DATOS!B:W,10,FALSE)</f>
        <v>S50007</v>
      </c>
      <c r="H845" t="str">
        <f t="shared" si="27"/>
        <v>TRANSPORTE MUNICIPAL TERRESTRE</v>
      </c>
      <c r="I845">
        <f>VLOOKUP(E845,DATOS!B:W,12,FALSE)</f>
        <v>1</v>
      </c>
      <c r="J845">
        <f>VLOOKUP(E845,DATOS!B:W,20,FALSE)</f>
        <v>45469</v>
      </c>
      <c r="K845">
        <f t="shared" si="26"/>
        <v>45469</v>
      </c>
      <c r="L845" s="3" t="str">
        <f>VLOOKUP(A845,AF!E:E,1,FALSE)</f>
        <v>FEVT4866</v>
      </c>
    </row>
    <row r="846" spans="1:12">
      <c r="A846" t="str">
        <f>VLOOKUP(E846,DATOS!B:W,19,FALSE)</f>
        <v>FEVT4866</v>
      </c>
      <c r="B846" s="1">
        <v>9012767301</v>
      </c>
      <c r="C846" t="s">
        <v>31</v>
      </c>
      <c r="D846" s="1">
        <f>VLOOKUP(E846,DATOS!B:W,3,FALSE)</f>
        <v>1124315477</v>
      </c>
      <c r="E846">
        <v>3839</v>
      </c>
      <c r="F846">
        <v>2</v>
      </c>
      <c r="G846" t="str">
        <f>VLOOKUP(E846,DATOS!B:W,10,FALSE)</f>
        <v>S50007</v>
      </c>
      <c r="H846" t="str">
        <f t="shared" si="27"/>
        <v>TRANSPORTE MUNICIPAL TERRESTRE</v>
      </c>
      <c r="I846">
        <f>VLOOKUP(E846,DATOS!B:W,12,FALSE)</f>
        <v>1</v>
      </c>
      <c r="J846">
        <f>VLOOKUP(E846,DATOS!B:W,20,FALSE)</f>
        <v>45469</v>
      </c>
      <c r="K846">
        <f t="shared" si="26"/>
        <v>45469</v>
      </c>
      <c r="L846" s="3" t="str">
        <f>VLOOKUP(A846,AF!E:E,1,FALSE)</f>
        <v>FEVT4866</v>
      </c>
    </row>
    <row r="847" spans="1:12">
      <c r="A847" t="str">
        <f>VLOOKUP(E847,DATOS!B:W,19,FALSE)</f>
        <v>FEVT4867</v>
      </c>
      <c r="B847" s="1">
        <v>9012767301</v>
      </c>
      <c r="C847" t="s">
        <v>31</v>
      </c>
      <c r="D847" s="1">
        <f>VLOOKUP(E847,DATOS!B:W,3,FALSE)</f>
        <v>1124313532</v>
      </c>
      <c r="E847">
        <v>3844</v>
      </c>
      <c r="F847">
        <v>2</v>
      </c>
      <c r="G847" t="str">
        <f>VLOOKUP(E847,DATOS!B:W,10,FALSE)</f>
        <v>S50007</v>
      </c>
      <c r="H847" t="str">
        <f t="shared" si="27"/>
        <v>TRANSPORTE MUNICIPAL TERRESTRE</v>
      </c>
      <c r="I847">
        <f>VLOOKUP(E847,DATOS!B:W,12,FALSE)</f>
        <v>1</v>
      </c>
      <c r="J847">
        <f>VLOOKUP(E847,DATOS!B:W,20,FALSE)</f>
        <v>45469</v>
      </c>
      <c r="K847">
        <f t="shared" si="26"/>
        <v>45469</v>
      </c>
      <c r="L847" s="3" t="str">
        <f>VLOOKUP(A847,AF!E:E,1,FALSE)</f>
        <v>FEVT4867</v>
      </c>
    </row>
    <row r="848" spans="1:12">
      <c r="A848" t="str">
        <f>VLOOKUP(E848,DATOS!B:W,19,FALSE)</f>
        <v>FEVT4867</v>
      </c>
      <c r="B848" s="1">
        <v>9012767301</v>
      </c>
      <c r="C848" t="s">
        <v>31</v>
      </c>
      <c r="D848" s="1">
        <f>VLOOKUP(E848,DATOS!B:W,3,FALSE)</f>
        <v>1124313532</v>
      </c>
      <c r="E848">
        <v>4110</v>
      </c>
      <c r="F848">
        <v>2</v>
      </c>
      <c r="G848" t="str">
        <f>VLOOKUP(E848,DATOS!B:W,10,FALSE)</f>
        <v>S50007</v>
      </c>
      <c r="H848" t="str">
        <f t="shared" si="27"/>
        <v>TRANSPORTE MUNICIPAL TERRESTRE</v>
      </c>
      <c r="I848">
        <f>VLOOKUP(E848,DATOS!B:W,12,FALSE)</f>
        <v>1</v>
      </c>
      <c r="J848">
        <f>VLOOKUP(E848,DATOS!B:W,20,FALSE)</f>
        <v>45469</v>
      </c>
      <c r="K848">
        <f t="shared" si="26"/>
        <v>45469</v>
      </c>
      <c r="L848" s="3" t="str">
        <f>VLOOKUP(A848,AF!E:E,1,FALSE)</f>
        <v>FEVT4867</v>
      </c>
    </row>
    <row r="849" spans="1:12">
      <c r="A849" t="str">
        <f>VLOOKUP(E849,DATOS!B:W,19,FALSE)</f>
        <v>FEVT4867</v>
      </c>
      <c r="B849" s="1">
        <v>9012767301</v>
      </c>
      <c r="C849" t="s">
        <v>31</v>
      </c>
      <c r="D849" s="1">
        <f>VLOOKUP(E849,DATOS!B:W,3,FALSE)</f>
        <v>1124313532</v>
      </c>
      <c r="E849">
        <v>3845</v>
      </c>
      <c r="F849">
        <v>2</v>
      </c>
      <c r="G849" t="str">
        <f>VLOOKUP(E849,DATOS!B:W,10,FALSE)</f>
        <v>S50007</v>
      </c>
      <c r="H849" t="str">
        <f t="shared" si="27"/>
        <v>TRANSPORTE MUNICIPAL TERRESTRE</v>
      </c>
      <c r="I849">
        <f>VLOOKUP(E849,DATOS!B:W,12,FALSE)</f>
        <v>1</v>
      </c>
      <c r="J849">
        <f>VLOOKUP(E849,DATOS!B:W,20,FALSE)</f>
        <v>45469</v>
      </c>
      <c r="K849">
        <f t="shared" si="26"/>
        <v>45469</v>
      </c>
      <c r="L849" s="3" t="str">
        <f>VLOOKUP(A849,AF!E:E,1,FALSE)</f>
        <v>FEVT4867</v>
      </c>
    </row>
    <row r="850" spans="1:12">
      <c r="A850" t="str">
        <f>VLOOKUP(E850,DATOS!B:W,19,FALSE)</f>
        <v>FEVT4868</v>
      </c>
      <c r="B850" s="1">
        <v>9012767301</v>
      </c>
      <c r="C850" t="s">
        <v>31</v>
      </c>
      <c r="D850" s="1">
        <f>VLOOKUP(E850,DATOS!B:W,3,FALSE)</f>
        <v>1124315134</v>
      </c>
      <c r="E850">
        <v>3760</v>
      </c>
      <c r="F850">
        <v>2</v>
      </c>
      <c r="G850" t="str">
        <f>VLOOKUP(E850,DATOS!B:W,10,FALSE)</f>
        <v>S50007</v>
      </c>
      <c r="H850" t="str">
        <f t="shared" si="27"/>
        <v>TRANSPORTE MUNICIPAL TERRESTRE</v>
      </c>
      <c r="I850">
        <f>VLOOKUP(E850,DATOS!B:W,12,FALSE)</f>
        <v>1</v>
      </c>
      <c r="J850">
        <f>VLOOKUP(E850,DATOS!B:W,20,FALSE)</f>
        <v>45469</v>
      </c>
      <c r="K850">
        <f t="shared" si="26"/>
        <v>45469</v>
      </c>
      <c r="L850" s="3" t="str">
        <f>VLOOKUP(A850,AF!E:E,1,FALSE)</f>
        <v>FEVT4868</v>
      </c>
    </row>
    <row r="851" spans="1:12">
      <c r="A851" t="str">
        <f>VLOOKUP(E851,DATOS!B:W,19,FALSE)</f>
        <v>FEVT4868</v>
      </c>
      <c r="B851" s="1">
        <v>9012767301</v>
      </c>
      <c r="C851" t="s">
        <v>31</v>
      </c>
      <c r="D851" s="1">
        <f>VLOOKUP(E851,DATOS!B:W,3,FALSE)</f>
        <v>1124315134</v>
      </c>
      <c r="E851">
        <v>3761</v>
      </c>
      <c r="F851">
        <v>2</v>
      </c>
      <c r="G851" t="str">
        <f>VLOOKUP(E851,DATOS!B:W,10,FALSE)</f>
        <v>S50007</v>
      </c>
      <c r="H851" t="str">
        <f t="shared" si="27"/>
        <v>TRANSPORTE MUNICIPAL TERRESTRE</v>
      </c>
      <c r="I851">
        <f>VLOOKUP(E851,DATOS!B:W,12,FALSE)</f>
        <v>1</v>
      </c>
      <c r="J851">
        <f>VLOOKUP(E851,DATOS!B:W,20,FALSE)</f>
        <v>45469</v>
      </c>
      <c r="K851">
        <f t="shared" si="26"/>
        <v>45469</v>
      </c>
      <c r="L851" s="3" t="str">
        <f>VLOOKUP(A851,AF!E:E,1,FALSE)</f>
        <v>FEVT4868</v>
      </c>
    </row>
    <row r="852" spans="1:12">
      <c r="A852" t="str">
        <f>VLOOKUP(E852,DATOS!B:W,19,FALSE)</f>
        <v>FEVT4869</v>
      </c>
      <c r="B852" s="1">
        <v>9012767301</v>
      </c>
      <c r="C852" t="s">
        <v>42</v>
      </c>
      <c r="D852" s="1">
        <f>VLOOKUP(E852,DATOS!B:W,3,FALSE)</f>
        <v>1122787741</v>
      </c>
      <c r="E852">
        <v>3846</v>
      </c>
      <c r="F852">
        <v>2</v>
      </c>
      <c r="G852" t="str">
        <f>VLOOKUP(E852,DATOS!B:W,10,FALSE)</f>
        <v>S50007</v>
      </c>
      <c r="H852" t="str">
        <f t="shared" si="27"/>
        <v>TRANSPORTE MUNICIPAL TERRESTRE</v>
      </c>
      <c r="I852">
        <f>VLOOKUP(E852,DATOS!B:W,12,FALSE)</f>
        <v>1</v>
      </c>
      <c r="J852">
        <f>VLOOKUP(E852,DATOS!B:W,20,FALSE)</f>
        <v>45469</v>
      </c>
      <c r="K852">
        <f t="shared" si="26"/>
        <v>45469</v>
      </c>
      <c r="L852" s="3" t="str">
        <f>VLOOKUP(A852,AF!E:E,1,FALSE)</f>
        <v>FEVT4869</v>
      </c>
    </row>
    <row r="853" spans="1:12">
      <c r="A853" t="str">
        <f>VLOOKUP(E853,DATOS!B:W,19,FALSE)</f>
        <v>FEVT4869</v>
      </c>
      <c r="B853" s="1">
        <v>9012767301</v>
      </c>
      <c r="C853" t="s">
        <v>42</v>
      </c>
      <c r="D853" s="1">
        <f>VLOOKUP(E853,DATOS!B:W,3,FALSE)</f>
        <v>1122787741</v>
      </c>
      <c r="E853">
        <v>3847</v>
      </c>
      <c r="F853">
        <v>2</v>
      </c>
      <c r="G853" t="str">
        <f>VLOOKUP(E853,DATOS!B:W,10,FALSE)</f>
        <v>S50007</v>
      </c>
      <c r="H853" t="str">
        <f t="shared" si="27"/>
        <v>TRANSPORTE MUNICIPAL TERRESTRE</v>
      </c>
      <c r="I853">
        <f>VLOOKUP(E853,DATOS!B:W,12,FALSE)</f>
        <v>1</v>
      </c>
      <c r="J853">
        <f>VLOOKUP(E853,DATOS!B:W,20,FALSE)</f>
        <v>45469</v>
      </c>
      <c r="K853">
        <f t="shared" si="26"/>
        <v>45469</v>
      </c>
      <c r="L853" s="3" t="str">
        <f>VLOOKUP(A853,AF!E:E,1,FALSE)</f>
        <v>FEVT4869</v>
      </c>
    </row>
    <row r="854" spans="1:12">
      <c r="A854" t="str">
        <f>VLOOKUP(E854,DATOS!B:W,19,FALSE)</f>
        <v>FEVT4870</v>
      </c>
      <c r="B854" s="1">
        <v>9012767301</v>
      </c>
      <c r="C854" t="s">
        <v>42</v>
      </c>
      <c r="D854" s="1">
        <f>VLOOKUP(E854,DATOS!B:W,3,FALSE)</f>
        <v>1121509504</v>
      </c>
      <c r="E854">
        <v>4480</v>
      </c>
      <c r="F854">
        <v>2</v>
      </c>
      <c r="G854" t="str">
        <f>VLOOKUP(E854,DATOS!B:W,10,FALSE)</f>
        <v>S50007</v>
      </c>
      <c r="H854" t="str">
        <f t="shared" si="27"/>
        <v>TRANSPORTE MUNICIPAL TERRESTRE</v>
      </c>
      <c r="I854">
        <f>VLOOKUP(E854,DATOS!B:W,12,FALSE)</f>
        <v>1</v>
      </c>
      <c r="J854">
        <f>VLOOKUP(E854,DATOS!B:W,20,FALSE)</f>
        <v>45469</v>
      </c>
      <c r="K854">
        <f t="shared" si="26"/>
        <v>45469</v>
      </c>
      <c r="L854" s="3" t="str">
        <f>VLOOKUP(A854,AF!E:E,1,FALSE)</f>
        <v>FEVT4870</v>
      </c>
    </row>
    <row r="855" spans="1:12">
      <c r="A855" t="str">
        <f>VLOOKUP(E855,DATOS!B:W,19,FALSE)</f>
        <v>FEVT4870</v>
      </c>
      <c r="B855" s="1">
        <v>9012767301</v>
      </c>
      <c r="C855" t="s">
        <v>42</v>
      </c>
      <c r="D855" s="1">
        <f>VLOOKUP(E855,DATOS!B:W,3,FALSE)</f>
        <v>1121509504</v>
      </c>
      <c r="E855">
        <v>4481</v>
      </c>
      <c r="F855">
        <v>2</v>
      </c>
      <c r="G855" t="str">
        <f>VLOOKUP(E855,DATOS!B:W,10,FALSE)</f>
        <v>S50007</v>
      </c>
      <c r="H855" t="str">
        <f t="shared" si="27"/>
        <v>TRANSPORTE MUNICIPAL TERRESTRE</v>
      </c>
      <c r="I855">
        <f>VLOOKUP(E855,DATOS!B:W,12,FALSE)</f>
        <v>1</v>
      </c>
      <c r="J855">
        <f>VLOOKUP(E855,DATOS!B:W,20,FALSE)</f>
        <v>45469</v>
      </c>
      <c r="K855">
        <f t="shared" si="26"/>
        <v>45469</v>
      </c>
      <c r="L855" s="3" t="str">
        <f>VLOOKUP(A855,AF!E:E,1,FALSE)</f>
        <v>FEVT4870</v>
      </c>
    </row>
    <row r="856" spans="1:12">
      <c r="A856" t="str">
        <f>VLOOKUP(E856,DATOS!B:W,19,FALSE)</f>
        <v>FEVT4871</v>
      </c>
      <c r="B856" s="1">
        <v>9012767301</v>
      </c>
      <c r="C856" t="s">
        <v>42</v>
      </c>
      <c r="D856" s="1">
        <f>VLOOKUP(E856,DATOS!B:W,3,FALSE)</f>
        <v>1121509741</v>
      </c>
      <c r="E856">
        <v>4482</v>
      </c>
      <c r="F856">
        <v>2</v>
      </c>
      <c r="G856" t="str">
        <f>VLOOKUP(E856,DATOS!B:W,10,FALSE)</f>
        <v>S50007</v>
      </c>
      <c r="H856" t="str">
        <f t="shared" si="27"/>
        <v>TRANSPORTE MUNICIPAL TERRESTRE</v>
      </c>
      <c r="I856">
        <f>VLOOKUP(E856,DATOS!B:W,12,FALSE)</f>
        <v>1</v>
      </c>
      <c r="J856">
        <f>VLOOKUP(E856,DATOS!B:W,20,FALSE)</f>
        <v>45469</v>
      </c>
      <c r="K856">
        <f t="shared" si="26"/>
        <v>45469</v>
      </c>
      <c r="L856" s="3" t="str">
        <f>VLOOKUP(A856,AF!E:E,1,FALSE)</f>
        <v>FEVT4871</v>
      </c>
    </row>
    <row r="857" spans="1:12">
      <c r="A857" t="str">
        <f>VLOOKUP(E857,DATOS!B:W,19,FALSE)</f>
        <v>FEVT4872</v>
      </c>
      <c r="B857" s="1">
        <v>9012767301</v>
      </c>
      <c r="C857" t="s">
        <v>2</v>
      </c>
      <c r="D857" s="1">
        <f>VLOOKUP(E857,DATOS!B:W,3,FALSE)</f>
        <v>27470339</v>
      </c>
      <c r="E857">
        <v>4474</v>
      </c>
      <c r="F857">
        <v>2</v>
      </c>
      <c r="G857" t="str">
        <f>VLOOKUP(E857,DATOS!B:W,10,FALSE)</f>
        <v>S50007</v>
      </c>
      <c r="H857" t="str">
        <f t="shared" si="27"/>
        <v>TRANSPORTE MUNICIPAL TERRESTRE</v>
      </c>
      <c r="I857">
        <f>VLOOKUP(E857,DATOS!B:W,12,FALSE)</f>
        <v>1</v>
      </c>
      <c r="J857">
        <f>VLOOKUP(E857,DATOS!B:W,20,FALSE)</f>
        <v>45469</v>
      </c>
      <c r="K857">
        <f t="shared" si="26"/>
        <v>45469</v>
      </c>
      <c r="L857" s="3" t="str">
        <f>VLOOKUP(A857,AF!E:E,1,FALSE)</f>
        <v>FEVT4872</v>
      </c>
    </row>
    <row r="858" spans="1:12">
      <c r="A858" t="str">
        <f>VLOOKUP(E858,DATOS!B:W,19,FALSE)</f>
        <v>FEVT4872</v>
      </c>
      <c r="B858" s="1">
        <v>9012767301</v>
      </c>
      <c r="C858" t="s">
        <v>2</v>
      </c>
      <c r="D858" s="1">
        <f>VLOOKUP(E858,DATOS!B:W,3,FALSE)</f>
        <v>27470339</v>
      </c>
      <c r="E858">
        <v>4475</v>
      </c>
      <c r="F858">
        <v>2</v>
      </c>
      <c r="G858" t="str">
        <f>VLOOKUP(E858,DATOS!B:W,10,FALSE)</f>
        <v>S50007</v>
      </c>
      <c r="H858" t="str">
        <f t="shared" si="27"/>
        <v>TRANSPORTE MUNICIPAL TERRESTRE</v>
      </c>
      <c r="I858">
        <f>VLOOKUP(E858,DATOS!B:W,12,FALSE)</f>
        <v>1</v>
      </c>
      <c r="J858">
        <f>VLOOKUP(E858,DATOS!B:W,20,FALSE)</f>
        <v>45469</v>
      </c>
      <c r="K858">
        <f t="shared" si="26"/>
        <v>45469</v>
      </c>
      <c r="L858" s="3" t="str">
        <f>VLOOKUP(A858,AF!E:E,1,FALSE)</f>
        <v>FEVT4872</v>
      </c>
    </row>
    <row r="859" spans="1:12">
      <c r="A859" t="str">
        <f>VLOOKUP(E859,DATOS!B:W,19,FALSE)</f>
        <v>FEVT4872</v>
      </c>
      <c r="B859" s="1">
        <v>9012767301</v>
      </c>
      <c r="C859" t="s">
        <v>2</v>
      </c>
      <c r="D859" s="1">
        <f>VLOOKUP(E859,DATOS!B:W,3,FALSE)</f>
        <v>27470339</v>
      </c>
      <c r="E859">
        <v>4476</v>
      </c>
      <c r="F859">
        <v>2</v>
      </c>
      <c r="G859" t="str">
        <f>VLOOKUP(E859,DATOS!B:W,10,FALSE)</f>
        <v>S50007</v>
      </c>
      <c r="H859" t="str">
        <f t="shared" si="27"/>
        <v>TRANSPORTE MUNICIPAL TERRESTRE</v>
      </c>
      <c r="I859">
        <f>VLOOKUP(E859,DATOS!B:W,12,FALSE)</f>
        <v>1</v>
      </c>
      <c r="J859">
        <f>VLOOKUP(E859,DATOS!B:W,20,FALSE)</f>
        <v>45469</v>
      </c>
      <c r="K859">
        <f t="shared" ref="K859:K922" si="28">J859*I859</f>
        <v>45469</v>
      </c>
      <c r="L859" s="3" t="str">
        <f>VLOOKUP(A859,AF!E:E,1,FALSE)</f>
        <v>FEVT4872</v>
      </c>
    </row>
    <row r="860" spans="1:12">
      <c r="A860" t="str">
        <f>VLOOKUP(E860,DATOS!B:W,19,FALSE)</f>
        <v>FEVT4872</v>
      </c>
      <c r="B860" s="1">
        <v>9012767301</v>
      </c>
      <c r="C860" t="s">
        <v>2</v>
      </c>
      <c r="D860" s="1">
        <f>VLOOKUP(E860,DATOS!B:W,3,FALSE)</f>
        <v>27470339</v>
      </c>
      <c r="E860">
        <v>4477</v>
      </c>
      <c r="F860">
        <v>2</v>
      </c>
      <c r="G860" t="str">
        <f>VLOOKUP(E860,DATOS!B:W,10,FALSE)</f>
        <v>S50007</v>
      </c>
      <c r="H860" t="str">
        <f t="shared" si="27"/>
        <v>TRANSPORTE MUNICIPAL TERRESTRE</v>
      </c>
      <c r="I860">
        <f>VLOOKUP(E860,DATOS!B:W,12,FALSE)</f>
        <v>1</v>
      </c>
      <c r="J860">
        <f>VLOOKUP(E860,DATOS!B:W,20,FALSE)</f>
        <v>45469</v>
      </c>
      <c r="K860">
        <f t="shared" si="28"/>
        <v>45469</v>
      </c>
      <c r="L860" s="3" t="str">
        <f>VLOOKUP(A860,AF!E:E,1,FALSE)</f>
        <v>FEVT4872</v>
      </c>
    </row>
    <row r="861" spans="1:12">
      <c r="A861" t="str">
        <f>VLOOKUP(E861,DATOS!B:W,19,FALSE)</f>
        <v>FEVT4873</v>
      </c>
      <c r="B861" s="1">
        <v>9012767301</v>
      </c>
      <c r="C861" t="s">
        <v>2</v>
      </c>
      <c r="D861" s="1">
        <f>VLOOKUP(E861,DATOS!B:W,3,FALSE)</f>
        <v>1124312036</v>
      </c>
      <c r="E861">
        <v>4484</v>
      </c>
      <c r="F861">
        <v>2</v>
      </c>
      <c r="G861" t="str">
        <f>VLOOKUP(E861,DATOS!B:W,10,FALSE)</f>
        <v>S50007</v>
      </c>
      <c r="H861" t="str">
        <f t="shared" si="27"/>
        <v>TRANSPORTE MUNICIPAL TERRESTRE</v>
      </c>
      <c r="I861">
        <f>VLOOKUP(E861,DATOS!B:W,12,FALSE)</f>
        <v>1</v>
      </c>
      <c r="J861">
        <f>VLOOKUP(E861,DATOS!B:W,20,FALSE)</f>
        <v>45469</v>
      </c>
      <c r="K861">
        <f t="shared" si="28"/>
        <v>45469</v>
      </c>
      <c r="L861" s="3" t="str">
        <f>VLOOKUP(A861,AF!E:E,1,FALSE)</f>
        <v>FEVT4873</v>
      </c>
    </row>
    <row r="862" spans="1:12">
      <c r="A862" t="str">
        <f>VLOOKUP(E862,DATOS!B:W,19,FALSE)</f>
        <v>FEVT4873</v>
      </c>
      <c r="B862" s="1">
        <v>9012767301</v>
      </c>
      <c r="C862" t="s">
        <v>2</v>
      </c>
      <c r="D862" s="1">
        <f>VLOOKUP(E862,DATOS!B:W,3,FALSE)</f>
        <v>1124312036</v>
      </c>
      <c r="E862">
        <v>4485</v>
      </c>
      <c r="F862">
        <v>2</v>
      </c>
      <c r="G862" t="str">
        <f>VLOOKUP(E862,DATOS!B:W,10,FALSE)</f>
        <v>S50007</v>
      </c>
      <c r="H862" t="str">
        <f t="shared" si="27"/>
        <v>TRANSPORTE MUNICIPAL TERRESTRE</v>
      </c>
      <c r="I862">
        <f>VLOOKUP(E862,DATOS!B:W,12,FALSE)</f>
        <v>1</v>
      </c>
      <c r="J862">
        <f>VLOOKUP(E862,DATOS!B:W,20,FALSE)</f>
        <v>45469</v>
      </c>
      <c r="K862">
        <f t="shared" si="28"/>
        <v>45469</v>
      </c>
      <c r="L862" s="3" t="str">
        <f>VLOOKUP(A862,AF!E:E,1,FALSE)</f>
        <v>FEVT4873</v>
      </c>
    </row>
    <row r="863" spans="1:12">
      <c r="A863" t="str">
        <f>VLOOKUP(E863,DATOS!B:W,19,FALSE)</f>
        <v>FEVT4874</v>
      </c>
      <c r="B863" s="1">
        <v>9012767301</v>
      </c>
      <c r="C863" t="s">
        <v>42</v>
      </c>
      <c r="D863" s="1">
        <f>VLOOKUP(E863,DATOS!B:W,3,FALSE)</f>
        <v>1123336728</v>
      </c>
      <c r="E863">
        <v>4286</v>
      </c>
      <c r="F863">
        <v>2</v>
      </c>
      <c r="G863" t="str">
        <f>VLOOKUP(E863,DATOS!B:W,10,FALSE)</f>
        <v>S50007</v>
      </c>
      <c r="H863" t="str">
        <f t="shared" si="27"/>
        <v>TRANSPORTE MUNICIPAL TERRESTRE</v>
      </c>
      <c r="I863">
        <f>VLOOKUP(E863,DATOS!B:W,12,FALSE)</f>
        <v>1</v>
      </c>
      <c r="J863">
        <f>VLOOKUP(E863,DATOS!B:W,20,FALSE)</f>
        <v>45469</v>
      </c>
      <c r="K863">
        <f t="shared" si="28"/>
        <v>45469</v>
      </c>
      <c r="L863" s="3" t="str">
        <f>VLOOKUP(A863,AF!E:E,1,FALSE)</f>
        <v>FEVT4874</v>
      </c>
    </row>
    <row r="864" spans="1:12">
      <c r="A864" t="str">
        <f>VLOOKUP(E864,DATOS!B:W,19,FALSE)</f>
        <v>FEVT4874</v>
      </c>
      <c r="B864" s="1">
        <v>9012767301</v>
      </c>
      <c r="C864" t="s">
        <v>42</v>
      </c>
      <c r="D864" s="1">
        <f>VLOOKUP(E864,DATOS!B:W,3,FALSE)</f>
        <v>1123336728</v>
      </c>
      <c r="E864">
        <v>4287</v>
      </c>
      <c r="F864">
        <v>2</v>
      </c>
      <c r="G864" t="str">
        <f>VLOOKUP(E864,DATOS!B:W,10,FALSE)</f>
        <v>S50007</v>
      </c>
      <c r="H864" t="str">
        <f t="shared" si="27"/>
        <v>TRANSPORTE MUNICIPAL TERRESTRE</v>
      </c>
      <c r="I864">
        <f>VLOOKUP(E864,DATOS!B:W,12,FALSE)</f>
        <v>1</v>
      </c>
      <c r="J864">
        <f>VLOOKUP(E864,DATOS!B:W,20,FALSE)</f>
        <v>45469</v>
      </c>
      <c r="K864">
        <f t="shared" si="28"/>
        <v>45469</v>
      </c>
      <c r="L864" s="3" t="str">
        <f>VLOOKUP(A864,AF!E:E,1,FALSE)</f>
        <v>FEVT4874</v>
      </c>
    </row>
    <row r="865" spans="1:12">
      <c r="A865" t="str">
        <f>VLOOKUP(E865,DATOS!B:W,19,FALSE)</f>
        <v>FEVT4875</v>
      </c>
      <c r="B865" s="1">
        <v>9012767301</v>
      </c>
      <c r="C865" t="s">
        <v>42</v>
      </c>
      <c r="D865" s="1">
        <f>VLOOKUP(E865,DATOS!B:W,3,FALSE)</f>
        <v>1122787724</v>
      </c>
      <c r="E865">
        <v>4368</v>
      </c>
      <c r="F865">
        <v>2</v>
      </c>
      <c r="G865" t="str">
        <f>VLOOKUP(E865,DATOS!B:W,10,FALSE)</f>
        <v>S50007</v>
      </c>
      <c r="H865" t="str">
        <f t="shared" si="27"/>
        <v>TRANSPORTE MUNICIPAL TERRESTRE</v>
      </c>
      <c r="I865">
        <f>VLOOKUP(E865,DATOS!B:W,12,FALSE)</f>
        <v>1</v>
      </c>
      <c r="J865">
        <f>VLOOKUP(E865,DATOS!B:W,20,FALSE)</f>
        <v>45469</v>
      </c>
      <c r="K865">
        <f t="shared" si="28"/>
        <v>45469</v>
      </c>
      <c r="L865" s="3" t="str">
        <f>VLOOKUP(A865,AF!E:E,1,FALSE)</f>
        <v>FEVT4875</v>
      </c>
    </row>
    <row r="866" spans="1:12">
      <c r="A866" t="str">
        <f>VLOOKUP(E866,DATOS!B:W,19,FALSE)</f>
        <v>FEVT4875</v>
      </c>
      <c r="B866" s="1">
        <v>9012767301</v>
      </c>
      <c r="C866" t="s">
        <v>42</v>
      </c>
      <c r="D866" s="1">
        <f>VLOOKUP(E866,DATOS!B:W,3,FALSE)</f>
        <v>1122787724</v>
      </c>
      <c r="E866">
        <v>4369</v>
      </c>
      <c r="F866">
        <v>2</v>
      </c>
      <c r="G866" t="str">
        <f>VLOOKUP(E866,DATOS!B:W,10,FALSE)</f>
        <v>S50007</v>
      </c>
      <c r="H866" t="str">
        <f t="shared" si="27"/>
        <v>TRANSPORTE MUNICIPAL TERRESTRE</v>
      </c>
      <c r="I866">
        <f>VLOOKUP(E866,DATOS!B:W,12,FALSE)</f>
        <v>1</v>
      </c>
      <c r="J866">
        <f>VLOOKUP(E866,DATOS!B:W,20,FALSE)</f>
        <v>45469</v>
      </c>
      <c r="K866">
        <f t="shared" si="28"/>
        <v>45469</v>
      </c>
      <c r="L866" s="3" t="str">
        <f>VLOOKUP(A866,AF!E:E,1,FALSE)</f>
        <v>FEVT4875</v>
      </c>
    </row>
    <row r="867" spans="1:12">
      <c r="A867" t="str">
        <f>VLOOKUP(E867,DATOS!B:W,19,FALSE)</f>
        <v>FEVT4876</v>
      </c>
      <c r="B867" s="1">
        <v>9012767301</v>
      </c>
      <c r="C867" t="s">
        <v>64</v>
      </c>
      <c r="D867" s="1">
        <f>VLOOKUP(E867,DATOS!B:W,3,FALSE)</f>
        <v>6606227</v>
      </c>
      <c r="E867">
        <v>4180</v>
      </c>
      <c r="F867">
        <v>2</v>
      </c>
      <c r="G867" t="str">
        <f>VLOOKUP(E867,DATOS!B:W,10,FALSE)</f>
        <v>S50008</v>
      </c>
      <c r="H867" t="str">
        <f t="shared" si="27"/>
        <v>TRANSPORTE INTERMUNICIPAL TERR</v>
      </c>
      <c r="I867">
        <f>VLOOKUP(E867,DATOS!B:W,12,FALSE)</f>
        <v>1</v>
      </c>
      <c r="J867">
        <f>VLOOKUP(E867,DATOS!B:W,20,FALSE)</f>
        <v>45469</v>
      </c>
      <c r="K867">
        <f t="shared" si="28"/>
        <v>45469</v>
      </c>
      <c r="L867" s="3" t="str">
        <f>VLOOKUP(A867,AF!E:E,1,FALSE)</f>
        <v>FEVT4876</v>
      </c>
    </row>
    <row r="868" spans="1:12">
      <c r="A868" t="str">
        <f>VLOOKUP(E868,DATOS!B:W,19,FALSE)</f>
        <v>FEVT4877</v>
      </c>
      <c r="B868" s="1">
        <v>9012767301</v>
      </c>
      <c r="C868" t="s">
        <v>2</v>
      </c>
      <c r="D868" s="1">
        <f>VLOOKUP(E868,DATOS!B:W,3,FALSE)</f>
        <v>1124848290</v>
      </c>
      <c r="E868">
        <v>4352</v>
      </c>
      <c r="F868">
        <v>2</v>
      </c>
      <c r="G868" t="str">
        <f>VLOOKUP(E868,DATOS!B:W,10,FALSE)</f>
        <v>S50008</v>
      </c>
      <c r="H868" t="str">
        <f t="shared" si="27"/>
        <v>TRANSPORTE INTERMUNICIPAL TERR</v>
      </c>
      <c r="I868">
        <f>VLOOKUP(E868,DATOS!B:W,12,FALSE)</f>
        <v>1</v>
      </c>
      <c r="J868">
        <f>VLOOKUP(E868,DATOS!B:W,20,FALSE)</f>
        <v>45469</v>
      </c>
      <c r="K868">
        <f t="shared" si="28"/>
        <v>45469</v>
      </c>
      <c r="L868" s="3" t="str">
        <f>VLOOKUP(A868,AF!E:E,1,FALSE)</f>
        <v>FEVT4877</v>
      </c>
    </row>
    <row r="869" spans="1:12">
      <c r="A869" t="str">
        <f>VLOOKUP(E869,DATOS!B:W,19,FALSE)</f>
        <v>FEVT4877</v>
      </c>
      <c r="B869" s="1">
        <v>9012767301</v>
      </c>
      <c r="C869" t="s">
        <v>2</v>
      </c>
      <c r="D869" s="1">
        <f>VLOOKUP(E869,DATOS!B:W,3,FALSE)</f>
        <v>1124848290</v>
      </c>
      <c r="E869">
        <v>4353</v>
      </c>
      <c r="F869">
        <v>2</v>
      </c>
      <c r="G869" t="str">
        <f>VLOOKUP(E869,DATOS!B:W,10,FALSE)</f>
        <v>S50008</v>
      </c>
      <c r="H869" t="str">
        <f t="shared" si="27"/>
        <v>TRANSPORTE INTERMUNICIPAL TERR</v>
      </c>
      <c r="I869">
        <f>VLOOKUP(E869,DATOS!B:W,12,FALSE)</f>
        <v>1</v>
      </c>
      <c r="J869">
        <f>VLOOKUP(E869,DATOS!B:W,20,FALSE)</f>
        <v>45469</v>
      </c>
      <c r="K869">
        <f t="shared" si="28"/>
        <v>45469</v>
      </c>
      <c r="L869" s="3" t="str">
        <f>VLOOKUP(A869,AF!E:E,1,FALSE)</f>
        <v>FEVT4877</v>
      </c>
    </row>
    <row r="870" spans="1:12">
      <c r="A870" t="str">
        <f>VLOOKUP(E870,DATOS!B:W,19,FALSE)</f>
        <v>FEVT4878</v>
      </c>
      <c r="B870" s="1">
        <v>9012767301</v>
      </c>
      <c r="C870" t="s">
        <v>2</v>
      </c>
      <c r="D870" s="1">
        <f>VLOOKUP(E870,DATOS!B:W,3,FALSE)</f>
        <v>5348422</v>
      </c>
      <c r="E870">
        <v>4801</v>
      </c>
      <c r="F870">
        <v>2</v>
      </c>
      <c r="G870" t="str">
        <f>VLOOKUP(E870,DATOS!B:W,10,FALSE)</f>
        <v>S50007</v>
      </c>
      <c r="H870" t="str">
        <f t="shared" si="27"/>
        <v>TRANSPORTE MUNICIPAL TERRESTRE</v>
      </c>
      <c r="I870">
        <f>VLOOKUP(E870,DATOS!B:W,12,FALSE)</f>
        <v>1</v>
      </c>
      <c r="J870">
        <f>VLOOKUP(E870,DATOS!B:W,20,FALSE)</f>
        <v>45469</v>
      </c>
      <c r="K870">
        <f t="shared" si="28"/>
        <v>45469</v>
      </c>
      <c r="L870" s="3" t="str">
        <f>VLOOKUP(A870,AF!E:E,1,FALSE)</f>
        <v>FEVT4878</v>
      </c>
    </row>
    <row r="871" spans="1:12">
      <c r="A871" t="str">
        <f>VLOOKUP(E871,DATOS!B:W,19,FALSE)</f>
        <v>FEVT4878</v>
      </c>
      <c r="B871" s="1">
        <v>9012767301</v>
      </c>
      <c r="C871" t="s">
        <v>2</v>
      </c>
      <c r="D871" s="1">
        <f>VLOOKUP(E871,DATOS!B:W,3,FALSE)</f>
        <v>5348422</v>
      </c>
      <c r="E871">
        <v>4802</v>
      </c>
      <c r="F871">
        <v>2</v>
      </c>
      <c r="G871" t="str">
        <f>VLOOKUP(E871,DATOS!B:W,10,FALSE)</f>
        <v>S50007</v>
      </c>
      <c r="H871" t="str">
        <f t="shared" si="27"/>
        <v>TRANSPORTE MUNICIPAL TERRESTRE</v>
      </c>
      <c r="I871">
        <f>VLOOKUP(E871,DATOS!B:W,12,FALSE)</f>
        <v>1</v>
      </c>
      <c r="J871">
        <f>VLOOKUP(E871,DATOS!B:W,20,FALSE)</f>
        <v>45469</v>
      </c>
      <c r="K871">
        <f t="shared" si="28"/>
        <v>45469</v>
      </c>
      <c r="L871" s="3" t="str">
        <f>VLOOKUP(A871,AF!E:E,1,FALSE)</f>
        <v>FEVT4878</v>
      </c>
    </row>
    <row r="872" spans="1:12">
      <c r="A872" t="str">
        <f>VLOOKUP(E872,DATOS!B:W,19,FALSE)</f>
        <v>FEVT4879</v>
      </c>
      <c r="B872" s="1">
        <v>9012767301</v>
      </c>
      <c r="C872" t="s">
        <v>2</v>
      </c>
      <c r="D872" s="1">
        <f>VLOOKUP(E872,DATOS!B:W,3,FALSE)</f>
        <v>2725036</v>
      </c>
      <c r="E872">
        <v>4420</v>
      </c>
      <c r="F872">
        <v>2</v>
      </c>
      <c r="G872" t="str">
        <f>VLOOKUP(E872,DATOS!B:W,10,FALSE)</f>
        <v>S50007</v>
      </c>
      <c r="H872" t="str">
        <f t="shared" si="27"/>
        <v>TRANSPORTE MUNICIPAL TERRESTRE</v>
      </c>
      <c r="I872">
        <f>VLOOKUP(E872,DATOS!B:W,12,FALSE)</f>
        <v>1</v>
      </c>
      <c r="J872">
        <f>VLOOKUP(E872,DATOS!B:W,20,FALSE)</f>
        <v>45469</v>
      </c>
      <c r="K872">
        <f t="shared" si="28"/>
        <v>45469</v>
      </c>
      <c r="L872" s="3" t="str">
        <f>VLOOKUP(A872,AF!E:E,1,FALSE)</f>
        <v>FEVT4879</v>
      </c>
    </row>
    <row r="873" spans="1:12">
      <c r="A873" t="str">
        <f>VLOOKUP(E873,DATOS!B:W,19,FALSE)</f>
        <v>FEVT4879</v>
      </c>
      <c r="B873" s="1">
        <v>9012767301</v>
      </c>
      <c r="C873" t="s">
        <v>2</v>
      </c>
      <c r="D873" s="1">
        <f>VLOOKUP(E873,DATOS!B:W,3,FALSE)</f>
        <v>2725036</v>
      </c>
      <c r="E873">
        <v>4421</v>
      </c>
      <c r="F873">
        <v>2</v>
      </c>
      <c r="G873" t="str">
        <f>VLOOKUP(E873,DATOS!B:W,10,FALSE)</f>
        <v>S50007</v>
      </c>
      <c r="H873" t="str">
        <f t="shared" si="27"/>
        <v>TRANSPORTE MUNICIPAL TERRESTRE</v>
      </c>
      <c r="I873">
        <f>VLOOKUP(E873,DATOS!B:W,12,FALSE)</f>
        <v>1</v>
      </c>
      <c r="J873">
        <f>VLOOKUP(E873,DATOS!B:W,20,FALSE)</f>
        <v>45469</v>
      </c>
      <c r="K873">
        <f t="shared" si="28"/>
        <v>45469</v>
      </c>
      <c r="L873" s="3" t="str">
        <f>VLOOKUP(A873,AF!E:E,1,FALSE)</f>
        <v>FEVT4879</v>
      </c>
    </row>
    <row r="874" spans="1:12">
      <c r="A874" t="str">
        <f>VLOOKUP(E874,DATOS!B:W,19,FALSE)</f>
        <v>FEVT4880</v>
      </c>
      <c r="B874" s="1">
        <v>9012767301</v>
      </c>
      <c r="C874" t="s">
        <v>2</v>
      </c>
      <c r="D874" s="1">
        <f>VLOOKUP(E874,DATOS!B:W,3,FALSE)</f>
        <v>16352425</v>
      </c>
      <c r="E874">
        <v>4715</v>
      </c>
      <c r="F874">
        <v>2</v>
      </c>
      <c r="G874" t="str">
        <f>VLOOKUP(E874,DATOS!B:W,10,FALSE)</f>
        <v>S50008</v>
      </c>
      <c r="H874" t="str">
        <f t="shared" si="27"/>
        <v>TRANSPORTE INTERMUNICIPAL TERR</v>
      </c>
      <c r="I874">
        <f>VLOOKUP(E874,DATOS!B:W,12,FALSE)</f>
        <v>1</v>
      </c>
      <c r="J874">
        <f>VLOOKUP(E874,DATOS!B:W,20,FALSE)</f>
        <v>45469</v>
      </c>
      <c r="K874">
        <f t="shared" si="28"/>
        <v>45469</v>
      </c>
      <c r="L874" s="3" t="str">
        <f>VLOOKUP(A874,AF!E:E,1,FALSE)</f>
        <v>FEVT4880</v>
      </c>
    </row>
    <row r="875" spans="1:12">
      <c r="A875" t="str">
        <f>VLOOKUP(E875,DATOS!B:W,19,FALSE)</f>
        <v>FEVT4880</v>
      </c>
      <c r="B875" s="1">
        <v>9012767301</v>
      </c>
      <c r="C875" t="s">
        <v>2</v>
      </c>
      <c r="D875" s="1">
        <f>VLOOKUP(E875,DATOS!B:W,3,FALSE)</f>
        <v>16352425</v>
      </c>
      <c r="E875">
        <v>4716</v>
      </c>
      <c r="F875">
        <v>2</v>
      </c>
      <c r="G875" t="str">
        <f>VLOOKUP(E875,DATOS!B:W,10,FALSE)</f>
        <v>S50008</v>
      </c>
      <c r="H875" t="str">
        <f t="shared" si="27"/>
        <v>TRANSPORTE INTERMUNICIPAL TERR</v>
      </c>
      <c r="I875">
        <f>VLOOKUP(E875,DATOS!B:W,12,FALSE)</f>
        <v>1</v>
      </c>
      <c r="J875">
        <f>VLOOKUP(E875,DATOS!B:W,20,FALSE)</f>
        <v>45469</v>
      </c>
      <c r="K875">
        <f t="shared" si="28"/>
        <v>45469</v>
      </c>
      <c r="L875" s="3" t="str">
        <f>VLOOKUP(A875,AF!E:E,1,FALSE)</f>
        <v>FEVT4880</v>
      </c>
    </row>
    <row r="876" spans="1:12">
      <c r="A876" t="str">
        <f>VLOOKUP(E876,DATOS!B:W,19,FALSE)</f>
        <v>FEVT4881</v>
      </c>
      <c r="B876" s="1">
        <v>9012767301</v>
      </c>
      <c r="C876" t="s">
        <v>2</v>
      </c>
      <c r="D876" s="1">
        <f>VLOOKUP(E876,DATOS!B:W,3,FALSE)</f>
        <v>1006956710</v>
      </c>
      <c r="E876">
        <v>4118</v>
      </c>
      <c r="F876">
        <v>2</v>
      </c>
      <c r="G876" t="str">
        <f>VLOOKUP(E876,DATOS!B:W,10,FALSE)</f>
        <v>S50007</v>
      </c>
      <c r="H876" t="str">
        <f t="shared" si="27"/>
        <v>TRANSPORTE MUNICIPAL TERRESTRE</v>
      </c>
      <c r="I876">
        <f>VLOOKUP(E876,DATOS!B:W,12,FALSE)</f>
        <v>1</v>
      </c>
      <c r="J876">
        <f>VLOOKUP(E876,DATOS!B:W,20,FALSE)</f>
        <v>45469</v>
      </c>
      <c r="K876">
        <f t="shared" si="28"/>
        <v>45469</v>
      </c>
      <c r="L876" s="3" t="str">
        <f>VLOOKUP(A876,AF!E:E,1,FALSE)</f>
        <v>FEVT4881</v>
      </c>
    </row>
    <row r="877" spans="1:12">
      <c r="A877" t="str">
        <f>VLOOKUP(E877,DATOS!B:W,19,FALSE)</f>
        <v>FEVT4881</v>
      </c>
      <c r="B877" s="1">
        <v>9012767301</v>
      </c>
      <c r="C877" t="s">
        <v>2</v>
      </c>
      <c r="D877" s="1">
        <f>VLOOKUP(E877,DATOS!B:W,3,FALSE)</f>
        <v>1006956710</v>
      </c>
      <c r="E877">
        <v>4119</v>
      </c>
      <c r="F877">
        <v>2</v>
      </c>
      <c r="G877" t="str">
        <f>VLOOKUP(E877,DATOS!B:W,10,FALSE)</f>
        <v>S50007</v>
      </c>
      <c r="H877" t="str">
        <f t="shared" si="27"/>
        <v>TRANSPORTE MUNICIPAL TERRESTRE</v>
      </c>
      <c r="I877">
        <f>VLOOKUP(E877,DATOS!B:W,12,FALSE)</f>
        <v>1</v>
      </c>
      <c r="J877">
        <f>VLOOKUP(E877,DATOS!B:W,20,FALSE)</f>
        <v>45469</v>
      </c>
      <c r="K877">
        <f t="shared" si="28"/>
        <v>45469</v>
      </c>
      <c r="L877" s="3" t="str">
        <f>VLOOKUP(A877,AF!E:E,1,FALSE)</f>
        <v>FEVT4881</v>
      </c>
    </row>
    <row r="878" spans="1:12">
      <c r="A878" t="str">
        <f>VLOOKUP(E878,DATOS!B:W,19,FALSE)</f>
        <v>FEVT4883</v>
      </c>
      <c r="B878" s="1">
        <v>9012767301</v>
      </c>
      <c r="C878" t="s">
        <v>2</v>
      </c>
      <c r="D878" s="1">
        <f>VLOOKUP(E878,DATOS!B:W,3,FALSE)</f>
        <v>41182174</v>
      </c>
      <c r="E878">
        <v>4868</v>
      </c>
      <c r="F878">
        <v>2</v>
      </c>
      <c r="G878" t="str">
        <f>VLOOKUP(E878,DATOS!B:W,10,FALSE)</f>
        <v>S50007</v>
      </c>
      <c r="H878" t="str">
        <f t="shared" si="27"/>
        <v>TRANSPORTE MUNICIPAL TERRESTRE</v>
      </c>
      <c r="I878">
        <f>VLOOKUP(E878,DATOS!B:W,12,FALSE)</f>
        <v>1</v>
      </c>
      <c r="J878">
        <f>VLOOKUP(E878,DATOS!B:W,20,FALSE)</f>
        <v>45469</v>
      </c>
      <c r="K878">
        <f t="shared" si="28"/>
        <v>45469</v>
      </c>
      <c r="L878" s="3" t="str">
        <f>VLOOKUP(A878,AF!E:E,1,FALSE)</f>
        <v>FEVT4883</v>
      </c>
    </row>
    <row r="879" spans="1:12">
      <c r="A879" t="str">
        <f>VLOOKUP(E879,DATOS!B:W,19,FALSE)</f>
        <v>FEVT4884</v>
      </c>
      <c r="B879" s="1">
        <v>9012767301</v>
      </c>
      <c r="C879" t="s">
        <v>2</v>
      </c>
      <c r="D879" s="1">
        <f>VLOOKUP(E879,DATOS!B:W,3,FALSE)</f>
        <v>1122782359</v>
      </c>
      <c r="E879">
        <v>4428</v>
      </c>
      <c r="F879">
        <v>2</v>
      </c>
      <c r="G879" t="str">
        <f>VLOOKUP(E879,DATOS!B:W,10,FALSE)</f>
        <v>S50007</v>
      </c>
      <c r="H879" t="str">
        <f t="shared" si="27"/>
        <v>TRANSPORTE MUNICIPAL TERRESTRE</v>
      </c>
      <c r="I879">
        <f>VLOOKUP(E879,DATOS!B:W,12,FALSE)</f>
        <v>1</v>
      </c>
      <c r="J879">
        <f>VLOOKUP(E879,DATOS!B:W,20,FALSE)</f>
        <v>45469</v>
      </c>
      <c r="K879">
        <f t="shared" si="28"/>
        <v>45469</v>
      </c>
      <c r="L879" s="3" t="str">
        <f>VLOOKUP(A879,AF!E:E,1,FALSE)</f>
        <v>FEVT4884</v>
      </c>
    </row>
    <row r="880" spans="1:12">
      <c r="A880" t="str">
        <f>VLOOKUP(E880,DATOS!B:W,19,FALSE)</f>
        <v>FEVT4884</v>
      </c>
      <c r="B880" s="1">
        <v>9012767301</v>
      </c>
      <c r="C880" t="s">
        <v>2</v>
      </c>
      <c r="D880" s="1">
        <f>VLOOKUP(E880,DATOS!B:W,3,FALSE)</f>
        <v>1122782359</v>
      </c>
      <c r="E880">
        <v>4429</v>
      </c>
      <c r="F880">
        <v>2</v>
      </c>
      <c r="G880" t="str">
        <f>VLOOKUP(E880,DATOS!B:W,10,FALSE)</f>
        <v>S50007</v>
      </c>
      <c r="H880" t="str">
        <f t="shared" si="27"/>
        <v>TRANSPORTE MUNICIPAL TERRESTRE</v>
      </c>
      <c r="I880">
        <f>VLOOKUP(E880,DATOS!B:W,12,FALSE)</f>
        <v>1</v>
      </c>
      <c r="J880">
        <f>VLOOKUP(E880,DATOS!B:W,20,FALSE)</f>
        <v>45469</v>
      </c>
      <c r="K880">
        <f t="shared" si="28"/>
        <v>45469</v>
      </c>
      <c r="L880" s="3" t="str">
        <f>VLOOKUP(A880,AF!E:E,1,FALSE)</f>
        <v>FEVT4884</v>
      </c>
    </row>
    <row r="881" spans="1:12">
      <c r="A881" t="str">
        <f>VLOOKUP(E881,DATOS!B:W,19,FALSE)</f>
        <v>FEVT4885</v>
      </c>
      <c r="B881" s="1">
        <v>9012767301</v>
      </c>
      <c r="C881" t="s">
        <v>31</v>
      </c>
      <c r="D881" s="1">
        <f>VLOOKUP(E881,DATOS!B:W,3,FALSE)</f>
        <v>1121508048</v>
      </c>
      <c r="E881">
        <v>4733</v>
      </c>
      <c r="F881">
        <v>2</v>
      </c>
      <c r="G881" t="str">
        <f>VLOOKUP(E881,DATOS!B:W,10,FALSE)</f>
        <v>S50007</v>
      </c>
      <c r="H881" t="str">
        <f t="shared" si="27"/>
        <v>TRANSPORTE MUNICIPAL TERRESTRE</v>
      </c>
      <c r="I881">
        <f>VLOOKUP(E881,DATOS!B:W,12,FALSE)</f>
        <v>1</v>
      </c>
      <c r="J881">
        <f>VLOOKUP(E881,DATOS!B:W,20,FALSE)</f>
        <v>45469</v>
      </c>
      <c r="K881">
        <f t="shared" si="28"/>
        <v>45469</v>
      </c>
      <c r="L881" s="3" t="str">
        <f>VLOOKUP(A881,AF!E:E,1,FALSE)</f>
        <v>FEVT4885</v>
      </c>
    </row>
    <row r="882" spans="1:12">
      <c r="A882" t="str">
        <f>VLOOKUP(E882,DATOS!B:W,19,FALSE)</f>
        <v>FEVT4885</v>
      </c>
      <c r="B882" s="1">
        <v>9012767301</v>
      </c>
      <c r="C882" t="s">
        <v>31</v>
      </c>
      <c r="D882" s="1">
        <f>VLOOKUP(E882,DATOS!B:W,3,FALSE)</f>
        <v>1121508048</v>
      </c>
      <c r="E882">
        <v>4734</v>
      </c>
      <c r="F882">
        <v>2</v>
      </c>
      <c r="G882" t="str">
        <f>VLOOKUP(E882,DATOS!B:W,10,FALSE)</f>
        <v>S50007</v>
      </c>
      <c r="H882" t="str">
        <f t="shared" si="27"/>
        <v>TRANSPORTE MUNICIPAL TERRESTRE</v>
      </c>
      <c r="I882">
        <f>VLOOKUP(E882,DATOS!B:W,12,FALSE)</f>
        <v>1</v>
      </c>
      <c r="J882">
        <f>VLOOKUP(E882,DATOS!B:W,20,FALSE)</f>
        <v>45469</v>
      </c>
      <c r="K882">
        <f t="shared" si="28"/>
        <v>45469</v>
      </c>
      <c r="L882" s="3" t="str">
        <f>VLOOKUP(A882,AF!E:E,1,FALSE)</f>
        <v>FEVT4885</v>
      </c>
    </row>
    <row r="883" spans="1:12">
      <c r="A883" t="str">
        <f>VLOOKUP(E883,DATOS!B:W,19,FALSE)</f>
        <v>FEVT4886</v>
      </c>
      <c r="B883" s="1">
        <v>9012767301</v>
      </c>
      <c r="C883" t="s">
        <v>2</v>
      </c>
      <c r="D883" s="1">
        <f>VLOOKUP(E883,DATOS!B:W,3,FALSE)</f>
        <v>59861061</v>
      </c>
      <c r="E883">
        <v>4542</v>
      </c>
      <c r="F883">
        <v>2</v>
      </c>
      <c r="G883" t="str">
        <f>VLOOKUP(E883,DATOS!B:W,10,FALSE)</f>
        <v>S50008</v>
      </c>
      <c r="H883" t="str">
        <f t="shared" si="27"/>
        <v>TRANSPORTE INTERMUNICIPAL TERR</v>
      </c>
      <c r="I883">
        <f>VLOOKUP(E883,DATOS!B:W,12,FALSE)</f>
        <v>1</v>
      </c>
      <c r="J883">
        <f>VLOOKUP(E883,DATOS!B:W,20,FALSE)</f>
        <v>45469</v>
      </c>
      <c r="K883">
        <f t="shared" si="28"/>
        <v>45469</v>
      </c>
      <c r="L883" s="3" t="str">
        <f>VLOOKUP(A883,AF!E:E,1,FALSE)</f>
        <v>FEVT4886</v>
      </c>
    </row>
    <row r="884" spans="1:12">
      <c r="A884" t="str">
        <f>VLOOKUP(E884,DATOS!B:W,19,FALSE)</f>
        <v>FEVT4886</v>
      </c>
      <c r="B884" s="1">
        <v>9012767301</v>
      </c>
      <c r="C884" t="s">
        <v>2</v>
      </c>
      <c r="D884" s="1">
        <f>VLOOKUP(E884,DATOS!B:W,3,FALSE)</f>
        <v>59861061</v>
      </c>
      <c r="E884">
        <v>4543</v>
      </c>
      <c r="F884">
        <v>2</v>
      </c>
      <c r="G884" t="str">
        <f>VLOOKUP(E884,DATOS!B:W,10,FALSE)</f>
        <v>S50008</v>
      </c>
      <c r="H884" t="str">
        <f t="shared" si="27"/>
        <v>TRANSPORTE INTERMUNICIPAL TERR</v>
      </c>
      <c r="I884">
        <f>VLOOKUP(E884,DATOS!B:W,12,FALSE)</f>
        <v>1</v>
      </c>
      <c r="J884">
        <f>VLOOKUP(E884,DATOS!B:W,20,FALSE)</f>
        <v>45469</v>
      </c>
      <c r="K884">
        <f t="shared" si="28"/>
        <v>45469</v>
      </c>
      <c r="L884" s="3" t="str">
        <f>VLOOKUP(A884,AF!E:E,1,FALSE)</f>
        <v>FEVT4886</v>
      </c>
    </row>
    <row r="885" spans="1:12">
      <c r="A885" t="str">
        <f>VLOOKUP(E885,DATOS!B:W,19,FALSE)</f>
        <v>FEVT4888</v>
      </c>
      <c r="B885" s="1">
        <v>9012767301</v>
      </c>
      <c r="C885" t="s">
        <v>31</v>
      </c>
      <c r="D885" s="1">
        <f>VLOOKUP(E885,DATOS!B:W,3,FALSE)</f>
        <v>1123304540</v>
      </c>
      <c r="E885">
        <v>4424</v>
      </c>
      <c r="F885">
        <v>2</v>
      </c>
      <c r="G885" t="str">
        <f>VLOOKUP(E885,DATOS!B:W,10,FALSE)</f>
        <v>S50008</v>
      </c>
      <c r="H885" t="str">
        <f t="shared" si="27"/>
        <v>TRANSPORTE INTERMUNICIPAL TERR</v>
      </c>
      <c r="I885">
        <f>VLOOKUP(E885,DATOS!B:W,12,FALSE)</f>
        <v>1</v>
      </c>
      <c r="J885">
        <f>VLOOKUP(E885,DATOS!B:W,20,FALSE)</f>
        <v>45469</v>
      </c>
      <c r="K885">
        <f t="shared" si="28"/>
        <v>45469</v>
      </c>
      <c r="L885" s="3" t="str">
        <f>VLOOKUP(A885,AF!E:E,1,FALSE)</f>
        <v>FEVT4888</v>
      </c>
    </row>
    <row r="886" spans="1:12">
      <c r="A886" t="str">
        <f>VLOOKUP(E886,DATOS!B:W,19,FALSE)</f>
        <v>FEVT4888</v>
      </c>
      <c r="B886" s="1">
        <v>9012767301</v>
      </c>
      <c r="C886" t="s">
        <v>31</v>
      </c>
      <c r="D886" s="1">
        <f>VLOOKUP(E886,DATOS!B:W,3,FALSE)</f>
        <v>1123304540</v>
      </c>
      <c r="E886">
        <v>4425</v>
      </c>
      <c r="F886">
        <v>2</v>
      </c>
      <c r="G886" t="str">
        <f>VLOOKUP(E886,DATOS!B:W,10,FALSE)</f>
        <v>S50008</v>
      </c>
      <c r="H886" t="str">
        <f t="shared" si="27"/>
        <v>TRANSPORTE INTERMUNICIPAL TERR</v>
      </c>
      <c r="I886">
        <f>VLOOKUP(E886,DATOS!B:W,12,FALSE)</f>
        <v>1</v>
      </c>
      <c r="J886">
        <f>VLOOKUP(E886,DATOS!B:W,20,FALSE)</f>
        <v>45469</v>
      </c>
      <c r="K886">
        <f t="shared" si="28"/>
        <v>45469</v>
      </c>
      <c r="L886" s="3" t="str">
        <f>VLOOKUP(A886,AF!E:E,1,FALSE)</f>
        <v>FEVT4888</v>
      </c>
    </row>
    <row r="887" spans="1:12">
      <c r="A887" t="str">
        <f>VLOOKUP(E887,DATOS!B:W,19,FALSE)</f>
        <v>FEVT4889</v>
      </c>
      <c r="B887" s="1">
        <v>9012767301</v>
      </c>
      <c r="C887" t="s">
        <v>31</v>
      </c>
      <c r="D887" s="1">
        <f>VLOOKUP(E887,DATOS!B:W,3,FALSE)</f>
        <v>1123333885</v>
      </c>
      <c r="E887">
        <v>4817</v>
      </c>
      <c r="F887">
        <v>2</v>
      </c>
      <c r="G887" t="str">
        <f>VLOOKUP(E887,DATOS!B:W,10,FALSE)</f>
        <v>S50008</v>
      </c>
      <c r="H887" t="str">
        <f t="shared" si="27"/>
        <v>TRANSPORTE INTERMUNICIPAL TERR</v>
      </c>
      <c r="I887">
        <f>VLOOKUP(E887,DATOS!B:W,12,FALSE)</f>
        <v>1</v>
      </c>
      <c r="J887">
        <f>VLOOKUP(E887,DATOS!B:W,20,FALSE)</f>
        <v>45469</v>
      </c>
      <c r="K887">
        <f t="shared" si="28"/>
        <v>45469</v>
      </c>
      <c r="L887" s="3" t="str">
        <f>VLOOKUP(A887,AF!E:E,1,FALSE)</f>
        <v>FEVT4889</v>
      </c>
    </row>
    <row r="888" spans="1:12">
      <c r="A888" t="str">
        <f>VLOOKUP(E888,DATOS!B:W,19,FALSE)</f>
        <v>FEVT4890</v>
      </c>
      <c r="B888" s="1">
        <v>9012767301</v>
      </c>
      <c r="C888" t="s">
        <v>2</v>
      </c>
      <c r="D888" s="1">
        <f>VLOOKUP(E888,DATOS!B:W,3,FALSE)</f>
        <v>1125182330</v>
      </c>
      <c r="E888">
        <v>4376</v>
      </c>
      <c r="F888">
        <v>2</v>
      </c>
      <c r="G888" t="str">
        <f>VLOOKUP(E888,DATOS!B:W,10,FALSE)</f>
        <v>S50008</v>
      </c>
      <c r="H888" t="str">
        <f t="shared" si="27"/>
        <v>TRANSPORTE INTERMUNICIPAL TERR</v>
      </c>
      <c r="I888">
        <f>VLOOKUP(E888,DATOS!B:W,12,FALSE)</f>
        <v>1</v>
      </c>
      <c r="J888">
        <f>VLOOKUP(E888,DATOS!B:W,20,FALSE)</f>
        <v>45469</v>
      </c>
      <c r="K888">
        <f t="shared" si="28"/>
        <v>45469</v>
      </c>
      <c r="L888" s="3" t="str">
        <f>VLOOKUP(A888,AF!E:E,1,FALSE)</f>
        <v>FEVT4890</v>
      </c>
    </row>
    <row r="889" spans="1:12">
      <c r="A889" t="str">
        <f>VLOOKUP(E889,DATOS!B:W,19,FALSE)</f>
        <v>FEVT4891</v>
      </c>
      <c r="B889" s="1">
        <v>9012767301</v>
      </c>
      <c r="C889" t="s">
        <v>2</v>
      </c>
      <c r="D889" s="1">
        <f>VLOOKUP(E889,DATOS!B:W,3,FALSE)</f>
        <v>1127079980</v>
      </c>
      <c r="E889">
        <v>4538</v>
      </c>
      <c r="F889">
        <v>2</v>
      </c>
      <c r="G889" t="str">
        <f>VLOOKUP(E889,DATOS!B:W,10,FALSE)</f>
        <v>S50007</v>
      </c>
      <c r="H889" t="str">
        <f t="shared" si="27"/>
        <v>TRANSPORTE MUNICIPAL TERRESTRE</v>
      </c>
      <c r="I889">
        <f>VLOOKUP(E889,DATOS!B:W,12,FALSE)</f>
        <v>1</v>
      </c>
      <c r="J889">
        <f>VLOOKUP(E889,DATOS!B:W,20,FALSE)</f>
        <v>45469</v>
      </c>
      <c r="K889">
        <f t="shared" si="28"/>
        <v>45469</v>
      </c>
      <c r="L889" s="3" t="str">
        <f>VLOOKUP(A889,AF!E:E,1,FALSE)</f>
        <v>FEVT4891</v>
      </c>
    </row>
    <row r="890" spans="1:12">
      <c r="A890" t="str">
        <f>VLOOKUP(E890,DATOS!B:W,19,FALSE)</f>
        <v>FEVT4891</v>
      </c>
      <c r="B890" s="1">
        <v>9012767301</v>
      </c>
      <c r="C890" t="s">
        <v>2</v>
      </c>
      <c r="D890" s="1">
        <f>VLOOKUP(E890,DATOS!B:W,3,FALSE)</f>
        <v>1127079980</v>
      </c>
      <c r="E890">
        <v>4539</v>
      </c>
      <c r="F890">
        <v>2</v>
      </c>
      <c r="G890" t="str">
        <f>VLOOKUP(E890,DATOS!B:W,10,FALSE)</f>
        <v>S50007</v>
      </c>
      <c r="H890" t="str">
        <f t="shared" si="27"/>
        <v>TRANSPORTE MUNICIPAL TERRESTRE</v>
      </c>
      <c r="I890">
        <f>VLOOKUP(E890,DATOS!B:W,12,FALSE)</f>
        <v>1</v>
      </c>
      <c r="J890">
        <f>VLOOKUP(E890,DATOS!B:W,20,FALSE)</f>
        <v>45469</v>
      </c>
      <c r="K890">
        <f t="shared" si="28"/>
        <v>45469</v>
      </c>
      <c r="L890" s="3" t="str">
        <f>VLOOKUP(A890,AF!E:E,1,FALSE)</f>
        <v>FEVT4891</v>
      </c>
    </row>
    <row r="891" spans="1:12">
      <c r="A891" t="str">
        <f>VLOOKUP(E891,DATOS!B:W,19,FALSE)</f>
        <v>FEVT4892</v>
      </c>
      <c r="B891" s="1">
        <v>9012767301</v>
      </c>
      <c r="C891" t="s">
        <v>2</v>
      </c>
      <c r="D891" s="1">
        <f>VLOOKUP(E891,DATOS!B:W,3,FALSE)</f>
        <v>1125408428</v>
      </c>
      <c r="E891">
        <v>4124</v>
      </c>
      <c r="F891">
        <v>2</v>
      </c>
      <c r="G891" t="str">
        <f>VLOOKUP(E891,DATOS!B:W,10,FALSE)</f>
        <v>S50007</v>
      </c>
      <c r="H891" t="str">
        <f t="shared" si="27"/>
        <v>TRANSPORTE MUNICIPAL TERRESTRE</v>
      </c>
      <c r="I891">
        <f>VLOOKUP(E891,DATOS!B:W,12,FALSE)</f>
        <v>1</v>
      </c>
      <c r="J891">
        <f>VLOOKUP(E891,DATOS!B:W,20,FALSE)</f>
        <v>45469</v>
      </c>
      <c r="K891">
        <f t="shared" si="28"/>
        <v>45469</v>
      </c>
      <c r="L891" s="3" t="str">
        <f>VLOOKUP(A891,AF!E:E,1,FALSE)</f>
        <v>FEVT4892</v>
      </c>
    </row>
    <row r="892" spans="1:12">
      <c r="A892" t="str">
        <f>VLOOKUP(E892,DATOS!B:W,19,FALSE)</f>
        <v>FEVT4892</v>
      </c>
      <c r="B892" s="1">
        <v>9012767301</v>
      </c>
      <c r="C892" t="s">
        <v>2</v>
      </c>
      <c r="D892" s="1">
        <f>VLOOKUP(E892,DATOS!B:W,3,FALSE)</f>
        <v>1125408428</v>
      </c>
      <c r="E892">
        <v>4125</v>
      </c>
      <c r="F892">
        <v>2</v>
      </c>
      <c r="G892" t="str">
        <f>VLOOKUP(E892,DATOS!B:W,10,FALSE)</f>
        <v>S50007</v>
      </c>
      <c r="H892" t="str">
        <f t="shared" si="27"/>
        <v>TRANSPORTE MUNICIPAL TERRESTRE</v>
      </c>
      <c r="I892">
        <f>VLOOKUP(E892,DATOS!B:W,12,FALSE)</f>
        <v>1</v>
      </c>
      <c r="J892">
        <f>VLOOKUP(E892,DATOS!B:W,20,FALSE)</f>
        <v>45469</v>
      </c>
      <c r="K892">
        <f t="shared" si="28"/>
        <v>45469</v>
      </c>
      <c r="L892" s="3" t="str">
        <f>VLOOKUP(A892,AF!E:E,1,FALSE)</f>
        <v>FEVT4892</v>
      </c>
    </row>
    <row r="893" spans="1:12">
      <c r="A893" t="str">
        <f>VLOOKUP(E893,DATOS!B:W,19,FALSE)</f>
        <v>FEVT4893</v>
      </c>
      <c r="B893" s="1">
        <v>9012767301</v>
      </c>
      <c r="C893" t="s">
        <v>2</v>
      </c>
      <c r="D893" s="1">
        <f>VLOOKUP(E893,DATOS!B:W,3,FALSE)</f>
        <v>69027357</v>
      </c>
      <c r="E893">
        <v>4174</v>
      </c>
      <c r="F893">
        <v>2</v>
      </c>
      <c r="G893" t="str">
        <f>VLOOKUP(E893,DATOS!B:W,10,FALSE)</f>
        <v>S50008</v>
      </c>
      <c r="H893" t="str">
        <f t="shared" si="27"/>
        <v>TRANSPORTE INTERMUNICIPAL TERR</v>
      </c>
      <c r="I893">
        <f>VLOOKUP(E893,DATOS!B:W,12,FALSE)</f>
        <v>1</v>
      </c>
      <c r="J893">
        <f>VLOOKUP(E893,DATOS!B:W,20,FALSE)</f>
        <v>45469</v>
      </c>
      <c r="K893">
        <f t="shared" si="28"/>
        <v>45469</v>
      </c>
      <c r="L893" s="3" t="str">
        <f>VLOOKUP(A893,AF!E:E,1,FALSE)</f>
        <v>FEVT4893</v>
      </c>
    </row>
    <row r="894" spans="1:12">
      <c r="A894" t="str">
        <f>VLOOKUP(E894,DATOS!B:W,19,FALSE)</f>
        <v>FEVT4893</v>
      </c>
      <c r="B894" s="1">
        <v>9012767301</v>
      </c>
      <c r="C894" t="s">
        <v>2</v>
      </c>
      <c r="D894" s="1">
        <f>VLOOKUP(E894,DATOS!B:W,3,FALSE)</f>
        <v>69027357</v>
      </c>
      <c r="E894">
        <v>4175</v>
      </c>
      <c r="F894">
        <v>2</v>
      </c>
      <c r="G894" t="str">
        <f>VLOOKUP(E894,DATOS!B:W,10,FALSE)</f>
        <v>S50008</v>
      </c>
      <c r="H894" t="str">
        <f t="shared" si="27"/>
        <v>TRANSPORTE INTERMUNICIPAL TERR</v>
      </c>
      <c r="I894">
        <f>VLOOKUP(E894,DATOS!B:W,12,FALSE)</f>
        <v>1</v>
      </c>
      <c r="J894">
        <f>VLOOKUP(E894,DATOS!B:W,20,FALSE)</f>
        <v>45469</v>
      </c>
      <c r="K894">
        <f t="shared" si="28"/>
        <v>45469</v>
      </c>
      <c r="L894" s="3" t="str">
        <f>VLOOKUP(A894,AF!E:E,1,FALSE)</f>
        <v>FEVT4893</v>
      </c>
    </row>
    <row r="895" spans="1:12">
      <c r="A895" t="str">
        <f>VLOOKUP(E895,DATOS!B:W,19,FALSE)</f>
        <v>FEVT4894</v>
      </c>
      <c r="B895" s="1">
        <v>9012767301</v>
      </c>
      <c r="C895" t="s">
        <v>2</v>
      </c>
      <c r="D895" s="1">
        <f>VLOOKUP(E895,DATOS!B:W,3,FALSE)</f>
        <v>1124855776</v>
      </c>
      <c r="E895">
        <v>4627</v>
      </c>
      <c r="F895">
        <v>2</v>
      </c>
      <c r="G895" t="str">
        <f>VLOOKUP(E895,DATOS!B:W,10,FALSE)</f>
        <v>S50007</v>
      </c>
      <c r="H895" t="str">
        <f t="shared" si="27"/>
        <v>TRANSPORTE MUNICIPAL TERRESTRE</v>
      </c>
      <c r="I895">
        <f>VLOOKUP(E895,DATOS!B:W,12,FALSE)</f>
        <v>2</v>
      </c>
      <c r="J895">
        <f>VLOOKUP(E895,DATOS!B:W,20,FALSE)</f>
        <v>45469</v>
      </c>
      <c r="K895">
        <f t="shared" si="28"/>
        <v>90938</v>
      </c>
      <c r="L895" s="3" t="str">
        <f>VLOOKUP(A895,AF!E:E,1,FALSE)</f>
        <v>FEVT4894</v>
      </c>
    </row>
    <row r="896" spans="1:12">
      <c r="A896" t="str">
        <f>VLOOKUP(E896,DATOS!B:W,19,FALSE)</f>
        <v>FEVT4894</v>
      </c>
      <c r="B896" s="1">
        <v>9012767301</v>
      </c>
      <c r="C896" t="s">
        <v>2</v>
      </c>
      <c r="D896" s="1">
        <f>VLOOKUP(E896,DATOS!B:W,3,FALSE)</f>
        <v>1124855776</v>
      </c>
      <c r="E896">
        <v>4628</v>
      </c>
      <c r="F896">
        <v>2</v>
      </c>
      <c r="G896" t="str">
        <f>VLOOKUP(E896,DATOS!B:W,10,FALSE)</f>
        <v>S50007</v>
      </c>
      <c r="H896" t="str">
        <f t="shared" si="27"/>
        <v>TRANSPORTE MUNICIPAL TERRESTRE</v>
      </c>
      <c r="I896">
        <f>VLOOKUP(E896,DATOS!B:W,12,FALSE)</f>
        <v>1</v>
      </c>
      <c r="J896">
        <f>VLOOKUP(E896,DATOS!B:W,20,FALSE)</f>
        <v>45469</v>
      </c>
      <c r="K896">
        <f t="shared" si="28"/>
        <v>45469</v>
      </c>
      <c r="L896" s="3" t="str">
        <f>VLOOKUP(A896,AF!E:E,1,FALSE)</f>
        <v>FEVT4894</v>
      </c>
    </row>
    <row r="897" spans="1:12">
      <c r="A897" t="str">
        <f>VLOOKUP(E897,DATOS!B:W,19,FALSE)</f>
        <v>FEVT4895</v>
      </c>
      <c r="B897" s="1">
        <v>9012767301</v>
      </c>
      <c r="C897" t="s">
        <v>42</v>
      </c>
      <c r="D897" s="1">
        <f>VLOOKUP(E897,DATOS!B:W,3,FALSE)</f>
        <v>1123336158</v>
      </c>
      <c r="E897">
        <v>4819</v>
      </c>
      <c r="F897">
        <v>2</v>
      </c>
      <c r="G897" t="str">
        <f>VLOOKUP(E897,DATOS!B:W,10,FALSE)</f>
        <v>S50007</v>
      </c>
      <c r="H897" t="str">
        <f t="shared" si="27"/>
        <v>TRANSPORTE MUNICIPAL TERRESTRE</v>
      </c>
      <c r="I897">
        <f>VLOOKUP(E897,DATOS!B:W,12,FALSE)</f>
        <v>1</v>
      </c>
      <c r="J897">
        <f>VLOOKUP(E897,DATOS!B:W,20,FALSE)</f>
        <v>45469</v>
      </c>
      <c r="K897">
        <f t="shared" si="28"/>
        <v>45469</v>
      </c>
      <c r="L897" s="3" t="str">
        <f>VLOOKUP(A897,AF!E:E,1,FALSE)</f>
        <v>FEVT4895</v>
      </c>
    </row>
    <row r="898" spans="1:12">
      <c r="A898" t="str">
        <f>VLOOKUP(E898,DATOS!B:W,19,FALSE)</f>
        <v>FEVT4895</v>
      </c>
      <c r="B898" s="1">
        <v>9012767301</v>
      </c>
      <c r="C898" t="s">
        <v>42</v>
      </c>
      <c r="D898" s="1">
        <f>VLOOKUP(E898,DATOS!B:W,3,FALSE)</f>
        <v>1123336158</v>
      </c>
      <c r="E898">
        <v>4820</v>
      </c>
      <c r="F898">
        <v>2</v>
      </c>
      <c r="G898" t="str">
        <f>VLOOKUP(E898,DATOS!B:W,10,FALSE)</f>
        <v>S50007</v>
      </c>
      <c r="H898" t="str">
        <f t="shared" ref="H898:H961" si="29">IF(G898="S50007","TRANSPORTE MUNICIPAL TERRESTRE",IF(G898="S50008","TRANSPORTE INTERMUNICIPAL TERR","VALIDAR CODIGO"))</f>
        <v>TRANSPORTE MUNICIPAL TERRESTRE</v>
      </c>
      <c r="I898">
        <f>VLOOKUP(E898,DATOS!B:W,12,FALSE)</f>
        <v>1</v>
      </c>
      <c r="J898">
        <f>VLOOKUP(E898,DATOS!B:W,20,FALSE)</f>
        <v>45469</v>
      </c>
      <c r="K898">
        <f t="shared" si="28"/>
        <v>45469</v>
      </c>
      <c r="L898" s="3" t="str">
        <f>VLOOKUP(A898,AF!E:E,1,FALSE)</f>
        <v>FEVT4895</v>
      </c>
    </row>
    <row r="899" spans="1:12">
      <c r="A899" t="str">
        <f>VLOOKUP(E899,DATOS!B:W,19,FALSE)</f>
        <v>FEVT4896</v>
      </c>
      <c r="B899" s="1">
        <v>9012767301</v>
      </c>
      <c r="C899" t="s">
        <v>2</v>
      </c>
      <c r="D899" s="1">
        <f>VLOOKUP(E899,DATOS!B:W,3,FALSE)</f>
        <v>5279319</v>
      </c>
      <c r="E899">
        <v>4683</v>
      </c>
      <c r="F899">
        <v>2</v>
      </c>
      <c r="G899" t="str">
        <f>VLOOKUP(E899,DATOS!B:W,10,FALSE)</f>
        <v>S50007</v>
      </c>
      <c r="H899" t="str">
        <f t="shared" si="29"/>
        <v>TRANSPORTE MUNICIPAL TERRESTRE</v>
      </c>
      <c r="I899">
        <f>VLOOKUP(E899,DATOS!B:W,12,FALSE)</f>
        <v>1</v>
      </c>
      <c r="J899">
        <f>VLOOKUP(E899,DATOS!B:W,20,FALSE)</f>
        <v>45469</v>
      </c>
      <c r="K899">
        <f t="shared" si="28"/>
        <v>45469</v>
      </c>
      <c r="L899" s="3" t="str">
        <f>VLOOKUP(A899,AF!E:E,1,FALSE)</f>
        <v>FEVT4896</v>
      </c>
    </row>
    <row r="900" spans="1:12">
      <c r="A900" t="str">
        <f>VLOOKUP(E900,DATOS!B:W,19,FALSE)</f>
        <v>FEVT4896</v>
      </c>
      <c r="B900" s="1">
        <v>9012767301</v>
      </c>
      <c r="C900" t="s">
        <v>2</v>
      </c>
      <c r="D900" s="1">
        <f>VLOOKUP(E900,DATOS!B:W,3,FALSE)</f>
        <v>5279319</v>
      </c>
      <c r="E900">
        <v>4684</v>
      </c>
      <c r="F900">
        <v>2</v>
      </c>
      <c r="G900" t="str">
        <f>VLOOKUP(E900,DATOS!B:W,10,FALSE)</f>
        <v>S50007</v>
      </c>
      <c r="H900" t="str">
        <f t="shared" si="29"/>
        <v>TRANSPORTE MUNICIPAL TERRESTRE</v>
      </c>
      <c r="I900">
        <f>VLOOKUP(E900,DATOS!B:W,12,FALSE)</f>
        <v>1</v>
      </c>
      <c r="J900">
        <f>VLOOKUP(E900,DATOS!B:W,20,FALSE)</f>
        <v>45469</v>
      </c>
      <c r="K900">
        <f t="shared" si="28"/>
        <v>45469</v>
      </c>
      <c r="L900" s="3" t="str">
        <f>VLOOKUP(A900,AF!E:E,1,FALSE)</f>
        <v>FEVT4896</v>
      </c>
    </row>
    <row r="901" spans="1:12">
      <c r="A901" t="str">
        <f>VLOOKUP(E901,DATOS!B:W,19,FALSE)</f>
        <v>FEVT4897</v>
      </c>
      <c r="B901" s="1">
        <v>9012767301</v>
      </c>
      <c r="C901" t="s">
        <v>31</v>
      </c>
      <c r="D901" s="1">
        <f>VLOOKUP(E901,DATOS!B:W,3,FALSE)</f>
        <v>1126452259</v>
      </c>
      <c r="E901">
        <v>3994</v>
      </c>
      <c r="F901">
        <v>2</v>
      </c>
      <c r="G901" t="str">
        <f>VLOOKUP(E901,DATOS!B:W,10,FALSE)</f>
        <v>S50008</v>
      </c>
      <c r="H901" t="str">
        <f t="shared" si="29"/>
        <v>TRANSPORTE INTERMUNICIPAL TERR</v>
      </c>
      <c r="I901">
        <f>VLOOKUP(E901,DATOS!B:W,12,FALSE)</f>
        <v>2</v>
      </c>
      <c r="J901">
        <f>VLOOKUP(E901,DATOS!B:W,20,FALSE)</f>
        <v>45469</v>
      </c>
      <c r="K901">
        <f t="shared" si="28"/>
        <v>90938</v>
      </c>
      <c r="L901" s="3" t="str">
        <f>VLOOKUP(A901,AF!E:E,1,FALSE)</f>
        <v>FEVT4897</v>
      </c>
    </row>
    <row r="902" spans="1:12">
      <c r="A902" t="str">
        <f>VLOOKUP(E902,DATOS!B:W,19,FALSE)</f>
        <v>FEVT4897</v>
      </c>
      <c r="B902" s="1">
        <v>9012767301</v>
      </c>
      <c r="C902" t="s">
        <v>31</v>
      </c>
      <c r="D902" s="1">
        <f>VLOOKUP(E902,DATOS!B:W,3,FALSE)</f>
        <v>1126452259</v>
      </c>
      <c r="E902">
        <v>3995</v>
      </c>
      <c r="F902">
        <v>2</v>
      </c>
      <c r="G902" t="str">
        <f>VLOOKUP(E902,DATOS!B:W,10,FALSE)</f>
        <v>S50008</v>
      </c>
      <c r="H902" t="str">
        <f t="shared" si="29"/>
        <v>TRANSPORTE INTERMUNICIPAL TERR</v>
      </c>
      <c r="I902">
        <f>VLOOKUP(E902,DATOS!B:W,12,FALSE)</f>
        <v>2</v>
      </c>
      <c r="J902">
        <f>VLOOKUP(E902,DATOS!B:W,20,FALSE)</f>
        <v>45469</v>
      </c>
      <c r="K902">
        <f t="shared" si="28"/>
        <v>90938</v>
      </c>
      <c r="L902" s="3" t="str">
        <f>VLOOKUP(A902,AF!E:E,1,FALSE)</f>
        <v>FEVT4897</v>
      </c>
    </row>
    <row r="903" spans="1:12">
      <c r="A903" t="str">
        <f>VLOOKUP(E903,DATOS!B:W,19,FALSE)</f>
        <v>FEVT4898</v>
      </c>
      <c r="B903" s="1">
        <v>9012767301</v>
      </c>
      <c r="C903" t="s">
        <v>37</v>
      </c>
      <c r="D903" s="1">
        <f>VLOOKUP(E903,DATOS!B:W,3,FALSE)</f>
        <v>1029566736</v>
      </c>
      <c r="E903">
        <v>4875</v>
      </c>
      <c r="F903">
        <v>2</v>
      </c>
      <c r="G903" t="str">
        <f>VLOOKUP(E903,DATOS!B:W,10,FALSE)</f>
        <v>S50008</v>
      </c>
      <c r="H903" t="str">
        <f t="shared" si="29"/>
        <v>TRANSPORTE INTERMUNICIPAL TERR</v>
      </c>
      <c r="I903">
        <f>VLOOKUP(E903,DATOS!B:W,12,FALSE)</f>
        <v>1</v>
      </c>
      <c r="J903">
        <f>VLOOKUP(E903,DATOS!B:W,20,FALSE)</f>
        <v>45469</v>
      </c>
      <c r="K903">
        <f t="shared" si="28"/>
        <v>45469</v>
      </c>
      <c r="L903" s="3" t="str">
        <f>VLOOKUP(A903,AF!E:E,1,FALSE)</f>
        <v>FEVT4898</v>
      </c>
    </row>
    <row r="904" spans="1:12">
      <c r="A904" t="str">
        <f>VLOOKUP(E904,DATOS!B:W,19,FALSE)</f>
        <v>FEVT4899</v>
      </c>
      <c r="B904" s="1">
        <v>9012767301</v>
      </c>
      <c r="C904" t="s">
        <v>2</v>
      </c>
      <c r="D904" s="1">
        <f>VLOOKUP(E904,DATOS!B:W,3,FALSE)</f>
        <v>41103738</v>
      </c>
      <c r="E904">
        <v>4190</v>
      </c>
      <c r="F904">
        <v>2</v>
      </c>
      <c r="G904" t="str">
        <f>VLOOKUP(E904,DATOS!B:W,10,FALSE)</f>
        <v>S50007</v>
      </c>
      <c r="H904" t="str">
        <f t="shared" si="29"/>
        <v>TRANSPORTE MUNICIPAL TERRESTRE</v>
      </c>
      <c r="I904">
        <f>VLOOKUP(E904,DATOS!B:W,12,FALSE)</f>
        <v>1</v>
      </c>
      <c r="J904">
        <f>VLOOKUP(E904,DATOS!B:W,20,FALSE)</f>
        <v>45469</v>
      </c>
      <c r="K904">
        <f t="shared" si="28"/>
        <v>45469</v>
      </c>
      <c r="L904" s="3" t="str">
        <f>VLOOKUP(A904,AF!E:E,1,FALSE)</f>
        <v>FEVT4899</v>
      </c>
    </row>
    <row r="905" spans="1:12">
      <c r="A905" t="str">
        <f>VLOOKUP(E905,DATOS!B:W,19,FALSE)</f>
        <v>FEVT4899</v>
      </c>
      <c r="B905" s="1">
        <v>9012767301</v>
      </c>
      <c r="C905" t="s">
        <v>2</v>
      </c>
      <c r="D905" s="1">
        <f>VLOOKUP(E905,DATOS!B:W,3,FALSE)</f>
        <v>41103738</v>
      </c>
      <c r="E905">
        <v>4191</v>
      </c>
      <c r="F905">
        <v>2</v>
      </c>
      <c r="G905" t="str">
        <f>VLOOKUP(E905,DATOS!B:W,10,FALSE)</f>
        <v>S50007</v>
      </c>
      <c r="H905" t="str">
        <f t="shared" si="29"/>
        <v>TRANSPORTE MUNICIPAL TERRESTRE</v>
      </c>
      <c r="I905">
        <f>VLOOKUP(E905,DATOS!B:W,12,FALSE)</f>
        <v>1</v>
      </c>
      <c r="J905">
        <f>VLOOKUP(E905,DATOS!B:W,20,FALSE)</f>
        <v>45469</v>
      </c>
      <c r="K905">
        <f t="shared" si="28"/>
        <v>45469</v>
      </c>
      <c r="L905" s="3" t="str">
        <f>VLOOKUP(A905,AF!E:E,1,FALSE)</f>
        <v>FEVT4899</v>
      </c>
    </row>
    <row r="906" spans="1:12">
      <c r="A906" t="str">
        <f>VLOOKUP(E906,DATOS!B:W,19,FALSE)</f>
        <v>FEVT4900</v>
      </c>
      <c r="B906" s="1">
        <v>9012767301</v>
      </c>
      <c r="C906" t="s">
        <v>2</v>
      </c>
      <c r="D906" s="1">
        <f>VLOOKUP(E906,DATOS!B:W,3,FALSE)</f>
        <v>25588357</v>
      </c>
      <c r="E906">
        <v>4657</v>
      </c>
      <c r="F906">
        <v>2</v>
      </c>
      <c r="G906" t="str">
        <f>VLOOKUP(E906,DATOS!B:W,10,FALSE)</f>
        <v>S50008</v>
      </c>
      <c r="H906" t="str">
        <f t="shared" si="29"/>
        <v>TRANSPORTE INTERMUNICIPAL TERR</v>
      </c>
      <c r="I906">
        <f>VLOOKUP(E906,DATOS!B:W,12,FALSE)</f>
        <v>1</v>
      </c>
      <c r="J906">
        <f>VLOOKUP(E906,DATOS!B:W,20,FALSE)</f>
        <v>45469</v>
      </c>
      <c r="K906">
        <f t="shared" si="28"/>
        <v>45469</v>
      </c>
      <c r="L906" s="3" t="str">
        <f>VLOOKUP(A906,AF!E:E,1,FALSE)</f>
        <v>FEVT4900</v>
      </c>
    </row>
    <row r="907" spans="1:12">
      <c r="A907" t="str">
        <f>VLOOKUP(E907,DATOS!B:W,19,FALSE)</f>
        <v>FEVT4900</v>
      </c>
      <c r="B907" s="1">
        <v>9012767301</v>
      </c>
      <c r="C907" t="s">
        <v>2</v>
      </c>
      <c r="D907" s="1">
        <f>VLOOKUP(E907,DATOS!B:W,3,FALSE)</f>
        <v>25588357</v>
      </c>
      <c r="E907">
        <v>4658</v>
      </c>
      <c r="F907">
        <v>2</v>
      </c>
      <c r="G907" t="str">
        <f>VLOOKUP(E907,DATOS!B:W,10,FALSE)</f>
        <v>S50008</v>
      </c>
      <c r="H907" t="str">
        <f t="shared" si="29"/>
        <v>TRANSPORTE INTERMUNICIPAL TERR</v>
      </c>
      <c r="I907">
        <f>VLOOKUP(E907,DATOS!B:W,12,FALSE)</f>
        <v>1</v>
      </c>
      <c r="J907">
        <f>VLOOKUP(E907,DATOS!B:W,20,FALSE)</f>
        <v>45469</v>
      </c>
      <c r="K907">
        <f t="shared" si="28"/>
        <v>45469</v>
      </c>
      <c r="L907" s="3" t="str">
        <f>VLOOKUP(A907,AF!E:E,1,FALSE)</f>
        <v>FEVT4900</v>
      </c>
    </row>
    <row r="908" spans="1:12">
      <c r="A908" t="str">
        <f>VLOOKUP(E908,DATOS!B:W,19,FALSE)</f>
        <v>FEVT4901</v>
      </c>
      <c r="B908" s="1">
        <v>9012767301</v>
      </c>
      <c r="C908" t="s">
        <v>42</v>
      </c>
      <c r="D908" s="1">
        <f>VLOOKUP(E908,DATOS!B:W,3,FALSE)</f>
        <v>1126461915</v>
      </c>
      <c r="E908">
        <v>4532</v>
      </c>
      <c r="F908">
        <v>2</v>
      </c>
      <c r="G908" t="str">
        <f>VLOOKUP(E908,DATOS!B:W,10,FALSE)</f>
        <v>S50008</v>
      </c>
      <c r="H908" t="str">
        <f t="shared" si="29"/>
        <v>TRANSPORTE INTERMUNICIPAL TERR</v>
      </c>
      <c r="I908">
        <f>VLOOKUP(E908,DATOS!B:W,12,FALSE)</f>
        <v>1</v>
      </c>
      <c r="J908">
        <f>VLOOKUP(E908,DATOS!B:W,20,FALSE)</f>
        <v>45469</v>
      </c>
      <c r="K908">
        <f t="shared" si="28"/>
        <v>45469</v>
      </c>
      <c r="L908" s="3" t="str">
        <f>VLOOKUP(A908,AF!E:E,1,FALSE)</f>
        <v>FEVT4901</v>
      </c>
    </row>
    <row r="909" spans="1:12">
      <c r="A909" t="str">
        <f>VLOOKUP(E909,DATOS!B:W,19,FALSE)</f>
        <v>FEVT4901</v>
      </c>
      <c r="B909" s="1">
        <v>9012767301</v>
      </c>
      <c r="C909" t="s">
        <v>79</v>
      </c>
      <c r="D909" s="1">
        <f>VLOOKUP(E909,DATOS!B:W,3,FALSE)</f>
        <v>1126461915</v>
      </c>
      <c r="E909">
        <v>4533</v>
      </c>
      <c r="F909">
        <v>2</v>
      </c>
      <c r="G909" t="str">
        <f>VLOOKUP(E909,DATOS!B:W,10,FALSE)</f>
        <v>S50008</v>
      </c>
      <c r="H909" t="str">
        <f t="shared" si="29"/>
        <v>TRANSPORTE INTERMUNICIPAL TERR</v>
      </c>
      <c r="I909">
        <f>VLOOKUP(E909,DATOS!B:W,12,FALSE)</f>
        <v>1</v>
      </c>
      <c r="J909">
        <f>VLOOKUP(E909,DATOS!B:W,20,FALSE)</f>
        <v>45469</v>
      </c>
      <c r="K909">
        <f t="shared" si="28"/>
        <v>45469</v>
      </c>
      <c r="L909" s="3" t="str">
        <f>VLOOKUP(A909,AF!E:E,1,FALSE)</f>
        <v>FEVT4901</v>
      </c>
    </row>
    <row r="910" spans="1:12">
      <c r="A910" t="str">
        <f>VLOOKUP(E910,DATOS!B:W,19,FALSE)</f>
        <v>FEVT4902</v>
      </c>
      <c r="B910" s="1">
        <v>9012767301</v>
      </c>
      <c r="C910" t="s">
        <v>2</v>
      </c>
      <c r="D910" s="1">
        <f>VLOOKUP(E910,DATOS!B:W,3,FALSE)</f>
        <v>39840524</v>
      </c>
      <c r="E910">
        <v>4458</v>
      </c>
      <c r="F910">
        <v>2</v>
      </c>
      <c r="G910" t="str">
        <f>VLOOKUP(E910,DATOS!B:W,10,FALSE)</f>
        <v>S50008</v>
      </c>
      <c r="H910" t="str">
        <f t="shared" si="29"/>
        <v>TRANSPORTE INTERMUNICIPAL TERR</v>
      </c>
      <c r="I910">
        <f>VLOOKUP(E910,DATOS!B:W,12,FALSE)</f>
        <v>1</v>
      </c>
      <c r="J910">
        <f>VLOOKUP(E910,DATOS!B:W,20,FALSE)</f>
        <v>45469</v>
      </c>
      <c r="K910">
        <f t="shared" si="28"/>
        <v>45469</v>
      </c>
      <c r="L910" s="3" t="str">
        <f>VLOOKUP(A910,AF!E:E,1,FALSE)</f>
        <v>FEVT4902</v>
      </c>
    </row>
    <row r="911" spans="1:12">
      <c r="A911" t="str">
        <f>VLOOKUP(E911,DATOS!B:W,19,FALSE)</f>
        <v>FEVT4902</v>
      </c>
      <c r="B911" s="1">
        <v>9012767301</v>
      </c>
      <c r="C911" t="s">
        <v>2</v>
      </c>
      <c r="D911" s="1">
        <f>VLOOKUP(E911,DATOS!B:W,3,FALSE)</f>
        <v>39840524</v>
      </c>
      <c r="E911">
        <v>4196</v>
      </c>
      <c r="F911">
        <v>2</v>
      </c>
      <c r="G911" t="str">
        <f>VLOOKUP(E911,DATOS!B:W,10,FALSE)</f>
        <v>S50008</v>
      </c>
      <c r="H911" t="str">
        <f t="shared" si="29"/>
        <v>TRANSPORTE INTERMUNICIPAL TERR</v>
      </c>
      <c r="I911">
        <f>VLOOKUP(E911,DATOS!B:W,12,FALSE)</f>
        <v>1</v>
      </c>
      <c r="J911">
        <f>VLOOKUP(E911,DATOS!B:W,20,FALSE)</f>
        <v>45469</v>
      </c>
      <c r="K911">
        <f t="shared" si="28"/>
        <v>45469</v>
      </c>
      <c r="L911" s="3" t="str">
        <f>VLOOKUP(A911,AF!E:E,1,FALSE)</f>
        <v>FEVT4902</v>
      </c>
    </row>
    <row r="912" spans="1:12">
      <c r="A912" t="str">
        <f>VLOOKUP(E912,DATOS!B:W,19,FALSE)</f>
        <v>FEVT4902</v>
      </c>
      <c r="B912" s="1">
        <v>9012767301</v>
      </c>
      <c r="C912" t="s">
        <v>2</v>
      </c>
      <c r="D912" s="1">
        <f>VLOOKUP(E912,DATOS!B:W,3,FALSE)</f>
        <v>39840524</v>
      </c>
      <c r="E912">
        <v>4459</v>
      </c>
      <c r="F912">
        <v>2</v>
      </c>
      <c r="G912" t="str">
        <f>VLOOKUP(E912,DATOS!B:W,10,FALSE)</f>
        <v>S50008</v>
      </c>
      <c r="H912" t="str">
        <f t="shared" si="29"/>
        <v>TRANSPORTE INTERMUNICIPAL TERR</v>
      </c>
      <c r="I912">
        <f>VLOOKUP(E912,DATOS!B:W,12,FALSE)</f>
        <v>1</v>
      </c>
      <c r="J912">
        <f>VLOOKUP(E912,DATOS!B:W,20,FALSE)</f>
        <v>45469</v>
      </c>
      <c r="K912">
        <f t="shared" si="28"/>
        <v>45469</v>
      </c>
      <c r="L912" s="3" t="str">
        <f>VLOOKUP(A912,AF!E:E,1,FALSE)</f>
        <v>FEVT4902</v>
      </c>
    </row>
    <row r="913" spans="1:12">
      <c r="A913" t="str">
        <f>VLOOKUP(E913,DATOS!B:W,19,FALSE)</f>
        <v>FEVT4902</v>
      </c>
      <c r="B913" s="1">
        <v>9012767301</v>
      </c>
      <c r="C913" t="s">
        <v>2</v>
      </c>
      <c r="D913" s="1">
        <f>VLOOKUP(E913,DATOS!B:W,3,FALSE)</f>
        <v>39840524</v>
      </c>
      <c r="E913">
        <v>4197</v>
      </c>
      <c r="F913">
        <v>2</v>
      </c>
      <c r="G913" t="str">
        <f>VLOOKUP(E913,DATOS!B:W,10,FALSE)</f>
        <v>S50008</v>
      </c>
      <c r="H913" t="str">
        <f t="shared" si="29"/>
        <v>TRANSPORTE INTERMUNICIPAL TERR</v>
      </c>
      <c r="I913">
        <f>VLOOKUP(E913,DATOS!B:W,12,FALSE)</f>
        <v>1</v>
      </c>
      <c r="J913">
        <f>VLOOKUP(E913,DATOS!B:W,20,FALSE)</f>
        <v>45469</v>
      </c>
      <c r="K913">
        <f t="shared" si="28"/>
        <v>45469</v>
      </c>
      <c r="L913" s="3" t="str">
        <f>VLOOKUP(A913,AF!E:E,1,FALSE)</f>
        <v>FEVT4902</v>
      </c>
    </row>
    <row r="914" spans="1:12">
      <c r="A914" t="str">
        <f>VLOOKUP(E914,DATOS!B:W,19,FALSE)</f>
        <v>FEVT4903</v>
      </c>
      <c r="B914" s="1">
        <v>9012767301</v>
      </c>
      <c r="C914" t="s">
        <v>2</v>
      </c>
      <c r="D914" s="1">
        <f>VLOOKUP(E914,DATOS!B:W,3,FALSE)</f>
        <v>4961091</v>
      </c>
      <c r="E914">
        <v>4418</v>
      </c>
      <c r="F914">
        <v>2</v>
      </c>
      <c r="G914" t="str">
        <f>VLOOKUP(E914,DATOS!B:W,10,FALSE)</f>
        <v>S50008</v>
      </c>
      <c r="H914" t="str">
        <f t="shared" si="29"/>
        <v>TRANSPORTE INTERMUNICIPAL TERR</v>
      </c>
      <c r="I914">
        <f>VLOOKUP(E914,DATOS!B:W,12,FALSE)</f>
        <v>1</v>
      </c>
      <c r="J914">
        <f>VLOOKUP(E914,DATOS!B:W,20,FALSE)</f>
        <v>45469</v>
      </c>
      <c r="K914">
        <f t="shared" si="28"/>
        <v>45469</v>
      </c>
      <c r="L914" s="3" t="str">
        <f>VLOOKUP(A914,AF!E:E,1,FALSE)</f>
        <v>FEVT4903</v>
      </c>
    </row>
    <row r="915" spans="1:12">
      <c r="A915" t="str">
        <f>VLOOKUP(E915,DATOS!B:W,19,FALSE)</f>
        <v>FEVT4903</v>
      </c>
      <c r="B915" s="1">
        <v>9012767301</v>
      </c>
      <c r="C915" t="s">
        <v>2</v>
      </c>
      <c r="D915" s="1">
        <f>VLOOKUP(E915,DATOS!B:W,3,FALSE)</f>
        <v>4961091</v>
      </c>
      <c r="E915">
        <v>4419</v>
      </c>
      <c r="F915">
        <v>2</v>
      </c>
      <c r="G915" t="str">
        <f>VLOOKUP(E915,DATOS!B:W,10,FALSE)</f>
        <v>S50008</v>
      </c>
      <c r="H915" t="str">
        <f t="shared" si="29"/>
        <v>TRANSPORTE INTERMUNICIPAL TERR</v>
      </c>
      <c r="I915">
        <f>VLOOKUP(E915,DATOS!B:W,12,FALSE)</f>
        <v>1</v>
      </c>
      <c r="J915">
        <f>VLOOKUP(E915,DATOS!B:W,20,FALSE)</f>
        <v>45469</v>
      </c>
      <c r="K915">
        <f t="shared" si="28"/>
        <v>45469</v>
      </c>
      <c r="L915" s="3" t="str">
        <f>VLOOKUP(A915,AF!E:E,1,FALSE)</f>
        <v>FEVT4903</v>
      </c>
    </row>
    <row r="916" spans="1:12">
      <c r="A916" t="str">
        <f>VLOOKUP(E916,DATOS!B:W,19,FALSE)</f>
        <v>FEVT4904</v>
      </c>
      <c r="B916" s="1">
        <v>9012767301</v>
      </c>
      <c r="C916" t="s">
        <v>2</v>
      </c>
      <c r="D916" s="1">
        <f>VLOOKUP(E916,DATOS!B:W,3,FALSE)</f>
        <v>1124850294</v>
      </c>
      <c r="E916">
        <v>4310</v>
      </c>
      <c r="F916">
        <v>2</v>
      </c>
      <c r="G916" t="str">
        <f>VLOOKUP(E916,DATOS!B:W,10,FALSE)</f>
        <v>S50007</v>
      </c>
      <c r="H916" t="str">
        <f t="shared" si="29"/>
        <v>TRANSPORTE MUNICIPAL TERRESTRE</v>
      </c>
      <c r="I916">
        <f>VLOOKUP(E916,DATOS!B:W,12,FALSE)</f>
        <v>1</v>
      </c>
      <c r="J916">
        <f>VLOOKUP(E916,DATOS!B:W,20,FALSE)</f>
        <v>45469</v>
      </c>
      <c r="K916">
        <f t="shared" si="28"/>
        <v>45469</v>
      </c>
      <c r="L916" s="3" t="str">
        <f>VLOOKUP(A916,AF!E:E,1,FALSE)</f>
        <v>FEVT4904</v>
      </c>
    </row>
    <row r="917" spans="1:12">
      <c r="A917" t="str">
        <f>VLOOKUP(E917,DATOS!B:W,19,FALSE)</f>
        <v>FEVT4904</v>
      </c>
      <c r="B917" s="1">
        <v>9012767301</v>
      </c>
      <c r="C917" t="s">
        <v>2</v>
      </c>
      <c r="D917" s="1">
        <f>VLOOKUP(E917,DATOS!B:W,3,FALSE)</f>
        <v>1124850294</v>
      </c>
      <c r="E917">
        <v>4311</v>
      </c>
      <c r="F917">
        <v>2</v>
      </c>
      <c r="G917" t="str">
        <f>VLOOKUP(E917,DATOS!B:W,10,FALSE)</f>
        <v>S50007</v>
      </c>
      <c r="H917" t="str">
        <f t="shared" si="29"/>
        <v>TRANSPORTE MUNICIPAL TERRESTRE</v>
      </c>
      <c r="I917">
        <f>VLOOKUP(E917,DATOS!B:W,12,FALSE)</f>
        <v>1</v>
      </c>
      <c r="J917">
        <f>VLOOKUP(E917,DATOS!B:W,20,FALSE)</f>
        <v>45469</v>
      </c>
      <c r="K917">
        <f t="shared" si="28"/>
        <v>45469</v>
      </c>
      <c r="L917" s="3" t="str">
        <f>VLOOKUP(A917,AF!E:E,1,FALSE)</f>
        <v>FEVT4904</v>
      </c>
    </row>
    <row r="918" spans="1:12">
      <c r="A918" t="str">
        <f>VLOOKUP(E918,DATOS!B:W,19,FALSE)</f>
        <v>FEVT4905</v>
      </c>
      <c r="B918" s="1">
        <v>9012767301</v>
      </c>
      <c r="C918" t="s">
        <v>2</v>
      </c>
      <c r="D918" s="1">
        <f>VLOOKUP(E918,DATOS!B:W,3,FALSE)</f>
        <v>1513637</v>
      </c>
      <c r="E918">
        <v>4302</v>
      </c>
      <c r="F918">
        <v>2</v>
      </c>
      <c r="G918" t="str">
        <f>VLOOKUP(E918,DATOS!B:W,10,FALSE)</f>
        <v>S50007</v>
      </c>
      <c r="H918" t="str">
        <f t="shared" si="29"/>
        <v>TRANSPORTE MUNICIPAL TERRESTRE</v>
      </c>
      <c r="I918">
        <f>VLOOKUP(E918,DATOS!B:W,12,FALSE)</f>
        <v>2</v>
      </c>
      <c r="J918">
        <f>VLOOKUP(E918,DATOS!B:W,20,FALSE)</f>
        <v>45469</v>
      </c>
      <c r="K918">
        <f t="shared" si="28"/>
        <v>90938</v>
      </c>
      <c r="L918" s="3" t="str">
        <f>VLOOKUP(A918,AF!E:E,1,FALSE)</f>
        <v>FEVT4905</v>
      </c>
    </row>
    <row r="919" spans="1:12">
      <c r="A919" t="str">
        <f>VLOOKUP(E919,DATOS!B:W,19,FALSE)</f>
        <v>FEVT4905</v>
      </c>
      <c r="B919" s="1">
        <v>9012767301</v>
      </c>
      <c r="C919" t="s">
        <v>2</v>
      </c>
      <c r="D919" s="1">
        <f>VLOOKUP(E919,DATOS!B:W,3,FALSE)</f>
        <v>1513637</v>
      </c>
      <c r="E919">
        <v>4303</v>
      </c>
      <c r="F919">
        <v>2</v>
      </c>
      <c r="G919" t="str">
        <f>VLOOKUP(E919,DATOS!B:W,10,FALSE)</f>
        <v>S50007</v>
      </c>
      <c r="H919" t="str">
        <f t="shared" si="29"/>
        <v>TRANSPORTE MUNICIPAL TERRESTRE</v>
      </c>
      <c r="I919">
        <f>VLOOKUP(E919,DATOS!B:W,12,FALSE)</f>
        <v>1</v>
      </c>
      <c r="J919">
        <f>VLOOKUP(E919,DATOS!B:W,20,FALSE)</f>
        <v>45469</v>
      </c>
      <c r="K919">
        <f t="shared" si="28"/>
        <v>45469</v>
      </c>
      <c r="L919" s="3" t="str">
        <f>VLOOKUP(A919,AF!E:E,1,FALSE)</f>
        <v>FEVT4905</v>
      </c>
    </row>
    <row r="920" spans="1:12">
      <c r="A920" t="str">
        <f>VLOOKUP(E920,DATOS!B:W,19,FALSE)</f>
        <v>FEVT4906</v>
      </c>
      <c r="B920" s="1">
        <v>9012767301</v>
      </c>
      <c r="C920" t="s">
        <v>2</v>
      </c>
      <c r="D920" s="1">
        <f>VLOOKUP(E920,DATOS!B:W,3,FALSE)</f>
        <v>1125179816</v>
      </c>
      <c r="E920">
        <v>4655</v>
      </c>
      <c r="F920">
        <v>2</v>
      </c>
      <c r="G920" t="str">
        <f>VLOOKUP(E920,DATOS!B:W,10,FALSE)</f>
        <v>S50008</v>
      </c>
      <c r="H920" t="str">
        <f t="shared" si="29"/>
        <v>TRANSPORTE INTERMUNICIPAL TERR</v>
      </c>
      <c r="I920">
        <f>VLOOKUP(E920,DATOS!B:W,12,FALSE)</f>
        <v>1</v>
      </c>
      <c r="J920">
        <f>VLOOKUP(E920,DATOS!B:W,20,FALSE)</f>
        <v>45469</v>
      </c>
      <c r="K920">
        <f t="shared" si="28"/>
        <v>45469</v>
      </c>
      <c r="L920" s="3" t="str">
        <f>VLOOKUP(A920,AF!E:E,1,FALSE)</f>
        <v>FEVT4906</v>
      </c>
    </row>
    <row r="921" spans="1:12">
      <c r="A921" t="str">
        <f>VLOOKUP(E921,DATOS!B:W,19,FALSE)</f>
        <v>FEVT4906</v>
      </c>
      <c r="B921" s="1">
        <v>9012767301</v>
      </c>
      <c r="C921" t="s">
        <v>2</v>
      </c>
      <c r="D921" s="1">
        <f>VLOOKUP(E921,DATOS!B:W,3,FALSE)</f>
        <v>1125179816</v>
      </c>
      <c r="E921">
        <v>4656</v>
      </c>
      <c r="F921">
        <v>2</v>
      </c>
      <c r="G921" t="str">
        <f>VLOOKUP(E921,DATOS!B:W,10,FALSE)</f>
        <v>S50008</v>
      </c>
      <c r="H921" t="str">
        <f t="shared" si="29"/>
        <v>TRANSPORTE INTERMUNICIPAL TERR</v>
      </c>
      <c r="I921">
        <f>VLOOKUP(E921,DATOS!B:W,12,FALSE)</f>
        <v>1</v>
      </c>
      <c r="J921">
        <f>VLOOKUP(E921,DATOS!B:W,20,FALSE)</f>
        <v>45469</v>
      </c>
      <c r="K921">
        <f t="shared" si="28"/>
        <v>45469</v>
      </c>
      <c r="L921" s="3" t="str">
        <f>VLOOKUP(A921,AF!E:E,1,FALSE)</f>
        <v>FEVT4906</v>
      </c>
    </row>
    <row r="922" spans="1:12">
      <c r="A922" t="str">
        <f>VLOOKUP(E922,DATOS!B:W,19,FALSE)</f>
        <v>FEVT4907</v>
      </c>
      <c r="B922" s="1">
        <v>9012767301</v>
      </c>
      <c r="C922" t="s">
        <v>2</v>
      </c>
      <c r="D922" s="1">
        <f>VLOOKUP(E922,DATOS!B:W,3,FALSE)</f>
        <v>27472914</v>
      </c>
      <c r="E922">
        <v>4705</v>
      </c>
      <c r="F922">
        <v>2</v>
      </c>
      <c r="G922" t="str">
        <f>VLOOKUP(E922,DATOS!B:W,10,FALSE)</f>
        <v>S50007</v>
      </c>
      <c r="H922" t="str">
        <f t="shared" si="29"/>
        <v>TRANSPORTE MUNICIPAL TERRESTRE</v>
      </c>
      <c r="I922">
        <f>VLOOKUP(E922,DATOS!B:W,12,FALSE)</f>
        <v>1</v>
      </c>
      <c r="J922">
        <f>VLOOKUP(E922,DATOS!B:W,20,FALSE)</f>
        <v>45469</v>
      </c>
      <c r="K922">
        <f t="shared" si="28"/>
        <v>45469</v>
      </c>
      <c r="L922" s="3" t="str">
        <f>VLOOKUP(A922,AF!E:E,1,FALSE)</f>
        <v>FEVT4907</v>
      </c>
    </row>
    <row r="923" spans="1:12">
      <c r="A923" t="str">
        <f>VLOOKUP(E923,DATOS!B:W,19,FALSE)</f>
        <v>FEVT4907</v>
      </c>
      <c r="B923" s="1">
        <v>9012767301</v>
      </c>
      <c r="C923" t="s">
        <v>2</v>
      </c>
      <c r="D923" s="1">
        <f>VLOOKUP(E923,DATOS!B:W,3,FALSE)</f>
        <v>27472914</v>
      </c>
      <c r="E923">
        <v>4706</v>
      </c>
      <c r="F923">
        <v>2</v>
      </c>
      <c r="G923" t="str">
        <f>VLOOKUP(E923,DATOS!B:W,10,FALSE)</f>
        <v>S50007</v>
      </c>
      <c r="H923" t="str">
        <f t="shared" si="29"/>
        <v>TRANSPORTE MUNICIPAL TERRESTRE</v>
      </c>
      <c r="I923">
        <f>VLOOKUP(E923,DATOS!B:W,12,FALSE)</f>
        <v>1</v>
      </c>
      <c r="J923">
        <f>VLOOKUP(E923,DATOS!B:W,20,FALSE)</f>
        <v>45469</v>
      </c>
      <c r="K923">
        <f t="shared" ref="K923:K986" si="30">J923*I923</f>
        <v>45469</v>
      </c>
      <c r="L923" s="3" t="str">
        <f>VLOOKUP(A923,AF!E:E,1,FALSE)</f>
        <v>FEVT4907</v>
      </c>
    </row>
    <row r="924" spans="1:12">
      <c r="A924" t="str">
        <f>VLOOKUP(E924,DATOS!B:W,19,FALSE)</f>
        <v>FEVT4908</v>
      </c>
      <c r="B924" s="1">
        <v>9012767301</v>
      </c>
      <c r="C924" t="s">
        <v>2</v>
      </c>
      <c r="D924" s="1">
        <f>VLOOKUP(E924,DATOS!B:W,3,FALSE)</f>
        <v>41107417</v>
      </c>
      <c r="E924">
        <v>4292</v>
      </c>
      <c r="F924">
        <v>2</v>
      </c>
      <c r="G924" t="str">
        <f>VLOOKUP(E924,DATOS!B:W,10,FALSE)</f>
        <v>S50008</v>
      </c>
      <c r="H924" t="str">
        <f t="shared" si="29"/>
        <v>TRANSPORTE INTERMUNICIPAL TERR</v>
      </c>
      <c r="I924">
        <f>VLOOKUP(E924,DATOS!B:W,12,FALSE)</f>
        <v>1</v>
      </c>
      <c r="J924">
        <f>VLOOKUP(E924,DATOS!B:W,20,FALSE)</f>
        <v>45469</v>
      </c>
      <c r="K924">
        <f t="shared" si="30"/>
        <v>45469</v>
      </c>
      <c r="L924" s="3" t="str">
        <f>VLOOKUP(A924,AF!E:E,1,FALSE)</f>
        <v>FEVT4908</v>
      </c>
    </row>
    <row r="925" spans="1:12">
      <c r="A925" t="str">
        <f>VLOOKUP(E925,DATOS!B:W,19,FALSE)</f>
        <v>FEVT4908</v>
      </c>
      <c r="B925" s="1">
        <v>9012767301</v>
      </c>
      <c r="C925" t="s">
        <v>2</v>
      </c>
      <c r="D925" s="1">
        <f>VLOOKUP(E925,DATOS!B:W,3,FALSE)</f>
        <v>41107417</v>
      </c>
      <c r="E925">
        <v>4293</v>
      </c>
      <c r="F925">
        <v>2</v>
      </c>
      <c r="G925" t="str">
        <f>VLOOKUP(E925,DATOS!B:W,10,FALSE)</f>
        <v>S50008</v>
      </c>
      <c r="H925" t="str">
        <f t="shared" si="29"/>
        <v>TRANSPORTE INTERMUNICIPAL TERR</v>
      </c>
      <c r="I925">
        <f>VLOOKUP(E925,DATOS!B:W,12,FALSE)</f>
        <v>1</v>
      </c>
      <c r="J925">
        <f>VLOOKUP(E925,DATOS!B:W,20,FALSE)</f>
        <v>45469</v>
      </c>
      <c r="K925">
        <f t="shared" si="30"/>
        <v>45469</v>
      </c>
      <c r="L925" s="3" t="str">
        <f>VLOOKUP(A925,AF!E:E,1,FALSE)</f>
        <v>FEVT4908</v>
      </c>
    </row>
    <row r="926" spans="1:12">
      <c r="A926" t="str">
        <f>VLOOKUP(E926,DATOS!B:W,19,FALSE)</f>
        <v>FEVT4909</v>
      </c>
      <c r="B926" s="1">
        <v>9012767301</v>
      </c>
      <c r="C926" t="s">
        <v>2</v>
      </c>
      <c r="D926" s="1">
        <f>VLOOKUP(E926,DATOS!B:W,3,FALSE)</f>
        <v>1006956163</v>
      </c>
      <c r="E926">
        <v>4617</v>
      </c>
      <c r="F926">
        <v>2</v>
      </c>
      <c r="G926" t="str">
        <f>VLOOKUP(E926,DATOS!B:W,10,FALSE)</f>
        <v>S50007</v>
      </c>
      <c r="H926" t="str">
        <f t="shared" si="29"/>
        <v>TRANSPORTE MUNICIPAL TERRESTRE</v>
      </c>
      <c r="I926">
        <f>VLOOKUP(E926,DATOS!B:W,12,FALSE)</f>
        <v>1</v>
      </c>
      <c r="J926">
        <f>VLOOKUP(E926,DATOS!B:W,20,FALSE)</f>
        <v>45469</v>
      </c>
      <c r="K926">
        <f t="shared" si="30"/>
        <v>45469</v>
      </c>
      <c r="L926" s="3" t="str">
        <f>VLOOKUP(A926,AF!E:E,1,FALSE)</f>
        <v>FEVT4909</v>
      </c>
    </row>
    <row r="927" spans="1:12">
      <c r="A927" t="str">
        <f>VLOOKUP(E927,DATOS!B:W,19,FALSE)</f>
        <v>FEVT4909</v>
      </c>
      <c r="B927" s="1">
        <v>9012767301</v>
      </c>
      <c r="C927" t="s">
        <v>2</v>
      </c>
      <c r="D927" s="1">
        <f>VLOOKUP(E927,DATOS!B:W,3,FALSE)</f>
        <v>1006956163</v>
      </c>
      <c r="E927">
        <v>4618</v>
      </c>
      <c r="F927">
        <v>2</v>
      </c>
      <c r="G927" t="str">
        <f>VLOOKUP(E927,DATOS!B:W,10,FALSE)</f>
        <v>S50007</v>
      </c>
      <c r="H927" t="str">
        <f t="shared" si="29"/>
        <v>TRANSPORTE MUNICIPAL TERRESTRE</v>
      </c>
      <c r="I927">
        <f>VLOOKUP(E927,DATOS!B:W,12,FALSE)</f>
        <v>1</v>
      </c>
      <c r="J927">
        <f>VLOOKUP(E927,DATOS!B:W,20,FALSE)</f>
        <v>45469</v>
      </c>
      <c r="K927">
        <f t="shared" si="30"/>
        <v>45469</v>
      </c>
      <c r="L927" s="3" t="str">
        <f>VLOOKUP(A927,AF!E:E,1,FALSE)</f>
        <v>FEVT4909</v>
      </c>
    </row>
    <row r="928" spans="1:12">
      <c r="A928" t="str">
        <f>VLOOKUP(E928,DATOS!B:W,19,FALSE)</f>
        <v>FEVT4910</v>
      </c>
      <c r="B928" s="1">
        <v>9012767301</v>
      </c>
      <c r="C928" t="s">
        <v>2</v>
      </c>
      <c r="D928" s="1">
        <f>VLOOKUP(E928,DATOS!B:W,3,FALSE)</f>
        <v>1120217476</v>
      </c>
      <c r="E928">
        <v>4414</v>
      </c>
      <c r="F928">
        <v>2</v>
      </c>
      <c r="G928" t="str">
        <f>VLOOKUP(E928,DATOS!B:W,10,FALSE)</f>
        <v>S50008</v>
      </c>
      <c r="H928" t="str">
        <f t="shared" si="29"/>
        <v>TRANSPORTE INTERMUNICIPAL TERR</v>
      </c>
      <c r="I928">
        <f>VLOOKUP(E928,DATOS!B:W,12,FALSE)</f>
        <v>1</v>
      </c>
      <c r="J928">
        <f>VLOOKUP(E928,DATOS!B:W,20,FALSE)</f>
        <v>45469</v>
      </c>
      <c r="K928">
        <f t="shared" si="30"/>
        <v>45469</v>
      </c>
      <c r="L928" s="3" t="str">
        <f>VLOOKUP(A928,AF!E:E,1,FALSE)</f>
        <v>FEVT4910</v>
      </c>
    </row>
    <row r="929" spans="1:12">
      <c r="A929" t="str">
        <f>VLOOKUP(E929,DATOS!B:W,19,FALSE)</f>
        <v>FEVT4911</v>
      </c>
      <c r="B929" s="1">
        <v>9012767301</v>
      </c>
      <c r="C929" t="s">
        <v>2</v>
      </c>
      <c r="D929" s="1">
        <f>VLOOKUP(E929,DATOS!B:W,3,FALSE)</f>
        <v>6427232</v>
      </c>
      <c r="E929">
        <v>4831</v>
      </c>
      <c r="F929">
        <v>2</v>
      </c>
      <c r="G929" t="str">
        <f>VLOOKUP(E929,DATOS!B:W,10,FALSE)</f>
        <v>S50007</v>
      </c>
      <c r="H929" t="str">
        <f t="shared" si="29"/>
        <v>TRANSPORTE MUNICIPAL TERRESTRE</v>
      </c>
      <c r="I929">
        <f>VLOOKUP(E929,DATOS!B:W,12,FALSE)</f>
        <v>1</v>
      </c>
      <c r="J929">
        <f>VLOOKUP(E929,DATOS!B:W,20,FALSE)</f>
        <v>45469</v>
      </c>
      <c r="K929">
        <f t="shared" si="30"/>
        <v>45469</v>
      </c>
      <c r="L929" s="3" t="str">
        <f>VLOOKUP(A929,AF!E:E,1,FALSE)</f>
        <v>FEVT4911</v>
      </c>
    </row>
    <row r="930" spans="1:12">
      <c r="A930" t="str">
        <f>VLOOKUP(E930,DATOS!B:W,19,FALSE)</f>
        <v>FEVT4911</v>
      </c>
      <c r="B930" s="1">
        <v>9012767301</v>
      </c>
      <c r="C930" t="s">
        <v>2</v>
      </c>
      <c r="D930" s="1">
        <f>VLOOKUP(E930,DATOS!B:W,3,FALSE)</f>
        <v>6427232</v>
      </c>
      <c r="E930">
        <v>4832</v>
      </c>
      <c r="F930">
        <v>2</v>
      </c>
      <c r="G930" t="str">
        <f>VLOOKUP(E930,DATOS!B:W,10,FALSE)</f>
        <v>S50007</v>
      </c>
      <c r="H930" t="str">
        <f t="shared" si="29"/>
        <v>TRANSPORTE MUNICIPAL TERRESTRE</v>
      </c>
      <c r="I930">
        <f>VLOOKUP(E930,DATOS!B:W,12,FALSE)</f>
        <v>1</v>
      </c>
      <c r="J930">
        <f>VLOOKUP(E930,DATOS!B:W,20,FALSE)</f>
        <v>45469</v>
      </c>
      <c r="K930">
        <f t="shared" si="30"/>
        <v>45469</v>
      </c>
      <c r="L930" s="3" t="str">
        <f>VLOOKUP(A930,AF!E:E,1,FALSE)</f>
        <v>FEVT4911</v>
      </c>
    </row>
    <row r="931" spans="1:12">
      <c r="A931" t="str">
        <f>VLOOKUP(E931,DATOS!B:W,19,FALSE)</f>
        <v>FEVT4912</v>
      </c>
      <c r="B931" s="1">
        <v>9012767301</v>
      </c>
      <c r="C931" t="s">
        <v>2</v>
      </c>
      <c r="D931" s="1">
        <f>VLOOKUP(E931,DATOS!B:W,3,FALSE)</f>
        <v>41105628</v>
      </c>
      <c r="E931">
        <v>4396</v>
      </c>
      <c r="F931">
        <v>2</v>
      </c>
      <c r="G931" t="str">
        <f>VLOOKUP(E931,DATOS!B:W,10,FALSE)</f>
        <v>S50007</v>
      </c>
      <c r="H931" t="str">
        <f t="shared" si="29"/>
        <v>TRANSPORTE MUNICIPAL TERRESTRE</v>
      </c>
      <c r="I931">
        <f>VLOOKUP(E931,DATOS!B:W,12,FALSE)</f>
        <v>2</v>
      </c>
      <c r="J931">
        <f>VLOOKUP(E931,DATOS!B:W,20,FALSE)</f>
        <v>45469</v>
      </c>
      <c r="K931">
        <f t="shared" si="30"/>
        <v>90938</v>
      </c>
      <c r="L931" s="3" t="str">
        <f>VLOOKUP(A931,AF!E:E,1,FALSE)</f>
        <v>FEVT4912</v>
      </c>
    </row>
    <row r="932" spans="1:12">
      <c r="A932" t="str">
        <f>VLOOKUP(E932,DATOS!B:W,19,FALSE)</f>
        <v>FEVT4912</v>
      </c>
      <c r="B932" s="1">
        <v>9012767301</v>
      </c>
      <c r="C932" t="s">
        <v>2</v>
      </c>
      <c r="D932" s="1">
        <f>VLOOKUP(E932,DATOS!B:W,3,FALSE)</f>
        <v>41105628</v>
      </c>
      <c r="E932">
        <v>4397</v>
      </c>
      <c r="F932">
        <v>2</v>
      </c>
      <c r="G932" t="str">
        <f>VLOOKUP(E932,DATOS!B:W,10,FALSE)</f>
        <v>S50007</v>
      </c>
      <c r="H932" t="str">
        <f t="shared" si="29"/>
        <v>TRANSPORTE MUNICIPAL TERRESTRE</v>
      </c>
      <c r="I932">
        <f>VLOOKUP(E932,DATOS!B:W,12,FALSE)</f>
        <v>1</v>
      </c>
      <c r="J932">
        <f>VLOOKUP(E932,DATOS!B:W,20,FALSE)</f>
        <v>45469</v>
      </c>
      <c r="K932">
        <f t="shared" si="30"/>
        <v>45469</v>
      </c>
      <c r="L932" s="3" t="str">
        <f>VLOOKUP(A932,AF!E:E,1,FALSE)</f>
        <v>FEVT4912</v>
      </c>
    </row>
    <row r="933" spans="1:12">
      <c r="A933" t="str">
        <f>VLOOKUP(E933,DATOS!B:W,19,FALSE)</f>
        <v>FEVT4913</v>
      </c>
      <c r="B933" s="1">
        <v>9012767301</v>
      </c>
      <c r="C933" t="s">
        <v>2</v>
      </c>
      <c r="D933" s="1">
        <f>VLOOKUP(E933,DATOS!B:W,3,FALSE)</f>
        <v>83183599</v>
      </c>
      <c r="E933">
        <v>4176</v>
      </c>
      <c r="F933">
        <v>2</v>
      </c>
      <c r="G933" t="str">
        <f>VLOOKUP(E933,DATOS!B:W,10,FALSE)</f>
        <v>S50007</v>
      </c>
      <c r="H933" t="str">
        <f t="shared" si="29"/>
        <v>TRANSPORTE MUNICIPAL TERRESTRE</v>
      </c>
      <c r="I933">
        <f>VLOOKUP(E933,DATOS!B:W,12,FALSE)</f>
        <v>2</v>
      </c>
      <c r="J933">
        <f>VLOOKUP(E933,DATOS!B:W,20,FALSE)</f>
        <v>45469</v>
      </c>
      <c r="K933">
        <f t="shared" si="30"/>
        <v>90938</v>
      </c>
      <c r="L933" s="3" t="str">
        <f>VLOOKUP(A933,AF!E:E,1,FALSE)</f>
        <v>FEVT4913</v>
      </c>
    </row>
    <row r="934" spans="1:12">
      <c r="A934" t="str">
        <f>VLOOKUP(E934,DATOS!B:W,19,FALSE)</f>
        <v>FEVT4913</v>
      </c>
      <c r="B934" s="1">
        <v>9012767301</v>
      </c>
      <c r="C934" t="s">
        <v>2</v>
      </c>
      <c r="D934" s="1">
        <f>VLOOKUP(E934,DATOS!B:W,3,FALSE)</f>
        <v>83183599</v>
      </c>
      <c r="E934">
        <v>4177</v>
      </c>
      <c r="F934">
        <v>2</v>
      </c>
      <c r="G934" t="str">
        <f>VLOOKUP(E934,DATOS!B:W,10,FALSE)</f>
        <v>S50007</v>
      </c>
      <c r="H934" t="str">
        <f t="shared" si="29"/>
        <v>TRANSPORTE MUNICIPAL TERRESTRE</v>
      </c>
      <c r="I934">
        <f>VLOOKUP(E934,DATOS!B:W,12,FALSE)</f>
        <v>1</v>
      </c>
      <c r="J934">
        <f>VLOOKUP(E934,DATOS!B:W,20,FALSE)</f>
        <v>45469</v>
      </c>
      <c r="K934">
        <f t="shared" si="30"/>
        <v>45469</v>
      </c>
      <c r="L934" s="3" t="str">
        <f>VLOOKUP(A934,AF!E:E,1,FALSE)</f>
        <v>FEVT4913</v>
      </c>
    </row>
    <row r="935" spans="1:12">
      <c r="A935" t="str">
        <f>VLOOKUP(E935,DATOS!B:W,19,FALSE)</f>
        <v>FEVT4914</v>
      </c>
      <c r="B935" s="1">
        <v>9012767301</v>
      </c>
      <c r="C935" t="s">
        <v>42</v>
      </c>
      <c r="D935" s="1">
        <f>VLOOKUP(E935,DATOS!B:W,3,FALSE)</f>
        <v>1124316907</v>
      </c>
      <c r="E935">
        <v>4158</v>
      </c>
      <c r="F935">
        <v>2</v>
      </c>
      <c r="G935" t="str">
        <f>VLOOKUP(E935,DATOS!B:W,10,FALSE)</f>
        <v>S50007</v>
      </c>
      <c r="H935" t="str">
        <f t="shared" si="29"/>
        <v>TRANSPORTE MUNICIPAL TERRESTRE</v>
      </c>
      <c r="I935">
        <f>VLOOKUP(E935,DATOS!B:W,12,FALSE)</f>
        <v>1</v>
      </c>
      <c r="J935">
        <f>VLOOKUP(E935,DATOS!B:W,20,FALSE)</f>
        <v>45469</v>
      </c>
      <c r="K935">
        <f t="shared" si="30"/>
        <v>45469</v>
      </c>
      <c r="L935" s="3" t="str">
        <f>VLOOKUP(A935,AF!E:E,1,FALSE)</f>
        <v>FEVT4914</v>
      </c>
    </row>
    <row r="936" spans="1:12">
      <c r="A936" t="str">
        <f>VLOOKUP(E936,DATOS!B:W,19,FALSE)</f>
        <v>FEVT4914</v>
      </c>
      <c r="B936" s="1">
        <v>9012767301</v>
      </c>
      <c r="C936" t="s">
        <v>79</v>
      </c>
      <c r="D936" s="1">
        <f>VLOOKUP(E936,DATOS!B:W,3,FALSE)</f>
        <v>1124316907</v>
      </c>
      <c r="E936">
        <v>4159</v>
      </c>
      <c r="F936">
        <v>2</v>
      </c>
      <c r="G936" t="str">
        <f>VLOOKUP(E936,DATOS!B:W,10,FALSE)</f>
        <v>S50007</v>
      </c>
      <c r="H936" t="str">
        <f t="shared" si="29"/>
        <v>TRANSPORTE MUNICIPAL TERRESTRE</v>
      </c>
      <c r="I936">
        <f>VLOOKUP(E936,DATOS!B:W,12,FALSE)</f>
        <v>1</v>
      </c>
      <c r="J936">
        <f>VLOOKUP(E936,DATOS!B:W,20,FALSE)</f>
        <v>45469</v>
      </c>
      <c r="K936">
        <f t="shared" si="30"/>
        <v>45469</v>
      </c>
      <c r="L936" s="3" t="str">
        <f>VLOOKUP(A936,AF!E:E,1,FALSE)</f>
        <v>FEVT4914</v>
      </c>
    </row>
    <row r="937" spans="1:12">
      <c r="A937" t="str">
        <f>VLOOKUP(E937,DATOS!B:W,19,FALSE)</f>
        <v>FEVT4915</v>
      </c>
      <c r="B937" s="1">
        <v>9012767301</v>
      </c>
      <c r="C937" t="s">
        <v>42</v>
      </c>
      <c r="D937" s="1">
        <f>VLOOKUP(E937,DATOS!B:W,3,FALSE)</f>
        <v>1126461252</v>
      </c>
      <c r="E937">
        <v>3962</v>
      </c>
      <c r="F937">
        <v>2</v>
      </c>
      <c r="G937" t="str">
        <f>VLOOKUP(E937,DATOS!B:W,10,FALSE)</f>
        <v>S50008</v>
      </c>
      <c r="H937" t="str">
        <f t="shared" si="29"/>
        <v>TRANSPORTE INTERMUNICIPAL TERR</v>
      </c>
      <c r="I937">
        <f>VLOOKUP(E937,DATOS!B:W,12,FALSE)</f>
        <v>1</v>
      </c>
      <c r="J937">
        <f>VLOOKUP(E937,DATOS!B:W,20,FALSE)</f>
        <v>45469</v>
      </c>
      <c r="K937">
        <f t="shared" si="30"/>
        <v>45469</v>
      </c>
      <c r="L937" s="3" t="str">
        <f>VLOOKUP(A937,AF!E:E,1,FALSE)</f>
        <v>FEVT4915</v>
      </c>
    </row>
    <row r="938" spans="1:12">
      <c r="A938" t="str">
        <f>VLOOKUP(E938,DATOS!B:W,19,FALSE)</f>
        <v>FEVT4915</v>
      </c>
      <c r="B938" s="1">
        <v>9012767301</v>
      </c>
      <c r="C938" t="s">
        <v>42</v>
      </c>
      <c r="D938" s="1">
        <f>VLOOKUP(E938,DATOS!B:W,3,FALSE)</f>
        <v>1126461252</v>
      </c>
      <c r="E938">
        <v>3963</v>
      </c>
      <c r="F938">
        <v>2</v>
      </c>
      <c r="G938" t="str">
        <f>VLOOKUP(E938,DATOS!B:W,10,FALSE)</f>
        <v>S50008</v>
      </c>
      <c r="H938" t="str">
        <f t="shared" si="29"/>
        <v>TRANSPORTE INTERMUNICIPAL TERR</v>
      </c>
      <c r="I938">
        <f>VLOOKUP(E938,DATOS!B:W,12,FALSE)</f>
        <v>1</v>
      </c>
      <c r="J938">
        <f>VLOOKUP(E938,DATOS!B:W,20,FALSE)</f>
        <v>45469</v>
      </c>
      <c r="K938">
        <f t="shared" si="30"/>
        <v>45469</v>
      </c>
      <c r="L938" s="3" t="str">
        <f>VLOOKUP(A938,AF!E:E,1,FALSE)</f>
        <v>FEVT4915</v>
      </c>
    </row>
    <row r="939" spans="1:12">
      <c r="A939" t="str">
        <f>VLOOKUP(E939,DATOS!B:W,19,FALSE)</f>
        <v>FEVT4916</v>
      </c>
      <c r="B939" s="1">
        <v>9012767301</v>
      </c>
      <c r="C939" t="s">
        <v>79</v>
      </c>
      <c r="D939" s="1">
        <f>VLOOKUP(E939,DATOS!B:W,3,FALSE)</f>
        <v>1125186494</v>
      </c>
      <c r="E939">
        <v>4378</v>
      </c>
      <c r="F939">
        <v>2</v>
      </c>
      <c r="G939" t="str">
        <f>VLOOKUP(E939,DATOS!B:W,10,FALSE)</f>
        <v>S50008</v>
      </c>
      <c r="H939" t="str">
        <f t="shared" si="29"/>
        <v>TRANSPORTE INTERMUNICIPAL TERR</v>
      </c>
      <c r="I939">
        <f>VLOOKUP(E939,DATOS!B:W,12,FALSE)</f>
        <v>1</v>
      </c>
      <c r="J939">
        <f>VLOOKUP(E939,DATOS!B:W,20,FALSE)</f>
        <v>45469</v>
      </c>
      <c r="K939">
        <f t="shared" si="30"/>
        <v>45469</v>
      </c>
      <c r="L939" s="3" t="str">
        <f>VLOOKUP(A939,AF!E:E,1,FALSE)</f>
        <v>FEVT4916</v>
      </c>
    </row>
    <row r="940" spans="1:12">
      <c r="A940" t="str">
        <f>VLOOKUP(E940,DATOS!B:W,19,FALSE)</f>
        <v>FEVT4917</v>
      </c>
      <c r="B940" s="1">
        <v>9012767301</v>
      </c>
      <c r="C940" t="s">
        <v>37</v>
      </c>
      <c r="D940" s="1">
        <f>VLOOKUP(E940,DATOS!B:W,3,FALSE)</f>
        <v>1125184168</v>
      </c>
      <c r="E940">
        <v>4601</v>
      </c>
      <c r="F940">
        <v>2</v>
      </c>
      <c r="G940" t="str">
        <f>VLOOKUP(E940,DATOS!B:W,10,FALSE)</f>
        <v>S50007</v>
      </c>
      <c r="H940" t="str">
        <f t="shared" si="29"/>
        <v>TRANSPORTE MUNICIPAL TERRESTRE</v>
      </c>
      <c r="I940">
        <f>VLOOKUP(E940,DATOS!B:W,12,FALSE)</f>
        <v>1</v>
      </c>
      <c r="J940">
        <f>VLOOKUP(E940,DATOS!B:W,20,FALSE)</f>
        <v>45469</v>
      </c>
      <c r="K940">
        <f t="shared" si="30"/>
        <v>45469</v>
      </c>
      <c r="L940" s="3" t="str">
        <f>VLOOKUP(A940,AF!E:E,1,FALSE)</f>
        <v>FEVT4917</v>
      </c>
    </row>
    <row r="941" spans="1:12">
      <c r="A941" t="str">
        <f>VLOOKUP(E941,DATOS!B:W,19,FALSE)</f>
        <v>FEVT4917</v>
      </c>
      <c r="B941" s="1">
        <v>9012767301</v>
      </c>
      <c r="C941" t="s">
        <v>37</v>
      </c>
      <c r="D941" s="1">
        <f>VLOOKUP(E941,DATOS!B:W,3,FALSE)</f>
        <v>1125184168</v>
      </c>
      <c r="E941">
        <v>4602</v>
      </c>
      <c r="F941">
        <v>2</v>
      </c>
      <c r="G941" t="str">
        <f>VLOOKUP(E941,DATOS!B:W,10,FALSE)</f>
        <v>S50007</v>
      </c>
      <c r="H941" t="str">
        <f t="shared" si="29"/>
        <v>TRANSPORTE MUNICIPAL TERRESTRE</v>
      </c>
      <c r="I941">
        <f>VLOOKUP(E941,DATOS!B:W,12,FALSE)</f>
        <v>1</v>
      </c>
      <c r="J941">
        <f>VLOOKUP(E941,DATOS!B:W,20,FALSE)</f>
        <v>45469</v>
      </c>
      <c r="K941">
        <f t="shared" si="30"/>
        <v>45469</v>
      </c>
      <c r="L941" s="3" t="str">
        <f>VLOOKUP(A941,AF!E:E,1,FALSE)</f>
        <v>FEVT4917</v>
      </c>
    </row>
    <row r="942" spans="1:12">
      <c r="A942" t="str">
        <f>VLOOKUP(E942,DATOS!B:W,19,FALSE)</f>
        <v>FEVT4918</v>
      </c>
      <c r="B942" s="1">
        <v>9012767301</v>
      </c>
      <c r="C942" t="s">
        <v>2</v>
      </c>
      <c r="D942" s="1">
        <f>VLOOKUP(E942,DATOS!B:W,3,FALSE)</f>
        <v>39840456</v>
      </c>
      <c r="E942">
        <v>4661</v>
      </c>
      <c r="F942">
        <v>2</v>
      </c>
      <c r="G942" t="str">
        <f>VLOOKUP(E942,DATOS!B:W,10,FALSE)</f>
        <v>S50007</v>
      </c>
      <c r="H942" t="str">
        <f t="shared" si="29"/>
        <v>TRANSPORTE MUNICIPAL TERRESTRE</v>
      </c>
      <c r="I942">
        <f>VLOOKUP(E942,DATOS!B:W,12,FALSE)</f>
        <v>1</v>
      </c>
      <c r="J942">
        <f>VLOOKUP(E942,DATOS!B:W,20,FALSE)</f>
        <v>45469</v>
      </c>
      <c r="K942">
        <f t="shared" si="30"/>
        <v>45469</v>
      </c>
      <c r="L942" s="3" t="str">
        <f>VLOOKUP(A942,AF!E:E,1,FALSE)</f>
        <v>FEVT4918</v>
      </c>
    </row>
    <row r="943" spans="1:12">
      <c r="A943" t="str">
        <f>VLOOKUP(E943,DATOS!B:W,19,FALSE)</f>
        <v>FEVT4918</v>
      </c>
      <c r="B943" s="1">
        <v>9012767301</v>
      </c>
      <c r="C943" t="s">
        <v>2</v>
      </c>
      <c r="D943" s="1">
        <f>VLOOKUP(E943,DATOS!B:W,3,FALSE)</f>
        <v>39840456</v>
      </c>
      <c r="E943">
        <v>4662</v>
      </c>
      <c r="F943">
        <v>2</v>
      </c>
      <c r="G943" t="str">
        <f>VLOOKUP(E943,DATOS!B:W,10,FALSE)</f>
        <v>S50007</v>
      </c>
      <c r="H943" t="str">
        <f t="shared" si="29"/>
        <v>TRANSPORTE MUNICIPAL TERRESTRE</v>
      </c>
      <c r="I943">
        <f>VLOOKUP(E943,DATOS!B:W,12,FALSE)</f>
        <v>1</v>
      </c>
      <c r="J943">
        <f>VLOOKUP(E943,DATOS!B:W,20,FALSE)</f>
        <v>45469</v>
      </c>
      <c r="K943">
        <f t="shared" si="30"/>
        <v>45469</v>
      </c>
      <c r="L943" s="3" t="str">
        <f>VLOOKUP(A943,AF!E:E,1,FALSE)</f>
        <v>FEVT4918</v>
      </c>
    </row>
    <row r="944" spans="1:12">
      <c r="A944" t="str">
        <f>VLOOKUP(E944,DATOS!B:W,19,FALSE)</f>
        <v>FEVT4919</v>
      </c>
      <c r="B944" s="1">
        <v>9012767301</v>
      </c>
      <c r="C944" t="s">
        <v>2</v>
      </c>
      <c r="D944" s="1">
        <f>VLOOKUP(E944,DATOS!B:W,3,FALSE)</f>
        <v>27472908</v>
      </c>
      <c r="E944">
        <v>4639</v>
      </c>
      <c r="F944">
        <v>2</v>
      </c>
      <c r="G944" t="str">
        <f>VLOOKUP(E944,DATOS!B:W,10,FALSE)</f>
        <v>S50007</v>
      </c>
      <c r="H944" t="str">
        <f t="shared" si="29"/>
        <v>TRANSPORTE MUNICIPAL TERRESTRE</v>
      </c>
      <c r="I944">
        <f>VLOOKUP(E944,DATOS!B:W,12,FALSE)</f>
        <v>1</v>
      </c>
      <c r="J944">
        <f>VLOOKUP(E944,DATOS!B:W,20,FALSE)</f>
        <v>45469</v>
      </c>
      <c r="K944">
        <f t="shared" si="30"/>
        <v>45469</v>
      </c>
      <c r="L944" s="3" t="str">
        <f>VLOOKUP(A944,AF!E:E,1,FALSE)</f>
        <v>FEVT4919</v>
      </c>
    </row>
    <row r="945" spans="1:12">
      <c r="A945" t="str">
        <f>VLOOKUP(E945,DATOS!B:W,19,FALSE)</f>
        <v>FEVT4919</v>
      </c>
      <c r="B945" s="1">
        <v>9012767301</v>
      </c>
      <c r="C945" t="s">
        <v>2</v>
      </c>
      <c r="D945" s="1">
        <f>VLOOKUP(E945,DATOS!B:W,3,FALSE)</f>
        <v>27472908</v>
      </c>
      <c r="E945">
        <v>4640</v>
      </c>
      <c r="F945">
        <v>2</v>
      </c>
      <c r="G945" t="str">
        <f>VLOOKUP(E945,DATOS!B:W,10,FALSE)</f>
        <v>S50007</v>
      </c>
      <c r="H945" t="str">
        <f t="shared" si="29"/>
        <v>TRANSPORTE MUNICIPAL TERRESTRE</v>
      </c>
      <c r="I945">
        <f>VLOOKUP(E945,DATOS!B:W,12,FALSE)</f>
        <v>1</v>
      </c>
      <c r="J945">
        <f>VLOOKUP(E945,DATOS!B:W,20,FALSE)</f>
        <v>45469</v>
      </c>
      <c r="K945">
        <f t="shared" si="30"/>
        <v>45469</v>
      </c>
      <c r="L945" s="3" t="str">
        <f>VLOOKUP(A945,AF!E:E,1,FALSE)</f>
        <v>FEVT4919</v>
      </c>
    </row>
    <row r="946" spans="1:12">
      <c r="A946" t="str">
        <f>VLOOKUP(E946,DATOS!B:W,19,FALSE)</f>
        <v>FEVT4920</v>
      </c>
      <c r="B946" s="1">
        <v>9012767301</v>
      </c>
      <c r="C946" t="s">
        <v>2</v>
      </c>
      <c r="D946" s="1">
        <f>VLOOKUP(E946,DATOS!B:W,3,FALSE)</f>
        <v>5350222</v>
      </c>
      <c r="E946">
        <v>4374</v>
      </c>
      <c r="F946">
        <v>2</v>
      </c>
      <c r="G946" t="str">
        <f>VLOOKUP(E946,DATOS!B:W,10,FALSE)</f>
        <v>S50008</v>
      </c>
      <c r="H946" t="str">
        <f t="shared" si="29"/>
        <v>TRANSPORTE INTERMUNICIPAL TERR</v>
      </c>
      <c r="I946">
        <f>VLOOKUP(E946,DATOS!B:W,12,FALSE)</f>
        <v>1</v>
      </c>
      <c r="J946">
        <f>VLOOKUP(E946,DATOS!B:W,20,FALSE)</f>
        <v>45469</v>
      </c>
      <c r="K946">
        <f t="shared" si="30"/>
        <v>45469</v>
      </c>
      <c r="L946" s="3" t="str">
        <f>VLOOKUP(A946,AF!E:E,1,FALSE)</f>
        <v>FEVT4920</v>
      </c>
    </row>
    <row r="947" spans="1:12">
      <c r="A947" t="str">
        <f>VLOOKUP(E947,DATOS!B:W,19,FALSE)</f>
        <v>FEVT4920</v>
      </c>
      <c r="B947" s="1">
        <v>9012767301</v>
      </c>
      <c r="C947" t="s">
        <v>2</v>
      </c>
      <c r="D947" s="1">
        <f>VLOOKUP(E947,DATOS!B:W,3,FALSE)</f>
        <v>5350222</v>
      </c>
      <c r="E947">
        <v>4375</v>
      </c>
      <c r="F947">
        <v>2</v>
      </c>
      <c r="G947" t="str">
        <f>VLOOKUP(E947,DATOS!B:W,10,FALSE)</f>
        <v>S50008</v>
      </c>
      <c r="H947" t="str">
        <f t="shared" si="29"/>
        <v>TRANSPORTE INTERMUNICIPAL TERR</v>
      </c>
      <c r="I947">
        <f>VLOOKUP(E947,DATOS!B:W,12,FALSE)</f>
        <v>1</v>
      </c>
      <c r="J947">
        <f>VLOOKUP(E947,DATOS!B:W,20,FALSE)</f>
        <v>45469</v>
      </c>
      <c r="K947">
        <f t="shared" si="30"/>
        <v>45469</v>
      </c>
      <c r="L947" s="3" t="str">
        <f>VLOOKUP(A947,AF!E:E,1,FALSE)</f>
        <v>FEVT4920</v>
      </c>
    </row>
    <row r="948" spans="1:12">
      <c r="A948" t="str">
        <f>VLOOKUP(E948,DATOS!B:W,19,FALSE)</f>
        <v>FEVT4922</v>
      </c>
      <c r="B948" s="1">
        <v>9012767301</v>
      </c>
      <c r="C948" t="s">
        <v>79</v>
      </c>
      <c r="D948" s="1">
        <f>VLOOKUP(E948,DATOS!B:W,3,FALSE)</f>
        <v>1125185842</v>
      </c>
      <c r="E948">
        <v>4324</v>
      </c>
      <c r="F948">
        <v>2</v>
      </c>
      <c r="G948" t="str">
        <f>VLOOKUP(E948,DATOS!B:W,10,FALSE)</f>
        <v>S50008</v>
      </c>
      <c r="H948" t="str">
        <f t="shared" si="29"/>
        <v>TRANSPORTE INTERMUNICIPAL TERR</v>
      </c>
      <c r="I948">
        <f>VLOOKUP(E948,DATOS!B:W,12,FALSE)</f>
        <v>1</v>
      </c>
      <c r="J948">
        <f>VLOOKUP(E948,DATOS!B:W,20,FALSE)</f>
        <v>45470</v>
      </c>
      <c r="K948">
        <f t="shared" si="30"/>
        <v>45470</v>
      </c>
      <c r="L948" s="3" t="str">
        <f>VLOOKUP(A948,AF!E:E,1,FALSE)</f>
        <v>FEVT4922</v>
      </c>
    </row>
    <row r="949" spans="1:12">
      <c r="A949" t="str">
        <f>VLOOKUP(E949,DATOS!B:W,19,FALSE)</f>
        <v>FEVT4922</v>
      </c>
      <c r="B949" s="1">
        <v>9012767301</v>
      </c>
      <c r="C949" t="s">
        <v>79</v>
      </c>
      <c r="D949" s="1">
        <f>VLOOKUP(E949,DATOS!B:W,3,FALSE)</f>
        <v>1125185842</v>
      </c>
      <c r="E949">
        <v>4325</v>
      </c>
      <c r="F949">
        <v>2</v>
      </c>
      <c r="G949" t="str">
        <f>VLOOKUP(E949,DATOS!B:W,10,FALSE)</f>
        <v>S50008</v>
      </c>
      <c r="H949" t="str">
        <f t="shared" si="29"/>
        <v>TRANSPORTE INTERMUNICIPAL TERR</v>
      </c>
      <c r="I949">
        <f>VLOOKUP(E949,DATOS!B:W,12,FALSE)</f>
        <v>1</v>
      </c>
      <c r="J949">
        <f>VLOOKUP(E949,DATOS!B:W,20,FALSE)</f>
        <v>45470</v>
      </c>
      <c r="K949">
        <f t="shared" si="30"/>
        <v>45470</v>
      </c>
      <c r="L949" s="3" t="str">
        <f>VLOOKUP(A949,AF!E:E,1,FALSE)</f>
        <v>FEVT4922</v>
      </c>
    </row>
    <row r="950" spans="1:12">
      <c r="A950" t="str">
        <f>VLOOKUP(E950,DATOS!B:W,19,FALSE)</f>
        <v>FEVT4923</v>
      </c>
      <c r="B950" s="1">
        <v>9012767301</v>
      </c>
      <c r="C950" t="s">
        <v>37</v>
      </c>
      <c r="D950" s="1">
        <f>VLOOKUP(E950,DATOS!B:W,3,FALSE)</f>
        <v>1125180559</v>
      </c>
      <c r="E950">
        <v>4757</v>
      </c>
      <c r="F950">
        <v>2</v>
      </c>
      <c r="G950" t="str">
        <f>VLOOKUP(E950,DATOS!B:W,10,FALSE)</f>
        <v>S50008</v>
      </c>
      <c r="H950" t="str">
        <f t="shared" si="29"/>
        <v>TRANSPORTE INTERMUNICIPAL TERR</v>
      </c>
      <c r="I950">
        <f>VLOOKUP(E950,DATOS!B:W,12,FALSE)</f>
        <v>1</v>
      </c>
      <c r="J950">
        <f>VLOOKUP(E950,DATOS!B:W,20,FALSE)</f>
        <v>45470</v>
      </c>
      <c r="K950">
        <f t="shared" si="30"/>
        <v>45470</v>
      </c>
      <c r="L950" s="3" t="str">
        <f>VLOOKUP(A950,AF!E:E,1,FALSE)</f>
        <v>FEVT4923</v>
      </c>
    </row>
    <row r="951" spans="1:12">
      <c r="A951" t="str">
        <f>VLOOKUP(E951,DATOS!B:W,19,FALSE)</f>
        <v>FEVT4923</v>
      </c>
      <c r="B951" s="1">
        <v>9012767301</v>
      </c>
      <c r="C951" t="s">
        <v>37</v>
      </c>
      <c r="D951" s="1">
        <f>VLOOKUP(E951,DATOS!B:W,3,FALSE)</f>
        <v>1125180559</v>
      </c>
      <c r="E951">
        <v>4758</v>
      </c>
      <c r="F951">
        <v>2</v>
      </c>
      <c r="G951" t="str">
        <f>VLOOKUP(E951,DATOS!B:W,10,FALSE)</f>
        <v>S50008</v>
      </c>
      <c r="H951" t="str">
        <f t="shared" si="29"/>
        <v>TRANSPORTE INTERMUNICIPAL TERR</v>
      </c>
      <c r="I951">
        <f>VLOOKUP(E951,DATOS!B:W,12,FALSE)</f>
        <v>1</v>
      </c>
      <c r="J951">
        <f>VLOOKUP(E951,DATOS!B:W,20,FALSE)</f>
        <v>45470</v>
      </c>
      <c r="K951">
        <f t="shared" si="30"/>
        <v>45470</v>
      </c>
      <c r="L951" s="3" t="str">
        <f>VLOOKUP(A951,AF!E:E,1,FALSE)</f>
        <v>FEVT4923</v>
      </c>
    </row>
    <row r="952" spans="1:12">
      <c r="A952" t="str">
        <f>VLOOKUP(E952,DATOS!B:W,19,FALSE)</f>
        <v>FEVT4924</v>
      </c>
      <c r="B952" s="1">
        <v>9012767301</v>
      </c>
      <c r="C952" t="s">
        <v>2</v>
      </c>
      <c r="D952" s="1">
        <f>VLOOKUP(E952,DATOS!B:W,3,FALSE)</f>
        <v>25530553</v>
      </c>
      <c r="E952">
        <v>4178</v>
      </c>
      <c r="F952">
        <v>2</v>
      </c>
      <c r="G952" t="str">
        <f>VLOOKUP(E952,DATOS!B:W,10,FALSE)</f>
        <v>S50007</v>
      </c>
      <c r="H952" t="str">
        <f t="shared" si="29"/>
        <v>TRANSPORTE MUNICIPAL TERRESTRE</v>
      </c>
      <c r="I952">
        <f>VLOOKUP(E952,DATOS!B:W,12,FALSE)</f>
        <v>1</v>
      </c>
      <c r="J952">
        <f>VLOOKUP(E952,DATOS!B:W,20,FALSE)</f>
        <v>45470</v>
      </c>
      <c r="K952">
        <f t="shared" si="30"/>
        <v>45470</v>
      </c>
      <c r="L952" s="3" t="str">
        <f>VLOOKUP(A952,AF!E:E,1,FALSE)</f>
        <v>FEVT4924</v>
      </c>
    </row>
    <row r="953" spans="1:12">
      <c r="A953" t="str">
        <f>VLOOKUP(E953,DATOS!B:W,19,FALSE)</f>
        <v>FEVT4924</v>
      </c>
      <c r="B953" s="1">
        <v>9012767301</v>
      </c>
      <c r="C953" t="s">
        <v>2</v>
      </c>
      <c r="D953" s="1">
        <f>VLOOKUP(E953,DATOS!B:W,3,FALSE)</f>
        <v>25530553</v>
      </c>
      <c r="E953">
        <v>4179</v>
      </c>
      <c r="F953">
        <v>2</v>
      </c>
      <c r="G953" t="str">
        <f>VLOOKUP(E953,DATOS!B:W,10,FALSE)</f>
        <v>S50007</v>
      </c>
      <c r="H953" t="str">
        <f t="shared" si="29"/>
        <v>TRANSPORTE MUNICIPAL TERRESTRE</v>
      </c>
      <c r="I953">
        <f>VLOOKUP(E953,DATOS!B:W,12,FALSE)</f>
        <v>2</v>
      </c>
      <c r="J953">
        <f>VLOOKUP(E953,DATOS!B:W,20,FALSE)</f>
        <v>45470</v>
      </c>
      <c r="K953">
        <f t="shared" si="30"/>
        <v>90940</v>
      </c>
      <c r="L953" s="3" t="str">
        <f>VLOOKUP(A953,AF!E:E,1,FALSE)</f>
        <v>FEVT4924</v>
      </c>
    </row>
    <row r="954" spans="1:12">
      <c r="A954" t="str">
        <f>VLOOKUP(E954,DATOS!B:W,19,FALSE)</f>
        <v>FEVT4925</v>
      </c>
      <c r="B954" s="1">
        <v>9012767301</v>
      </c>
      <c r="C954" t="s">
        <v>2</v>
      </c>
      <c r="D954" s="1">
        <f>VLOOKUP(E954,DATOS!B:W,3,FALSE)</f>
        <v>40756185</v>
      </c>
      <c r="E954">
        <v>4558</v>
      </c>
      <c r="F954">
        <v>2</v>
      </c>
      <c r="G954" t="str">
        <f>VLOOKUP(E954,DATOS!B:W,10,FALSE)</f>
        <v>S50008</v>
      </c>
      <c r="H954" t="str">
        <f t="shared" si="29"/>
        <v>TRANSPORTE INTERMUNICIPAL TERR</v>
      </c>
      <c r="I954">
        <f>VLOOKUP(E954,DATOS!B:W,12,FALSE)</f>
        <v>1</v>
      </c>
      <c r="J954">
        <f>VLOOKUP(E954,DATOS!B:W,20,FALSE)</f>
        <v>45470</v>
      </c>
      <c r="K954">
        <f t="shared" si="30"/>
        <v>45470</v>
      </c>
      <c r="L954" s="3" t="str">
        <f>VLOOKUP(A954,AF!E:E,1,FALSE)</f>
        <v>FEVT4925</v>
      </c>
    </row>
    <row r="955" spans="1:12">
      <c r="A955" t="str">
        <f>VLOOKUP(E955,DATOS!B:W,19,FALSE)</f>
        <v>FEVT4925</v>
      </c>
      <c r="B955" s="1">
        <v>9012767301</v>
      </c>
      <c r="C955" t="s">
        <v>2</v>
      </c>
      <c r="D955" s="1">
        <f>VLOOKUP(E955,DATOS!B:W,3,FALSE)</f>
        <v>40756185</v>
      </c>
      <c r="E955">
        <v>4849</v>
      </c>
      <c r="F955">
        <v>2</v>
      </c>
      <c r="G955" t="str">
        <f>VLOOKUP(E955,DATOS!B:W,10,FALSE)</f>
        <v>S50008</v>
      </c>
      <c r="H955" t="str">
        <f t="shared" si="29"/>
        <v>TRANSPORTE INTERMUNICIPAL TERR</v>
      </c>
      <c r="I955">
        <f>VLOOKUP(E955,DATOS!B:W,12,FALSE)</f>
        <v>1</v>
      </c>
      <c r="J955">
        <f>VLOOKUP(E955,DATOS!B:W,20,FALSE)</f>
        <v>45470</v>
      </c>
      <c r="K955">
        <f t="shared" si="30"/>
        <v>45470</v>
      </c>
      <c r="L955" s="3" t="str">
        <f>VLOOKUP(A955,AF!E:E,1,FALSE)</f>
        <v>FEVT4925</v>
      </c>
    </row>
    <row r="956" spans="1:12">
      <c r="A956" t="str">
        <f>VLOOKUP(E956,DATOS!B:W,19,FALSE)</f>
        <v>FEVT4925</v>
      </c>
      <c r="B956" s="1">
        <v>9012767301</v>
      </c>
      <c r="C956" t="s">
        <v>2</v>
      </c>
      <c r="D956" s="1">
        <f>VLOOKUP(E956,DATOS!B:W,3,FALSE)</f>
        <v>40756185</v>
      </c>
      <c r="E956">
        <v>4559</v>
      </c>
      <c r="F956">
        <v>2</v>
      </c>
      <c r="G956" t="str">
        <f>VLOOKUP(E956,DATOS!B:W,10,FALSE)</f>
        <v>S50008</v>
      </c>
      <c r="H956" t="str">
        <f t="shared" si="29"/>
        <v>TRANSPORTE INTERMUNICIPAL TERR</v>
      </c>
      <c r="I956">
        <f>VLOOKUP(E956,DATOS!B:W,12,FALSE)</f>
        <v>1</v>
      </c>
      <c r="J956">
        <f>VLOOKUP(E956,DATOS!B:W,20,FALSE)</f>
        <v>45470</v>
      </c>
      <c r="K956">
        <f t="shared" si="30"/>
        <v>45470</v>
      </c>
      <c r="L956" s="3" t="str">
        <f>VLOOKUP(A956,AF!E:E,1,FALSE)</f>
        <v>FEVT4925</v>
      </c>
    </row>
    <row r="957" spans="1:12">
      <c r="A957" t="str">
        <f>VLOOKUP(E957,DATOS!B:W,19,FALSE)</f>
        <v>FEVT4925</v>
      </c>
      <c r="B957" s="1">
        <v>9012767301</v>
      </c>
      <c r="C957" t="s">
        <v>2</v>
      </c>
      <c r="D957" s="1">
        <f>VLOOKUP(E957,DATOS!B:W,3,FALSE)</f>
        <v>40756185</v>
      </c>
      <c r="E957">
        <v>4850</v>
      </c>
      <c r="F957">
        <v>2</v>
      </c>
      <c r="G957" t="str">
        <f>VLOOKUP(E957,DATOS!B:W,10,FALSE)</f>
        <v>S50008</v>
      </c>
      <c r="H957" t="str">
        <f t="shared" si="29"/>
        <v>TRANSPORTE INTERMUNICIPAL TERR</v>
      </c>
      <c r="I957">
        <f>VLOOKUP(E957,DATOS!B:W,12,FALSE)</f>
        <v>1</v>
      </c>
      <c r="J957">
        <f>VLOOKUP(E957,DATOS!B:W,20,FALSE)</f>
        <v>45470</v>
      </c>
      <c r="K957">
        <f t="shared" si="30"/>
        <v>45470</v>
      </c>
      <c r="L957" s="3" t="str">
        <f>VLOOKUP(A957,AF!E:E,1,FALSE)</f>
        <v>FEVT4925</v>
      </c>
    </row>
    <row r="958" spans="1:12">
      <c r="A958" t="str">
        <f>VLOOKUP(E958,DATOS!B:W,19,FALSE)</f>
        <v>FEVT4926</v>
      </c>
      <c r="B958" s="1">
        <v>9012767301</v>
      </c>
      <c r="C958" t="s">
        <v>2</v>
      </c>
      <c r="D958" s="1">
        <f>VLOOKUP(E958,DATOS!B:W,3,FALSE)</f>
        <v>69008833</v>
      </c>
      <c r="E958">
        <v>4246</v>
      </c>
      <c r="F958">
        <v>2</v>
      </c>
      <c r="G958" t="str">
        <f>VLOOKUP(E958,DATOS!B:W,10,FALSE)</f>
        <v>S50007</v>
      </c>
      <c r="H958" t="str">
        <f t="shared" si="29"/>
        <v>TRANSPORTE MUNICIPAL TERRESTRE</v>
      </c>
      <c r="I958">
        <f>VLOOKUP(E958,DATOS!B:W,12,FALSE)</f>
        <v>1</v>
      </c>
      <c r="J958">
        <f>VLOOKUP(E958,DATOS!B:W,20,FALSE)</f>
        <v>45470</v>
      </c>
      <c r="K958">
        <f t="shared" si="30"/>
        <v>45470</v>
      </c>
      <c r="L958" s="3" t="str">
        <f>VLOOKUP(A958,AF!E:E,1,FALSE)</f>
        <v>FEVT4926</v>
      </c>
    </row>
    <row r="959" spans="1:12">
      <c r="A959" t="str">
        <f>VLOOKUP(E959,DATOS!B:W,19,FALSE)</f>
        <v>FEVT4926</v>
      </c>
      <c r="B959" s="1">
        <v>9012767301</v>
      </c>
      <c r="C959" t="s">
        <v>2</v>
      </c>
      <c r="D959" s="1">
        <f>VLOOKUP(E959,DATOS!B:W,3,FALSE)</f>
        <v>69008833</v>
      </c>
      <c r="E959">
        <v>4247</v>
      </c>
      <c r="F959">
        <v>2</v>
      </c>
      <c r="G959" t="str">
        <f>VLOOKUP(E959,DATOS!B:W,10,FALSE)</f>
        <v>S50007</v>
      </c>
      <c r="H959" t="str">
        <f t="shared" si="29"/>
        <v>TRANSPORTE MUNICIPAL TERRESTRE</v>
      </c>
      <c r="I959">
        <f>VLOOKUP(E959,DATOS!B:W,12,FALSE)</f>
        <v>1</v>
      </c>
      <c r="J959">
        <f>VLOOKUP(E959,DATOS!B:W,20,FALSE)</f>
        <v>45470</v>
      </c>
      <c r="K959">
        <f t="shared" si="30"/>
        <v>45470</v>
      </c>
      <c r="L959" s="3" t="str">
        <f>VLOOKUP(A959,AF!E:E,1,FALSE)</f>
        <v>FEVT4926</v>
      </c>
    </row>
    <row r="960" spans="1:12">
      <c r="A960" t="str">
        <f>VLOOKUP(E960,DATOS!B:W,19,FALSE)</f>
        <v>FEVT4927</v>
      </c>
      <c r="B960" s="1">
        <v>9012767301</v>
      </c>
      <c r="C960" t="s">
        <v>2</v>
      </c>
      <c r="D960" s="1">
        <f>VLOOKUP(E960,DATOS!B:W,3,FALSE)</f>
        <v>1127075313</v>
      </c>
      <c r="E960">
        <v>4775</v>
      </c>
      <c r="F960">
        <v>2</v>
      </c>
      <c r="G960" t="str">
        <f>VLOOKUP(E960,DATOS!B:W,10,FALSE)</f>
        <v>S50007</v>
      </c>
      <c r="H960" t="str">
        <f t="shared" si="29"/>
        <v>TRANSPORTE MUNICIPAL TERRESTRE</v>
      </c>
      <c r="I960">
        <f>VLOOKUP(E960,DATOS!B:W,12,FALSE)</f>
        <v>1</v>
      </c>
      <c r="J960">
        <f>VLOOKUP(E960,DATOS!B:W,20,FALSE)</f>
        <v>45470</v>
      </c>
      <c r="K960">
        <f t="shared" si="30"/>
        <v>45470</v>
      </c>
      <c r="L960" s="3" t="str">
        <f>VLOOKUP(A960,AF!E:E,1,FALSE)</f>
        <v>FEVT4927</v>
      </c>
    </row>
    <row r="961" spans="1:12">
      <c r="A961" t="str">
        <f>VLOOKUP(E961,DATOS!B:W,19,FALSE)</f>
        <v>FEVT4927</v>
      </c>
      <c r="B961" s="1">
        <v>9012767301</v>
      </c>
      <c r="C961" t="s">
        <v>2</v>
      </c>
      <c r="D961" s="1">
        <f>VLOOKUP(E961,DATOS!B:W,3,FALSE)</f>
        <v>1127075313</v>
      </c>
      <c r="E961">
        <v>4776</v>
      </c>
      <c r="F961">
        <v>2</v>
      </c>
      <c r="G961" t="str">
        <f>VLOOKUP(E961,DATOS!B:W,10,FALSE)</f>
        <v>S50007</v>
      </c>
      <c r="H961" t="str">
        <f t="shared" si="29"/>
        <v>TRANSPORTE MUNICIPAL TERRESTRE</v>
      </c>
      <c r="I961">
        <f>VLOOKUP(E961,DATOS!B:W,12,FALSE)</f>
        <v>1</v>
      </c>
      <c r="J961">
        <f>VLOOKUP(E961,DATOS!B:W,20,FALSE)</f>
        <v>45470</v>
      </c>
      <c r="K961">
        <f t="shared" si="30"/>
        <v>45470</v>
      </c>
      <c r="L961" s="3" t="str">
        <f>VLOOKUP(A961,AF!E:E,1,FALSE)</f>
        <v>FEVT4927</v>
      </c>
    </row>
    <row r="962" spans="1:12">
      <c r="A962" t="str">
        <f>VLOOKUP(E962,DATOS!B:W,19,FALSE)</f>
        <v>FEVT4928</v>
      </c>
      <c r="B962" s="1">
        <v>9012767301</v>
      </c>
      <c r="C962" t="s">
        <v>2</v>
      </c>
      <c r="D962" s="1">
        <f>VLOOKUP(E962,DATOS!B:W,3,FALSE)</f>
        <v>6265482</v>
      </c>
      <c r="E962">
        <v>4845</v>
      </c>
      <c r="F962">
        <v>2</v>
      </c>
      <c r="G962" t="str">
        <f>VLOOKUP(E962,DATOS!B:W,10,FALSE)</f>
        <v>S50007</v>
      </c>
      <c r="H962" t="str">
        <f t="shared" ref="H962:H1025" si="31">IF(G962="S50007","TRANSPORTE MUNICIPAL TERRESTRE",IF(G962="S50008","TRANSPORTE INTERMUNICIPAL TERR","VALIDAR CODIGO"))</f>
        <v>TRANSPORTE MUNICIPAL TERRESTRE</v>
      </c>
      <c r="I962">
        <f>VLOOKUP(E962,DATOS!B:W,12,FALSE)</f>
        <v>1</v>
      </c>
      <c r="J962">
        <f>VLOOKUP(E962,DATOS!B:W,20,FALSE)</f>
        <v>45470</v>
      </c>
      <c r="K962">
        <f t="shared" si="30"/>
        <v>45470</v>
      </c>
      <c r="L962" s="3" t="str">
        <f>VLOOKUP(A962,AF!E:E,1,FALSE)</f>
        <v>FEVT4928</v>
      </c>
    </row>
    <row r="963" spans="1:12">
      <c r="A963" t="str">
        <f>VLOOKUP(E963,DATOS!B:W,19,FALSE)</f>
        <v>FEVT4928</v>
      </c>
      <c r="B963" s="1">
        <v>9012767301</v>
      </c>
      <c r="C963" t="s">
        <v>2</v>
      </c>
      <c r="D963" s="1">
        <f>VLOOKUP(E963,DATOS!B:W,3,FALSE)</f>
        <v>6265482</v>
      </c>
      <c r="E963">
        <v>4846</v>
      </c>
      <c r="F963">
        <v>2</v>
      </c>
      <c r="G963" t="str">
        <f>VLOOKUP(E963,DATOS!B:W,10,FALSE)</f>
        <v>S50007</v>
      </c>
      <c r="H963" t="str">
        <f t="shared" si="31"/>
        <v>TRANSPORTE MUNICIPAL TERRESTRE</v>
      </c>
      <c r="I963">
        <f>VLOOKUP(E963,DATOS!B:W,12,FALSE)</f>
        <v>1</v>
      </c>
      <c r="J963">
        <f>VLOOKUP(E963,DATOS!B:W,20,FALSE)</f>
        <v>45470</v>
      </c>
      <c r="K963">
        <f t="shared" si="30"/>
        <v>45470</v>
      </c>
      <c r="L963" s="3" t="str">
        <f>VLOOKUP(A963,AF!E:E,1,FALSE)</f>
        <v>FEVT4928</v>
      </c>
    </row>
    <row r="964" spans="1:12">
      <c r="A964" t="str">
        <f>VLOOKUP(E964,DATOS!B:W,19,FALSE)</f>
        <v>FEVT4929</v>
      </c>
      <c r="B964" s="1">
        <v>9012767301</v>
      </c>
      <c r="C964" t="s">
        <v>2</v>
      </c>
      <c r="D964" s="1">
        <f>VLOOKUP(E964,DATOS!B:W,3,FALSE)</f>
        <v>41180112</v>
      </c>
      <c r="E964">
        <v>4667</v>
      </c>
      <c r="F964">
        <v>2</v>
      </c>
      <c r="G964" t="str">
        <f>VLOOKUP(E964,DATOS!B:W,10,FALSE)</f>
        <v>S50007</v>
      </c>
      <c r="H964" t="str">
        <f t="shared" si="31"/>
        <v>TRANSPORTE MUNICIPAL TERRESTRE</v>
      </c>
      <c r="I964">
        <f>VLOOKUP(E964,DATOS!B:W,12,FALSE)</f>
        <v>1</v>
      </c>
      <c r="J964">
        <f>VLOOKUP(E964,DATOS!B:W,20,FALSE)</f>
        <v>45470</v>
      </c>
      <c r="K964">
        <f t="shared" si="30"/>
        <v>45470</v>
      </c>
      <c r="L964" s="3" t="str">
        <f>VLOOKUP(A964,AF!E:E,1,FALSE)</f>
        <v>FEVT4929</v>
      </c>
    </row>
    <row r="965" spans="1:12">
      <c r="A965" t="str">
        <f>VLOOKUP(E965,DATOS!B:W,19,FALSE)</f>
        <v>FEVT4929</v>
      </c>
      <c r="B965" s="1">
        <v>9012767301</v>
      </c>
      <c r="C965" t="s">
        <v>2</v>
      </c>
      <c r="D965" s="1">
        <f>VLOOKUP(E965,DATOS!B:W,3,FALSE)</f>
        <v>41180112</v>
      </c>
      <c r="E965">
        <v>4668</v>
      </c>
      <c r="F965">
        <v>2</v>
      </c>
      <c r="G965" t="str">
        <f>VLOOKUP(E965,DATOS!B:W,10,FALSE)</f>
        <v>S50007</v>
      </c>
      <c r="H965" t="str">
        <f t="shared" si="31"/>
        <v>TRANSPORTE MUNICIPAL TERRESTRE</v>
      </c>
      <c r="I965">
        <f>VLOOKUP(E965,DATOS!B:W,12,FALSE)</f>
        <v>1</v>
      </c>
      <c r="J965">
        <f>VLOOKUP(E965,DATOS!B:W,20,FALSE)</f>
        <v>45470</v>
      </c>
      <c r="K965">
        <f t="shared" si="30"/>
        <v>45470</v>
      </c>
      <c r="L965" s="3" t="str">
        <f>VLOOKUP(A965,AF!E:E,1,FALSE)</f>
        <v>FEVT4929</v>
      </c>
    </row>
    <row r="966" spans="1:12">
      <c r="A966" t="str">
        <f>VLOOKUP(E966,DATOS!B:W,19,FALSE)</f>
        <v>FEVT4930</v>
      </c>
      <c r="B966" s="1">
        <v>9012767301</v>
      </c>
      <c r="C966" t="s">
        <v>2</v>
      </c>
      <c r="D966" s="1">
        <f>VLOOKUP(E966,DATOS!B:W,3,FALSE)</f>
        <v>27352144</v>
      </c>
      <c r="E966">
        <v>4284</v>
      </c>
      <c r="F966">
        <v>2</v>
      </c>
      <c r="G966" t="str">
        <f>VLOOKUP(E966,DATOS!B:W,10,FALSE)</f>
        <v>S50008</v>
      </c>
      <c r="H966" t="str">
        <f t="shared" si="31"/>
        <v>TRANSPORTE INTERMUNICIPAL TERR</v>
      </c>
      <c r="I966">
        <f>VLOOKUP(E966,DATOS!B:W,12,FALSE)</f>
        <v>2</v>
      </c>
      <c r="J966">
        <f>VLOOKUP(E966,DATOS!B:W,20,FALSE)</f>
        <v>45470</v>
      </c>
      <c r="K966">
        <f t="shared" si="30"/>
        <v>90940</v>
      </c>
      <c r="L966" s="3" t="str">
        <f>VLOOKUP(A966,AF!E:E,1,FALSE)</f>
        <v>FEVT4930</v>
      </c>
    </row>
    <row r="967" spans="1:12">
      <c r="A967" t="str">
        <f>VLOOKUP(E967,DATOS!B:W,19,FALSE)</f>
        <v>FEVT4931</v>
      </c>
      <c r="B967" s="1">
        <v>9012767301</v>
      </c>
      <c r="C967" t="s">
        <v>2</v>
      </c>
      <c r="D967" s="1">
        <f>VLOOKUP(E967,DATOS!B:W,3,FALSE)</f>
        <v>1121506156</v>
      </c>
      <c r="E967">
        <v>4735</v>
      </c>
      <c r="F967">
        <v>2</v>
      </c>
      <c r="G967" t="str">
        <f>VLOOKUP(E967,DATOS!B:W,10,FALSE)</f>
        <v>S50007</v>
      </c>
      <c r="H967" t="str">
        <f t="shared" si="31"/>
        <v>TRANSPORTE MUNICIPAL TERRESTRE</v>
      </c>
      <c r="I967">
        <f>VLOOKUP(E967,DATOS!B:W,12,FALSE)</f>
        <v>1</v>
      </c>
      <c r="J967">
        <f>VLOOKUP(E967,DATOS!B:W,20,FALSE)</f>
        <v>45470</v>
      </c>
      <c r="K967">
        <f t="shared" si="30"/>
        <v>45470</v>
      </c>
      <c r="L967" s="3" t="str">
        <f>VLOOKUP(A967,AF!E:E,1,FALSE)</f>
        <v>FEVT4931</v>
      </c>
    </row>
    <row r="968" spans="1:12">
      <c r="A968" t="str">
        <f>VLOOKUP(E968,DATOS!B:W,19,FALSE)</f>
        <v>FEVT4931</v>
      </c>
      <c r="B968" s="1">
        <v>9012767301</v>
      </c>
      <c r="C968" t="s">
        <v>2</v>
      </c>
      <c r="D968" s="1">
        <f>VLOOKUP(E968,DATOS!B:W,3,FALSE)</f>
        <v>1121506156</v>
      </c>
      <c r="E968">
        <v>4736</v>
      </c>
      <c r="F968">
        <v>2</v>
      </c>
      <c r="G968" t="str">
        <f>VLOOKUP(E968,DATOS!B:W,10,FALSE)</f>
        <v>S50007</v>
      </c>
      <c r="H968" t="str">
        <f t="shared" si="31"/>
        <v>TRANSPORTE MUNICIPAL TERRESTRE</v>
      </c>
      <c r="I968">
        <f>VLOOKUP(E968,DATOS!B:W,12,FALSE)</f>
        <v>1</v>
      </c>
      <c r="J968">
        <f>VLOOKUP(E968,DATOS!B:W,20,FALSE)</f>
        <v>45470</v>
      </c>
      <c r="K968">
        <f t="shared" si="30"/>
        <v>45470</v>
      </c>
      <c r="L968" s="3" t="str">
        <f>VLOOKUP(A968,AF!E:E,1,FALSE)</f>
        <v>FEVT4931</v>
      </c>
    </row>
    <row r="969" spans="1:12">
      <c r="A969" t="str">
        <f>VLOOKUP(E969,DATOS!B:W,19,FALSE)</f>
        <v>FEVT4932</v>
      </c>
      <c r="B969" s="1">
        <v>9012767301</v>
      </c>
      <c r="C969" t="s">
        <v>2</v>
      </c>
      <c r="D969" s="1">
        <f>VLOOKUP(E969,DATOS!B:W,3,FALSE)</f>
        <v>1124312060</v>
      </c>
      <c r="E969">
        <v>4228</v>
      </c>
      <c r="F969">
        <v>2</v>
      </c>
      <c r="G969" t="str">
        <f>VLOOKUP(E969,DATOS!B:W,10,FALSE)</f>
        <v>S50007</v>
      </c>
      <c r="H969" t="str">
        <f t="shared" si="31"/>
        <v>TRANSPORTE MUNICIPAL TERRESTRE</v>
      </c>
      <c r="I969">
        <f>VLOOKUP(E969,DATOS!B:W,12,FALSE)</f>
        <v>1</v>
      </c>
      <c r="J969">
        <f>VLOOKUP(E969,DATOS!B:W,20,FALSE)</f>
        <v>45470</v>
      </c>
      <c r="K969">
        <f t="shared" si="30"/>
        <v>45470</v>
      </c>
      <c r="L969" s="3" t="str">
        <f>VLOOKUP(A969,AF!E:E,1,FALSE)</f>
        <v>FEVT4932</v>
      </c>
    </row>
    <row r="970" spans="1:12">
      <c r="A970" t="str">
        <f>VLOOKUP(E970,DATOS!B:W,19,FALSE)</f>
        <v>FEVT4932</v>
      </c>
      <c r="B970" s="1">
        <v>9012767301</v>
      </c>
      <c r="C970" t="s">
        <v>2</v>
      </c>
      <c r="D970" s="1">
        <f>VLOOKUP(E970,DATOS!B:W,3,FALSE)</f>
        <v>1124312060</v>
      </c>
      <c r="E970">
        <v>4229</v>
      </c>
      <c r="F970">
        <v>2</v>
      </c>
      <c r="G970" t="str">
        <f>VLOOKUP(E970,DATOS!B:W,10,FALSE)</f>
        <v>S50007</v>
      </c>
      <c r="H970" t="str">
        <f t="shared" si="31"/>
        <v>TRANSPORTE MUNICIPAL TERRESTRE</v>
      </c>
      <c r="I970">
        <f>VLOOKUP(E970,DATOS!B:W,12,FALSE)</f>
        <v>1</v>
      </c>
      <c r="J970">
        <f>VLOOKUP(E970,DATOS!B:W,20,FALSE)</f>
        <v>45470</v>
      </c>
      <c r="K970">
        <f t="shared" si="30"/>
        <v>45470</v>
      </c>
      <c r="L970" s="3" t="str">
        <f>VLOOKUP(A970,AF!E:E,1,FALSE)</f>
        <v>FEVT4932</v>
      </c>
    </row>
    <row r="971" spans="1:12">
      <c r="A971" t="str">
        <f>VLOOKUP(E971,DATOS!B:W,19,FALSE)</f>
        <v>FEVT4933</v>
      </c>
      <c r="B971" s="1">
        <v>9012767301</v>
      </c>
      <c r="C971" t="s">
        <v>2</v>
      </c>
      <c r="D971" s="1">
        <f>VLOOKUP(E971,DATOS!B:W,3,FALSE)</f>
        <v>41182540</v>
      </c>
      <c r="E971">
        <v>4641</v>
      </c>
      <c r="F971">
        <v>2</v>
      </c>
      <c r="G971" t="str">
        <f>VLOOKUP(E971,DATOS!B:W,10,FALSE)</f>
        <v>S50007</v>
      </c>
      <c r="H971" t="str">
        <f t="shared" si="31"/>
        <v>TRANSPORTE MUNICIPAL TERRESTRE</v>
      </c>
      <c r="I971">
        <f>VLOOKUP(E971,DATOS!B:W,12,FALSE)</f>
        <v>1</v>
      </c>
      <c r="J971">
        <f>VLOOKUP(E971,DATOS!B:W,20,FALSE)</f>
        <v>45470</v>
      </c>
      <c r="K971">
        <f t="shared" si="30"/>
        <v>45470</v>
      </c>
      <c r="L971" s="3" t="str">
        <f>VLOOKUP(A971,AF!E:E,1,FALSE)</f>
        <v>FEVT4933</v>
      </c>
    </row>
    <row r="972" spans="1:12">
      <c r="A972" t="str">
        <f>VLOOKUP(E972,DATOS!B:W,19,FALSE)</f>
        <v>FEVT4934</v>
      </c>
      <c r="B972" s="1">
        <v>9012767301</v>
      </c>
      <c r="C972" t="s">
        <v>2</v>
      </c>
      <c r="D972" s="1">
        <f>VLOOKUP(E972,DATOS!B:W,3,FALSE)</f>
        <v>27185375</v>
      </c>
      <c r="E972">
        <v>4446</v>
      </c>
      <c r="F972">
        <v>2</v>
      </c>
      <c r="G972" t="str">
        <f>VLOOKUP(E972,DATOS!B:W,10,FALSE)</f>
        <v>S50008</v>
      </c>
      <c r="H972" t="str">
        <f t="shared" si="31"/>
        <v>TRANSPORTE INTERMUNICIPAL TERR</v>
      </c>
      <c r="I972">
        <f>VLOOKUP(E972,DATOS!B:W,12,FALSE)</f>
        <v>2</v>
      </c>
      <c r="J972">
        <f>VLOOKUP(E972,DATOS!B:W,20,FALSE)</f>
        <v>45470</v>
      </c>
      <c r="K972">
        <f t="shared" si="30"/>
        <v>90940</v>
      </c>
      <c r="L972" s="3" t="str">
        <f>VLOOKUP(A972,AF!E:E,1,FALSE)</f>
        <v>FEVT4934</v>
      </c>
    </row>
    <row r="973" spans="1:12">
      <c r="A973" t="str">
        <f>VLOOKUP(E973,DATOS!B:W,19,FALSE)</f>
        <v>FEVT4934</v>
      </c>
      <c r="B973" s="1">
        <v>9012767301</v>
      </c>
      <c r="C973" t="s">
        <v>2</v>
      </c>
      <c r="D973" s="1">
        <f>VLOOKUP(E973,DATOS!B:W,3,FALSE)</f>
        <v>27185375</v>
      </c>
      <c r="E973">
        <v>4447</v>
      </c>
      <c r="F973">
        <v>2</v>
      </c>
      <c r="G973" t="str">
        <f>VLOOKUP(E973,DATOS!B:W,10,FALSE)</f>
        <v>S50008</v>
      </c>
      <c r="H973" t="str">
        <f t="shared" si="31"/>
        <v>TRANSPORTE INTERMUNICIPAL TERR</v>
      </c>
      <c r="I973">
        <f>VLOOKUP(E973,DATOS!B:W,12,FALSE)</f>
        <v>2</v>
      </c>
      <c r="J973">
        <f>VLOOKUP(E973,DATOS!B:W,20,FALSE)</f>
        <v>45470</v>
      </c>
      <c r="K973">
        <f t="shared" si="30"/>
        <v>90940</v>
      </c>
      <c r="L973" s="3" t="str">
        <f>VLOOKUP(A973,AF!E:E,1,FALSE)</f>
        <v>FEVT4934</v>
      </c>
    </row>
    <row r="974" spans="1:12">
      <c r="A974" t="str">
        <f>VLOOKUP(E974,DATOS!B:W,19,FALSE)</f>
        <v>FEVT4935</v>
      </c>
      <c r="B974" s="1">
        <v>9012767301</v>
      </c>
      <c r="C974" t="s">
        <v>2</v>
      </c>
      <c r="D974" s="1">
        <f>VLOOKUP(E974,DATOS!B:W,3,FALSE)</f>
        <v>1124858903</v>
      </c>
      <c r="E974">
        <v>4647</v>
      </c>
      <c r="F974">
        <v>2</v>
      </c>
      <c r="G974" t="str">
        <f>VLOOKUP(E974,DATOS!B:W,10,FALSE)</f>
        <v>S50007</v>
      </c>
      <c r="H974" t="str">
        <f t="shared" si="31"/>
        <v>TRANSPORTE MUNICIPAL TERRESTRE</v>
      </c>
      <c r="I974">
        <f>VLOOKUP(E974,DATOS!B:W,12,FALSE)</f>
        <v>1</v>
      </c>
      <c r="J974">
        <f>VLOOKUP(E974,DATOS!B:W,20,FALSE)</f>
        <v>45470</v>
      </c>
      <c r="K974">
        <f t="shared" si="30"/>
        <v>45470</v>
      </c>
      <c r="L974" s="3" t="e">
        <f>VLOOKUP(A974,AF!E:E,1,FALSE)</f>
        <v>#N/A</v>
      </c>
    </row>
    <row r="975" spans="1:12">
      <c r="A975" t="str">
        <f>VLOOKUP(E975,DATOS!B:W,19,FALSE)</f>
        <v>FEVT4936</v>
      </c>
      <c r="B975" s="1">
        <v>9012767301</v>
      </c>
      <c r="C975" t="s">
        <v>37</v>
      </c>
      <c r="D975" s="1">
        <f>VLOOKUP(E975,DATOS!B:W,3,FALSE)</f>
        <v>1124313578</v>
      </c>
      <c r="E975">
        <v>4268</v>
      </c>
      <c r="F975">
        <v>2</v>
      </c>
      <c r="G975" t="str">
        <f>VLOOKUP(E975,DATOS!B:W,10,FALSE)</f>
        <v>S50007</v>
      </c>
      <c r="H975" t="str">
        <f t="shared" si="31"/>
        <v>TRANSPORTE MUNICIPAL TERRESTRE</v>
      </c>
      <c r="I975">
        <f>VLOOKUP(E975,DATOS!B:W,12,FALSE)</f>
        <v>1</v>
      </c>
      <c r="J975">
        <f>VLOOKUP(E975,DATOS!B:W,20,FALSE)</f>
        <v>45470</v>
      </c>
      <c r="K975">
        <f t="shared" si="30"/>
        <v>45470</v>
      </c>
      <c r="L975" s="3" t="str">
        <f>VLOOKUP(A975,AF!E:E,1,FALSE)</f>
        <v>FEVT4936</v>
      </c>
    </row>
    <row r="976" spans="1:12">
      <c r="A976" t="str">
        <f>VLOOKUP(E976,DATOS!B:W,19,FALSE)</f>
        <v>FEVT4937</v>
      </c>
      <c r="B976" s="1">
        <v>9012767301</v>
      </c>
      <c r="C976" t="s">
        <v>2</v>
      </c>
      <c r="D976" s="1">
        <f>VLOOKUP(E976,DATOS!B:W,3,FALSE)</f>
        <v>27472561</v>
      </c>
      <c r="E976">
        <v>4442</v>
      </c>
      <c r="F976">
        <v>2</v>
      </c>
      <c r="G976" t="str">
        <f>VLOOKUP(E976,DATOS!B:W,10,FALSE)</f>
        <v>S50007</v>
      </c>
      <c r="H976" t="str">
        <f t="shared" si="31"/>
        <v>TRANSPORTE MUNICIPAL TERRESTRE</v>
      </c>
      <c r="I976">
        <f>VLOOKUP(E976,DATOS!B:W,12,FALSE)</f>
        <v>1</v>
      </c>
      <c r="J976">
        <f>VLOOKUP(E976,DATOS!B:W,20,FALSE)</f>
        <v>45470</v>
      </c>
      <c r="K976">
        <f t="shared" si="30"/>
        <v>45470</v>
      </c>
      <c r="L976" s="3" t="str">
        <f>VLOOKUP(A976,AF!E:E,1,FALSE)</f>
        <v>FEVT4937</v>
      </c>
    </row>
    <row r="977" spans="1:12">
      <c r="A977" t="str">
        <f>VLOOKUP(E977,DATOS!B:W,19,FALSE)</f>
        <v>FEVT4937</v>
      </c>
      <c r="B977" s="1">
        <v>9012767301</v>
      </c>
      <c r="C977" t="s">
        <v>2</v>
      </c>
      <c r="D977" s="1">
        <f>VLOOKUP(E977,DATOS!B:W,3,FALSE)</f>
        <v>27472561</v>
      </c>
      <c r="E977">
        <v>4443</v>
      </c>
      <c r="F977">
        <v>2</v>
      </c>
      <c r="G977" t="str">
        <f>VLOOKUP(E977,DATOS!B:W,10,FALSE)</f>
        <v>S50007</v>
      </c>
      <c r="H977" t="str">
        <f t="shared" si="31"/>
        <v>TRANSPORTE MUNICIPAL TERRESTRE</v>
      </c>
      <c r="I977">
        <f>VLOOKUP(E977,DATOS!B:W,12,FALSE)</f>
        <v>1</v>
      </c>
      <c r="J977">
        <f>VLOOKUP(E977,DATOS!B:W,20,FALSE)</f>
        <v>45470</v>
      </c>
      <c r="K977">
        <f t="shared" si="30"/>
        <v>45470</v>
      </c>
      <c r="L977" s="3" t="str">
        <f>VLOOKUP(A977,AF!E:E,1,FALSE)</f>
        <v>FEVT4937</v>
      </c>
    </row>
    <row r="978" spans="1:12">
      <c r="A978" t="str">
        <f>VLOOKUP(E978,DATOS!B:W,19,FALSE)</f>
        <v>FEVT4938</v>
      </c>
      <c r="B978" s="1">
        <v>9012767301</v>
      </c>
      <c r="C978" t="s">
        <v>31</v>
      </c>
      <c r="D978" s="1">
        <f>VLOOKUP(E978,DATOS!B:W,3,FALSE)</f>
        <v>1125183751</v>
      </c>
      <c r="E978">
        <v>3890</v>
      </c>
      <c r="F978">
        <v>2</v>
      </c>
      <c r="G978" t="str">
        <f>VLOOKUP(E978,DATOS!B:W,10,FALSE)</f>
        <v>S50008</v>
      </c>
      <c r="H978" t="str">
        <f t="shared" si="31"/>
        <v>TRANSPORTE INTERMUNICIPAL TERR</v>
      </c>
      <c r="I978">
        <f>VLOOKUP(E978,DATOS!B:W,12,FALSE)</f>
        <v>1</v>
      </c>
      <c r="J978">
        <f>VLOOKUP(E978,DATOS!B:W,20,FALSE)</f>
        <v>45470</v>
      </c>
      <c r="K978">
        <f t="shared" si="30"/>
        <v>45470</v>
      </c>
      <c r="L978" s="3" t="str">
        <f>VLOOKUP(A978,AF!E:E,1,FALSE)</f>
        <v>FEVT4938</v>
      </c>
    </row>
    <row r="979" spans="1:12">
      <c r="A979" t="str">
        <f>VLOOKUP(E979,DATOS!B:W,19,FALSE)</f>
        <v>FEVT4939</v>
      </c>
      <c r="B979" s="1">
        <v>9012767301</v>
      </c>
      <c r="C979" t="s">
        <v>2</v>
      </c>
      <c r="D979" s="1">
        <f>VLOOKUP(E979,DATOS!B:W,3,FALSE)</f>
        <v>27359010</v>
      </c>
      <c r="E979">
        <v>4348</v>
      </c>
      <c r="F979">
        <v>2</v>
      </c>
      <c r="G979" t="str">
        <f>VLOOKUP(E979,DATOS!B:W,10,FALSE)</f>
        <v>S50008</v>
      </c>
      <c r="H979" t="str">
        <f t="shared" si="31"/>
        <v>TRANSPORTE INTERMUNICIPAL TERR</v>
      </c>
      <c r="I979">
        <f>VLOOKUP(E979,DATOS!B:W,12,FALSE)</f>
        <v>1</v>
      </c>
      <c r="J979">
        <f>VLOOKUP(E979,DATOS!B:W,20,FALSE)</f>
        <v>45470</v>
      </c>
      <c r="K979">
        <f t="shared" si="30"/>
        <v>45470</v>
      </c>
      <c r="L979" s="3" t="str">
        <f>VLOOKUP(A979,AF!E:E,1,FALSE)</f>
        <v>FEVT4939</v>
      </c>
    </row>
    <row r="980" spans="1:12">
      <c r="A980" t="str">
        <f>VLOOKUP(E980,DATOS!B:W,19,FALSE)</f>
        <v>FEVT4939</v>
      </c>
      <c r="B980" s="1">
        <v>9012767301</v>
      </c>
      <c r="C980" t="s">
        <v>2</v>
      </c>
      <c r="D980" s="1">
        <f>VLOOKUP(E980,DATOS!B:W,3,FALSE)</f>
        <v>27359010</v>
      </c>
      <c r="E980">
        <v>4349</v>
      </c>
      <c r="F980">
        <v>2</v>
      </c>
      <c r="G980" t="str">
        <f>VLOOKUP(E980,DATOS!B:W,10,FALSE)</f>
        <v>S50008</v>
      </c>
      <c r="H980" t="str">
        <f t="shared" si="31"/>
        <v>TRANSPORTE INTERMUNICIPAL TERR</v>
      </c>
      <c r="I980">
        <f>VLOOKUP(E980,DATOS!B:W,12,FALSE)</f>
        <v>1</v>
      </c>
      <c r="J980">
        <f>VLOOKUP(E980,DATOS!B:W,20,FALSE)</f>
        <v>45470</v>
      </c>
      <c r="K980">
        <f t="shared" si="30"/>
        <v>45470</v>
      </c>
      <c r="L980" s="3" t="str">
        <f>VLOOKUP(A980,AF!E:E,1,FALSE)</f>
        <v>FEVT4939</v>
      </c>
    </row>
    <row r="981" spans="1:12">
      <c r="A981" t="str">
        <f>VLOOKUP(E981,DATOS!B:W,19,FALSE)</f>
        <v>FEVT4940</v>
      </c>
      <c r="B981" s="1">
        <v>9012767301</v>
      </c>
      <c r="C981" t="s">
        <v>42</v>
      </c>
      <c r="D981" s="1">
        <f>VLOOKUP(E981,DATOS!B:W,3,FALSE)</f>
        <v>1127081758</v>
      </c>
      <c r="E981">
        <v>4504</v>
      </c>
      <c r="F981">
        <v>2</v>
      </c>
      <c r="G981" t="str">
        <f>VLOOKUP(E981,DATOS!B:W,10,FALSE)</f>
        <v>S50007</v>
      </c>
      <c r="H981" t="str">
        <f t="shared" si="31"/>
        <v>TRANSPORTE MUNICIPAL TERRESTRE</v>
      </c>
      <c r="I981">
        <f>VLOOKUP(E981,DATOS!B:W,12,FALSE)</f>
        <v>1</v>
      </c>
      <c r="J981">
        <f>VLOOKUP(E981,DATOS!B:W,20,FALSE)</f>
        <v>45470</v>
      </c>
      <c r="K981">
        <f t="shared" si="30"/>
        <v>45470</v>
      </c>
      <c r="L981" s="3" t="str">
        <f>VLOOKUP(A981,AF!E:E,1,FALSE)</f>
        <v>FEVT4940</v>
      </c>
    </row>
    <row r="982" spans="1:12">
      <c r="A982" t="str">
        <f>VLOOKUP(E982,DATOS!B:W,19,FALSE)</f>
        <v>FEVT4940</v>
      </c>
      <c r="B982" s="1">
        <v>9012767301</v>
      </c>
      <c r="C982" t="s">
        <v>79</v>
      </c>
      <c r="D982" s="1">
        <f>VLOOKUP(E982,DATOS!B:W,3,FALSE)</f>
        <v>1127081758</v>
      </c>
      <c r="E982">
        <v>4505</v>
      </c>
      <c r="F982">
        <v>2</v>
      </c>
      <c r="G982" t="str">
        <f>VLOOKUP(E982,DATOS!B:W,10,FALSE)</f>
        <v>S50007</v>
      </c>
      <c r="H982" t="str">
        <f t="shared" si="31"/>
        <v>TRANSPORTE MUNICIPAL TERRESTRE</v>
      </c>
      <c r="I982">
        <f>VLOOKUP(E982,DATOS!B:W,12,FALSE)</f>
        <v>1</v>
      </c>
      <c r="J982">
        <f>VLOOKUP(E982,DATOS!B:W,20,FALSE)</f>
        <v>45470</v>
      </c>
      <c r="K982">
        <f t="shared" si="30"/>
        <v>45470</v>
      </c>
      <c r="L982" s="3" t="str">
        <f>VLOOKUP(A982,AF!E:E,1,FALSE)</f>
        <v>FEVT4940</v>
      </c>
    </row>
    <row r="983" spans="1:12">
      <c r="A983" t="str">
        <f>VLOOKUP(E983,DATOS!B:W,19,FALSE)</f>
        <v>FEVT4941</v>
      </c>
      <c r="B983" s="1">
        <v>9012767301</v>
      </c>
      <c r="C983" t="s">
        <v>2</v>
      </c>
      <c r="D983" s="1">
        <f>VLOOKUP(E983,DATOS!B:W,3,FALSE)</f>
        <v>94375994</v>
      </c>
      <c r="E983">
        <v>4821</v>
      </c>
      <c r="F983">
        <v>2</v>
      </c>
      <c r="G983" t="str">
        <f>VLOOKUP(E983,DATOS!B:W,10,FALSE)</f>
        <v>S50007</v>
      </c>
      <c r="H983" t="str">
        <f t="shared" si="31"/>
        <v>TRANSPORTE MUNICIPAL TERRESTRE</v>
      </c>
      <c r="I983">
        <f>VLOOKUP(E983,DATOS!B:W,12,FALSE)</f>
        <v>1</v>
      </c>
      <c r="J983">
        <f>VLOOKUP(E983,DATOS!B:W,20,FALSE)</f>
        <v>45470</v>
      </c>
      <c r="K983">
        <f t="shared" si="30"/>
        <v>45470</v>
      </c>
      <c r="L983" s="3" t="str">
        <f>VLOOKUP(A983,AF!E:E,1,FALSE)</f>
        <v>FEVT4941</v>
      </c>
    </row>
    <row r="984" spans="1:12">
      <c r="A984" t="str">
        <f>VLOOKUP(E984,DATOS!B:W,19,FALSE)</f>
        <v>FEVT4942</v>
      </c>
      <c r="B984" s="1">
        <v>9012767301</v>
      </c>
      <c r="C984" t="s">
        <v>31</v>
      </c>
      <c r="D984" s="1">
        <f>VLOOKUP(E984,DATOS!B:W,3,FALSE)</f>
        <v>1030081454</v>
      </c>
      <c r="E984">
        <v>4182</v>
      </c>
      <c r="F984">
        <v>2</v>
      </c>
      <c r="G984" t="str">
        <f>VLOOKUP(E984,DATOS!B:W,10,FALSE)</f>
        <v>S50007</v>
      </c>
      <c r="H984" t="str">
        <f t="shared" si="31"/>
        <v>TRANSPORTE MUNICIPAL TERRESTRE</v>
      </c>
      <c r="I984">
        <f>VLOOKUP(E984,DATOS!B:W,12,FALSE)</f>
        <v>1</v>
      </c>
      <c r="J984">
        <f>VLOOKUP(E984,DATOS!B:W,20,FALSE)</f>
        <v>45470</v>
      </c>
      <c r="K984">
        <f t="shared" si="30"/>
        <v>45470</v>
      </c>
      <c r="L984" s="3" t="str">
        <f>VLOOKUP(A984,AF!E:E,1,FALSE)</f>
        <v>FEVT4942</v>
      </c>
    </row>
    <row r="985" spans="1:12">
      <c r="A985" t="str">
        <f>VLOOKUP(E985,DATOS!B:W,19,FALSE)</f>
        <v>FEVT4942</v>
      </c>
      <c r="B985" s="1">
        <v>9012767301</v>
      </c>
      <c r="C985" t="s">
        <v>31</v>
      </c>
      <c r="D985" s="1">
        <f>VLOOKUP(E985,DATOS!B:W,3,FALSE)</f>
        <v>1030081454</v>
      </c>
      <c r="E985">
        <v>4183</v>
      </c>
      <c r="F985">
        <v>2</v>
      </c>
      <c r="G985" t="str">
        <f>VLOOKUP(E985,DATOS!B:W,10,FALSE)</f>
        <v>S50007</v>
      </c>
      <c r="H985" t="str">
        <f t="shared" si="31"/>
        <v>TRANSPORTE MUNICIPAL TERRESTRE</v>
      </c>
      <c r="I985">
        <f>VLOOKUP(E985,DATOS!B:W,12,FALSE)</f>
        <v>1</v>
      </c>
      <c r="J985">
        <f>VLOOKUP(E985,DATOS!B:W,20,FALSE)</f>
        <v>45470</v>
      </c>
      <c r="K985">
        <f t="shared" si="30"/>
        <v>45470</v>
      </c>
      <c r="L985" s="3" t="str">
        <f>VLOOKUP(A985,AF!E:E,1,FALSE)</f>
        <v>FEVT4942</v>
      </c>
    </row>
    <row r="986" spans="1:12">
      <c r="A986" t="str">
        <f>VLOOKUP(E986,DATOS!B:W,19,FALSE)</f>
        <v>FEVT4943</v>
      </c>
      <c r="B986" s="1">
        <v>9012767301</v>
      </c>
      <c r="C986" t="s">
        <v>42</v>
      </c>
      <c r="D986" s="1">
        <f>VLOOKUP(E986,DATOS!B:W,3,FALSE)</f>
        <v>1125185890</v>
      </c>
      <c r="E986">
        <v>3894</v>
      </c>
      <c r="F986">
        <v>2</v>
      </c>
      <c r="G986" t="str">
        <f>VLOOKUP(E986,DATOS!B:W,10,FALSE)</f>
        <v>S50008</v>
      </c>
      <c r="H986" t="str">
        <f t="shared" si="31"/>
        <v>TRANSPORTE INTERMUNICIPAL TERR</v>
      </c>
      <c r="I986">
        <f>VLOOKUP(E986,DATOS!B:W,12,FALSE)</f>
        <v>1</v>
      </c>
      <c r="J986">
        <f>VLOOKUP(E986,DATOS!B:W,20,FALSE)</f>
        <v>45470</v>
      </c>
      <c r="K986">
        <f t="shared" si="30"/>
        <v>45470</v>
      </c>
      <c r="L986" s="3" t="str">
        <f>VLOOKUP(A986,AF!E:E,1,FALSE)</f>
        <v>FEVT4943</v>
      </c>
    </row>
    <row r="987" spans="1:12">
      <c r="A987" t="str">
        <f>VLOOKUP(E987,DATOS!B:W,19,FALSE)</f>
        <v>FEVT4944</v>
      </c>
      <c r="B987" s="1">
        <v>9012767301</v>
      </c>
      <c r="C987" t="s">
        <v>42</v>
      </c>
      <c r="D987" s="1">
        <f>VLOOKUP(E987,DATOS!B:W,3,FALSE)</f>
        <v>1122787760</v>
      </c>
      <c r="E987">
        <v>4887</v>
      </c>
      <c r="F987">
        <v>2</v>
      </c>
      <c r="G987" t="str">
        <f>VLOOKUP(E987,DATOS!B:W,10,FALSE)</f>
        <v>S50007</v>
      </c>
      <c r="H987" t="str">
        <f t="shared" si="31"/>
        <v>TRANSPORTE MUNICIPAL TERRESTRE</v>
      </c>
      <c r="I987">
        <f>VLOOKUP(E987,DATOS!B:W,12,FALSE)</f>
        <v>1</v>
      </c>
      <c r="J987">
        <f>VLOOKUP(E987,DATOS!B:W,20,FALSE)</f>
        <v>45470</v>
      </c>
      <c r="K987">
        <f t="shared" ref="K987:K1050" si="32">J987*I987</f>
        <v>45470</v>
      </c>
      <c r="L987" s="3" t="str">
        <f>VLOOKUP(A987,AF!E:E,1,FALSE)</f>
        <v>FEVT4944</v>
      </c>
    </row>
    <row r="988" spans="1:12">
      <c r="A988" t="str">
        <f>VLOOKUP(E988,DATOS!B:W,19,FALSE)</f>
        <v>FEVT4944</v>
      </c>
      <c r="B988" s="1">
        <v>9012767301</v>
      </c>
      <c r="C988" t="s">
        <v>42</v>
      </c>
      <c r="D988" s="1">
        <f>VLOOKUP(E988,DATOS!B:W,3,FALSE)</f>
        <v>1122787760</v>
      </c>
      <c r="E988">
        <v>4888</v>
      </c>
      <c r="F988">
        <v>2</v>
      </c>
      <c r="G988" t="str">
        <f>VLOOKUP(E988,DATOS!B:W,10,FALSE)</f>
        <v>S50007</v>
      </c>
      <c r="H988" t="str">
        <f t="shared" si="31"/>
        <v>TRANSPORTE MUNICIPAL TERRESTRE</v>
      </c>
      <c r="I988">
        <f>VLOOKUP(E988,DATOS!B:W,12,FALSE)</f>
        <v>1</v>
      </c>
      <c r="J988">
        <f>VLOOKUP(E988,DATOS!B:W,20,FALSE)</f>
        <v>45470</v>
      </c>
      <c r="K988">
        <f t="shared" si="32"/>
        <v>45470</v>
      </c>
      <c r="L988" s="3" t="str">
        <f>VLOOKUP(A988,AF!E:E,1,FALSE)</f>
        <v>FEVT4944</v>
      </c>
    </row>
    <row r="989" spans="1:12">
      <c r="A989" t="str">
        <f>VLOOKUP(E989,DATOS!B:W,19,FALSE)</f>
        <v>FEVT4945</v>
      </c>
      <c r="B989" s="1">
        <v>9012767301</v>
      </c>
      <c r="C989" t="s">
        <v>2</v>
      </c>
      <c r="D989" s="1">
        <f>VLOOKUP(E989,DATOS!B:W,3,FALSE)</f>
        <v>41180107</v>
      </c>
      <c r="E989">
        <v>4432</v>
      </c>
      <c r="F989">
        <v>2</v>
      </c>
      <c r="G989" t="str">
        <f>VLOOKUP(E989,DATOS!B:W,10,FALSE)</f>
        <v>S50007</v>
      </c>
      <c r="H989" t="str">
        <f t="shared" si="31"/>
        <v>TRANSPORTE MUNICIPAL TERRESTRE</v>
      </c>
      <c r="I989">
        <f>VLOOKUP(E989,DATOS!B:W,12,FALSE)</f>
        <v>1</v>
      </c>
      <c r="J989">
        <f>VLOOKUP(E989,DATOS!B:W,20,FALSE)</f>
        <v>45470</v>
      </c>
      <c r="K989">
        <f t="shared" si="32"/>
        <v>45470</v>
      </c>
      <c r="L989" s="3" t="str">
        <f>VLOOKUP(A989,AF!E:E,1,FALSE)</f>
        <v>FEVT4945</v>
      </c>
    </row>
    <row r="990" spans="1:12">
      <c r="A990" t="str">
        <f>VLOOKUP(E990,DATOS!B:W,19,FALSE)</f>
        <v>FEVT4945</v>
      </c>
      <c r="B990" s="1">
        <v>9012767301</v>
      </c>
      <c r="C990" t="s">
        <v>2</v>
      </c>
      <c r="D990" s="1">
        <f>VLOOKUP(E990,DATOS!B:W,3,FALSE)</f>
        <v>41180107</v>
      </c>
      <c r="E990">
        <v>4433</v>
      </c>
      <c r="F990">
        <v>2</v>
      </c>
      <c r="G990" t="str">
        <f>VLOOKUP(E990,DATOS!B:W,10,FALSE)</f>
        <v>S50007</v>
      </c>
      <c r="H990" t="str">
        <f t="shared" si="31"/>
        <v>TRANSPORTE MUNICIPAL TERRESTRE</v>
      </c>
      <c r="I990">
        <f>VLOOKUP(E990,DATOS!B:W,12,FALSE)</f>
        <v>1</v>
      </c>
      <c r="J990">
        <f>VLOOKUP(E990,DATOS!B:W,20,FALSE)</f>
        <v>45470</v>
      </c>
      <c r="K990">
        <f t="shared" si="32"/>
        <v>45470</v>
      </c>
      <c r="L990" s="3" t="str">
        <f>VLOOKUP(A990,AF!E:E,1,FALSE)</f>
        <v>FEVT4945</v>
      </c>
    </row>
    <row r="991" spans="1:12">
      <c r="A991" t="str">
        <f>VLOOKUP(E991,DATOS!B:W,19,FALSE)</f>
        <v>FEVT4946</v>
      </c>
      <c r="B991" s="1">
        <v>9012767301</v>
      </c>
      <c r="C991" t="s">
        <v>31</v>
      </c>
      <c r="D991" s="1">
        <f>VLOOKUP(E991,DATOS!B:W,3,FALSE)</f>
        <v>1124313572</v>
      </c>
      <c r="E991">
        <v>4006</v>
      </c>
      <c r="F991">
        <v>2</v>
      </c>
      <c r="G991" t="str">
        <f>VLOOKUP(E991,DATOS!B:W,10,FALSE)</f>
        <v>S50007</v>
      </c>
      <c r="H991" t="str">
        <f t="shared" si="31"/>
        <v>TRANSPORTE MUNICIPAL TERRESTRE</v>
      </c>
      <c r="I991">
        <f>VLOOKUP(E991,DATOS!B:W,12,FALSE)</f>
        <v>1</v>
      </c>
      <c r="J991">
        <f>VLOOKUP(E991,DATOS!B:W,20,FALSE)</f>
        <v>45470</v>
      </c>
      <c r="K991">
        <f t="shared" si="32"/>
        <v>45470</v>
      </c>
      <c r="L991" s="3" t="str">
        <f>VLOOKUP(A991,AF!E:E,1,FALSE)</f>
        <v>FEVT4946</v>
      </c>
    </row>
    <row r="992" spans="1:12">
      <c r="A992" t="str">
        <f>VLOOKUP(E992,DATOS!B:W,19,FALSE)</f>
        <v>FEVT4946</v>
      </c>
      <c r="B992" s="1">
        <v>9012767301</v>
      </c>
      <c r="C992" t="s">
        <v>31</v>
      </c>
      <c r="D992" s="1">
        <f>VLOOKUP(E992,DATOS!B:W,3,FALSE)</f>
        <v>1124313572</v>
      </c>
      <c r="E992">
        <v>4007</v>
      </c>
      <c r="F992">
        <v>2</v>
      </c>
      <c r="G992" t="str">
        <f>VLOOKUP(E992,DATOS!B:W,10,FALSE)</f>
        <v>S50007</v>
      </c>
      <c r="H992" t="str">
        <f t="shared" si="31"/>
        <v>TRANSPORTE MUNICIPAL TERRESTRE</v>
      </c>
      <c r="I992">
        <f>VLOOKUP(E992,DATOS!B:W,12,FALSE)</f>
        <v>1</v>
      </c>
      <c r="J992">
        <f>VLOOKUP(E992,DATOS!B:W,20,FALSE)</f>
        <v>45470</v>
      </c>
      <c r="K992">
        <f t="shared" si="32"/>
        <v>45470</v>
      </c>
      <c r="L992" s="3" t="str">
        <f>VLOOKUP(A992,AF!E:E,1,FALSE)</f>
        <v>FEVT4946</v>
      </c>
    </row>
    <row r="993" spans="1:12">
      <c r="A993" t="str">
        <f>VLOOKUP(E993,DATOS!B:W,19,FALSE)</f>
        <v>FEVT4946</v>
      </c>
      <c r="B993" s="1">
        <v>9012767301</v>
      </c>
      <c r="C993" t="s">
        <v>31</v>
      </c>
      <c r="D993" s="1">
        <f>VLOOKUP(E993,DATOS!B:W,3,FALSE)</f>
        <v>1124313572</v>
      </c>
      <c r="E993">
        <v>4008</v>
      </c>
      <c r="F993">
        <v>2</v>
      </c>
      <c r="G993" t="str">
        <f>VLOOKUP(E993,DATOS!B:W,10,FALSE)</f>
        <v>S50007</v>
      </c>
      <c r="H993" t="str">
        <f t="shared" si="31"/>
        <v>TRANSPORTE MUNICIPAL TERRESTRE</v>
      </c>
      <c r="I993">
        <f>VLOOKUP(E993,DATOS!B:W,12,FALSE)</f>
        <v>1</v>
      </c>
      <c r="J993">
        <f>VLOOKUP(E993,DATOS!B:W,20,FALSE)</f>
        <v>45470</v>
      </c>
      <c r="K993">
        <f t="shared" si="32"/>
        <v>45470</v>
      </c>
      <c r="L993" s="3" t="str">
        <f>VLOOKUP(A993,AF!E:E,1,FALSE)</f>
        <v>FEVT4946</v>
      </c>
    </row>
    <row r="994" spans="1:12">
      <c r="A994" t="str">
        <f>VLOOKUP(E994,DATOS!B:W,19,FALSE)</f>
        <v>FEVT4946</v>
      </c>
      <c r="B994" s="1">
        <v>9012767301</v>
      </c>
      <c r="C994" t="s">
        <v>31</v>
      </c>
      <c r="D994" s="1">
        <f>VLOOKUP(E994,DATOS!B:W,3,FALSE)</f>
        <v>1124313572</v>
      </c>
      <c r="E994">
        <v>4009</v>
      </c>
      <c r="F994">
        <v>2</v>
      </c>
      <c r="G994" t="str">
        <f>VLOOKUP(E994,DATOS!B:W,10,FALSE)</f>
        <v>S50007</v>
      </c>
      <c r="H994" t="str">
        <f t="shared" si="31"/>
        <v>TRANSPORTE MUNICIPAL TERRESTRE</v>
      </c>
      <c r="I994">
        <f>VLOOKUP(E994,DATOS!B:W,12,FALSE)</f>
        <v>1</v>
      </c>
      <c r="J994">
        <f>VLOOKUP(E994,DATOS!B:W,20,FALSE)</f>
        <v>45470</v>
      </c>
      <c r="K994">
        <f t="shared" si="32"/>
        <v>45470</v>
      </c>
      <c r="L994" s="3" t="str">
        <f>VLOOKUP(A994,AF!E:E,1,FALSE)</f>
        <v>FEVT4946</v>
      </c>
    </row>
    <row r="995" spans="1:12">
      <c r="A995" t="str">
        <f>VLOOKUP(E995,DATOS!B:W,19,FALSE)</f>
        <v>FEVT4947</v>
      </c>
      <c r="B995" s="1">
        <v>9012767301</v>
      </c>
      <c r="C995" t="s">
        <v>2</v>
      </c>
      <c r="D995" s="1">
        <f>VLOOKUP(E995,DATOS!B:W,3,FALSE)</f>
        <v>4709718</v>
      </c>
      <c r="E995">
        <v>4372</v>
      </c>
      <c r="F995">
        <v>2</v>
      </c>
      <c r="G995" t="str">
        <f>VLOOKUP(E995,DATOS!B:W,10,FALSE)</f>
        <v>S50008</v>
      </c>
      <c r="H995" t="str">
        <f t="shared" si="31"/>
        <v>TRANSPORTE INTERMUNICIPAL TERR</v>
      </c>
      <c r="I995">
        <f>VLOOKUP(E995,DATOS!B:W,12,FALSE)</f>
        <v>1</v>
      </c>
      <c r="J995">
        <f>VLOOKUP(E995,DATOS!B:W,20,FALSE)</f>
        <v>45470</v>
      </c>
      <c r="K995">
        <f t="shared" si="32"/>
        <v>45470</v>
      </c>
      <c r="L995" s="3" t="str">
        <f>VLOOKUP(A995,AF!E:E,1,FALSE)</f>
        <v>FEVT4947</v>
      </c>
    </row>
    <row r="996" spans="1:12">
      <c r="A996" t="str">
        <f>VLOOKUP(E996,DATOS!B:W,19,FALSE)</f>
        <v>FEVT4947</v>
      </c>
      <c r="B996" s="1">
        <v>9012767301</v>
      </c>
      <c r="C996" t="s">
        <v>2</v>
      </c>
      <c r="D996" s="1">
        <f>VLOOKUP(E996,DATOS!B:W,3,FALSE)</f>
        <v>4709718</v>
      </c>
      <c r="E996">
        <v>4373</v>
      </c>
      <c r="F996">
        <v>2</v>
      </c>
      <c r="G996" t="str">
        <f>VLOOKUP(E996,DATOS!B:W,10,FALSE)</f>
        <v>S50008</v>
      </c>
      <c r="H996" t="str">
        <f t="shared" si="31"/>
        <v>TRANSPORTE INTERMUNICIPAL TERR</v>
      </c>
      <c r="I996">
        <f>VLOOKUP(E996,DATOS!B:W,12,FALSE)</f>
        <v>1</v>
      </c>
      <c r="J996">
        <f>VLOOKUP(E996,DATOS!B:W,20,FALSE)</f>
        <v>45470</v>
      </c>
      <c r="K996">
        <f t="shared" si="32"/>
        <v>45470</v>
      </c>
      <c r="L996" s="3" t="str">
        <f>VLOOKUP(A996,AF!E:E,1,FALSE)</f>
        <v>FEVT4947</v>
      </c>
    </row>
    <row r="997" spans="1:12">
      <c r="A997" t="str">
        <f>VLOOKUP(E997,DATOS!B:W,19,FALSE)</f>
        <v>FEVT4947</v>
      </c>
      <c r="B997" s="1">
        <v>9012767301</v>
      </c>
      <c r="C997" t="s">
        <v>2</v>
      </c>
      <c r="D997" s="1">
        <f>VLOOKUP(E997,DATOS!B:W,3,FALSE)</f>
        <v>4709718</v>
      </c>
      <c r="E997">
        <v>4598</v>
      </c>
      <c r="F997">
        <v>2</v>
      </c>
      <c r="G997" t="str">
        <f>VLOOKUP(E997,DATOS!B:W,10,FALSE)</f>
        <v>S50008</v>
      </c>
      <c r="H997" t="str">
        <f t="shared" si="31"/>
        <v>TRANSPORTE INTERMUNICIPAL TERR</v>
      </c>
      <c r="I997">
        <f>VLOOKUP(E997,DATOS!B:W,12,FALSE)</f>
        <v>1</v>
      </c>
      <c r="J997">
        <f>VLOOKUP(E997,DATOS!B:W,20,FALSE)</f>
        <v>45470</v>
      </c>
      <c r="K997">
        <f t="shared" si="32"/>
        <v>45470</v>
      </c>
      <c r="L997" s="3" t="str">
        <f>VLOOKUP(A997,AF!E:E,1,FALSE)</f>
        <v>FEVT4947</v>
      </c>
    </row>
    <row r="998" spans="1:12">
      <c r="A998" t="str">
        <f>VLOOKUP(E998,DATOS!B:W,19,FALSE)</f>
        <v>FEVT4947</v>
      </c>
      <c r="B998" s="1">
        <v>9012767301</v>
      </c>
      <c r="C998" t="s">
        <v>2</v>
      </c>
      <c r="D998" s="1">
        <f>VLOOKUP(E998,DATOS!B:W,3,FALSE)</f>
        <v>4709718</v>
      </c>
      <c r="E998">
        <v>4599</v>
      </c>
      <c r="F998">
        <v>2</v>
      </c>
      <c r="G998" t="str">
        <f>VLOOKUP(E998,DATOS!B:W,10,FALSE)</f>
        <v>S50008</v>
      </c>
      <c r="H998" t="str">
        <f t="shared" si="31"/>
        <v>TRANSPORTE INTERMUNICIPAL TERR</v>
      </c>
      <c r="I998">
        <f>VLOOKUP(E998,DATOS!B:W,12,FALSE)</f>
        <v>1</v>
      </c>
      <c r="J998">
        <f>VLOOKUP(E998,DATOS!B:W,20,FALSE)</f>
        <v>45470</v>
      </c>
      <c r="K998">
        <f t="shared" si="32"/>
        <v>45470</v>
      </c>
      <c r="L998" s="3" t="str">
        <f>VLOOKUP(A998,AF!E:E,1,FALSE)</f>
        <v>FEVT4947</v>
      </c>
    </row>
    <row r="999" spans="1:12">
      <c r="A999" t="str">
        <f>VLOOKUP(E999,DATOS!B:W,19,FALSE)</f>
        <v>FEVT4948</v>
      </c>
      <c r="B999" s="1">
        <v>9012767301</v>
      </c>
      <c r="C999" t="s">
        <v>2</v>
      </c>
      <c r="D999" s="1">
        <f>VLOOKUP(E999,DATOS!B:W,3,FALSE)</f>
        <v>1124852957</v>
      </c>
      <c r="E999">
        <v>4166</v>
      </c>
      <c r="F999">
        <v>2</v>
      </c>
      <c r="G999" t="str">
        <f>VLOOKUP(E999,DATOS!B:W,10,FALSE)</f>
        <v>S50008</v>
      </c>
      <c r="H999" t="str">
        <f t="shared" si="31"/>
        <v>TRANSPORTE INTERMUNICIPAL TERR</v>
      </c>
      <c r="I999">
        <f>VLOOKUP(E999,DATOS!B:W,12,FALSE)</f>
        <v>1</v>
      </c>
      <c r="J999">
        <f>VLOOKUP(E999,DATOS!B:W,20,FALSE)</f>
        <v>45470</v>
      </c>
      <c r="K999">
        <f t="shared" si="32"/>
        <v>45470</v>
      </c>
      <c r="L999" s="3" t="str">
        <f>VLOOKUP(A999,AF!E:E,1,FALSE)</f>
        <v>FEVT4948</v>
      </c>
    </row>
    <row r="1000" spans="1:12">
      <c r="A1000" t="str">
        <f>VLOOKUP(E1000,DATOS!B:W,19,FALSE)</f>
        <v>FEVT4948</v>
      </c>
      <c r="B1000" s="1">
        <v>9012767301</v>
      </c>
      <c r="C1000" t="s">
        <v>2</v>
      </c>
      <c r="D1000" s="1">
        <f>VLOOKUP(E1000,DATOS!B:W,3,FALSE)</f>
        <v>1124852957</v>
      </c>
      <c r="E1000">
        <v>4167</v>
      </c>
      <c r="F1000">
        <v>2</v>
      </c>
      <c r="G1000" t="str">
        <f>VLOOKUP(E1000,DATOS!B:W,10,FALSE)</f>
        <v>S50008</v>
      </c>
      <c r="H1000" t="str">
        <f t="shared" si="31"/>
        <v>TRANSPORTE INTERMUNICIPAL TERR</v>
      </c>
      <c r="I1000">
        <f>VLOOKUP(E1000,DATOS!B:W,12,FALSE)</f>
        <v>1</v>
      </c>
      <c r="J1000">
        <f>VLOOKUP(E1000,DATOS!B:W,20,FALSE)</f>
        <v>45470</v>
      </c>
      <c r="K1000">
        <f t="shared" si="32"/>
        <v>45470</v>
      </c>
      <c r="L1000" s="3" t="str">
        <f>VLOOKUP(A1000,AF!E:E,1,FALSE)</f>
        <v>FEVT4948</v>
      </c>
    </row>
    <row r="1001" spans="1:12">
      <c r="A1001" t="str">
        <f>VLOOKUP(E1001,DATOS!B:W,19,FALSE)</f>
        <v>FEVT4949</v>
      </c>
      <c r="B1001" s="1">
        <v>9012767301</v>
      </c>
      <c r="C1001" t="s">
        <v>2</v>
      </c>
      <c r="D1001" s="1">
        <f>VLOOKUP(E1001,DATOS!B:W,3,FALSE)</f>
        <v>27432435</v>
      </c>
      <c r="E1001">
        <v>4611</v>
      </c>
      <c r="F1001">
        <v>2</v>
      </c>
      <c r="G1001" t="str">
        <f>VLOOKUP(E1001,DATOS!B:W,10,FALSE)</f>
        <v>S50007</v>
      </c>
      <c r="H1001" t="str">
        <f t="shared" si="31"/>
        <v>TRANSPORTE MUNICIPAL TERRESTRE</v>
      </c>
      <c r="I1001">
        <f>VLOOKUP(E1001,DATOS!B:W,12,FALSE)</f>
        <v>1</v>
      </c>
      <c r="J1001">
        <f>VLOOKUP(E1001,DATOS!B:W,20,FALSE)</f>
        <v>45470</v>
      </c>
      <c r="K1001">
        <f t="shared" si="32"/>
        <v>45470</v>
      </c>
      <c r="L1001" s="3" t="str">
        <f>VLOOKUP(A1001,AF!E:E,1,FALSE)</f>
        <v>FEVT4949</v>
      </c>
    </row>
    <row r="1002" spans="1:12">
      <c r="A1002" t="str">
        <f>VLOOKUP(E1002,DATOS!B:W,19,FALSE)</f>
        <v>FEVT4949</v>
      </c>
      <c r="B1002" s="1">
        <v>9012767301</v>
      </c>
      <c r="C1002" t="s">
        <v>2</v>
      </c>
      <c r="D1002" s="1">
        <f>VLOOKUP(E1002,DATOS!B:W,3,FALSE)</f>
        <v>27432435</v>
      </c>
      <c r="E1002">
        <v>4612</v>
      </c>
      <c r="F1002">
        <v>2</v>
      </c>
      <c r="G1002" t="str">
        <f>VLOOKUP(E1002,DATOS!B:W,10,FALSE)</f>
        <v>S50007</v>
      </c>
      <c r="H1002" t="str">
        <f t="shared" si="31"/>
        <v>TRANSPORTE MUNICIPAL TERRESTRE</v>
      </c>
      <c r="I1002">
        <f>VLOOKUP(E1002,DATOS!B:W,12,FALSE)</f>
        <v>1</v>
      </c>
      <c r="J1002">
        <f>VLOOKUP(E1002,DATOS!B:W,20,FALSE)</f>
        <v>45470</v>
      </c>
      <c r="K1002">
        <f t="shared" si="32"/>
        <v>45470</v>
      </c>
      <c r="L1002" s="3" t="str">
        <f>VLOOKUP(A1002,AF!E:E,1,FALSE)</f>
        <v>FEVT4949</v>
      </c>
    </row>
    <row r="1003" spans="1:12">
      <c r="A1003" t="str">
        <f>VLOOKUP(E1003,DATOS!B:W,19,FALSE)</f>
        <v>FEVT4950</v>
      </c>
      <c r="B1003" s="1">
        <v>9012767301</v>
      </c>
      <c r="C1003" t="s">
        <v>2</v>
      </c>
      <c r="D1003" s="1">
        <f>VLOOKUP(E1003,DATOS!B:W,3,FALSE)</f>
        <v>1006948272</v>
      </c>
      <c r="E1003">
        <v>4566</v>
      </c>
      <c r="F1003">
        <v>2</v>
      </c>
      <c r="G1003" t="str">
        <f>VLOOKUP(E1003,DATOS!B:W,10,FALSE)</f>
        <v>S50007</v>
      </c>
      <c r="H1003" t="str">
        <f t="shared" si="31"/>
        <v>TRANSPORTE MUNICIPAL TERRESTRE</v>
      </c>
      <c r="I1003">
        <f>VLOOKUP(E1003,DATOS!B:W,12,FALSE)</f>
        <v>1</v>
      </c>
      <c r="J1003">
        <f>VLOOKUP(E1003,DATOS!B:W,20,FALSE)</f>
        <v>45470</v>
      </c>
      <c r="K1003">
        <f t="shared" si="32"/>
        <v>45470</v>
      </c>
      <c r="L1003" s="3" t="str">
        <f>VLOOKUP(A1003,AF!E:E,1,FALSE)</f>
        <v>FEVT4950</v>
      </c>
    </row>
    <row r="1004" spans="1:12">
      <c r="A1004" t="str">
        <f>VLOOKUP(E1004,DATOS!B:W,19,FALSE)</f>
        <v>FEVT4951</v>
      </c>
      <c r="B1004" s="1">
        <v>9012767301</v>
      </c>
      <c r="C1004" t="s">
        <v>2</v>
      </c>
      <c r="D1004" s="1">
        <f>VLOOKUP(E1004,DATOS!B:W,3,FALSE)</f>
        <v>4176095</v>
      </c>
      <c r="E1004">
        <v>4448</v>
      </c>
      <c r="F1004">
        <v>2</v>
      </c>
      <c r="G1004" t="str">
        <f>VLOOKUP(E1004,DATOS!B:W,10,FALSE)</f>
        <v>S50008</v>
      </c>
      <c r="H1004" t="str">
        <f t="shared" si="31"/>
        <v>TRANSPORTE INTERMUNICIPAL TERR</v>
      </c>
      <c r="I1004">
        <f>VLOOKUP(E1004,DATOS!B:W,12,FALSE)</f>
        <v>1</v>
      </c>
      <c r="J1004">
        <f>VLOOKUP(E1004,DATOS!B:W,20,FALSE)</f>
        <v>45470</v>
      </c>
      <c r="K1004">
        <f t="shared" si="32"/>
        <v>45470</v>
      </c>
      <c r="L1004" s="3" t="str">
        <f>VLOOKUP(A1004,AF!E:E,1,FALSE)</f>
        <v>FEVT4951</v>
      </c>
    </row>
    <row r="1005" spans="1:12">
      <c r="A1005" t="str">
        <f>VLOOKUP(E1005,DATOS!B:W,19,FALSE)</f>
        <v>FEVT4951</v>
      </c>
      <c r="B1005" s="1">
        <v>9012767301</v>
      </c>
      <c r="C1005" t="s">
        <v>2</v>
      </c>
      <c r="D1005" s="1">
        <f>VLOOKUP(E1005,DATOS!B:W,3,FALSE)</f>
        <v>4176095</v>
      </c>
      <c r="E1005">
        <v>4449</v>
      </c>
      <c r="F1005">
        <v>2</v>
      </c>
      <c r="G1005" t="str">
        <f>VLOOKUP(E1005,DATOS!B:W,10,FALSE)</f>
        <v>S50008</v>
      </c>
      <c r="H1005" t="str">
        <f t="shared" si="31"/>
        <v>TRANSPORTE INTERMUNICIPAL TERR</v>
      </c>
      <c r="I1005">
        <f>VLOOKUP(E1005,DATOS!B:W,12,FALSE)</f>
        <v>1</v>
      </c>
      <c r="J1005">
        <f>VLOOKUP(E1005,DATOS!B:W,20,FALSE)</f>
        <v>45470</v>
      </c>
      <c r="K1005">
        <f t="shared" si="32"/>
        <v>45470</v>
      </c>
      <c r="L1005" s="3" t="str">
        <f>VLOOKUP(A1005,AF!E:E,1,FALSE)</f>
        <v>FEVT4951</v>
      </c>
    </row>
    <row r="1006" spans="1:12">
      <c r="A1006" t="str">
        <f>VLOOKUP(E1006,DATOS!B:W,19,FALSE)</f>
        <v>FEVT4952</v>
      </c>
      <c r="B1006" s="1">
        <v>9012767301</v>
      </c>
      <c r="C1006" t="s">
        <v>2</v>
      </c>
      <c r="D1006" s="1">
        <f>VLOOKUP(E1006,DATOS!B:W,3,FALSE)</f>
        <v>1123326253</v>
      </c>
      <c r="E1006">
        <v>4665</v>
      </c>
      <c r="F1006">
        <v>2</v>
      </c>
      <c r="G1006" t="str">
        <f>VLOOKUP(E1006,DATOS!B:W,10,FALSE)</f>
        <v>S50008</v>
      </c>
      <c r="H1006" t="str">
        <f t="shared" si="31"/>
        <v>TRANSPORTE INTERMUNICIPAL TERR</v>
      </c>
      <c r="I1006">
        <f>VLOOKUP(E1006,DATOS!B:W,12,FALSE)</f>
        <v>1</v>
      </c>
      <c r="J1006">
        <f>VLOOKUP(E1006,DATOS!B:W,20,FALSE)</f>
        <v>45470</v>
      </c>
      <c r="K1006">
        <f t="shared" si="32"/>
        <v>45470</v>
      </c>
      <c r="L1006" s="3" t="str">
        <f>VLOOKUP(A1006,AF!E:E,1,FALSE)</f>
        <v>FEVT4952</v>
      </c>
    </row>
    <row r="1007" spans="1:12">
      <c r="A1007" t="str">
        <f>VLOOKUP(E1007,DATOS!B:W,19,FALSE)</f>
        <v>FEVT4952</v>
      </c>
      <c r="B1007" s="1">
        <v>9012767301</v>
      </c>
      <c r="C1007" t="s">
        <v>2</v>
      </c>
      <c r="D1007" s="1">
        <f>VLOOKUP(E1007,DATOS!B:W,3,FALSE)</f>
        <v>1123326253</v>
      </c>
      <c r="E1007">
        <v>4666</v>
      </c>
      <c r="F1007">
        <v>2</v>
      </c>
      <c r="G1007" t="str">
        <f>VLOOKUP(E1007,DATOS!B:W,10,FALSE)</f>
        <v>S50008</v>
      </c>
      <c r="H1007" t="str">
        <f t="shared" si="31"/>
        <v>TRANSPORTE INTERMUNICIPAL TERR</v>
      </c>
      <c r="I1007">
        <f>VLOOKUP(E1007,DATOS!B:W,12,FALSE)</f>
        <v>1</v>
      </c>
      <c r="J1007">
        <f>VLOOKUP(E1007,DATOS!B:W,20,FALSE)</f>
        <v>45470</v>
      </c>
      <c r="K1007">
        <f t="shared" si="32"/>
        <v>45470</v>
      </c>
      <c r="L1007" s="3" t="str">
        <f>VLOOKUP(A1007,AF!E:E,1,FALSE)</f>
        <v>FEVT4952</v>
      </c>
    </row>
    <row r="1008" spans="1:12">
      <c r="A1008" t="str">
        <f>VLOOKUP(E1008,DATOS!B:W,19,FALSE)</f>
        <v>FEVT4953</v>
      </c>
      <c r="B1008" s="1">
        <v>9012767301</v>
      </c>
      <c r="C1008" t="s">
        <v>2</v>
      </c>
      <c r="D1008" s="1">
        <f>VLOOKUP(E1008,DATOS!B:W,3,FALSE)</f>
        <v>17705941</v>
      </c>
      <c r="E1008">
        <v>4218</v>
      </c>
      <c r="F1008">
        <v>2</v>
      </c>
      <c r="G1008" t="str">
        <f>VLOOKUP(E1008,DATOS!B:W,10,FALSE)</f>
        <v>S50008</v>
      </c>
      <c r="H1008" t="str">
        <f t="shared" si="31"/>
        <v>TRANSPORTE INTERMUNICIPAL TERR</v>
      </c>
      <c r="I1008">
        <f>VLOOKUP(E1008,DATOS!B:W,12,FALSE)</f>
        <v>1</v>
      </c>
      <c r="J1008">
        <f>VLOOKUP(E1008,DATOS!B:W,20,FALSE)</f>
        <v>45470</v>
      </c>
      <c r="K1008">
        <f t="shared" si="32"/>
        <v>45470</v>
      </c>
      <c r="L1008" s="3" t="str">
        <f>VLOOKUP(A1008,AF!E:E,1,FALSE)</f>
        <v>FEVT4953</v>
      </c>
    </row>
    <row r="1009" spans="1:12">
      <c r="A1009" t="str">
        <f>VLOOKUP(E1009,DATOS!B:W,19,FALSE)</f>
        <v>FEVT4953</v>
      </c>
      <c r="B1009" s="1">
        <v>9012767301</v>
      </c>
      <c r="C1009" t="s">
        <v>2</v>
      </c>
      <c r="D1009" s="1">
        <f>VLOOKUP(E1009,DATOS!B:W,3,FALSE)</f>
        <v>17705941</v>
      </c>
      <c r="E1009">
        <v>4219</v>
      </c>
      <c r="F1009">
        <v>2</v>
      </c>
      <c r="G1009" t="str">
        <f>VLOOKUP(E1009,DATOS!B:W,10,FALSE)</f>
        <v>S50008</v>
      </c>
      <c r="H1009" t="str">
        <f t="shared" si="31"/>
        <v>TRANSPORTE INTERMUNICIPAL TERR</v>
      </c>
      <c r="I1009">
        <f>VLOOKUP(E1009,DATOS!B:W,12,FALSE)</f>
        <v>1</v>
      </c>
      <c r="J1009">
        <f>VLOOKUP(E1009,DATOS!B:W,20,FALSE)</f>
        <v>45470</v>
      </c>
      <c r="K1009">
        <f t="shared" si="32"/>
        <v>45470</v>
      </c>
      <c r="L1009" s="3" t="str">
        <f>VLOOKUP(A1009,AF!E:E,1,FALSE)</f>
        <v>FEVT4953</v>
      </c>
    </row>
    <row r="1010" spans="1:12">
      <c r="A1010" t="str">
        <f>VLOOKUP(E1010,DATOS!B:W,19,FALSE)</f>
        <v>FEVT4954</v>
      </c>
      <c r="B1010" s="1">
        <v>9012767301</v>
      </c>
      <c r="C1010" t="s">
        <v>2</v>
      </c>
      <c r="D1010" s="1">
        <f>VLOOKUP(E1010,DATOS!B:W,3,FALSE)</f>
        <v>69011018</v>
      </c>
      <c r="E1010">
        <v>4294</v>
      </c>
      <c r="F1010">
        <v>2</v>
      </c>
      <c r="G1010" t="str">
        <f>VLOOKUP(E1010,DATOS!B:W,10,FALSE)</f>
        <v>S50008</v>
      </c>
      <c r="H1010" t="str">
        <f t="shared" si="31"/>
        <v>TRANSPORTE INTERMUNICIPAL TERR</v>
      </c>
      <c r="I1010">
        <f>VLOOKUP(E1010,DATOS!B:W,12,FALSE)</f>
        <v>1</v>
      </c>
      <c r="J1010">
        <f>VLOOKUP(E1010,DATOS!B:W,20,FALSE)</f>
        <v>45470</v>
      </c>
      <c r="K1010">
        <f t="shared" si="32"/>
        <v>45470</v>
      </c>
      <c r="L1010" s="3" t="str">
        <f>VLOOKUP(A1010,AF!E:E,1,FALSE)</f>
        <v>FEVT4954</v>
      </c>
    </row>
    <row r="1011" spans="1:12">
      <c r="A1011" t="str">
        <f>VLOOKUP(E1011,DATOS!B:W,19,FALSE)</f>
        <v>FEVT4955</v>
      </c>
      <c r="B1011" s="1">
        <v>9012767301</v>
      </c>
      <c r="C1011" t="s">
        <v>2</v>
      </c>
      <c r="D1011" s="1">
        <f>VLOOKUP(E1011,DATOS!B:W,3,FALSE)</f>
        <v>41107015</v>
      </c>
      <c r="E1011">
        <v>4330</v>
      </c>
      <c r="F1011">
        <v>2</v>
      </c>
      <c r="G1011" t="str">
        <f>VLOOKUP(E1011,DATOS!B:W,10,FALSE)</f>
        <v>S50008</v>
      </c>
      <c r="H1011" t="str">
        <f t="shared" si="31"/>
        <v>TRANSPORTE INTERMUNICIPAL TERR</v>
      </c>
      <c r="I1011">
        <f>VLOOKUP(E1011,DATOS!B:W,12,FALSE)</f>
        <v>1</v>
      </c>
      <c r="J1011">
        <f>VLOOKUP(E1011,DATOS!B:W,20,FALSE)</f>
        <v>45470</v>
      </c>
      <c r="K1011">
        <f t="shared" si="32"/>
        <v>45470</v>
      </c>
      <c r="L1011" s="3" t="str">
        <f>VLOOKUP(A1011,AF!E:E,1,FALSE)</f>
        <v>FEVT4955</v>
      </c>
    </row>
    <row r="1012" spans="1:12">
      <c r="A1012" t="str">
        <f>VLOOKUP(E1012,DATOS!B:W,19,FALSE)</f>
        <v>FEVT4955</v>
      </c>
      <c r="B1012" s="1">
        <v>9012767301</v>
      </c>
      <c r="C1012" t="s">
        <v>2</v>
      </c>
      <c r="D1012" s="1">
        <f>VLOOKUP(E1012,DATOS!B:W,3,FALSE)</f>
        <v>41107015</v>
      </c>
      <c r="E1012">
        <v>4331</v>
      </c>
      <c r="F1012">
        <v>2</v>
      </c>
      <c r="G1012" t="str">
        <f>VLOOKUP(E1012,DATOS!B:W,10,FALSE)</f>
        <v>S50008</v>
      </c>
      <c r="H1012" t="str">
        <f t="shared" si="31"/>
        <v>TRANSPORTE INTERMUNICIPAL TERR</v>
      </c>
      <c r="I1012">
        <f>VLOOKUP(E1012,DATOS!B:W,12,FALSE)</f>
        <v>1</v>
      </c>
      <c r="J1012">
        <f>VLOOKUP(E1012,DATOS!B:W,20,FALSE)</f>
        <v>45470</v>
      </c>
      <c r="K1012">
        <f t="shared" si="32"/>
        <v>45470</v>
      </c>
      <c r="L1012" s="3" t="str">
        <f>VLOOKUP(A1012,AF!E:E,1,FALSE)</f>
        <v>FEVT4955</v>
      </c>
    </row>
    <row r="1013" spans="1:12">
      <c r="A1013" t="str">
        <f>VLOOKUP(E1013,DATOS!B:W,19,FALSE)</f>
        <v>FEVT4956</v>
      </c>
      <c r="B1013" s="1">
        <v>9012767301</v>
      </c>
      <c r="C1013" t="s">
        <v>31</v>
      </c>
      <c r="D1013" s="1">
        <f>VLOOKUP(E1013,DATOS!B:W,3,FALSE)</f>
        <v>1123329364</v>
      </c>
      <c r="E1013">
        <v>4306</v>
      </c>
      <c r="F1013">
        <v>2</v>
      </c>
      <c r="G1013" t="str">
        <f>VLOOKUP(E1013,DATOS!B:W,10,FALSE)</f>
        <v>S50007</v>
      </c>
      <c r="H1013" t="str">
        <f t="shared" si="31"/>
        <v>TRANSPORTE MUNICIPAL TERRESTRE</v>
      </c>
      <c r="I1013">
        <f>VLOOKUP(E1013,DATOS!B:W,12,FALSE)</f>
        <v>1</v>
      </c>
      <c r="J1013">
        <f>VLOOKUP(E1013,DATOS!B:W,20,FALSE)</f>
        <v>45470</v>
      </c>
      <c r="K1013">
        <f t="shared" si="32"/>
        <v>45470</v>
      </c>
      <c r="L1013" s="3" t="str">
        <f>VLOOKUP(A1013,AF!E:E,1,FALSE)</f>
        <v>FEVT4956</v>
      </c>
    </row>
    <row r="1014" spans="1:12">
      <c r="A1014" t="str">
        <f>VLOOKUP(E1014,DATOS!B:W,19,FALSE)</f>
        <v>FEVT4956</v>
      </c>
      <c r="B1014" s="1">
        <v>9012767301</v>
      </c>
      <c r="C1014" t="s">
        <v>31</v>
      </c>
      <c r="D1014" s="1">
        <f>VLOOKUP(E1014,DATOS!B:W,3,FALSE)</f>
        <v>1123329364</v>
      </c>
      <c r="E1014">
        <v>4307</v>
      </c>
      <c r="F1014">
        <v>2</v>
      </c>
      <c r="G1014" t="str">
        <f>VLOOKUP(E1014,DATOS!B:W,10,FALSE)</f>
        <v>S50007</v>
      </c>
      <c r="H1014" t="str">
        <f t="shared" si="31"/>
        <v>TRANSPORTE MUNICIPAL TERRESTRE</v>
      </c>
      <c r="I1014">
        <f>VLOOKUP(E1014,DATOS!B:W,12,FALSE)</f>
        <v>2</v>
      </c>
      <c r="J1014">
        <f>VLOOKUP(E1014,DATOS!B:W,20,FALSE)</f>
        <v>45470</v>
      </c>
      <c r="K1014">
        <f t="shared" si="32"/>
        <v>90940</v>
      </c>
      <c r="L1014" s="3" t="str">
        <f>VLOOKUP(A1014,AF!E:E,1,FALSE)</f>
        <v>FEVT4956</v>
      </c>
    </row>
    <row r="1015" spans="1:12">
      <c r="A1015" t="str">
        <f>VLOOKUP(E1015,DATOS!B:W,19,FALSE)</f>
        <v>FEVT4957</v>
      </c>
      <c r="B1015" s="1">
        <v>9012767301</v>
      </c>
      <c r="C1015" t="s">
        <v>2</v>
      </c>
      <c r="D1015" s="1">
        <f>VLOOKUP(E1015,DATOS!B:W,3,FALSE)</f>
        <v>27473097</v>
      </c>
      <c r="E1015">
        <v>4440</v>
      </c>
      <c r="F1015">
        <v>2</v>
      </c>
      <c r="G1015" t="str">
        <f>VLOOKUP(E1015,DATOS!B:W,10,FALSE)</f>
        <v>S50007</v>
      </c>
      <c r="H1015" t="str">
        <f t="shared" si="31"/>
        <v>TRANSPORTE MUNICIPAL TERRESTRE</v>
      </c>
      <c r="I1015">
        <f>VLOOKUP(E1015,DATOS!B:W,12,FALSE)</f>
        <v>1</v>
      </c>
      <c r="J1015">
        <f>VLOOKUP(E1015,DATOS!B:W,20,FALSE)</f>
        <v>45470</v>
      </c>
      <c r="K1015">
        <f t="shared" si="32"/>
        <v>45470</v>
      </c>
      <c r="L1015" s="3" t="str">
        <f>VLOOKUP(A1015,AF!E:E,1,FALSE)</f>
        <v>FEVT4957</v>
      </c>
    </row>
    <row r="1016" spans="1:12">
      <c r="A1016" t="str">
        <f>VLOOKUP(E1016,DATOS!B:W,19,FALSE)</f>
        <v>FEVT4957</v>
      </c>
      <c r="B1016" s="1">
        <v>9012767301</v>
      </c>
      <c r="C1016" t="s">
        <v>2</v>
      </c>
      <c r="D1016" s="1">
        <f>VLOOKUP(E1016,DATOS!B:W,3,FALSE)</f>
        <v>27473097</v>
      </c>
      <c r="E1016">
        <v>4441</v>
      </c>
      <c r="F1016">
        <v>2</v>
      </c>
      <c r="G1016" t="str">
        <f>VLOOKUP(E1016,DATOS!B:W,10,FALSE)</f>
        <v>S50007</v>
      </c>
      <c r="H1016" t="str">
        <f t="shared" si="31"/>
        <v>TRANSPORTE MUNICIPAL TERRESTRE</v>
      </c>
      <c r="I1016">
        <f>VLOOKUP(E1016,DATOS!B:W,12,FALSE)</f>
        <v>1</v>
      </c>
      <c r="J1016">
        <f>VLOOKUP(E1016,DATOS!B:W,20,FALSE)</f>
        <v>45470</v>
      </c>
      <c r="K1016">
        <f t="shared" si="32"/>
        <v>45470</v>
      </c>
      <c r="L1016" s="3" t="str">
        <f>VLOOKUP(A1016,AF!E:E,1,FALSE)</f>
        <v>FEVT4957</v>
      </c>
    </row>
    <row r="1017" spans="1:12">
      <c r="A1017" t="str">
        <f>VLOOKUP(E1017,DATOS!B:W,19,FALSE)</f>
        <v>FEVT4958</v>
      </c>
      <c r="B1017" s="1">
        <v>9012767301</v>
      </c>
      <c r="C1017" t="s">
        <v>2</v>
      </c>
      <c r="D1017" s="1">
        <f>VLOOKUP(E1017,DATOS!B:W,3,FALSE)</f>
        <v>1087750385</v>
      </c>
      <c r="E1017">
        <v>4518</v>
      </c>
      <c r="F1017">
        <v>2</v>
      </c>
      <c r="G1017" t="str">
        <f>VLOOKUP(E1017,DATOS!B:W,10,FALSE)</f>
        <v>S50007</v>
      </c>
      <c r="H1017" t="str">
        <f t="shared" si="31"/>
        <v>TRANSPORTE MUNICIPAL TERRESTRE</v>
      </c>
      <c r="I1017">
        <f>VLOOKUP(E1017,DATOS!B:W,12,FALSE)</f>
        <v>1</v>
      </c>
      <c r="J1017">
        <f>VLOOKUP(E1017,DATOS!B:W,20,FALSE)</f>
        <v>45470</v>
      </c>
      <c r="K1017">
        <f t="shared" si="32"/>
        <v>45470</v>
      </c>
      <c r="L1017" s="3" t="str">
        <f>VLOOKUP(A1017,AF!E:E,1,FALSE)</f>
        <v>FEVT4958</v>
      </c>
    </row>
    <row r="1018" spans="1:12">
      <c r="A1018" t="str">
        <f>VLOOKUP(E1018,DATOS!B:W,19,FALSE)</f>
        <v>FEVT4958</v>
      </c>
      <c r="B1018" s="1">
        <v>9012767301</v>
      </c>
      <c r="C1018" t="s">
        <v>2</v>
      </c>
      <c r="D1018" s="1">
        <f>VLOOKUP(E1018,DATOS!B:W,3,FALSE)</f>
        <v>1087750385</v>
      </c>
      <c r="E1018">
        <v>4519</v>
      </c>
      <c r="F1018">
        <v>2</v>
      </c>
      <c r="G1018" t="str">
        <f>VLOOKUP(E1018,DATOS!B:W,10,FALSE)</f>
        <v>S50007</v>
      </c>
      <c r="H1018" t="str">
        <f t="shared" si="31"/>
        <v>TRANSPORTE MUNICIPAL TERRESTRE</v>
      </c>
      <c r="I1018">
        <f>VLOOKUP(E1018,DATOS!B:W,12,FALSE)</f>
        <v>1</v>
      </c>
      <c r="J1018">
        <f>VLOOKUP(E1018,DATOS!B:W,20,FALSE)</f>
        <v>45470</v>
      </c>
      <c r="K1018">
        <f t="shared" si="32"/>
        <v>45470</v>
      </c>
      <c r="L1018" s="3" t="str">
        <f>VLOOKUP(A1018,AF!E:E,1,FALSE)</f>
        <v>FEVT4958</v>
      </c>
    </row>
    <row r="1019" spans="1:12">
      <c r="A1019" t="str">
        <f>VLOOKUP(E1019,DATOS!B:W,19,FALSE)</f>
        <v>FEVT4959</v>
      </c>
      <c r="B1019" s="1">
        <v>9012767301</v>
      </c>
      <c r="C1019" t="s">
        <v>2</v>
      </c>
      <c r="D1019" s="1">
        <f>VLOOKUP(E1019,DATOS!B:W,3,FALSE)</f>
        <v>69009401</v>
      </c>
      <c r="E1019">
        <v>4262</v>
      </c>
      <c r="F1019">
        <v>2</v>
      </c>
      <c r="G1019" t="str">
        <f>VLOOKUP(E1019,DATOS!B:W,10,FALSE)</f>
        <v>S50007</v>
      </c>
      <c r="H1019" t="str">
        <f t="shared" si="31"/>
        <v>TRANSPORTE MUNICIPAL TERRESTRE</v>
      </c>
      <c r="I1019">
        <f>VLOOKUP(E1019,DATOS!B:W,12,FALSE)</f>
        <v>1</v>
      </c>
      <c r="J1019">
        <f>VLOOKUP(E1019,DATOS!B:W,20,FALSE)</f>
        <v>45470</v>
      </c>
      <c r="K1019">
        <f t="shared" si="32"/>
        <v>45470</v>
      </c>
      <c r="L1019" s="3" t="str">
        <f>VLOOKUP(A1019,AF!E:E,1,FALSE)</f>
        <v>FEVT4959</v>
      </c>
    </row>
    <row r="1020" spans="1:12">
      <c r="A1020" t="str">
        <f>VLOOKUP(E1020,DATOS!B:W,19,FALSE)</f>
        <v>FEVT4959</v>
      </c>
      <c r="B1020" s="1">
        <v>9012767301</v>
      </c>
      <c r="C1020" t="s">
        <v>2</v>
      </c>
      <c r="D1020" s="1">
        <f>VLOOKUP(E1020,DATOS!B:W,3,FALSE)</f>
        <v>69009401</v>
      </c>
      <c r="E1020">
        <v>4263</v>
      </c>
      <c r="F1020">
        <v>2</v>
      </c>
      <c r="G1020" t="str">
        <f>VLOOKUP(E1020,DATOS!B:W,10,FALSE)</f>
        <v>S50007</v>
      </c>
      <c r="H1020" t="str">
        <f t="shared" si="31"/>
        <v>TRANSPORTE MUNICIPAL TERRESTRE</v>
      </c>
      <c r="I1020">
        <f>VLOOKUP(E1020,DATOS!B:W,12,FALSE)</f>
        <v>1</v>
      </c>
      <c r="J1020">
        <f>VLOOKUP(E1020,DATOS!B:W,20,FALSE)</f>
        <v>45470</v>
      </c>
      <c r="K1020">
        <f t="shared" si="32"/>
        <v>45470</v>
      </c>
      <c r="L1020" s="3" t="str">
        <f>VLOOKUP(A1020,AF!E:E,1,FALSE)</f>
        <v>FEVT4959</v>
      </c>
    </row>
    <row r="1021" spans="1:12">
      <c r="A1021" t="str">
        <f>VLOOKUP(E1021,DATOS!B:W,19,FALSE)</f>
        <v>FEVT4960</v>
      </c>
      <c r="B1021" s="1">
        <v>9012767301</v>
      </c>
      <c r="C1021" t="s">
        <v>31</v>
      </c>
      <c r="D1021" s="1">
        <f>VLOOKUP(E1021,DATOS!B:W,3,FALSE)</f>
        <v>1028894083</v>
      </c>
      <c r="E1021">
        <v>3726</v>
      </c>
      <c r="F1021">
        <v>2</v>
      </c>
      <c r="G1021" t="str">
        <f>VLOOKUP(E1021,DATOS!B:W,10,FALSE)</f>
        <v>S50007</v>
      </c>
      <c r="H1021" t="str">
        <f t="shared" si="31"/>
        <v>TRANSPORTE MUNICIPAL TERRESTRE</v>
      </c>
      <c r="I1021">
        <f>VLOOKUP(E1021,DATOS!B:W,12,FALSE)</f>
        <v>1</v>
      </c>
      <c r="J1021">
        <f>VLOOKUP(E1021,DATOS!B:W,20,FALSE)</f>
        <v>45470</v>
      </c>
      <c r="K1021">
        <f t="shared" si="32"/>
        <v>45470</v>
      </c>
      <c r="L1021" s="3" t="str">
        <f>VLOOKUP(A1021,AF!E:E,1,FALSE)</f>
        <v>FEVT4960</v>
      </c>
    </row>
    <row r="1022" spans="1:12">
      <c r="A1022" t="str">
        <f>VLOOKUP(E1022,DATOS!B:W,19,FALSE)</f>
        <v>FEVT4960</v>
      </c>
      <c r="B1022" s="1">
        <v>9012767301</v>
      </c>
      <c r="C1022" t="s">
        <v>31</v>
      </c>
      <c r="D1022" s="1">
        <f>VLOOKUP(E1022,DATOS!B:W,3,FALSE)</f>
        <v>1028894083</v>
      </c>
      <c r="E1022">
        <v>3727</v>
      </c>
      <c r="F1022">
        <v>2</v>
      </c>
      <c r="G1022" t="str">
        <f>VLOOKUP(E1022,DATOS!B:W,10,FALSE)</f>
        <v>S50007</v>
      </c>
      <c r="H1022" t="str">
        <f t="shared" si="31"/>
        <v>TRANSPORTE MUNICIPAL TERRESTRE</v>
      </c>
      <c r="I1022">
        <f>VLOOKUP(E1022,DATOS!B:W,12,FALSE)</f>
        <v>1</v>
      </c>
      <c r="J1022">
        <f>VLOOKUP(E1022,DATOS!B:W,20,FALSE)</f>
        <v>45470</v>
      </c>
      <c r="K1022">
        <f t="shared" si="32"/>
        <v>45470</v>
      </c>
      <c r="L1022" s="3" t="str">
        <f>VLOOKUP(A1022,AF!E:E,1,FALSE)</f>
        <v>FEVT4960</v>
      </c>
    </row>
    <row r="1023" spans="1:12">
      <c r="A1023" t="str">
        <f>VLOOKUP(E1023,DATOS!B:W,19,FALSE)</f>
        <v>FEVT4961</v>
      </c>
      <c r="B1023" s="1">
        <v>9012767301</v>
      </c>
      <c r="C1023" t="s">
        <v>2</v>
      </c>
      <c r="D1023" s="1">
        <f>VLOOKUP(E1023,DATOS!B:W,3,FALSE)</f>
        <v>1841578</v>
      </c>
      <c r="E1023">
        <v>4554</v>
      </c>
      <c r="F1023">
        <v>2</v>
      </c>
      <c r="G1023" t="str">
        <f>VLOOKUP(E1023,DATOS!B:W,10,FALSE)</f>
        <v>S50008</v>
      </c>
      <c r="H1023" t="str">
        <f t="shared" si="31"/>
        <v>TRANSPORTE INTERMUNICIPAL TERR</v>
      </c>
      <c r="I1023">
        <f>VLOOKUP(E1023,DATOS!B:W,12,FALSE)</f>
        <v>1</v>
      </c>
      <c r="J1023">
        <f>VLOOKUP(E1023,DATOS!B:W,20,FALSE)</f>
        <v>45470</v>
      </c>
      <c r="K1023">
        <f t="shared" si="32"/>
        <v>45470</v>
      </c>
      <c r="L1023" s="3" t="str">
        <f>VLOOKUP(A1023,AF!E:E,1,FALSE)</f>
        <v>FEVT4961</v>
      </c>
    </row>
    <row r="1024" spans="1:12">
      <c r="A1024" t="str">
        <f>VLOOKUP(E1024,DATOS!B:W,19,FALSE)</f>
        <v>FEVT4962</v>
      </c>
      <c r="B1024" s="1">
        <v>9012767301</v>
      </c>
      <c r="C1024" t="s">
        <v>2</v>
      </c>
      <c r="D1024" s="1">
        <f>VLOOKUP(E1024,DATOS!B:W,3,FALSE)</f>
        <v>41115852</v>
      </c>
      <c r="E1024">
        <v>4535</v>
      </c>
      <c r="F1024">
        <v>2</v>
      </c>
      <c r="G1024" t="str">
        <f>VLOOKUP(E1024,DATOS!B:W,10,FALSE)</f>
        <v>S50008</v>
      </c>
      <c r="H1024" t="str">
        <f t="shared" si="31"/>
        <v>TRANSPORTE INTERMUNICIPAL TERR</v>
      </c>
      <c r="I1024">
        <f>VLOOKUP(E1024,DATOS!B:W,12,FALSE)</f>
        <v>1</v>
      </c>
      <c r="J1024">
        <f>VLOOKUP(E1024,DATOS!B:W,20,FALSE)</f>
        <v>45470</v>
      </c>
      <c r="K1024">
        <f t="shared" si="32"/>
        <v>45470</v>
      </c>
      <c r="L1024" s="3" t="str">
        <f>VLOOKUP(A1024,AF!E:E,1,FALSE)</f>
        <v>FEVT4962</v>
      </c>
    </row>
    <row r="1025" spans="1:12">
      <c r="A1025" t="str">
        <f>VLOOKUP(E1025,DATOS!B:W,19,FALSE)</f>
        <v>FEVT4963</v>
      </c>
      <c r="B1025" s="1">
        <v>9012767301</v>
      </c>
      <c r="C1025" t="s">
        <v>2</v>
      </c>
      <c r="D1025" s="1">
        <f>VLOOKUP(E1025,DATOS!B:W,3,FALSE)</f>
        <v>1006908097</v>
      </c>
      <c r="E1025">
        <v>4869</v>
      </c>
      <c r="F1025">
        <v>2</v>
      </c>
      <c r="G1025" t="str">
        <f>VLOOKUP(E1025,DATOS!B:W,10,FALSE)</f>
        <v>S50007</v>
      </c>
      <c r="H1025" t="str">
        <f t="shared" si="31"/>
        <v>TRANSPORTE MUNICIPAL TERRESTRE</v>
      </c>
      <c r="I1025">
        <f>VLOOKUP(E1025,DATOS!B:W,12,FALSE)</f>
        <v>1</v>
      </c>
      <c r="J1025">
        <f>VLOOKUP(E1025,DATOS!B:W,20,FALSE)</f>
        <v>45470</v>
      </c>
      <c r="K1025">
        <f t="shared" si="32"/>
        <v>45470</v>
      </c>
      <c r="L1025" s="3" t="str">
        <f>VLOOKUP(A1025,AF!E:E,1,FALSE)</f>
        <v>FEVT4963</v>
      </c>
    </row>
    <row r="1026" spans="1:12">
      <c r="A1026" t="str">
        <f>VLOOKUP(E1026,DATOS!B:W,19,FALSE)</f>
        <v>FEVT4963</v>
      </c>
      <c r="B1026" s="1">
        <v>9012767301</v>
      </c>
      <c r="C1026" t="s">
        <v>2</v>
      </c>
      <c r="D1026" s="1">
        <f>VLOOKUP(E1026,DATOS!B:W,3,FALSE)</f>
        <v>1006908097</v>
      </c>
      <c r="E1026">
        <v>4870</v>
      </c>
      <c r="F1026">
        <v>2</v>
      </c>
      <c r="G1026" t="str">
        <f>VLOOKUP(E1026,DATOS!B:W,10,FALSE)</f>
        <v>S50007</v>
      </c>
      <c r="H1026" t="str">
        <f t="shared" ref="H1026:H1089" si="33">IF(G1026="S50007","TRANSPORTE MUNICIPAL TERRESTRE",IF(G1026="S50008","TRANSPORTE INTERMUNICIPAL TERR","VALIDAR CODIGO"))</f>
        <v>TRANSPORTE MUNICIPAL TERRESTRE</v>
      </c>
      <c r="I1026">
        <f>VLOOKUP(E1026,DATOS!B:W,12,FALSE)</f>
        <v>1</v>
      </c>
      <c r="J1026">
        <f>VLOOKUP(E1026,DATOS!B:W,20,FALSE)</f>
        <v>45470</v>
      </c>
      <c r="K1026">
        <f t="shared" si="32"/>
        <v>45470</v>
      </c>
      <c r="L1026" s="3" t="str">
        <f>VLOOKUP(A1026,AF!E:E,1,FALSE)</f>
        <v>FEVT4963</v>
      </c>
    </row>
    <row r="1027" spans="1:12">
      <c r="A1027" t="str">
        <f>VLOOKUP(E1027,DATOS!B:W,19,FALSE)</f>
        <v>FEVT4964</v>
      </c>
      <c r="B1027" s="1">
        <v>9012767301</v>
      </c>
      <c r="C1027" t="s">
        <v>2</v>
      </c>
      <c r="D1027" s="1">
        <f>VLOOKUP(E1027,DATOS!B:W,3,FALSE)</f>
        <v>1006487789</v>
      </c>
      <c r="E1027">
        <v>4094</v>
      </c>
      <c r="F1027">
        <v>2</v>
      </c>
      <c r="G1027" t="str">
        <f>VLOOKUP(E1027,DATOS!B:W,10,FALSE)</f>
        <v>S50008</v>
      </c>
      <c r="H1027" t="str">
        <f t="shared" si="33"/>
        <v>TRANSPORTE INTERMUNICIPAL TERR</v>
      </c>
      <c r="I1027">
        <f>VLOOKUP(E1027,DATOS!B:W,12,FALSE)</f>
        <v>1</v>
      </c>
      <c r="J1027">
        <f>VLOOKUP(E1027,DATOS!B:W,20,FALSE)</f>
        <v>45470</v>
      </c>
      <c r="K1027">
        <f t="shared" si="32"/>
        <v>45470</v>
      </c>
      <c r="L1027" s="3" t="e">
        <f>VLOOKUP(A1027,AF!E:E,1,FALSE)</f>
        <v>#N/A</v>
      </c>
    </row>
    <row r="1028" spans="1:12">
      <c r="A1028" t="str">
        <f>VLOOKUP(E1028,DATOS!B:W,19,FALSE)</f>
        <v>FEVT4964</v>
      </c>
      <c r="B1028" s="1">
        <v>9012767301</v>
      </c>
      <c r="C1028" t="s">
        <v>2</v>
      </c>
      <c r="D1028" s="1">
        <f>VLOOKUP(E1028,DATOS!B:W,3,FALSE)</f>
        <v>1006487789</v>
      </c>
      <c r="E1028">
        <v>4095</v>
      </c>
      <c r="F1028">
        <v>2</v>
      </c>
      <c r="G1028" t="str">
        <f>VLOOKUP(E1028,DATOS!B:W,10,FALSE)</f>
        <v>S50008</v>
      </c>
      <c r="H1028" t="str">
        <f t="shared" si="33"/>
        <v>TRANSPORTE INTERMUNICIPAL TERR</v>
      </c>
      <c r="I1028">
        <f>VLOOKUP(E1028,DATOS!B:W,12,FALSE)</f>
        <v>1</v>
      </c>
      <c r="J1028">
        <f>VLOOKUP(E1028,DATOS!B:W,20,FALSE)</f>
        <v>45470</v>
      </c>
      <c r="K1028">
        <f t="shared" si="32"/>
        <v>45470</v>
      </c>
      <c r="L1028" s="3" t="e">
        <f>VLOOKUP(A1028,AF!E:E,1,FALSE)</f>
        <v>#N/A</v>
      </c>
    </row>
    <row r="1029" spans="1:12">
      <c r="A1029" t="str">
        <f>VLOOKUP(E1029,DATOS!B:W,19,FALSE)</f>
        <v>FEVT4964</v>
      </c>
      <c r="B1029" s="1">
        <v>9012767301</v>
      </c>
      <c r="C1029" t="s">
        <v>2</v>
      </c>
      <c r="D1029" s="1">
        <f>VLOOKUP(E1029,DATOS!B:W,3,FALSE)</f>
        <v>1006487789</v>
      </c>
      <c r="E1029">
        <v>4096</v>
      </c>
      <c r="F1029">
        <v>2</v>
      </c>
      <c r="G1029" t="str">
        <f>VLOOKUP(E1029,DATOS!B:W,10,FALSE)</f>
        <v>S50007</v>
      </c>
      <c r="H1029" t="str">
        <f t="shared" si="33"/>
        <v>TRANSPORTE MUNICIPAL TERRESTRE</v>
      </c>
      <c r="I1029">
        <f>VLOOKUP(E1029,DATOS!B:W,12,FALSE)</f>
        <v>1</v>
      </c>
      <c r="J1029">
        <f>VLOOKUP(E1029,DATOS!B:W,20,FALSE)</f>
        <v>45470</v>
      </c>
      <c r="K1029">
        <f t="shared" si="32"/>
        <v>45470</v>
      </c>
      <c r="L1029" s="3" t="e">
        <f>VLOOKUP(A1029,AF!E:E,1,FALSE)</f>
        <v>#N/A</v>
      </c>
    </row>
    <row r="1030" spans="1:12">
      <c r="A1030" t="str">
        <f>VLOOKUP(E1030,DATOS!B:W,19,FALSE)</f>
        <v>FEVT4964</v>
      </c>
      <c r="B1030" s="1">
        <v>9012767301</v>
      </c>
      <c r="C1030" t="s">
        <v>2</v>
      </c>
      <c r="D1030" s="1">
        <f>VLOOKUP(E1030,DATOS!B:W,3,FALSE)</f>
        <v>1006487789</v>
      </c>
      <c r="E1030">
        <v>4097</v>
      </c>
      <c r="F1030">
        <v>2</v>
      </c>
      <c r="G1030" t="str">
        <f>VLOOKUP(E1030,DATOS!B:W,10,FALSE)</f>
        <v>S50007</v>
      </c>
      <c r="H1030" t="str">
        <f t="shared" si="33"/>
        <v>TRANSPORTE MUNICIPAL TERRESTRE</v>
      </c>
      <c r="I1030">
        <f>VLOOKUP(E1030,DATOS!B:W,12,FALSE)</f>
        <v>1</v>
      </c>
      <c r="J1030">
        <f>VLOOKUP(E1030,DATOS!B:W,20,FALSE)</f>
        <v>45470</v>
      </c>
      <c r="K1030">
        <f t="shared" si="32"/>
        <v>45470</v>
      </c>
      <c r="L1030" s="3" t="e">
        <f>VLOOKUP(A1030,AF!E:E,1,FALSE)</f>
        <v>#N/A</v>
      </c>
    </row>
    <row r="1031" spans="1:12">
      <c r="A1031" t="str">
        <f>VLOOKUP(E1031,DATOS!B:W,19,FALSE)</f>
        <v>FEVT4965</v>
      </c>
      <c r="B1031" s="1">
        <v>9012767301</v>
      </c>
      <c r="C1031" t="s">
        <v>42</v>
      </c>
      <c r="D1031" s="1">
        <f>VLOOKUP(E1031,DATOS!B:W,3,FALSE)</f>
        <v>1182713088</v>
      </c>
      <c r="E1031">
        <v>3924</v>
      </c>
      <c r="F1031">
        <v>2</v>
      </c>
      <c r="G1031" t="str">
        <f>VLOOKUP(E1031,DATOS!B:W,10,FALSE)</f>
        <v>S50007</v>
      </c>
      <c r="H1031" t="str">
        <f t="shared" si="33"/>
        <v>TRANSPORTE MUNICIPAL TERRESTRE</v>
      </c>
      <c r="I1031">
        <f>VLOOKUP(E1031,DATOS!B:W,12,FALSE)</f>
        <v>1</v>
      </c>
      <c r="J1031">
        <f>VLOOKUP(E1031,DATOS!B:W,20,FALSE)</f>
        <v>45470</v>
      </c>
      <c r="K1031">
        <f t="shared" si="32"/>
        <v>45470</v>
      </c>
      <c r="L1031" s="3" t="str">
        <f>VLOOKUP(A1031,AF!E:E,1,FALSE)</f>
        <v>FEVT4965</v>
      </c>
    </row>
    <row r="1032" spans="1:12">
      <c r="A1032" t="str">
        <f>VLOOKUP(E1032,DATOS!B:W,19,FALSE)</f>
        <v>FEVT4965</v>
      </c>
      <c r="B1032" s="1">
        <v>9012767301</v>
      </c>
      <c r="C1032" t="s">
        <v>42</v>
      </c>
      <c r="D1032" s="1">
        <f>VLOOKUP(E1032,DATOS!B:W,3,FALSE)</f>
        <v>1182713088</v>
      </c>
      <c r="E1032">
        <v>3925</v>
      </c>
      <c r="F1032">
        <v>2</v>
      </c>
      <c r="G1032" t="str">
        <f>VLOOKUP(E1032,DATOS!B:W,10,FALSE)</f>
        <v>S50007</v>
      </c>
      <c r="H1032" t="str">
        <f t="shared" si="33"/>
        <v>TRANSPORTE MUNICIPAL TERRESTRE</v>
      </c>
      <c r="I1032">
        <f>VLOOKUP(E1032,DATOS!B:W,12,FALSE)</f>
        <v>1</v>
      </c>
      <c r="J1032">
        <f>VLOOKUP(E1032,DATOS!B:W,20,FALSE)</f>
        <v>45470</v>
      </c>
      <c r="K1032">
        <f t="shared" si="32"/>
        <v>45470</v>
      </c>
      <c r="L1032" s="3" t="str">
        <f>VLOOKUP(A1032,AF!E:E,1,FALSE)</f>
        <v>FEVT4965</v>
      </c>
    </row>
    <row r="1033" spans="1:12">
      <c r="A1033" t="str">
        <f>VLOOKUP(E1033,DATOS!B:W,19,FALSE)</f>
        <v>FEVT4966</v>
      </c>
      <c r="B1033" s="1">
        <v>9012767301</v>
      </c>
      <c r="C1033" t="s">
        <v>2</v>
      </c>
      <c r="D1033" s="1">
        <f>VLOOKUP(E1033,DATOS!B:W,3,FALSE)</f>
        <v>41118708</v>
      </c>
      <c r="E1033">
        <v>4270</v>
      </c>
      <c r="F1033">
        <v>2</v>
      </c>
      <c r="G1033" t="str">
        <f>VLOOKUP(E1033,DATOS!B:W,10,FALSE)</f>
        <v>S50008</v>
      </c>
      <c r="H1033" t="str">
        <f t="shared" si="33"/>
        <v>TRANSPORTE INTERMUNICIPAL TERR</v>
      </c>
      <c r="I1033">
        <f>VLOOKUP(E1033,DATOS!B:W,12,FALSE)</f>
        <v>1</v>
      </c>
      <c r="J1033">
        <f>VLOOKUP(E1033,DATOS!B:W,20,FALSE)</f>
        <v>45470</v>
      </c>
      <c r="K1033">
        <f t="shared" si="32"/>
        <v>45470</v>
      </c>
      <c r="L1033" s="3" t="str">
        <f>VLOOKUP(A1033,AF!E:E,1,FALSE)</f>
        <v>FEVT4966</v>
      </c>
    </row>
    <row r="1034" spans="1:12">
      <c r="A1034" t="str">
        <f>VLOOKUP(E1034,DATOS!B:W,19,FALSE)</f>
        <v>FEVT4966</v>
      </c>
      <c r="B1034" s="1">
        <v>9012767301</v>
      </c>
      <c r="C1034" t="s">
        <v>2</v>
      </c>
      <c r="D1034" s="1">
        <f>VLOOKUP(E1034,DATOS!B:W,3,FALSE)</f>
        <v>41118708</v>
      </c>
      <c r="E1034">
        <v>4271</v>
      </c>
      <c r="F1034">
        <v>2</v>
      </c>
      <c r="G1034" t="str">
        <f>VLOOKUP(E1034,DATOS!B:W,10,FALSE)</f>
        <v>S50008</v>
      </c>
      <c r="H1034" t="str">
        <f t="shared" si="33"/>
        <v>TRANSPORTE INTERMUNICIPAL TERR</v>
      </c>
      <c r="I1034">
        <f>VLOOKUP(E1034,DATOS!B:W,12,FALSE)</f>
        <v>1</v>
      </c>
      <c r="J1034">
        <f>VLOOKUP(E1034,DATOS!B:W,20,FALSE)</f>
        <v>45470</v>
      </c>
      <c r="K1034">
        <f t="shared" si="32"/>
        <v>45470</v>
      </c>
      <c r="L1034" s="3" t="str">
        <f>VLOOKUP(A1034,AF!E:E,1,FALSE)</f>
        <v>FEVT4966</v>
      </c>
    </row>
    <row r="1035" spans="1:12">
      <c r="A1035" t="str">
        <f>VLOOKUP(E1035,DATOS!B:W,19,FALSE)</f>
        <v>FEVT4967</v>
      </c>
      <c r="B1035" s="1">
        <v>9012767301</v>
      </c>
      <c r="C1035" t="s">
        <v>2</v>
      </c>
      <c r="D1035" s="1">
        <f>VLOOKUP(E1035,DATOS!B:W,3,FALSE)</f>
        <v>41181852</v>
      </c>
      <c r="E1035">
        <v>4172</v>
      </c>
      <c r="F1035">
        <v>2</v>
      </c>
      <c r="G1035" t="str">
        <f>VLOOKUP(E1035,DATOS!B:W,10,FALSE)</f>
        <v>S50007</v>
      </c>
      <c r="H1035" t="str">
        <f t="shared" si="33"/>
        <v>TRANSPORTE MUNICIPAL TERRESTRE</v>
      </c>
      <c r="I1035">
        <f>VLOOKUP(E1035,DATOS!B:W,12,FALSE)</f>
        <v>1</v>
      </c>
      <c r="J1035">
        <f>VLOOKUP(E1035,DATOS!B:W,20,FALSE)</f>
        <v>45470</v>
      </c>
      <c r="K1035">
        <f t="shared" si="32"/>
        <v>45470</v>
      </c>
      <c r="L1035" s="3" t="str">
        <f>VLOOKUP(A1035,AF!E:E,1,FALSE)</f>
        <v>FEVT4967</v>
      </c>
    </row>
    <row r="1036" spans="1:12">
      <c r="A1036" t="str">
        <f>VLOOKUP(E1036,DATOS!B:W,19,FALSE)</f>
        <v>FEVT4967</v>
      </c>
      <c r="B1036" s="1">
        <v>9012767301</v>
      </c>
      <c r="C1036" t="s">
        <v>2</v>
      </c>
      <c r="D1036" s="1">
        <f>VLOOKUP(E1036,DATOS!B:W,3,FALSE)</f>
        <v>41181852</v>
      </c>
      <c r="E1036">
        <v>4173</v>
      </c>
      <c r="F1036">
        <v>2</v>
      </c>
      <c r="G1036" t="str">
        <f>VLOOKUP(E1036,DATOS!B:W,10,FALSE)</f>
        <v>S50007</v>
      </c>
      <c r="H1036" t="str">
        <f t="shared" si="33"/>
        <v>TRANSPORTE MUNICIPAL TERRESTRE</v>
      </c>
      <c r="I1036">
        <f>VLOOKUP(E1036,DATOS!B:W,12,FALSE)</f>
        <v>1</v>
      </c>
      <c r="J1036">
        <f>VLOOKUP(E1036,DATOS!B:W,20,FALSE)</f>
        <v>45470</v>
      </c>
      <c r="K1036">
        <f t="shared" si="32"/>
        <v>45470</v>
      </c>
      <c r="L1036" s="3" t="str">
        <f>VLOOKUP(A1036,AF!E:E,1,FALSE)</f>
        <v>FEVT4967</v>
      </c>
    </row>
    <row r="1037" spans="1:12">
      <c r="A1037" t="str">
        <f>VLOOKUP(E1037,DATOS!B:W,19,FALSE)</f>
        <v>FEVT4968</v>
      </c>
      <c r="B1037" s="1">
        <v>9012767301</v>
      </c>
      <c r="C1037" t="s">
        <v>2</v>
      </c>
      <c r="D1037" s="1">
        <f>VLOOKUP(E1037,DATOS!B:W,3,FALSE)</f>
        <v>39841342</v>
      </c>
      <c r="E1037">
        <v>4621</v>
      </c>
      <c r="F1037">
        <v>2</v>
      </c>
      <c r="G1037" t="str">
        <f>VLOOKUP(E1037,DATOS!B:W,10,FALSE)</f>
        <v>S50007</v>
      </c>
      <c r="H1037" t="str">
        <f t="shared" si="33"/>
        <v>TRANSPORTE MUNICIPAL TERRESTRE</v>
      </c>
      <c r="I1037">
        <f>VLOOKUP(E1037,DATOS!B:W,12,FALSE)</f>
        <v>1</v>
      </c>
      <c r="J1037">
        <f>VLOOKUP(E1037,DATOS!B:W,20,FALSE)</f>
        <v>45470</v>
      </c>
      <c r="K1037">
        <f t="shared" si="32"/>
        <v>45470</v>
      </c>
      <c r="L1037" s="3" t="str">
        <f>VLOOKUP(A1037,AF!E:E,1,FALSE)</f>
        <v>FEVT4968</v>
      </c>
    </row>
    <row r="1038" spans="1:12">
      <c r="A1038" t="str">
        <f>VLOOKUP(E1038,DATOS!B:W,19,FALSE)</f>
        <v>FEVT4968</v>
      </c>
      <c r="B1038" s="1">
        <v>9012767301</v>
      </c>
      <c r="C1038" t="s">
        <v>2</v>
      </c>
      <c r="D1038" s="1">
        <f>VLOOKUP(E1038,DATOS!B:W,3,FALSE)</f>
        <v>39841342</v>
      </c>
      <c r="E1038">
        <v>4622</v>
      </c>
      <c r="F1038">
        <v>2</v>
      </c>
      <c r="G1038" t="str">
        <f>VLOOKUP(E1038,DATOS!B:W,10,FALSE)</f>
        <v>S50007</v>
      </c>
      <c r="H1038" t="str">
        <f t="shared" si="33"/>
        <v>TRANSPORTE MUNICIPAL TERRESTRE</v>
      </c>
      <c r="I1038">
        <f>VLOOKUP(E1038,DATOS!B:W,12,FALSE)</f>
        <v>1</v>
      </c>
      <c r="J1038">
        <f>VLOOKUP(E1038,DATOS!B:W,20,FALSE)</f>
        <v>45470</v>
      </c>
      <c r="K1038">
        <f t="shared" si="32"/>
        <v>45470</v>
      </c>
      <c r="L1038" s="3" t="str">
        <f>VLOOKUP(A1038,AF!E:E,1,FALSE)</f>
        <v>FEVT4968</v>
      </c>
    </row>
    <row r="1039" spans="1:12">
      <c r="A1039" t="str">
        <f>VLOOKUP(E1039,DATOS!B:W,19,FALSE)</f>
        <v>FEVT4969</v>
      </c>
      <c r="B1039" s="1">
        <v>9012767301</v>
      </c>
      <c r="C1039" t="s">
        <v>2</v>
      </c>
      <c r="D1039" s="1">
        <f>VLOOKUP(E1039,DATOS!B:W,3,FALSE)</f>
        <v>27306615</v>
      </c>
      <c r="E1039">
        <v>4544</v>
      </c>
      <c r="F1039">
        <v>2</v>
      </c>
      <c r="G1039" t="str">
        <f>VLOOKUP(E1039,DATOS!B:W,10,FALSE)</f>
        <v>S50007</v>
      </c>
      <c r="H1039" t="str">
        <f t="shared" si="33"/>
        <v>TRANSPORTE MUNICIPAL TERRESTRE</v>
      </c>
      <c r="I1039">
        <f>VLOOKUP(E1039,DATOS!B:W,12,FALSE)</f>
        <v>1</v>
      </c>
      <c r="J1039">
        <f>VLOOKUP(E1039,DATOS!B:W,20,FALSE)</f>
        <v>45470</v>
      </c>
      <c r="K1039">
        <f t="shared" si="32"/>
        <v>45470</v>
      </c>
      <c r="L1039" s="3" t="str">
        <f>VLOOKUP(A1039,AF!E:E,1,FALSE)</f>
        <v>FEVT4969</v>
      </c>
    </row>
    <row r="1040" spans="1:12">
      <c r="A1040" t="str">
        <f>VLOOKUP(E1040,DATOS!B:W,19,FALSE)</f>
        <v>FEVT4969</v>
      </c>
      <c r="B1040" s="1">
        <v>9012767301</v>
      </c>
      <c r="C1040" t="s">
        <v>2</v>
      </c>
      <c r="D1040" s="1">
        <f>VLOOKUP(E1040,DATOS!B:W,3,FALSE)</f>
        <v>27306615</v>
      </c>
      <c r="E1040">
        <v>4545</v>
      </c>
      <c r="F1040">
        <v>2</v>
      </c>
      <c r="G1040" t="str">
        <f>VLOOKUP(E1040,DATOS!B:W,10,FALSE)</f>
        <v>S50007</v>
      </c>
      <c r="H1040" t="str">
        <f t="shared" si="33"/>
        <v>TRANSPORTE MUNICIPAL TERRESTRE</v>
      </c>
      <c r="I1040">
        <f>VLOOKUP(E1040,DATOS!B:W,12,FALSE)</f>
        <v>1</v>
      </c>
      <c r="J1040">
        <f>VLOOKUP(E1040,DATOS!B:W,20,FALSE)</f>
        <v>45470</v>
      </c>
      <c r="K1040">
        <f t="shared" si="32"/>
        <v>45470</v>
      </c>
      <c r="L1040" s="3" t="str">
        <f>VLOOKUP(A1040,AF!E:E,1,FALSE)</f>
        <v>FEVT4969</v>
      </c>
    </row>
    <row r="1041" spans="1:12">
      <c r="A1041" t="str">
        <f>VLOOKUP(E1041,DATOS!B:W,19,FALSE)</f>
        <v>FEVT4970</v>
      </c>
      <c r="B1041" s="1">
        <v>9012767301</v>
      </c>
      <c r="C1041" t="s">
        <v>2</v>
      </c>
      <c r="D1041" s="1">
        <f>VLOOKUP(E1041,DATOS!B:W,3,FALSE)</f>
        <v>13033161</v>
      </c>
      <c r="E1041">
        <v>4132</v>
      </c>
      <c r="F1041">
        <v>2</v>
      </c>
      <c r="G1041" t="str">
        <f>VLOOKUP(E1041,DATOS!B:W,10,FALSE)</f>
        <v>S50008</v>
      </c>
      <c r="H1041" t="str">
        <f t="shared" si="33"/>
        <v>TRANSPORTE INTERMUNICIPAL TERR</v>
      </c>
      <c r="I1041">
        <f>VLOOKUP(E1041,DATOS!B:W,12,FALSE)</f>
        <v>1</v>
      </c>
      <c r="J1041">
        <f>VLOOKUP(E1041,DATOS!B:W,20,FALSE)</f>
        <v>45470</v>
      </c>
      <c r="K1041">
        <f t="shared" si="32"/>
        <v>45470</v>
      </c>
      <c r="L1041" s="3" t="str">
        <f>VLOOKUP(A1041,AF!E:E,1,FALSE)</f>
        <v>FEVT4970</v>
      </c>
    </row>
    <row r="1042" spans="1:12">
      <c r="A1042" t="str">
        <f>VLOOKUP(E1042,DATOS!B:W,19,FALSE)</f>
        <v>FEVT4970</v>
      </c>
      <c r="B1042" s="1">
        <v>9012767301</v>
      </c>
      <c r="C1042" t="s">
        <v>2</v>
      </c>
      <c r="D1042" s="1">
        <f>VLOOKUP(E1042,DATOS!B:W,3,FALSE)</f>
        <v>13033161</v>
      </c>
      <c r="E1042">
        <v>4133</v>
      </c>
      <c r="F1042">
        <v>2</v>
      </c>
      <c r="G1042" t="str">
        <f>VLOOKUP(E1042,DATOS!B:W,10,FALSE)</f>
        <v>S50008</v>
      </c>
      <c r="H1042" t="str">
        <f t="shared" si="33"/>
        <v>TRANSPORTE INTERMUNICIPAL TERR</v>
      </c>
      <c r="I1042">
        <f>VLOOKUP(E1042,DATOS!B:W,12,FALSE)</f>
        <v>1</v>
      </c>
      <c r="J1042">
        <f>VLOOKUP(E1042,DATOS!B:W,20,FALSE)</f>
        <v>45470</v>
      </c>
      <c r="K1042">
        <f t="shared" si="32"/>
        <v>45470</v>
      </c>
      <c r="L1042" s="3" t="str">
        <f>VLOOKUP(A1042,AF!E:E,1,FALSE)</f>
        <v>FEVT4970</v>
      </c>
    </row>
    <row r="1043" spans="1:12">
      <c r="A1043" t="str">
        <f>VLOOKUP(E1043,DATOS!B:W,19,FALSE)</f>
        <v>FEVT4971</v>
      </c>
      <c r="B1043" s="1">
        <v>9012767301</v>
      </c>
      <c r="C1043" t="s">
        <v>2</v>
      </c>
      <c r="D1043" s="1">
        <f>VLOOKUP(E1043,DATOS!B:W,3,FALSE)</f>
        <v>25653761</v>
      </c>
      <c r="E1043">
        <v>4098</v>
      </c>
      <c r="F1043">
        <v>2</v>
      </c>
      <c r="G1043" t="str">
        <f>VLOOKUP(E1043,DATOS!B:W,10,FALSE)</f>
        <v>S50007</v>
      </c>
      <c r="H1043" t="str">
        <f t="shared" si="33"/>
        <v>TRANSPORTE MUNICIPAL TERRESTRE</v>
      </c>
      <c r="I1043">
        <f>VLOOKUP(E1043,DATOS!B:W,12,FALSE)</f>
        <v>2</v>
      </c>
      <c r="J1043">
        <f>VLOOKUP(E1043,DATOS!B:W,20,FALSE)</f>
        <v>45470</v>
      </c>
      <c r="K1043">
        <f t="shared" si="32"/>
        <v>90940</v>
      </c>
      <c r="L1043" s="3" t="e">
        <f>VLOOKUP(A1043,AF!E:E,1,FALSE)</f>
        <v>#N/A</v>
      </c>
    </row>
    <row r="1044" spans="1:12">
      <c r="A1044" t="str">
        <f>VLOOKUP(E1044,DATOS!B:W,19,FALSE)</f>
        <v>FEVT4971</v>
      </c>
      <c r="B1044" s="1">
        <v>9012767301</v>
      </c>
      <c r="C1044" t="s">
        <v>2</v>
      </c>
      <c r="D1044" s="1">
        <f>VLOOKUP(E1044,DATOS!B:W,3,FALSE)</f>
        <v>25653761</v>
      </c>
      <c r="E1044">
        <v>4099</v>
      </c>
      <c r="F1044">
        <v>2</v>
      </c>
      <c r="G1044" t="str">
        <f>VLOOKUP(E1044,DATOS!B:W,10,FALSE)</f>
        <v>S50007</v>
      </c>
      <c r="H1044" t="str">
        <f t="shared" si="33"/>
        <v>TRANSPORTE MUNICIPAL TERRESTRE</v>
      </c>
      <c r="I1044">
        <f>VLOOKUP(E1044,DATOS!B:W,12,FALSE)</f>
        <v>1</v>
      </c>
      <c r="J1044">
        <f>VLOOKUP(E1044,DATOS!B:W,20,FALSE)</f>
        <v>45470</v>
      </c>
      <c r="K1044">
        <f t="shared" si="32"/>
        <v>45470</v>
      </c>
      <c r="L1044" s="3" t="e">
        <f>VLOOKUP(A1044,AF!E:E,1,FALSE)</f>
        <v>#N/A</v>
      </c>
    </row>
    <row r="1045" spans="1:12">
      <c r="A1045" t="str">
        <f>VLOOKUP(E1045,DATOS!B:W,19,FALSE)</f>
        <v>FEVT4972</v>
      </c>
      <c r="B1045" s="1">
        <v>9012767301</v>
      </c>
      <c r="C1045" t="s">
        <v>2</v>
      </c>
      <c r="D1045" s="1">
        <f>VLOOKUP(E1045,DATOS!B:W,3,FALSE)</f>
        <v>39840788</v>
      </c>
      <c r="E1045">
        <v>4128</v>
      </c>
      <c r="F1045">
        <v>2</v>
      </c>
      <c r="G1045" t="str">
        <f>VLOOKUP(E1045,DATOS!B:W,10,FALSE)</f>
        <v>S50007</v>
      </c>
      <c r="H1045" t="str">
        <f t="shared" si="33"/>
        <v>TRANSPORTE MUNICIPAL TERRESTRE</v>
      </c>
      <c r="I1045">
        <f>VLOOKUP(E1045,DATOS!B:W,12,FALSE)</f>
        <v>1</v>
      </c>
      <c r="J1045">
        <f>VLOOKUP(E1045,DATOS!B:W,20,FALSE)</f>
        <v>45470</v>
      </c>
      <c r="K1045">
        <f t="shared" si="32"/>
        <v>45470</v>
      </c>
      <c r="L1045" s="3" t="str">
        <f>VLOOKUP(A1045,AF!E:E,1,FALSE)</f>
        <v>FEVT4972</v>
      </c>
    </row>
    <row r="1046" spans="1:12">
      <c r="A1046" t="str">
        <f>VLOOKUP(E1046,DATOS!B:W,19,FALSE)</f>
        <v>FEVT4972</v>
      </c>
      <c r="B1046" s="1">
        <v>9012767301</v>
      </c>
      <c r="C1046" t="s">
        <v>2</v>
      </c>
      <c r="D1046" s="1">
        <f>VLOOKUP(E1046,DATOS!B:W,3,FALSE)</f>
        <v>39840788</v>
      </c>
      <c r="E1046">
        <v>4129</v>
      </c>
      <c r="F1046">
        <v>2</v>
      </c>
      <c r="G1046" t="str">
        <f>VLOOKUP(E1046,DATOS!B:W,10,FALSE)</f>
        <v>S50007</v>
      </c>
      <c r="H1046" t="str">
        <f t="shared" si="33"/>
        <v>TRANSPORTE MUNICIPAL TERRESTRE</v>
      </c>
      <c r="I1046">
        <f>VLOOKUP(E1046,DATOS!B:W,12,FALSE)</f>
        <v>1</v>
      </c>
      <c r="J1046">
        <f>VLOOKUP(E1046,DATOS!B:W,20,FALSE)</f>
        <v>45470</v>
      </c>
      <c r="K1046">
        <f t="shared" si="32"/>
        <v>45470</v>
      </c>
      <c r="L1046" s="3" t="str">
        <f>VLOOKUP(A1046,AF!E:E,1,FALSE)</f>
        <v>FEVT4972</v>
      </c>
    </row>
    <row r="1047" spans="1:12">
      <c r="A1047" t="str">
        <f>VLOOKUP(E1047,DATOS!B:W,19,FALSE)</f>
        <v>FEVT4973</v>
      </c>
      <c r="B1047" s="1">
        <v>9012767301</v>
      </c>
      <c r="C1047" t="s">
        <v>2</v>
      </c>
      <c r="D1047" s="1">
        <f>VLOOKUP(E1047,DATOS!B:W,3,FALSE)</f>
        <v>59396095</v>
      </c>
      <c r="E1047">
        <v>4857</v>
      </c>
      <c r="F1047">
        <v>2</v>
      </c>
      <c r="G1047" t="str">
        <f>VLOOKUP(E1047,DATOS!B:W,10,FALSE)</f>
        <v>S50008</v>
      </c>
      <c r="H1047" t="str">
        <f t="shared" si="33"/>
        <v>TRANSPORTE INTERMUNICIPAL TERR</v>
      </c>
      <c r="I1047">
        <f>VLOOKUP(E1047,DATOS!B:W,12,FALSE)</f>
        <v>1</v>
      </c>
      <c r="J1047">
        <f>VLOOKUP(E1047,DATOS!B:W,20,FALSE)</f>
        <v>45470</v>
      </c>
      <c r="K1047">
        <f t="shared" si="32"/>
        <v>45470</v>
      </c>
      <c r="L1047" s="3" t="str">
        <f>VLOOKUP(A1047,AF!E:E,1,FALSE)</f>
        <v>FEVT4973</v>
      </c>
    </row>
    <row r="1048" spans="1:12">
      <c r="A1048" t="str">
        <f>VLOOKUP(E1048,DATOS!B:W,19,FALSE)</f>
        <v>FEVT4974</v>
      </c>
      <c r="B1048" s="1">
        <v>9012767301</v>
      </c>
      <c r="C1048" t="s">
        <v>2</v>
      </c>
      <c r="D1048" s="1">
        <f>VLOOKUP(E1048,DATOS!B:W,3,FALSE)</f>
        <v>38462967</v>
      </c>
      <c r="E1048">
        <v>4416</v>
      </c>
      <c r="F1048">
        <v>2</v>
      </c>
      <c r="G1048" t="str">
        <f>VLOOKUP(E1048,DATOS!B:W,10,FALSE)</f>
        <v>S50008</v>
      </c>
      <c r="H1048" t="str">
        <f t="shared" si="33"/>
        <v>TRANSPORTE INTERMUNICIPAL TERR</v>
      </c>
      <c r="I1048">
        <f>VLOOKUP(E1048,DATOS!B:W,12,FALSE)</f>
        <v>1</v>
      </c>
      <c r="J1048">
        <f>VLOOKUP(E1048,DATOS!B:W,20,FALSE)</f>
        <v>45470</v>
      </c>
      <c r="K1048">
        <f t="shared" si="32"/>
        <v>45470</v>
      </c>
      <c r="L1048" s="3" t="str">
        <f>VLOOKUP(A1048,AF!E:E,1,FALSE)</f>
        <v>FEVT4974</v>
      </c>
    </row>
    <row r="1049" spans="1:12">
      <c r="A1049" t="str">
        <f>VLOOKUP(E1049,DATOS!B:W,19,FALSE)</f>
        <v>FEVT4974</v>
      </c>
      <c r="B1049" s="1">
        <v>9012767301</v>
      </c>
      <c r="C1049" t="s">
        <v>2</v>
      </c>
      <c r="D1049" s="1">
        <f>VLOOKUP(E1049,DATOS!B:W,3,FALSE)</f>
        <v>38462967</v>
      </c>
      <c r="E1049">
        <v>4417</v>
      </c>
      <c r="F1049">
        <v>2</v>
      </c>
      <c r="G1049" t="str">
        <f>VLOOKUP(E1049,DATOS!B:W,10,FALSE)</f>
        <v>S50008</v>
      </c>
      <c r="H1049" t="str">
        <f t="shared" si="33"/>
        <v>TRANSPORTE INTERMUNICIPAL TERR</v>
      </c>
      <c r="I1049">
        <f>VLOOKUP(E1049,DATOS!B:W,12,FALSE)</f>
        <v>1</v>
      </c>
      <c r="J1049">
        <f>VLOOKUP(E1049,DATOS!B:W,20,FALSE)</f>
        <v>45470</v>
      </c>
      <c r="K1049">
        <f t="shared" si="32"/>
        <v>45470</v>
      </c>
      <c r="L1049" s="3" t="str">
        <f>VLOOKUP(A1049,AF!E:E,1,FALSE)</f>
        <v>FEVT4974</v>
      </c>
    </row>
    <row r="1050" spans="1:12">
      <c r="A1050" t="str">
        <f>VLOOKUP(E1050,DATOS!B:W,19,FALSE)</f>
        <v>FEVT4975</v>
      </c>
      <c r="B1050" s="1">
        <v>9012767301</v>
      </c>
      <c r="C1050" t="s">
        <v>2</v>
      </c>
      <c r="D1050" s="1">
        <f>VLOOKUP(E1050,DATOS!B:W,3,FALSE)</f>
        <v>1123334788</v>
      </c>
      <c r="E1050">
        <v>4384</v>
      </c>
      <c r="F1050">
        <v>2</v>
      </c>
      <c r="G1050" t="str">
        <f>VLOOKUP(E1050,DATOS!B:W,10,FALSE)</f>
        <v>S50008</v>
      </c>
      <c r="H1050" t="str">
        <f t="shared" si="33"/>
        <v>TRANSPORTE INTERMUNICIPAL TERR</v>
      </c>
      <c r="I1050">
        <f>VLOOKUP(E1050,DATOS!B:W,12,FALSE)</f>
        <v>1</v>
      </c>
      <c r="J1050">
        <f>VLOOKUP(E1050,DATOS!B:W,20,FALSE)</f>
        <v>45470</v>
      </c>
      <c r="K1050">
        <f t="shared" si="32"/>
        <v>45470</v>
      </c>
      <c r="L1050" s="3" t="str">
        <f>VLOOKUP(A1050,AF!E:E,1,FALSE)</f>
        <v>FEVT4975</v>
      </c>
    </row>
    <row r="1051" spans="1:12">
      <c r="A1051" t="str">
        <f>VLOOKUP(E1051,DATOS!B:W,19,FALSE)</f>
        <v>FEVT4975</v>
      </c>
      <c r="B1051" s="1">
        <v>9012767301</v>
      </c>
      <c r="C1051" t="s">
        <v>2</v>
      </c>
      <c r="D1051" s="1">
        <f>VLOOKUP(E1051,DATOS!B:W,3,FALSE)</f>
        <v>1123334788</v>
      </c>
      <c r="E1051">
        <v>4385</v>
      </c>
      <c r="F1051">
        <v>2</v>
      </c>
      <c r="G1051" t="str">
        <f>VLOOKUP(E1051,DATOS!B:W,10,FALSE)</f>
        <v>S50008</v>
      </c>
      <c r="H1051" t="str">
        <f t="shared" si="33"/>
        <v>TRANSPORTE INTERMUNICIPAL TERR</v>
      </c>
      <c r="I1051">
        <f>VLOOKUP(E1051,DATOS!B:W,12,FALSE)</f>
        <v>1</v>
      </c>
      <c r="J1051">
        <f>VLOOKUP(E1051,DATOS!B:W,20,FALSE)</f>
        <v>45470</v>
      </c>
      <c r="K1051">
        <f t="shared" ref="K1051:K1114" si="34">J1051*I1051</f>
        <v>45470</v>
      </c>
      <c r="L1051" s="3" t="str">
        <f>VLOOKUP(A1051,AF!E:E,1,FALSE)</f>
        <v>FEVT4975</v>
      </c>
    </row>
    <row r="1052" spans="1:12">
      <c r="A1052" t="str">
        <f>VLOOKUP(E1052,DATOS!B:W,19,FALSE)</f>
        <v>FEVT4976</v>
      </c>
      <c r="B1052" s="1">
        <v>9012767301</v>
      </c>
      <c r="C1052" t="s">
        <v>2</v>
      </c>
      <c r="D1052" s="1">
        <f>VLOOKUP(E1052,DATOS!B:W,3,FALSE)</f>
        <v>41119867</v>
      </c>
      <c r="E1052">
        <v>4643</v>
      </c>
      <c r="F1052">
        <v>2</v>
      </c>
      <c r="G1052" t="str">
        <f>VLOOKUP(E1052,DATOS!B:W,10,FALSE)</f>
        <v>S50008</v>
      </c>
      <c r="H1052" t="str">
        <f t="shared" si="33"/>
        <v>TRANSPORTE INTERMUNICIPAL TERR</v>
      </c>
      <c r="I1052">
        <f>VLOOKUP(E1052,DATOS!B:W,12,FALSE)</f>
        <v>1</v>
      </c>
      <c r="J1052">
        <f>VLOOKUP(E1052,DATOS!B:W,20,FALSE)</f>
        <v>45470</v>
      </c>
      <c r="K1052">
        <f t="shared" si="34"/>
        <v>45470</v>
      </c>
      <c r="L1052" s="3" t="str">
        <f>VLOOKUP(A1052,AF!E:E,1,FALSE)</f>
        <v>FEVT4976</v>
      </c>
    </row>
    <row r="1053" spans="1:12">
      <c r="A1053" t="str">
        <f>VLOOKUP(E1053,DATOS!B:W,19,FALSE)</f>
        <v>FEVT4976</v>
      </c>
      <c r="B1053" s="1">
        <v>9012767301</v>
      </c>
      <c r="C1053" t="s">
        <v>2</v>
      </c>
      <c r="D1053" s="1">
        <f>VLOOKUP(E1053,DATOS!B:W,3,FALSE)</f>
        <v>41119867</v>
      </c>
      <c r="E1053">
        <v>4644</v>
      </c>
      <c r="F1053">
        <v>2</v>
      </c>
      <c r="G1053" t="str">
        <f>VLOOKUP(E1053,DATOS!B:W,10,FALSE)</f>
        <v>S50008</v>
      </c>
      <c r="H1053" t="str">
        <f t="shared" si="33"/>
        <v>TRANSPORTE INTERMUNICIPAL TERR</v>
      </c>
      <c r="I1053">
        <f>VLOOKUP(E1053,DATOS!B:W,12,FALSE)</f>
        <v>1</v>
      </c>
      <c r="J1053">
        <f>VLOOKUP(E1053,DATOS!B:W,20,FALSE)</f>
        <v>45470</v>
      </c>
      <c r="K1053">
        <f t="shared" si="34"/>
        <v>45470</v>
      </c>
      <c r="L1053" s="3" t="str">
        <f>VLOOKUP(A1053,AF!E:E,1,FALSE)</f>
        <v>FEVT4976</v>
      </c>
    </row>
    <row r="1054" spans="1:12">
      <c r="A1054" t="str">
        <f>VLOOKUP(E1054,DATOS!B:W,19,FALSE)</f>
        <v>FEVT4977</v>
      </c>
      <c r="B1054" s="1">
        <v>9012767301</v>
      </c>
      <c r="C1054" t="s">
        <v>2</v>
      </c>
      <c r="D1054" s="1">
        <f>VLOOKUP(E1054,DATOS!B:W,3,FALSE)</f>
        <v>1125408418</v>
      </c>
      <c r="E1054">
        <v>4763</v>
      </c>
      <c r="F1054">
        <v>2</v>
      </c>
      <c r="G1054" t="str">
        <f>VLOOKUP(E1054,DATOS!B:W,10,FALSE)</f>
        <v>S50008</v>
      </c>
      <c r="H1054" t="str">
        <f t="shared" si="33"/>
        <v>TRANSPORTE INTERMUNICIPAL TERR</v>
      </c>
      <c r="I1054">
        <f>VLOOKUP(E1054,DATOS!B:W,12,FALSE)</f>
        <v>1</v>
      </c>
      <c r="J1054">
        <f>VLOOKUP(E1054,DATOS!B:W,20,FALSE)</f>
        <v>45470</v>
      </c>
      <c r="K1054">
        <f t="shared" si="34"/>
        <v>45470</v>
      </c>
      <c r="L1054" s="3" t="str">
        <f>VLOOKUP(A1054,AF!E:E,1,FALSE)</f>
        <v>FEVT4977</v>
      </c>
    </row>
    <row r="1055" spans="1:12">
      <c r="A1055" t="str">
        <f>VLOOKUP(E1055,DATOS!B:W,19,FALSE)</f>
        <v>FEVT4977</v>
      </c>
      <c r="B1055" s="1">
        <v>9012767301</v>
      </c>
      <c r="C1055" t="s">
        <v>2</v>
      </c>
      <c r="D1055" s="1">
        <f>VLOOKUP(E1055,DATOS!B:W,3,FALSE)</f>
        <v>1125408418</v>
      </c>
      <c r="E1055">
        <v>4764</v>
      </c>
      <c r="F1055">
        <v>2</v>
      </c>
      <c r="G1055" t="str">
        <f>VLOOKUP(E1055,DATOS!B:W,10,FALSE)</f>
        <v>S50008</v>
      </c>
      <c r="H1055" t="str">
        <f t="shared" si="33"/>
        <v>TRANSPORTE INTERMUNICIPAL TERR</v>
      </c>
      <c r="I1055">
        <f>VLOOKUP(E1055,DATOS!B:W,12,FALSE)</f>
        <v>1</v>
      </c>
      <c r="J1055">
        <f>VLOOKUP(E1055,DATOS!B:W,20,FALSE)</f>
        <v>45470</v>
      </c>
      <c r="K1055">
        <f t="shared" si="34"/>
        <v>45470</v>
      </c>
      <c r="L1055" s="3" t="str">
        <f>VLOOKUP(A1055,AF!E:E,1,FALSE)</f>
        <v>FEVT4977</v>
      </c>
    </row>
    <row r="1056" spans="1:12">
      <c r="A1056" t="str">
        <f>VLOOKUP(E1056,DATOS!B:W,19,FALSE)</f>
        <v>FEVT4978</v>
      </c>
      <c r="B1056" s="1">
        <v>9012767301</v>
      </c>
      <c r="C1056" t="s">
        <v>42</v>
      </c>
      <c r="D1056" s="1">
        <f>VLOOKUP(E1056,DATOS!B:W,3,FALSE)</f>
        <v>1084826630</v>
      </c>
      <c r="E1056">
        <v>4791</v>
      </c>
      <c r="F1056">
        <v>2</v>
      </c>
      <c r="G1056" t="str">
        <f>VLOOKUP(E1056,DATOS!B:W,10,FALSE)</f>
        <v>S50007</v>
      </c>
      <c r="H1056" t="str">
        <f t="shared" si="33"/>
        <v>TRANSPORTE MUNICIPAL TERRESTRE</v>
      </c>
      <c r="I1056">
        <f>VLOOKUP(E1056,DATOS!B:W,12,FALSE)</f>
        <v>1</v>
      </c>
      <c r="J1056">
        <f>VLOOKUP(E1056,DATOS!B:W,20,FALSE)</f>
        <v>45470</v>
      </c>
      <c r="K1056">
        <f t="shared" si="34"/>
        <v>45470</v>
      </c>
      <c r="L1056" s="3" t="str">
        <f>VLOOKUP(A1056,AF!E:E,1,FALSE)</f>
        <v>FEVT4978</v>
      </c>
    </row>
    <row r="1057" spans="1:12">
      <c r="A1057" t="str">
        <f>VLOOKUP(E1057,DATOS!B:W,19,FALSE)</f>
        <v>FEVT4979</v>
      </c>
      <c r="B1057" s="1">
        <v>9012767301</v>
      </c>
      <c r="C1057" t="s">
        <v>2</v>
      </c>
      <c r="D1057" s="1">
        <f>VLOOKUP(E1057,DATOS!B:W,3,FALSE)</f>
        <v>25560590</v>
      </c>
      <c r="E1057">
        <v>4689</v>
      </c>
      <c r="F1057">
        <v>2</v>
      </c>
      <c r="G1057" t="str">
        <f>VLOOKUP(E1057,DATOS!B:W,10,FALSE)</f>
        <v>S50008</v>
      </c>
      <c r="H1057" t="str">
        <f t="shared" si="33"/>
        <v>TRANSPORTE INTERMUNICIPAL TERR</v>
      </c>
      <c r="I1057">
        <f>VLOOKUP(E1057,DATOS!B:W,12,FALSE)</f>
        <v>1</v>
      </c>
      <c r="J1057">
        <f>VLOOKUP(E1057,DATOS!B:W,20,FALSE)</f>
        <v>45470</v>
      </c>
      <c r="K1057">
        <f t="shared" si="34"/>
        <v>45470</v>
      </c>
      <c r="L1057" s="3" t="str">
        <f>VLOOKUP(A1057,AF!E:E,1,FALSE)</f>
        <v>FEVT4979</v>
      </c>
    </row>
    <row r="1058" spans="1:12">
      <c r="A1058" t="str">
        <f>VLOOKUP(E1058,DATOS!B:W,19,FALSE)</f>
        <v>FEVT4980</v>
      </c>
      <c r="B1058" s="1">
        <v>9012767301</v>
      </c>
      <c r="C1058" t="s">
        <v>2</v>
      </c>
      <c r="D1058" s="1">
        <f>VLOOKUP(E1058,DATOS!B:W,3,FALSE)</f>
        <v>18145675</v>
      </c>
      <c r="E1058">
        <v>4570</v>
      </c>
      <c r="F1058">
        <v>2</v>
      </c>
      <c r="G1058" t="str">
        <f>VLOOKUP(E1058,DATOS!B:W,10,FALSE)</f>
        <v>S50008</v>
      </c>
      <c r="H1058" t="str">
        <f t="shared" si="33"/>
        <v>TRANSPORTE INTERMUNICIPAL TERR</v>
      </c>
      <c r="I1058">
        <f>VLOOKUP(E1058,DATOS!B:W,12,FALSE)</f>
        <v>1</v>
      </c>
      <c r="J1058">
        <f>VLOOKUP(E1058,DATOS!B:W,20,FALSE)</f>
        <v>45470</v>
      </c>
      <c r="K1058">
        <f t="shared" si="34"/>
        <v>45470</v>
      </c>
      <c r="L1058" s="3" t="str">
        <f>VLOOKUP(A1058,AF!E:E,1,FALSE)</f>
        <v>FEVT4980</v>
      </c>
    </row>
    <row r="1059" spans="1:12">
      <c r="A1059" t="str">
        <f>VLOOKUP(E1059,DATOS!B:W,19,FALSE)</f>
        <v>FEVT4980</v>
      </c>
      <c r="B1059" s="1">
        <v>9012767301</v>
      </c>
      <c r="C1059" t="s">
        <v>2</v>
      </c>
      <c r="D1059" s="1">
        <f>VLOOKUP(E1059,DATOS!B:W,3,FALSE)</f>
        <v>18145675</v>
      </c>
      <c r="E1059">
        <v>4571</v>
      </c>
      <c r="F1059">
        <v>2</v>
      </c>
      <c r="G1059" t="str">
        <f>VLOOKUP(E1059,DATOS!B:W,10,FALSE)</f>
        <v>S50008</v>
      </c>
      <c r="H1059" t="str">
        <f t="shared" si="33"/>
        <v>TRANSPORTE INTERMUNICIPAL TERR</v>
      </c>
      <c r="I1059">
        <f>VLOOKUP(E1059,DATOS!B:W,12,FALSE)</f>
        <v>1</v>
      </c>
      <c r="J1059">
        <f>VLOOKUP(E1059,DATOS!B:W,20,FALSE)</f>
        <v>45470</v>
      </c>
      <c r="K1059">
        <f t="shared" si="34"/>
        <v>45470</v>
      </c>
      <c r="L1059" s="3" t="str">
        <f>VLOOKUP(A1059,AF!E:E,1,FALSE)</f>
        <v>FEVT4980</v>
      </c>
    </row>
    <row r="1060" spans="1:12">
      <c r="A1060" t="str">
        <f>VLOOKUP(E1060,DATOS!B:W,19,FALSE)</f>
        <v>FEVT4981</v>
      </c>
      <c r="B1060" s="1">
        <v>9012767301</v>
      </c>
      <c r="C1060" t="s">
        <v>42</v>
      </c>
      <c r="D1060" s="1">
        <f>VLOOKUP(E1060,DATOS!B:W,3,FALSE)</f>
        <v>1062337724</v>
      </c>
      <c r="E1060">
        <v>4815</v>
      </c>
      <c r="F1060">
        <v>2</v>
      </c>
      <c r="G1060" t="str">
        <f>VLOOKUP(E1060,DATOS!B:W,10,FALSE)</f>
        <v>S50007</v>
      </c>
      <c r="H1060" t="str">
        <f t="shared" si="33"/>
        <v>TRANSPORTE MUNICIPAL TERRESTRE</v>
      </c>
      <c r="I1060">
        <f>VLOOKUP(E1060,DATOS!B:W,12,FALSE)</f>
        <v>1</v>
      </c>
      <c r="J1060">
        <f>VLOOKUP(E1060,DATOS!B:W,20,FALSE)</f>
        <v>45470</v>
      </c>
      <c r="K1060">
        <f t="shared" si="34"/>
        <v>45470</v>
      </c>
      <c r="L1060" s="3" t="str">
        <f>VLOOKUP(A1060,AF!E:E,1,FALSE)</f>
        <v>FEVT4981</v>
      </c>
    </row>
    <row r="1061" spans="1:12">
      <c r="A1061" t="str">
        <f>VLOOKUP(E1061,DATOS!B:W,19,FALSE)</f>
        <v>FEVT4981</v>
      </c>
      <c r="B1061" s="1">
        <v>9012767301</v>
      </c>
      <c r="C1061" t="s">
        <v>42</v>
      </c>
      <c r="D1061" s="1">
        <f>VLOOKUP(E1061,DATOS!B:W,3,FALSE)</f>
        <v>1062337724</v>
      </c>
      <c r="E1061">
        <v>4816</v>
      </c>
      <c r="F1061">
        <v>2</v>
      </c>
      <c r="G1061" t="str">
        <f>VLOOKUP(E1061,DATOS!B:W,10,FALSE)</f>
        <v>S50007</v>
      </c>
      <c r="H1061" t="str">
        <f t="shared" si="33"/>
        <v>TRANSPORTE MUNICIPAL TERRESTRE</v>
      </c>
      <c r="I1061">
        <f>VLOOKUP(E1061,DATOS!B:W,12,FALSE)</f>
        <v>1</v>
      </c>
      <c r="J1061">
        <f>VLOOKUP(E1061,DATOS!B:W,20,FALSE)</f>
        <v>45470</v>
      </c>
      <c r="K1061">
        <f t="shared" si="34"/>
        <v>45470</v>
      </c>
      <c r="L1061" s="3" t="str">
        <f>VLOOKUP(A1061,AF!E:E,1,FALSE)</f>
        <v>FEVT4981</v>
      </c>
    </row>
    <row r="1062" spans="1:12">
      <c r="A1062" t="str">
        <f>VLOOKUP(E1062,DATOS!B:W,19,FALSE)</f>
        <v>FEVT4982</v>
      </c>
      <c r="B1062" s="1">
        <v>9012767301</v>
      </c>
      <c r="C1062" t="s">
        <v>42</v>
      </c>
      <c r="D1062" s="1">
        <f>VLOOKUP(E1062,DATOS!B:W,3,FALSE)</f>
        <v>1123211725</v>
      </c>
      <c r="E1062">
        <v>4080</v>
      </c>
      <c r="F1062">
        <v>2</v>
      </c>
      <c r="G1062" t="str">
        <f>VLOOKUP(E1062,DATOS!B:W,10,FALSE)</f>
        <v>S50007</v>
      </c>
      <c r="H1062" t="str">
        <f t="shared" si="33"/>
        <v>TRANSPORTE MUNICIPAL TERRESTRE</v>
      </c>
      <c r="I1062">
        <f>VLOOKUP(E1062,DATOS!B:W,12,FALSE)</f>
        <v>1</v>
      </c>
      <c r="J1062">
        <f>VLOOKUP(E1062,DATOS!B:W,20,FALSE)</f>
        <v>45470</v>
      </c>
      <c r="K1062">
        <f t="shared" si="34"/>
        <v>45470</v>
      </c>
      <c r="L1062" s="3" t="e">
        <f>VLOOKUP(A1062,AF!E:E,1,FALSE)</f>
        <v>#N/A</v>
      </c>
    </row>
    <row r="1063" spans="1:12">
      <c r="A1063" t="str">
        <f>VLOOKUP(E1063,DATOS!B:W,19,FALSE)</f>
        <v>FEVT4982</v>
      </c>
      <c r="B1063" s="1">
        <v>9012767301</v>
      </c>
      <c r="C1063" t="s">
        <v>42</v>
      </c>
      <c r="D1063" s="1">
        <f>VLOOKUP(E1063,DATOS!B:W,3,FALSE)</f>
        <v>1123211725</v>
      </c>
      <c r="E1063">
        <v>4081</v>
      </c>
      <c r="F1063">
        <v>2</v>
      </c>
      <c r="G1063" t="str">
        <f>VLOOKUP(E1063,DATOS!B:W,10,FALSE)</f>
        <v>S50007</v>
      </c>
      <c r="H1063" t="str">
        <f t="shared" si="33"/>
        <v>TRANSPORTE MUNICIPAL TERRESTRE</v>
      </c>
      <c r="I1063">
        <f>VLOOKUP(E1063,DATOS!B:W,12,FALSE)</f>
        <v>1</v>
      </c>
      <c r="J1063">
        <f>VLOOKUP(E1063,DATOS!B:W,20,FALSE)</f>
        <v>45470</v>
      </c>
      <c r="K1063">
        <f t="shared" si="34"/>
        <v>45470</v>
      </c>
      <c r="L1063" s="3" t="e">
        <f>VLOOKUP(A1063,AF!E:E,1,FALSE)</f>
        <v>#N/A</v>
      </c>
    </row>
    <row r="1064" spans="1:12">
      <c r="A1064" t="str">
        <f>VLOOKUP(E1064,DATOS!B:W,19,FALSE)</f>
        <v>FEVT4983</v>
      </c>
      <c r="B1064" s="1">
        <v>9012767301</v>
      </c>
      <c r="C1064" t="s">
        <v>42</v>
      </c>
      <c r="D1064" s="1">
        <f>VLOOKUP(E1064,DATOS!B:W,3,FALSE)</f>
        <v>1127080962</v>
      </c>
      <c r="E1064">
        <v>4056</v>
      </c>
      <c r="F1064">
        <v>2</v>
      </c>
      <c r="G1064" t="str">
        <f>VLOOKUP(E1064,DATOS!B:W,10,FALSE)</f>
        <v>S50007</v>
      </c>
      <c r="H1064" t="str">
        <f t="shared" si="33"/>
        <v>TRANSPORTE MUNICIPAL TERRESTRE</v>
      </c>
      <c r="I1064">
        <f>VLOOKUP(E1064,DATOS!B:W,12,FALSE)</f>
        <v>1</v>
      </c>
      <c r="J1064">
        <f>VLOOKUP(E1064,DATOS!B:W,20,FALSE)</f>
        <v>45470</v>
      </c>
      <c r="K1064">
        <f t="shared" si="34"/>
        <v>45470</v>
      </c>
      <c r="L1064" s="3" t="str">
        <f>VLOOKUP(A1064,AF!E:E,1,FALSE)</f>
        <v>FEVT4983</v>
      </c>
    </row>
    <row r="1065" spans="1:12">
      <c r="A1065" t="str">
        <f>VLOOKUP(E1065,DATOS!B:W,19,FALSE)</f>
        <v>FEVT4983</v>
      </c>
      <c r="B1065" s="1">
        <v>9012767301</v>
      </c>
      <c r="C1065" t="s">
        <v>42</v>
      </c>
      <c r="D1065" s="1">
        <f>VLOOKUP(E1065,DATOS!B:W,3,FALSE)</f>
        <v>1127080962</v>
      </c>
      <c r="E1065">
        <v>4057</v>
      </c>
      <c r="F1065">
        <v>2</v>
      </c>
      <c r="G1065" t="str">
        <f>VLOOKUP(E1065,DATOS!B:W,10,FALSE)</f>
        <v>S50007</v>
      </c>
      <c r="H1065" t="str">
        <f t="shared" si="33"/>
        <v>TRANSPORTE MUNICIPAL TERRESTRE</v>
      </c>
      <c r="I1065">
        <f>VLOOKUP(E1065,DATOS!B:W,12,FALSE)</f>
        <v>1</v>
      </c>
      <c r="J1065">
        <f>VLOOKUP(E1065,DATOS!B:W,20,FALSE)</f>
        <v>45470</v>
      </c>
      <c r="K1065">
        <f t="shared" si="34"/>
        <v>45470</v>
      </c>
      <c r="L1065" s="3" t="str">
        <f>VLOOKUP(A1065,AF!E:E,1,FALSE)</f>
        <v>FEVT4983</v>
      </c>
    </row>
    <row r="1066" spans="1:12">
      <c r="A1066" t="str">
        <f>VLOOKUP(E1066,DATOS!B:W,19,FALSE)</f>
        <v>FEVT4984</v>
      </c>
      <c r="B1066" s="1">
        <v>9012767301</v>
      </c>
      <c r="C1066" t="s">
        <v>2</v>
      </c>
      <c r="D1066" s="1">
        <f>VLOOKUP(E1066,DATOS!B:W,3,FALSE)</f>
        <v>1125184780</v>
      </c>
      <c r="E1066">
        <v>4711</v>
      </c>
      <c r="F1066">
        <v>2</v>
      </c>
      <c r="G1066" t="str">
        <f>VLOOKUP(E1066,DATOS!B:W,10,FALSE)</f>
        <v>S50008</v>
      </c>
      <c r="H1066" t="str">
        <f t="shared" si="33"/>
        <v>TRANSPORTE INTERMUNICIPAL TERR</v>
      </c>
      <c r="I1066">
        <f>VLOOKUP(E1066,DATOS!B:W,12,FALSE)</f>
        <v>1</v>
      </c>
      <c r="J1066">
        <f>VLOOKUP(E1066,DATOS!B:W,20,FALSE)</f>
        <v>45470</v>
      </c>
      <c r="K1066">
        <f t="shared" si="34"/>
        <v>45470</v>
      </c>
      <c r="L1066" s="3" t="str">
        <f>VLOOKUP(A1066,AF!E:E,1,FALSE)</f>
        <v>FEVT4984</v>
      </c>
    </row>
    <row r="1067" spans="1:12">
      <c r="A1067" t="str">
        <f>VLOOKUP(E1067,DATOS!B:W,19,FALSE)</f>
        <v>FEVT4985</v>
      </c>
      <c r="B1067" s="1">
        <v>9012767301</v>
      </c>
      <c r="C1067" t="s">
        <v>2</v>
      </c>
      <c r="D1067" s="1">
        <f>VLOOKUP(E1067,DATOS!B:W,3,FALSE)</f>
        <v>690020574</v>
      </c>
      <c r="E1067">
        <v>4492</v>
      </c>
      <c r="F1067">
        <v>2</v>
      </c>
      <c r="G1067" t="str">
        <f>VLOOKUP(E1067,DATOS!B:W,10,FALSE)</f>
        <v>S50008</v>
      </c>
      <c r="H1067" t="str">
        <f t="shared" si="33"/>
        <v>TRANSPORTE INTERMUNICIPAL TERR</v>
      </c>
      <c r="I1067">
        <f>VLOOKUP(E1067,DATOS!B:W,12,FALSE)</f>
        <v>1</v>
      </c>
      <c r="J1067">
        <f>VLOOKUP(E1067,DATOS!B:W,20,FALSE)</f>
        <v>45470</v>
      </c>
      <c r="K1067">
        <f t="shared" si="34"/>
        <v>45470</v>
      </c>
      <c r="L1067" s="3" t="str">
        <f>VLOOKUP(A1067,AF!E:E,1,FALSE)</f>
        <v>FEVT4985</v>
      </c>
    </row>
    <row r="1068" spans="1:12">
      <c r="A1068" t="str">
        <f>VLOOKUP(E1068,DATOS!B:W,19,FALSE)</f>
        <v>FEVT4985</v>
      </c>
      <c r="B1068" s="1">
        <v>9012767301</v>
      </c>
      <c r="C1068" t="s">
        <v>2</v>
      </c>
      <c r="D1068" s="1">
        <f>VLOOKUP(E1068,DATOS!B:W,3,FALSE)</f>
        <v>690020574</v>
      </c>
      <c r="E1068">
        <v>4493</v>
      </c>
      <c r="F1068">
        <v>2</v>
      </c>
      <c r="G1068" t="str">
        <f>VLOOKUP(E1068,DATOS!B:W,10,FALSE)</f>
        <v>S50008</v>
      </c>
      <c r="H1068" t="str">
        <f t="shared" si="33"/>
        <v>TRANSPORTE INTERMUNICIPAL TERR</v>
      </c>
      <c r="I1068">
        <f>VLOOKUP(E1068,DATOS!B:W,12,FALSE)</f>
        <v>1</v>
      </c>
      <c r="J1068">
        <f>VLOOKUP(E1068,DATOS!B:W,20,FALSE)</f>
        <v>45470</v>
      </c>
      <c r="K1068">
        <f t="shared" si="34"/>
        <v>45470</v>
      </c>
      <c r="L1068" s="3" t="str">
        <f>VLOOKUP(A1068,AF!E:E,1,FALSE)</f>
        <v>FEVT4985</v>
      </c>
    </row>
    <row r="1069" spans="1:12">
      <c r="A1069" t="str">
        <f>VLOOKUP(E1069,DATOS!B:W,19,FALSE)</f>
        <v>FEVT4986</v>
      </c>
      <c r="B1069" s="1">
        <v>9012767301</v>
      </c>
      <c r="C1069" t="s">
        <v>2</v>
      </c>
      <c r="D1069" s="1">
        <f>VLOOKUP(E1069,DATOS!B:W,3,FALSE)</f>
        <v>18125382</v>
      </c>
      <c r="E1069">
        <v>4671</v>
      </c>
      <c r="F1069">
        <v>2</v>
      </c>
      <c r="G1069" t="str">
        <f>VLOOKUP(E1069,DATOS!B:W,10,FALSE)</f>
        <v>S50007</v>
      </c>
      <c r="H1069" t="str">
        <f t="shared" si="33"/>
        <v>TRANSPORTE MUNICIPAL TERRESTRE</v>
      </c>
      <c r="I1069">
        <f>VLOOKUP(E1069,DATOS!B:W,12,FALSE)</f>
        <v>1</v>
      </c>
      <c r="J1069">
        <f>VLOOKUP(E1069,DATOS!B:W,20,FALSE)</f>
        <v>45470</v>
      </c>
      <c r="K1069">
        <f t="shared" si="34"/>
        <v>45470</v>
      </c>
      <c r="L1069" s="3" t="str">
        <f>VLOOKUP(A1069,AF!E:E,1,FALSE)</f>
        <v>FEVT4986</v>
      </c>
    </row>
    <row r="1070" spans="1:12">
      <c r="A1070" t="str">
        <f>VLOOKUP(E1070,DATOS!B:W,19,FALSE)</f>
        <v>FEVT4986</v>
      </c>
      <c r="B1070" s="1">
        <v>9012767301</v>
      </c>
      <c r="C1070" t="s">
        <v>2</v>
      </c>
      <c r="D1070" s="1">
        <f>VLOOKUP(E1070,DATOS!B:W,3,FALSE)</f>
        <v>18125382</v>
      </c>
      <c r="E1070">
        <v>4672</v>
      </c>
      <c r="F1070">
        <v>2</v>
      </c>
      <c r="G1070" t="str">
        <f>VLOOKUP(E1070,DATOS!B:W,10,FALSE)</f>
        <v>S50007</v>
      </c>
      <c r="H1070" t="str">
        <f t="shared" si="33"/>
        <v>TRANSPORTE MUNICIPAL TERRESTRE</v>
      </c>
      <c r="I1070">
        <f>VLOOKUP(E1070,DATOS!B:W,12,FALSE)</f>
        <v>1</v>
      </c>
      <c r="J1070">
        <f>VLOOKUP(E1070,DATOS!B:W,20,FALSE)</f>
        <v>45470</v>
      </c>
      <c r="K1070">
        <f t="shared" si="34"/>
        <v>45470</v>
      </c>
      <c r="L1070" s="3" t="str">
        <f>VLOOKUP(A1070,AF!E:E,1,FALSE)</f>
        <v>FEVT4986</v>
      </c>
    </row>
    <row r="1071" spans="1:12">
      <c r="A1071" t="str">
        <f>VLOOKUP(E1071,DATOS!B:W,19,FALSE)</f>
        <v>FEVT4987</v>
      </c>
      <c r="B1071" s="1">
        <v>9012767301</v>
      </c>
      <c r="C1071" t="s">
        <v>2</v>
      </c>
      <c r="D1071" s="1">
        <f>VLOOKUP(E1071,DATOS!B:W,3,FALSE)</f>
        <v>5251339</v>
      </c>
      <c r="E1071">
        <v>4651</v>
      </c>
      <c r="F1071">
        <v>2</v>
      </c>
      <c r="G1071" t="str">
        <f>VLOOKUP(E1071,DATOS!B:W,10,FALSE)</f>
        <v>S50008</v>
      </c>
      <c r="H1071" t="str">
        <f t="shared" si="33"/>
        <v>TRANSPORTE INTERMUNICIPAL TERR</v>
      </c>
      <c r="I1071">
        <f>VLOOKUP(E1071,DATOS!B:W,12,FALSE)</f>
        <v>1</v>
      </c>
      <c r="J1071">
        <f>VLOOKUP(E1071,DATOS!B:W,20,FALSE)</f>
        <v>45470</v>
      </c>
      <c r="K1071">
        <f t="shared" si="34"/>
        <v>45470</v>
      </c>
      <c r="L1071" s="3" t="str">
        <f>VLOOKUP(A1071,AF!E:E,1,FALSE)</f>
        <v>FEVT4987</v>
      </c>
    </row>
    <row r="1072" spans="1:12">
      <c r="A1072" t="str">
        <f>VLOOKUP(E1072,DATOS!B:W,19,FALSE)</f>
        <v>FEVT4988</v>
      </c>
      <c r="B1072" s="1">
        <v>9012767301</v>
      </c>
      <c r="C1072" t="s">
        <v>2</v>
      </c>
      <c r="D1072" s="1">
        <f>VLOOKUP(E1072,DATOS!B:W,3,FALSE)</f>
        <v>15570543</v>
      </c>
      <c r="E1072">
        <v>4212</v>
      </c>
      <c r="F1072">
        <v>2</v>
      </c>
      <c r="G1072" t="str">
        <f>VLOOKUP(E1072,DATOS!B:W,10,FALSE)</f>
        <v>S50008</v>
      </c>
      <c r="H1072" t="str">
        <f t="shared" si="33"/>
        <v>TRANSPORTE INTERMUNICIPAL TERR</v>
      </c>
      <c r="I1072">
        <f>VLOOKUP(E1072,DATOS!B:W,12,FALSE)</f>
        <v>1</v>
      </c>
      <c r="J1072">
        <f>VLOOKUP(E1072,DATOS!B:W,20,FALSE)</f>
        <v>45470</v>
      </c>
      <c r="K1072">
        <f t="shared" si="34"/>
        <v>45470</v>
      </c>
      <c r="L1072" s="3" t="str">
        <f>VLOOKUP(A1072,AF!E:E,1,FALSE)</f>
        <v>FEVT4988</v>
      </c>
    </row>
    <row r="1073" spans="1:12">
      <c r="A1073" t="str">
        <f>VLOOKUP(E1073,DATOS!B:W,19,FALSE)</f>
        <v>FEVT4988</v>
      </c>
      <c r="B1073" s="1">
        <v>9012767301</v>
      </c>
      <c r="C1073" t="s">
        <v>2</v>
      </c>
      <c r="D1073" s="1">
        <f>VLOOKUP(E1073,DATOS!B:W,3,FALSE)</f>
        <v>15570543</v>
      </c>
      <c r="E1073">
        <v>4213</v>
      </c>
      <c r="F1073">
        <v>2</v>
      </c>
      <c r="G1073" t="str">
        <f>VLOOKUP(E1073,DATOS!B:W,10,FALSE)</f>
        <v>S50008</v>
      </c>
      <c r="H1073" t="str">
        <f t="shared" si="33"/>
        <v>TRANSPORTE INTERMUNICIPAL TERR</v>
      </c>
      <c r="I1073">
        <f>VLOOKUP(E1073,DATOS!B:W,12,FALSE)</f>
        <v>1</v>
      </c>
      <c r="J1073">
        <f>VLOOKUP(E1073,DATOS!B:W,20,FALSE)</f>
        <v>45470</v>
      </c>
      <c r="K1073">
        <f t="shared" si="34"/>
        <v>45470</v>
      </c>
      <c r="L1073" s="3" t="str">
        <f>VLOOKUP(A1073,AF!E:E,1,FALSE)</f>
        <v>FEVT4988</v>
      </c>
    </row>
    <row r="1074" spans="1:12">
      <c r="A1074" t="str">
        <f>VLOOKUP(E1074,DATOS!B:W,19,FALSE)</f>
        <v>FEVT4989</v>
      </c>
      <c r="B1074" s="1">
        <v>9012767301</v>
      </c>
      <c r="C1074" t="s">
        <v>42</v>
      </c>
      <c r="D1074" s="1">
        <f>VLOOKUP(E1074,DATOS!B:W,3,FALSE)</f>
        <v>1089056082</v>
      </c>
      <c r="E1074">
        <v>4703</v>
      </c>
      <c r="F1074">
        <v>2</v>
      </c>
      <c r="G1074" t="str">
        <f>VLOOKUP(E1074,DATOS!B:W,10,FALSE)</f>
        <v>S50007</v>
      </c>
      <c r="H1074" t="str">
        <f t="shared" si="33"/>
        <v>TRANSPORTE MUNICIPAL TERRESTRE</v>
      </c>
      <c r="I1074">
        <f>VLOOKUP(E1074,DATOS!B:W,12,FALSE)</f>
        <v>1</v>
      </c>
      <c r="J1074">
        <f>VLOOKUP(E1074,DATOS!B:W,20,FALSE)</f>
        <v>45470</v>
      </c>
      <c r="K1074">
        <f t="shared" si="34"/>
        <v>45470</v>
      </c>
      <c r="L1074" s="3" t="str">
        <f>VLOOKUP(A1074,AF!E:E,1,FALSE)</f>
        <v>FEVT4989</v>
      </c>
    </row>
    <row r="1075" spans="1:12">
      <c r="A1075" t="str">
        <f>VLOOKUP(E1075,DATOS!B:W,19,FALSE)</f>
        <v>FEVT4989</v>
      </c>
      <c r="B1075" s="1">
        <v>9012767301</v>
      </c>
      <c r="C1075" t="s">
        <v>42</v>
      </c>
      <c r="D1075" s="1">
        <f>VLOOKUP(E1075,DATOS!B:W,3,FALSE)</f>
        <v>1089056082</v>
      </c>
      <c r="E1075">
        <v>4704</v>
      </c>
      <c r="F1075">
        <v>2</v>
      </c>
      <c r="G1075" t="str">
        <f>VLOOKUP(E1075,DATOS!B:W,10,FALSE)</f>
        <v>S50007</v>
      </c>
      <c r="H1075" t="str">
        <f t="shared" si="33"/>
        <v>TRANSPORTE MUNICIPAL TERRESTRE</v>
      </c>
      <c r="I1075">
        <f>VLOOKUP(E1075,DATOS!B:W,12,FALSE)</f>
        <v>1</v>
      </c>
      <c r="J1075">
        <f>VLOOKUP(E1075,DATOS!B:W,20,FALSE)</f>
        <v>45470</v>
      </c>
      <c r="K1075">
        <f t="shared" si="34"/>
        <v>45470</v>
      </c>
      <c r="L1075" s="3" t="str">
        <f>VLOOKUP(A1075,AF!E:E,1,FALSE)</f>
        <v>FEVT4989</v>
      </c>
    </row>
    <row r="1076" spans="1:12">
      <c r="A1076" t="str">
        <f>VLOOKUP(E1076,DATOS!B:W,19,FALSE)</f>
        <v>FEVT4990</v>
      </c>
      <c r="B1076" s="1">
        <v>9012767301</v>
      </c>
      <c r="C1076" t="s">
        <v>2</v>
      </c>
      <c r="D1076" s="1">
        <f>VLOOKUP(E1076,DATOS!B:W,3,FALSE)</f>
        <v>15571157</v>
      </c>
      <c r="E1076">
        <v>4220</v>
      </c>
      <c r="F1076">
        <v>2</v>
      </c>
      <c r="G1076" t="str">
        <f>VLOOKUP(E1076,DATOS!B:W,10,FALSE)</f>
        <v>S50007</v>
      </c>
      <c r="H1076" t="str">
        <f t="shared" si="33"/>
        <v>TRANSPORTE MUNICIPAL TERRESTRE</v>
      </c>
      <c r="I1076">
        <f>VLOOKUP(E1076,DATOS!B:W,12,FALSE)</f>
        <v>1</v>
      </c>
      <c r="J1076">
        <f>VLOOKUP(E1076,DATOS!B:W,20,FALSE)</f>
        <v>45470</v>
      </c>
      <c r="K1076">
        <f t="shared" si="34"/>
        <v>45470</v>
      </c>
      <c r="L1076" s="3" t="str">
        <f>VLOOKUP(A1076,AF!E:E,1,FALSE)</f>
        <v>FEVT4990</v>
      </c>
    </row>
    <row r="1077" spans="1:12">
      <c r="A1077" t="str">
        <f>VLOOKUP(E1077,DATOS!B:W,19,FALSE)</f>
        <v>FEVT4990</v>
      </c>
      <c r="B1077" s="1">
        <v>9012767301</v>
      </c>
      <c r="C1077" t="s">
        <v>2</v>
      </c>
      <c r="D1077" s="1">
        <f>VLOOKUP(E1077,DATOS!B:W,3,FALSE)</f>
        <v>15571157</v>
      </c>
      <c r="E1077">
        <v>4221</v>
      </c>
      <c r="F1077">
        <v>2</v>
      </c>
      <c r="G1077" t="str">
        <f>VLOOKUP(E1077,DATOS!B:W,10,FALSE)</f>
        <v>S50007</v>
      </c>
      <c r="H1077" t="str">
        <f t="shared" si="33"/>
        <v>TRANSPORTE MUNICIPAL TERRESTRE</v>
      </c>
      <c r="I1077">
        <f>VLOOKUP(E1077,DATOS!B:W,12,FALSE)</f>
        <v>1</v>
      </c>
      <c r="J1077">
        <f>VLOOKUP(E1077,DATOS!B:W,20,FALSE)</f>
        <v>45470</v>
      </c>
      <c r="K1077">
        <f t="shared" si="34"/>
        <v>45470</v>
      </c>
      <c r="L1077" s="3" t="str">
        <f>VLOOKUP(A1077,AF!E:E,1,FALSE)</f>
        <v>FEVT4990</v>
      </c>
    </row>
    <row r="1078" spans="1:12">
      <c r="A1078" t="str">
        <f>VLOOKUP(E1078,DATOS!B:W,19,FALSE)</f>
        <v>FEVT4991</v>
      </c>
      <c r="B1078" s="1">
        <v>9012767301</v>
      </c>
      <c r="C1078" t="s">
        <v>37</v>
      </c>
      <c r="D1078" s="1">
        <f>VLOOKUP(E1078,DATOS!B:W,3,FALSE)</f>
        <v>1029888368</v>
      </c>
      <c r="E1078">
        <v>4833</v>
      </c>
      <c r="F1078">
        <v>2</v>
      </c>
      <c r="G1078" t="str">
        <f>VLOOKUP(E1078,DATOS!B:W,10,FALSE)</f>
        <v>S50007</v>
      </c>
      <c r="H1078" t="str">
        <f t="shared" si="33"/>
        <v>TRANSPORTE MUNICIPAL TERRESTRE</v>
      </c>
      <c r="I1078">
        <f>VLOOKUP(E1078,DATOS!B:W,12,FALSE)</f>
        <v>1</v>
      </c>
      <c r="J1078">
        <f>VLOOKUP(E1078,DATOS!B:W,20,FALSE)</f>
        <v>45470</v>
      </c>
      <c r="K1078">
        <f t="shared" si="34"/>
        <v>45470</v>
      </c>
      <c r="L1078" s="3" t="str">
        <f>VLOOKUP(A1078,AF!E:E,1,FALSE)</f>
        <v>FEVT4991</v>
      </c>
    </row>
    <row r="1079" spans="1:12">
      <c r="A1079" t="str">
        <f>VLOOKUP(E1079,DATOS!B:W,19,FALSE)</f>
        <v>FEVT4991</v>
      </c>
      <c r="B1079" s="1">
        <v>9012767301</v>
      </c>
      <c r="C1079" t="s">
        <v>37</v>
      </c>
      <c r="D1079" s="1">
        <f>VLOOKUP(E1079,DATOS!B:W,3,FALSE)</f>
        <v>1029888368</v>
      </c>
      <c r="E1079">
        <v>4834</v>
      </c>
      <c r="F1079">
        <v>2</v>
      </c>
      <c r="G1079" t="str">
        <f>VLOOKUP(E1079,DATOS!B:W,10,FALSE)</f>
        <v>S50007</v>
      </c>
      <c r="H1079" t="str">
        <f t="shared" si="33"/>
        <v>TRANSPORTE MUNICIPAL TERRESTRE</v>
      </c>
      <c r="I1079">
        <f>VLOOKUP(E1079,DATOS!B:W,12,FALSE)</f>
        <v>1</v>
      </c>
      <c r="J1079">
        <f>VLOOKUP(E1079,DATOS!B:W,20,FALSE)</f>
        <v>45470</v>
      </c>
      <c r="K1079">
        <f t="shared" si="34"/>
        <v>45470</v>
      </c>
      <c r="L1079" s="3" t="str">
        <f>VLOOKUP(A1079,AF!E:E,1,FALSE)</f>
        <v>FEVT4991</v>
      </c>
    </row>
    <row r="1080" spans="1:12">
      <c r="A1080" t="str">
        <f>VLOOKUP(E1080,DATOS!B:W,19,FALSE)</f>
        <v>FEVT4992</v>
      </c>
      <c r="B1080" s="1">
        <v>9012767301</v>
      </c>
      <c r="C1080" t="s">
        <v>2</v>
      </c>
      <c r="D1080" s="1">
        <f>VLOOKUP(E1080,DATOS!B:W,3,FALSE)</f>
        <v>41181779</v>
      </c>
      <c r="E1080">
        <v>4248</v>
      </c>
      <c r="F1080">
        <v>2</v>
      </c>
      <c r="G1080" t="str">
        <f>VLOOKUP(E1080,DATOS!B:W,10,FALSE)</f>
        <v>S50007</v>
      </c>
      <c r="H1080" t="str">
        <f t="shared" si="33"/>
        <v>TRANSPORTE MUNICIPAL TERRESTRE</v>
      </c>
      <c r="I1080">
        <f>VLOOKUP(E1080,DATOS!B:W,12,FALSE)</f>
        <v>1</v>
      </c>
      <c r="J1080">
        <f>VLOOKUP(E1080,DATOS!B:W,20,FALSE)</f>
        <v>45470</v>
      </c>
      <c r="K1080">
        <f t="shared" si="34"/>
        <v>45470</v>
      </c>
      <c r="L1080" s="3" t="str">
        <f>VLOOKUP(A1080,AF!E:E,1,FALSE)</f>
        <v>FEVT4992</v>
      </c>
    </row>
    <row r="1081" spans="1:12">
      <c r="A1081" t="str">
        <f>VLOOKUP(E1081,DATOS!B:W,19,FALSE)</f>
        <v>FEVT4992</v>
      </c>
      <c r="B1081" s="1">
        <v>9012767301</v>
      </c>
      <c r="C1081" t="s">
        <v>2</v>
      </c>
      <c r="D1081" s="1">
        <f>VLOOKUP(E1081,DATOS!B:W,3,FALSE)</f>
        <v>41181779</v>
      </c>
      <c r="E1081">
        <v>4249</v>
      </c>
      <c r="F1081">
        <v>2</v>
      </c>
      <c r="G1081" t="str">
        <f>VLOOKUP(E1081,DATOS!B:W,10,FALSE)</f>
        <v>S50007</v>
      </c>
      <c r="H1081" t="str">
        <f t="shared" si="33"/>
        <v>TRANSPORTE MUNICIPAL TERRESTRE</v>
      </c>
      <c r="I1081">
        <f>VLOOKUP(E1081,DATOS!B:W,12,FALSE)</f>
        <v>1</v>
      </c>
      <c r="J1081">
        <f>VLOOKUP(E1081,DATOS!B:W,20,FALSE)</f>
        <v>45470</v>
      </c>
      <c r="K1081">
        <f t="shared" si="34"/>
        <v>45470</v>
      </c>
      <c r="L1081" s="3" t="str">
        <f>VLOOKUP(A1081,AF!E:E,1,FALSE)</f>
        <v>FEVT4992</v>
      </c>
    </row>
    <row r="1082" spans="1:12">
      <c r="A1082" t="str">
        <f>VLOOKUP(E1082,DATOS!B:W,19,FALSE)</f>
        <v>FEVT4993</v>
      </c>
      <c r="B1082" s="1">
        <v>9012767301</v>
      </c>
      <c r="C1082" t="s">
        <v>42</v>
      </c>
      <c r="D1082" s="1">
        <f>VLOOKUP(E1082,DATOS!B:W,3,FALSE)</f>
        <v>1123211089</v>
      </c>
      <c r="E1082">
        <v>4226</v>
      </c>
      <c r="F1082">
        <v>2</v>
      </c>
      <c r="G1082" t="str">
        <f>VLOOKUP(E1082,DATOS!B:W,10,FALSE)</f>
        <v>S50007</v>
      </c>
      <c r="H1082" t="str">
        <f t="shared" si="33"/>
        <v>TRANSPORTE MUNICIPAL TERRESTRE</v>
      </c>
      <c r="I1082">
        <f>VLOOKUP(E1082,DATOS!B:W,12,FALSE)</f>
        <v>1</v>
      </c>
      <c r="J1082">
        <f>VLOOKUP(E1082,DATOS!B:W,20,FALSE)</f>
        <v>45470</v>
      </c>
      <c r="K1082">
        <f t="shared" si="34"/>
        <v>45470</v>
      </c>
      <c r="L1082" s="3" t="str">
        <f>VLOOKUP(A1082,AF!E:E,1,FALSE)</f>
        <v>FEVT4993</v>
      </c>
    </row>
    <row r="1083" spans="1:12">
      <c r="A1083" t="str">
        <f>VLOOKUP(E1083,DATOS!B:W,19,FALSE)</f>
        <v>FEVT4993</v>
      </c>
      <c r="B1083" s="1">
        <v>9012767301</v>
      </c>
      <c r="C1083" t="s">
        <v>42</v>
      </c>
      <c r="D1083" s="1">
        <f>VLOOKUP(E1083,DATOS!B:W,3,FALSE)</f>
        <v>1123211089</v>
      </c>
      <c r="E1083">
        <v>4227</v>
      </c>
      <c r="F1083">
        <v>2</v>
      </c>
      <c r="G1083" t="str">
        <f>VLOOKUP(E1083,DATOS!B:W,10,FALSE)</f>
        <v>S50007</v>
      </c>
      <c r="H1083" t="str">
        <f t="shared" si="33"/>
        <v>TRANSPORTE MUNICIPAL TERRESTRE</v>
      </c>
      <c r="I1083">
        <f>VLOOKUP(E1083,DATOS!B:W,12,FALSE)</f>
        <v>1</v>
      </c>
      <c r="J1083">
        <f>VLOOKUP(E1083,DATOS!B:W,20,FALSE)</f>
        <v>45470</v>
      </c>
      <c r="K1083">
        <f t="shared" si="34"/>
        <v>45470</v>
      </c>
      <c r="L1083" s="3" t="str">
        <f>VLOOKUP(A1083,AF!E:E,1,FALSE)</f>
        <v>FEVT4993</v>
      </c>
    </row>
    <row r="1084" spans="1:12">
      <c r="A1084" t="str">
        <f>VLOOKUP(E1084,DATOS!B:W,19,FALSE)</f>
        <v>FEVT4994</v>
      </c>
      <c r="B1084" s="1">
        <v>9012767301</v>
      </c>
      <c r="C1084" t="s">
        <v>2</v>
      </c>
      <c r="D1084" s="1">
        <f>VLOOKUP(E1084,DATOS!B:W,3,FALSE)</f>
        <v>5350150</v>
      </c>
      <c r="E1084">
        <v>4336</v>
      </c>
      <c r="F1084">
        <v>2</v>
      </c>
      <c r="G1084" t="str">
        <f>VLOOKUP(E1084,DATOS!B:W,10,FALSE)</f>
        <v>S50007</v>
      </c>
      <c r="H1084" t="str">
        <f t="shared" si="33"/>
        <v>TRANSPORTE MUNICIPAL TERRESTRE</v>
      </c>
      <c r="I1084">
        <f>VLOOKUP(E1084,DATOS!B:W,12,FALSE)</f>
        <v>1</v>
      </c>
      <c r="J1084">
        <f>VLOOKUP(E1084,DATOS!B:W,20,FALSE)</f>
        <v>45470</v>
      </c>
      <c r="K1084">
        <f t="shared" si="34"/>
        <v>45470</v>
      </c>
      <c r="L1084" s="3" t="str">
        <f>VLOOKUP(A1084,AF!E:E,1,FALSE)</f>
        <v>FEVT4994</v>
      </c>
    </row>
    <row r="1085" spans="1:12">
      <c r="A1085" t="str">
        <f>VLOOKUP(E1085,DATOS!B:W,19,FALSE)</f>
        <v>FEVT4994</v>
      </c>
      <c r="B1085" s="1">
        <v>9012767301</v>
      </c>
      <c r="C1085" t="s">
        <v>2</v>
      </c>
      <c r="D1085" s="1">
        <f>VLOOKUP(E1085,DATOS!B:W,3,FALSE)</f>
        <v>5350150</v>
      </c>
      <c r="E1085">
        <v>4337</v>
      </c>
      <c r="F1085">
        <v>2</v>
      </c>
      <c r="G1085" t="str">
        <f>VLOOKUP(E1085,DATOS!B:W,10,FALSE)</f>
        <v>S50007</v>
      </c>
      <c r="H1085" t="str">
        <f t="shared" si="33"/>
        <v>TRANSPORTE MUNICIPAL TERRESTRE</v>
      </c>
      <c r="I1085">
        <f>VLOOKUP(E1085,DATOS!B:W,12,FALSE)</f>
        <v>1</v>
      </c>
      <c r="J1085">
        <f>VLOOKUP(E1085,DATOS!B:W,20,FALSE)</f>
        <v>45470</v>
      </c>
      <c r="K1085">
        <f t="shared" si="34"/>
        <v>45470</v>
      </c>
      <c r="L1085" s="3" t="str">
        <f>VLOOKUP(A1085,AF!E:E,1,FALSE)</f>
        <v>FEVT4994</v>
      </c>
    </row>
    <row r="1086" spans="1:12">
      <c r="A1086" t="str">
        <f>VLOOKUP(E1086,DATOS!B:W,19,FALSE)</f>
        <v>FEVT4995</v>
      </c>
      <c r="B1086" s="1">
        <v>9012767301</v>
      </c>
      <c r="C1086" t="s">
        <v>2</v>
      </c>
      <c r="D1086" s="1">
        <f>VLOOKUP(E1086,DATOS!B:W,3,FALSE)</f>
        <v>1126444766</v>
      </c>
      <c r="E1086">
        <v>4623</v>
      </c>
      <c r="F1086">
        <v>2</v>
      </c>
      <c r="G1086" t="str">
        <f>VLOOKUP(E1086,DATOS!B:W,10,FALSE)</f>
        <v>S50008</v>
      </c>
      <c r="H1086" t="str">
        <f t="shared" si="33"/>
        <v>TRANSPORTE INTERMUNICIPAL TERR</v>
      </c>
      <c r="I1086">
        <f>VLOOKUP(E1086,DATOS!B:W,12,FALSE)</f>
        <v>1</v>
      </c>
      <c r="J1086">
        <f>VLOOKUP(E1086,DATOS!B:W,20,FALSE)</f>
        <v>45470</v>
      </c>
      <c r="K1086">
        <f t="shared" si="34"/>
        <v>45470</v>
      </c>
      <c r="L1086" s="3" t="str">
        <f>VLOOKUP(A1086,AF!E:E,1,FALSE)</f>
        <v>FEVT4995</v>
      </c>
    </row>
    <row r="1087" spans="1:12">
      <c r="A1087" t="str">
        <f>VLOOKUP(E1087,DATOS!B:W,19,FALSE)</f>
        <v>FEVT4995</v>
      </c>
      <c r="B1087" s="1">
        <v>9012767301</v>
      </c>
      <c r="C1087" t="s">
        <v>2</v>
      </c>
      <c r="D1087" s="1">
        <f>VLOOKUP(E1087,DATOS!B:W,3,FALSE)</f>
        <v>1126444766</v>
      </c>
      <c r="E1087">
        <v>4624</v>
      </c>
      <c r="F1087">
        <v>2</v>
      </c>
      <c r="G1087" t="str">
        <f>VLOOKUP(E1087,DATOS!B:W,10,FALSE)</f>
        <v>S50008</v>
      </c>
      <c r="H1087" t="str">
        <f t="shared" si="33"/>
        <v>TRANSPORTE INTERMUNICIPAL TERR</v>
      </c>
      <c r="I1087">
        <f>VLOOKUP(E1087,DATOS!B:W,12,FALSE)</f>
        <v>1</v>
      </c>
      <c r="J1087">
        <f>VLOOKUP(E1087,DATOS!B:W,20,FALSE)</f>
        <v>45470</v>
      </c>
      <c r="K1087">
        <f t="shared" si="34"/>
        <v>45470</v>
      </c>
      <c r="L1087" s="3" t="str">
        <f>VLOOKUP(A1087,AF!E:E,1,FALSE)</f>
        <v>FEVT4995</v>
      </c>
    </row>
    <row r="1088" spans="1:12">
      <c r="A1088" t="str">
        <f>VLOOKUP(E1088,DATOS!B:W,19,FALSE)</f>
        <v>FEVT4996</v>
      </c>
      <c r="B1088" s="1">
        <v>9012767301</v>
      </c>
      <c r="C1088" t="s">
        <v>31</v>
      </c>
      <c r="D1088" s="1">
        <f>VLOOKUP(E1088,DATOS!B:W,3,FALSE)</f>
        <v>1124315342</v>
      </c>
      <c r="E1088">
        <v>4753</v>
      </c>
      <c r="F1088">
        <v>2</v>
      </c>
      <c r="G1088" t="str">
        <f>VLOOKUP(E1088,DATOS!B:W,10,FALSE)</f>
        <v>S50007</v>
      </c>
      <c r="H1088" t="str">
        <f t="shared" si="33"/>
        <v>TRANSPORTE MUNICIPAL TERRESTRE</v>
      </c>
      <c r="I1088">
        <f>VLOOKUP(E1088,DATOS!B:W,12,FALSE)</f>
        <v>1</v>
      </c>
      <c r="J1088">
        <f>VLOOKUP(E1088,DATOS!B:W,20,FALSE)</f>
        <v>45470</v>
      </c>
      <c r="K1088">
        <f t="shared" si="34"/>
        <v>45470</v>
      </c>
      <c r="L1088" s="3" t="str">
        <f>VLOOKUP(A1088,AF!E:E,1,FALSE)</f>
        <v>FEVT4996</v>
      </c>
    </row>
    <row r="1089" spans="1:12">
      <c r="A1089" t="str">
        <f>VLOOKUP(E1089,DATOS!B:W,19,FALSE)</f>
        <v>FEVT4996</v>
      </c>
      <c r="B1089" s="1">
        <v>9012767301</v>
      </c>
      <c r="C1089" t="s">
        <v>31</v>
      </c>
      <c r="D1089" s="1">
        <f>VLOOKUP(E1089,DATOS!B:W,3,FALSE)</f>
        <v>1124315342</v>
      </c>
      <c r="E1089">
        <v>4754</v>
      </c>
      <c r="F1089">
        <v>2</v>
      </c>
      <c r="G1089" t="str">
        <f>VLOOKUP(E1089,DATOS!B:W,10,FALSE)</f>
        <v>S50007</v>
      </c>
      <c r="H1089" t="str">
        <f t="shared" si="33"/>
        <v>TRANSPORTE MUNICIPAL TERRESTRE</v>
      </c>
      <c r="I1089">
        <f>VLOOKUP(E1089,DATOS!B:W,12,FALSE)</f>
        <v>1</v>
      </c>
      <c r="J1089">
        <f>VLOOKUP(E1089,DATOS!B:W,20,FALSE)</f>
        <v>45470</v>
      </c>
      <c r="K1089">
        <f t="shared" si="34"/>
        <v>45470</v>
      </c>
      <c r="L1089" s="3" t="str">
        <f>VLOOKUP(A1089,AF!E:E,1,FALSE)</f>
        <v>FEVT4996</v>
      </c>
    </row>
    <row r="1090" spans="1:12">
      <c r="A1090" t="str">
        <f>VLOOKUP(E1090,DATOS!B:W,19,FALSE)</f>
        <v>FEVT4997</v>
      </c>
      <c r="B1090" s="1">
        <v>9012767301</v>
      </c>
      <c r="C1090" t="s">
        <v>31</v>
      </c>
      <c r="D1090" s="1">
        <f>VLOOKUP(E1090,DATOS!B:W,3,FALSE)</f>
        <v>1123331011</v>
      </c>
      <c r="E1090">
        <v>3778</v>
      </c>
      <c r="F1090">
        <v>2</v>
      </c>
      <c r="G1090" t="str">
        <f>VLOOKUP(E1090,DATOS!B:W,10,FALSE)</f>
        <v>S50008</v>
      </c>
      <c r="H1090" t="str">
        <f t="shared" ref="H1090:H1153" si="35">IF(G1090="S50007","TRANSPORTE MUNICIPAL TERRESTRE",IF(G1090="S50008","TRANSPORTE INTERMUNICIPAL TERR","VALIDAR CODIGO"))</f>
        <v>TRANSPORTE INTERMUNICIPAL TERR</v>
      </c>
      <c r="I1090">
        <f>VLOOKUP(E1090,DATOS!B:W,12,FALSE)</f>
        <v>1</v>
      </c>
      <c r="J1090">
        <f>VLOOKUP(E1090,DATOS!B:W,20,FALSE)</f>
        <v>45470</v>
      </c>
      <c r="K1090">
        <f t="shared" si="34"/>
        <v>45470</v>
      </c>
      <c r="L1090" s="3" t="str">
        <f>VLOOKUP(A1090,AF!E:E,1,FALSE)</f>
        <v>FEVT4997</v>
      </c>
    </row>
    <row r="1091" spans="1:12">
      <c r="A1091" t="str">
        <f>VLOOKUP(E1091,DATOS!B:W,19,FALSE)</f>
        <v>FEVT4997</v>
      </c>
      <c r="B1091" s="1">
        <v>9012767301</v>
      </c>
      <c r="C1091" t="s">
        <v>31</v>
      </c>
      <c r="D1091" s="1">
        <f>VLOOKUP(E1091,DATOS!B:W,3,FALSE)</f>
        <v>1123331011</v>
      </c>
      <c r="E1091">
        <v>3779</v>
      </c>
      <c r="F1091">
        <v>2</v>
      </c>
      <c r="G1091" t="str">
        <f>VLOOKUP(E1091,DATOS!B:W,10,FALSE)</f>
        <v>S50008</v>
      </c>
      <c r="H1091" t="str">
        <f t="shared" si="35"/>
        <v>TRANSPORTE INTERMUNICIPAL TERR</v>
      </c>
      <c r="I1091">
        <f>VLOOKUP(E1091,DATOS!B:W,12,FALSE)</f>
        <v>1</v>
      </c>
      <c r="J1091">
        <f>VLOOKUP(E1091,DATOS!B:W,20,FALSE)</f>
        <v>45470</v>
      </c>
      <c r="K1091">
        <f t="shared" si="34"/>
        <v>45470</v>
      </c>
      <c r="L1091" s="3" t="str">
        <f>VLOOKUP(A1091,AF!E:E,1,FALSE)</f>
        <v>FEVT4997</v>
      </c>
    </row>
    <row r="1092" spans="1:12">
      <c r="A1092" t="str">
        <f>VLOOKUP(E1092,DATOS!B:W,19,FALSE)</f>
        <v>FEVT4998</v>
      </c>
      <c r="B1092" s="1">
        <v>9012767301</v>
      </c>
      <c r="C1092" t="s">
        <v>2</v>
      </c>
      <c r="D1092" s="1">
        <f>VLOOKUP(E1092,DATOS!B:W,3,FALSE)</f>
        <v>40771729</v>
      </c>
      <c r="E1092">
        <v>4619</v>
      </c>
      <c r="F1092">
        <v>2</v>
      </c>
      <c r="G1092" t="str">
        <f>VLOOKUP(E1092,DATOS!B:W,10,FALSE)</f>
        <v>S50008</v>
      </c>
      <c r="H1092" t="str">
        <f t="shared" si="35"/>
        <v>TRANSPORTE INTERMUNICIPAL TERR</v>
      </c>
      <c r="I1092">
        <f>VLOOKUP(E1092,DATOS!B:W,12,FALSE)</f>
        <v>1</v>
      </c>
      <c r="J1092">
        <f>VLOOKUP(E1092,DATOS!B:W,20,FALSE)</f>
        <v>45470</v>
      </c>
      <c r="K1092">
        <f t="shared" si="34"/>
        <v>45470</v>
      </c>
      <c r="L1092" s="3" t="str">
        <f>VLOOKUP(A1092,AF!E:E,1,FALSE)</f>
        <v>FEVT4998</v>
      </c>
    </row>
    <row r="1093" spans="1:12">
      <c r="A1093" t="str">
        <f>VLOOKUP(E1093,DATOS!B:W,19,FALSE)</f>
        <v>FEVT4998</v>
      </c>
      <c r="B1093" s="1">
        <v>9012767301</v>
      </c>
      <c r="C1093" t="s">
        <v>2</v>
      </c>
      <c r="D1093" s="1">
        <f>VLOOKUP(E1093,DATOS!B:W,3,FALSE)</f>
        <v>40771729</v>
      </c>
      <c r="E1093">
        <v>4803</v>
      </c>
      <c r="F1093">
        <v>2</v>
      </c>
      <c r="G1093" t="str">
        <f>VLOOKUP(E1093,DATOS!B:W,10,FALSE)</f>
        <v>S50008</v>
      </c>
      <c r="H1093" t="str">
        <f t="shared" si="35"/>
        <v>TRANSPORTE INTERMUNICIPAL TERR</v>
      </c>
      <c r="I1093">
        <f>VLOOKUP(E1093,DATOS!B:W,12,FALSE)</f>
        <v>1</v>
      </c>
      <c r="J1093">
        <f>VLOOKUP(E1093,DATOS!B:W,20,FALSE)</f>
        <v>45470</v>
      </c>
      <c r="K1093">
        <f t="shared" si="34"/>
        <v>45470</v>
      </c>
      <c r="L1093" s="3" t="str">
        <f>VLOOKUP(A1093,AF!E:E,1,FALSE)</f>
        <v>FEVT4998</v>
      </c>
    </row>
    <row r="1094" spans="1:12">
      <c r="A1094" t="str">
        <f>VLOOKUP(E1094,DATOS!B:W,19,FALSE)</f>
        <v>FEVT4998</v>
      </c>
      <c r="B1094" s="1">
        <v>9012767301</v>
      </c>
      <c r="C1094" t="s">
        <v>2</v>
      </c>
      <c r="D1094" s="1">
        <f>VLOOKUP(E1094,DATOS!B:W,3,FALSE)</f>
        <v>40771729</v>
      </c>
      <c r="E1094">
        <v>4620</v>
      </c>
      <c r="F1094">
        <v>2</v>
      </c>
      <c r="G1094" t="str">
        <f>VLOOKUP(E1094,DATOS!B:W,10,FALSE)</f>
        <v>S50008</v>
      </c>
      <c r="H1094" t="str">
        <f t="shared" si="35"/>
        <v>TRANSPORTE INTERMUNICIPAL TERR</v>
      </c>
      <c r="I1094">
        <f>VLOOKUP(E1094,DATOS!B:W,12,FALSE)</f>
        <v>1</v>
      </c>
      <c r="J1094">
        <f>VLOOKUP(E1094,DATOS!B:W,20,FALSE)</f>
        <v>45470</v>
      </c>
      <c r="K1094">
        <f t="shared" si="34"/>
        <v>45470</v>
      </c>
      <c r="L1094" s="3" t="str">
        <f>VLOOKUP(A1094,AF!E:E,1,FALSE)</f>
        <v>FEVT4998</v>
      </c>
    </row>
    <row r="1095" spans="1:12">
      <c r="A1095" t="str">
        <f>VLOOKUP(E1095,DATOS!B:W,19,FALSE)</f>
        <v>FEVT4998</v>
      </c>
      <c r="B1095" s="1">
        <v>9012767301</v>
      </c>
      <c r="C1095" t="s">
        <v>2</v>
      </c>
      <c r="D1095" s="1">
        <f>VLOOKUP(E1095,DATOS!B:W,3,FALSE)</f>
        <v>40771729</v>
      </c>
      <c r="E1095">
        <v>4804</v>
      </c>
      <c r="F1095">
        <v>2</v>
      </c>
      <c r="G1095" t="str">
        <f>VLOOKUP(E1095,DATOS!B:W,10,FALSE)</f>
        <v>S50008</v>
      </c>
      <c r="H1095" t="str">
        <f t="shared" si="35"/>
        <v>TRANSPORTE INTERMUNICIPAL TERR</v>
      </c>
      <c r="I1095">
        <f>VLOOKUP(E1095,DATOS!B:W,12,FALSE)</f>
        <v>1</v>
      </c>
      <c r="J1095">
        <f>VLOOKUP(E1095,DATOS!B:W,20,FALSE)</f>
        <v>45470</v>
      </c>
      <c r="K1095">
        <f t="shared" si="34"/>
        <v>45470</v>
      </c>
      <c r="L1095" s="3" t="str">
        <f>VLOOKUP(A1095,AF!E:E,1,FALSE)</f>
        <v>FEVT4998</v>
      </c>
    </row>
    <row r="1096" spans="1:12">
      <c r="A1096" t="str">
        <f>VLOOKUP(E1096,DATOS!B:W,19,FALSE)</f>
        <v>FEVT4999</v>
      </c>
      <c r="B1096" s="1">
        <v>9012767301</v>
      </c>
      <c r="C1096" t="s">
        <v>2</v>
      </c>
      <c r="D1096" s="1">
        <f>VLOOKUP(E1096,DATOS!B:W,3,FALSE)</f>
        <v>10479939</v>
      </c>
      <c r="E1096">
        <v>4412</v>
      </c>
      <c r="F1096">
        <v>2</v>
      </c>
      <c r="G1096" t="str">
        <f>VLOOKUP(E1096,DATOS!B:W,10,FALSE)</f>
        <v>S50008</v>
      </c>
      <c r="H1096" t="str">
        <f t="shared" si="35"/>
        <v>TRANSPORTE INTERMUNICIPAL TERR</v>
      </c>
      <c r="I1096">
        <f>VLOOKUP(E1096,DATOS!B:W,12,FALSE)</f>
        <v>1</v>
      </c>
      <c r="J1096">
        <f>VLOOKUP(E1096,DATOS!B:W,20,FALSE)</f>
        <v>45470</v>
      </c>
      <c r="K1096">
        <f t="shared" si="34"/>
        <v>45470</v>
      </c>
      <c r="L1096" s="3" t="str">
        <f>VLOOKUP(A1096,AF!E:E,1,FALSE)</f>
        <v>FEVT4999</v>
      </c>
    </row>
    <row r="1097" spans="1:12">
      <c r="A1097" t="str">
        <f>VLOOKUP(E1097,DATOS!B:W,19,FALSE)</f>
        <v>FEVT4999</v>
      </c>
      <c r="B1097" s="1">
        <v>9012767301</v>
      </c>
      <c r="C1097" t="s">
        <v>2</v>
      </c>
      <c r="D1097" s="1">
        <f>VLOOKUP(E1097,DATOS!B:W,3,FALSE)</f>
        <v>10479939</v>
      </c>
      <c r="E1097">
        <v>4413</v>
      </c>
      <c r="F1097">
        <v>2</v>
      </c>
      <c r="G1097" t="str">
        <f>VLOOKUP(E1097,DATOS!B:W,10,FALSE)</f>
        <v>S50008</v>
      </c>
      <c r="H1097" t="str">
        <f t="shared" si="35"/>
        <v>TRANSPORTE INTERMUNICIPAL TERR</v>
      </c>
      <c r="I1097">
        <f>VLOOKUP(E1097,DATOS!B:W,12,FALSE)</f>
        <v>1</v>
      </c>
      <c r="J1097">
        <f>VLOOKUP(E1097,DATOS!B:W,20,FALSE)</f>
        <v>45470</v>
      </c>
      <c r="K1097">
        <f t="shared" si="34"/>
        <v>45470</v>
      </c>
      <c r="L1097" s="3" t="str">
        <f>VLOOKUP(A1097,AF!E:E,1,FALSE)</f>
        <v>FEVT4999</v>
      </c>
    </row>
    <row r="1098" spans="1:12">
      <c r="A1098" t="str">
        <f>VLOOKUP(E1098,DATOS!B:W,19,FALSE)</f>
        <v>FEVT5000</v>
      </c>
      <c r="B1098" s="1">
        <v>9012767301</v>
      </c>
      <c r="C1098" t="s">
        <v>2</v>
      </c>
      <c r="D1098" s="1">
        <f>VLOOKUP(E1098,DATOS!B:W,3,FALSE)</f>
        <v>1123316011</v>
      </c>
      <c r="E1098">
        <v>4390</v>
      </c>
      <c r="F1098">
        <v>2</v>
      </c>
      <c r="G1098" t="str">
        <f>VLOOKUP(E1098,DATOS!B:W,10,FALSE)</f>
        <v>S50007</v>
      </c>
      <c r="H1098" t="str">
        <f t="shared" si="35"/>
        <v>TRANSPORTE MUNICIPAL TERRESTRE</v>
      </c>
      <c r="I1098">
        <f>VLOOKUP(E1098,DATOS!B:W,12,FALSE)</f>
        <v>1</v>
      </c>
      <c r="J1098">
        <f>VLOOKUP(E1098,DATOS!B:W,20,FALSE)</f>
        <v>45470</v>
      </c>
      <c r="K1098">
        <f t="shared" si="34"/>
        <v>45470</v>
      </c>
      <c r="L1098" s="3" t="str">
        <f>VLOOKUP(A1098,AF!E:E,1,FALSE)</f>
        <v>FEVT5000</v>
      </c>
    </row>
    <row r="1099" spans="1:12">
      <c r="A1099" t="str">
        <f>VLOOKUP(E1099,DATOS!B:W,19,FALSE)</f>
        <v>FEVT5000</v>
      </c>
      <c r="B1099" s="1">
        <v>9012767301</v>
      </c>
      <c r="C1099" t="s">
        <v>2</v>
      </c>
      <c r="D1099" s="1">
        <f>VLOOKUP(E1099,DATOS!B:W,3,FALSE)</f>
        <v>1123316011</v>
      </c>
      <c r="E1099">
        <v>4391</v>
      </c>
      <c r="F1099">
        <v>2</v>
      </c>
      <c r="G1099" t="str">
        <f>VLOOKUP(E1099,DATOS!B:W,10,FALSE)</f>
        <v>S50007</v>
      </c>
      <c r="H1099" t="str">
        <f t="shared" si="35"/>
        <v>TRANSPORTE MUNICIPAL TERRESTRE</v>
      </c>
      <c r="I1099">
        <f>VLOOKUP(E1099,DATOS!B:W,12,FALSE)</f>
        <v>1</v>
      </c>
      <c r="J1099">
        <f>VLOOKUP(E1099,DATOS!B:W,20,FALSE)</f>
        <v>45470</v>
      </c>
      <c r="K1099">
        <f t="shared" si="34"/>
        <v>45470</v>
      </c>
      <c r="L1099" s="3" t="str">
        <f>VLOOKUP(A1099,AF!E:E,1,FALSE)</f>
        <v>FEVT5000</v>
      </c>
    </row>
    <row r="1100" spans="1:12">
      <c r="A1100" t="str">
        <f>VLOOKUP(E1100,DATOS!B:W,19,FALSE)</f>
        <v>FEVT5001</v>
      </c>
      <c r="B1100" s="1">
        <v>9012767301</v>
      </c>
      <c r="C1100" t="s">
        <v>2</v>
      </c>
      <c r="D1100" s="1">
        <f>VLOOKUP(E1100,DATOS!B:W,3,FALSE)</f>
        <v>1126451703</v>
      </c>
      <c r="E1100">
        <v>4596</v>
      </c>
      <c r="F1100">
        <v>2</v>
      </c>
      <c r="G1100" t="str">
        <f>VLOOKUP(E1100,DATOS!B:W,10,FALSE)</f>
        <v>S50008</v>
      </c>
      <c r="H1100" t="str">
        <f t="shared" si="35"/>
        <v>TRANSPORTE INTERMUNICIPAL TERR</v>
      </c>
      <c r="I1100">
        <f>VLOOKUP(E1100,DATOS!B:W,12,FALSE)</f>
        <v>1</v>
      </c>
      <c r="J1100">
        <f>VLOOKUP(E1100,DATOS!B:W,20,FALSE)</f>
        <v>45471</v>
      </c>
      <c r="K1100">
        <f t="shared" si="34"/>
        <v>45471</v>
      </c>
      <c r="L1100" s="3" t="str">
        <f>VLOOKUP(A1100,AF!E:E,1,FALSE)</f>
        <v>FEVT5001</v>
      </c>
    </row>
    <row r="1101" spans="1:12">
      <c r="A1101" t="str">
        <f>VLOOKUP(E1101,DATOS!B:W,19,FALSE)</f>
        <v>FEVT5001</v>
      </c>
      <c r="B1101" s="1">
        <v>9012767301</v>
      </c>
      <c r="C1101" t="s">
        <v>2</v>
      </c>
      <c r="D1101" s="1">
        <f>VLOOKUP(E1101,DATOS!B:W,3,FALSE)</f>
        <v>1126451703</v>
      </c>
      <c r="E1101">
        <v>4597</v>
      </c>
      <c r="F1101">
        <v>2</v>
      </c>
      <c r="G1101" t="str">
        <f>VLOOKUP(E1101,DATOS!B:W,10,FALSE)</f>
        <v>S50008</v>
      </c>
      <c r="H1101" t="str">
        <f t="shared" si="35"/>
        <v>TRANSPORTE INTERMUNICIPAL TERR</v>
      </c>
      <c r="I1101">
        <f>VLOOKUP(E1101,DATOS!B:W,12,FALSE)</f>
        <v>1</v>
      </c>
      <c r="J1101">
        <f>VLOOKUP(E1101,DATOS!B:W,20,FALSE)</f>
        <v>45471</v>
      </c>
      <c r="K1101">
        <f t="shared" si="34"/>
        <v>45471</v>
      </c>
      <c r="L1101" s="3" t="str">
        <f>VLOOKUP(A1101,AF!E:E,1,FALSE)</f>
        <v>FEVT5001</v>
      </c>
    </row>
    <row r="1102" spans="1:12">
      <c r="A1102" t="str">
        <f>VLOOKUP(E1102,DATOS!B:W,19,FALSE)</f>
        <v>FEVT5002</v>
      </c>
      <c r="B1102" s="1">
        <v>9012767301</v>
      </c>
      <c r="C1102" t="s">
        <v>2</v>
      </c>
      <c r="D1102" s="1">
        <f>VLOOKUP(E1102,DATOS!B:W,3,FALSE)</f>
        <v>6512816</v>
      </c>
      <c r="E1102">
        <v>4855</v>
      </c>
      <c r="F1102">
        <v>2</v>
      </c>
      <c r="G1102" t="str">
        <f>VLOOKUP(E1102,DATOS!B:W,10,FALSE)</f>
        <v>S50008</v>
      </c>
      <c r="H1102" t="str">
        <f t="shared" si="35"/>
        <v>TRANSPORTE INTERMUNICIPAL TERR</v>
      </c>
      <c r="I1102">
        <f>VLOOKUP(E1102,DATOS!B:W,12,FALSE)</f>
        <v>1</v>
      </c>
      <c r="J1102">
        <f>VLOOKUP(E1102,DATOS!B:W,20,FALSE)</f>
        <v>45471</v>
      </c>
      <c r="K1102">
        <f t="shared" si="34"/>
        <v>45471</v>
      </c>
      <c r="L1102" s="3" t="str">
        <f>VLOOKUP(A1102,AF!E:E,1,FALSE)</f>
        <v>FEVT5002</v>
      </c>
    </row>
    <row r="1103" spans="1:12">
      <c r="A1103" t="str">
        <f>VLOOKUP(E1103,DATOS!B:W,19,FALSE)</f>
        <v>FEVT5002</v>
      </c>
      <c r="B1103" s="1">
        <v>9012767301</v>
      </c>
      <c r="C1103" t="s">
        <v>2</v>
      </c>
      <c r="D1103" s="1">
        <f>VLOOKUP(E1103,DATOS!B:W,3,FALSE)</f>
        <v>6512816</v>
      </c>
      <c r="E1103">
        <v>4856</v>
      </c>
      <c r="F1103">
        <v>2</v>
      </c>
      <c r="G1103" t="str">
        <f>VLOOKUP(E1103,DATOS!B:W,10,FALSE)</f>
        <v>S50008</v>
      </c>
      <c r="H1103" t="str">
        <f t="shared" si="35"/>
        <v>TRANSPORTE INTERMUNICIPAL TERR</v>
      </c>
      <c r="I1103">
        <f>VLOOKUP(E1103,DATOS!B:W,12,FALSE)</f>
        <v>1</v>
      </c>
      <c r="J1103">
        <f>VLOOKUP(E1103,DATOS!B:W,20,FALSE)</f>
        <v>45471</v>
      </c>
      <c r="K1103">
        <f t="shared" si="34"/>
        <v>45471</v>
      </c>
      <c r="L1103" s="3" t="str">
        <f>VLOOKUP(A1103,AF!E:E,1,FALSE)</f>
        <v>FEVT5002</v>
      </c>
    </row>
    <row r="1104" spans="1:12">
      <c r="A1104" t="str">
        <f>VLOOKUP(E1104,DATOS!B:W,19,FALSE)</f>
        <v>FEVT5003</v>
      </c>
      <c r="B1104" s="1">
        <v>9012767301</v>
      </c>
      <c r="C1104" t="s">
        <v>31</v>
      </c>
      <c r="D1104" s="1">
        <f>VLOOKUP(E1104,DATOS!B:W,3,FALSE)</f>
        <v>1124313527</v>
      </c>
      <c r="E1104">
        <v>4779</v>
      </c>
      <c r="F1104">
        <v>2</v>
      </c>
      <c r="G1104" t="str">
        <f>VLOOKUP(E1104,DATOS!B:W,10,FALSE)</f>
        <v>S50007</v>
      </c>
      <c r="H1104" t="str">
        <f t="shared" si="35"/>
        <v>TRANSPORTE MUNICIPAL TERRESTRE</v>
      </c>
      <c r="I1104">
        <f>VLOOKUP(E1104,DATOS!B:W,12,FALSE)</f>
        <v>1</v>
      </c>
      <c r="J1104">
        <f>VLOOKUP(E1104,DATOS!B:W,20,FALSE)</f>
        <v>45471</v>
      </c>
      <c r="K1104">
        <f t="shared" si="34"/>
        <v>45471</v>
      </c>
      <c r="L1104" s="3" t="str">
        <f>VLOOKUP(A1104,AF!E:E,1,FALSE)</f>
        <v>FEVT5003</v>
      </c>
    </row>
    <row r="1105" spans="1:12">
      <c r="A1105" t="str">
        <f>VLOOKUP(E1105,DATOS!B:W,19,FALSE)</f>
        <v>FEVT5004</v>
      </c>
      <c r="B1105" s="1">
        <v>9012767301</v>
      </c>
      <c r="C1105" t="s">
        <v>2</v>
      </c>
      <c r="D1105" s="1">
        <f>VLOOKUP(E1105,DATOS!B:W,3,FALSE)</f>
        <v>1006849762</v>
      </c>
      <c r="E1105">
        <v>4318</v>
      </c>
      <c r="F1105">
        <v>2</v>
      </c>
      <c r="G1105" t="str">
        <f>VLOOKUP(E1105,DATOS!B:W,10,FALSE)</f>
        <v>S50007</v>
      </c>
      <c r="H1105" t="str">
        <f t="shared" si="35"/>
        <v>TRANSPORTE MUNICIPAL TERRESTRE</v>
      </c>
      <c r="I1105">
        <f>VLOOKUP(E1105,DATOS!B:W,12,FALSE)</f>
        <v>1</v>
      </c>
      <c r="J1105">
        <f>VLOOKUP(E1105,DATOS!B:W,20,FALSE)</f>
        <v>45471</v>
      </c>
      <c r="K1105">
        <f t="shared" si="34"/>
        <v>45471</v>
      </c>
      <c r="L1105" s="3" t="str">
        <f>VLOOKUP(A1105,AF!E:E,1,FALSE)</f>
        <v>FEVT5004</v>
      </c>
    </row>
    <row r="1106" spans="1:12">
      <c r="A1106" t="str">
        <f>VLOOKUP(E1106,DATOS!B:W,19,FALSE)</f>
        <v>FEVT5004</v>
      </c>
      <c r="B1106" s="1">
        <v>9012767301</v>
      </c>
      <c r="C1106" t="s">
        <v>2</v>
      </c>
      <c r="D1106" s="1">
        <f>VLOOKUP(E1106,DATOS!B:W,3,FALSE)</f>
        <v>1006849762</v>
      </c>
      <c r="E1106">
        <v>4319</v>
      </c>
      <c r="F1106">
        <v>2</v>
      </c>
      <c r="G1106" t="str">
        <f>VLOOKUP(E1106,DATOS!B:W,10,FALSE)</f>
        <v>S50007</v>
      </c>
      <c r="H1106" t="str">
        <f t="shared" si="35"/>
        <v>TRANSPORTE MUNICIPAL TERRESTRE</v>
      </c>
      <c r="I1106">
        <f>VLOOKUP(E1106,DATOS!B:W,12,FALSE)</f>
        <v>1</v>
      </c>
      <c r="J1106">
        <f>VLOOKUP(E1106,DATOS!B:W,20,FALSE)</f>
        <v>45471</v>
      </c>
      <c r="K1106">
        <f t="shared" si="34"/>
        <v>45471</v>
      </c>
      <c r="L1106" s="3" t="str">
        <f>VLOOKUP(A1106,AF!E:E,1,FALSE)</f>
        <v>FEVT5004</v>
      </c>
    </row>
    <row r="1107" spans="1:12">
      <c r="A1107" t="str">
        <f>VLOOKUP(E1107,DATOS!B:W,19,FALSE)</f>
        <v>FEVT5005</v>
      </c>
      <c r="B1107" s="1">
        <v>9012767301</v>
      </c>
      <c r="C1107" t="s">
        <v>2</v>
      </c>
      <c r="D1107" s="1">
        <f>VLOOKUP(E1107,DATOS!B:W,3,FALSE)</f>
        <v>1125179478</v>
      </c>
      <c r="E1107">
        <v>4713</v>
      </c>
      <c r="F1107">
        <v>2</v>
      </c>
      <c r="G1107" t="str">
        <f>VLOOKUP(E1107,DATOS!B:W,10,FALSE)</f>
        <v>S50008</v>
      </c>
      <c r="H1107" t="str">
        <f t="shared" si="35"/>
        <v>TRANSPORTE INTERMUNICIPAL TERR</v>
      </c>
      <c r="I1107">
        <f>VLOOKUP(E1107,DATOS!B:W,12,FALSE)</f>
        <v>2</v>
      </c>
      <c r="J1107">
        <f>VLOOKUP(E1107,DATOS!B:W,20,FALSE)</f>
        <v>45471</v>
      </c>
      <c r="K1107">
        <f t="shared" si="34"/>
        <v>90942</v>
      </c>
      <c r="L1107" s="3" t="str">
        <f>VLOOKUP(A1107,AF!E:E,1,FALSE)</f>
        <v>FEVT5005</v>
      </c>
    </row>
    <row r="1108" spans="1:12">
      <c r="A1108" t="str">
        <f>VLOOKUP(E1108,DATOS!B:W,19,FALSE)</f>
        <v>FEVT5005</v>
      </c>
      <c r="B1108" s="1">
        <v>9012767301</v>
      </c>
      <c r="C1108" t="s">
        <v>2</v>
      </c>
      <c r="D1108" s="1">
        <f>VLOOKUP(E1108,DATOS!B:W,3,FALSE)</f>
        <v>1125179478</v>
      </c>
      <c r="E1108">
        <v>4714</v>
      </c>
      <c r="F1108">
        <v>2</v>
      </c>
      <c r="G1108" t="str">
        <f>VLOOKUP(E1108,DATOS!B:W,10,FALSE)</f>
        <v>S50008</v>
      </c>
      <c r="H1108" t="str">
        <f t="shared" si="35"/>
        <v>TRANSPORTE INTERMUNICIPAL TERR</v>
      </c>
      <c r="I1108">
        <f>VLOOKUP(E1108,DATOS!B:W,12,FALSE)</f>
        <v>2</v>
      </c>
      <c r="J1108">
        <f>VLOOKUP(E1108,DATOS!B:W,20,FALSE)</f>
        <v>45471</v>
      </c>
      <c r="K1108">
        <f t="shared" si="34"/>
        <v>90942</v>
      </c>
      <c r="L1108" s="3" t="str">
        <f>VLOOKUP(A1108,AF!E:E,1,FALSE)</f>
        <v>FEVT5005</v>
      </c>
    </row>
    <row r="1109" spans="1:12">
      <c r="A1109" t="str">
        <f>VLOOKUP(E1109,DATOS!B:W,19,FALSE)</f>
        <v>FEVT5006</v>
      </c>
      <c r="B1109" s="1">
        <v>9012767301</v>
      </c>
      <c r="C1109" t="s">
        <v>2</v>
      </c>
      <c r="D1109" s="1">
        <f>VLOOKUP(E1109,DATOS!B:W,3,FALSE)</f>
        <v>27472928</v>
      </c>
      <c r="E1109">
        <v>4637</v>
      </c>
      <c r="F1109">
        <v>2</v>
      </c>
      <c r="G1109" t="str">
        <f>VLOOKUP(E1109,DATOS!B:W,10,FALSE)</f>
        <v>S50007</v>
      </c>
      <c r="H1109" t="str">
        <f t="shared" si="35"/>
        <v>TRANSPORTE MUNICIPAL TERRESTRE</v>
      </c>
      <c r="I1109">
        <f>VLOOKUP(E1109,DATOS!B:W,12,FALSE)</f>
        <v>1</v>
      </c>
      <c r="J1109">
        <f>VLOOKUP(E1109,DATOS!B:W,20,FALSE)</f>
        <v>45471</v>
      </c>
      <c r="K1109">
        <f t="shared" si="34"/>
        <v>45471</v>
      </c>
      <c r="L1109" s="3" t="str">
        <f>VLOOKUP(A1109,AF!E:E,1,FALSE)</f>
        <v>FEVT5006</v>
      </c>
    </row>
    <row r="1110" spans="1:12">
      <c r="A1110" t="str">
        <f>VLOOKUP(E1110,DATOS!B:W,19,FALSE)</f>
        <v>FEVT5006</v>
      </c>
      <c r="B1110" s="1">
        <v>9012767301</v>
      </c>
      <c r="C1110" t="s">
        <v>2</v>
      </c>
      <c r="D1110" s="1">
        <f>VLOOKUP(E1110,DATOS!B:W,3,FALSE)</f>
        <v>27472928</v>
      </c>
      <c r="E1110">
        <v>4638</v>
      </c>
      <c r="F1110">
        <v>2</v>
      </c>
      <c r="G1110" t="str">
        <f>VLOOKUP(E1110,DATOS!B:W,10,FALSE)</f>
        <v>S50007</v>
      </c>
      <c r="H1110" t="str">
        <f t="shared" si="35"/>
        <v>TRANSPORTE MUNICIPAL TERRESTRE</v>
      </c>
      <c r="I1110">
        <f>VLOOKUP(E1110,DATOS!B:W,12,FALSE)</f>
        <v>1</v>
      </c>
      <c r="J1110">
        <f>VLOOKUP(E1110,DATOS!B:W,20,FALSE)</f>
        <v>45471</v>
      </c>
      <c r="K1110">
        <f t="shared" si="34"/>
        <v>45471</v>
      </c>
      <c r="L1110" s="3" t="str">
        <f>VLOOKUP(A1110,AF!E:E,1,FALSE)</f>
        <v>FEVT5006</v>
      </c>
    </row>
    <row r="1111" spans="1:12">
      <c r="A1111" t="str">
        <f>VLOOKUP(E1111,DATOS!B:W,19,FALSE)</f>
        <v>FEVT5007</v>
      </c>
      <c r="B1111" s="1">
        <v>9012767301</v>
      </c>
      <c r="C1111" t="s">
        <v>2</v>
      </c>
      <c r="D1111" s="1">
        <f>VLOOKUP(E1111,DATOS!B:W,3,FALSE)</f>
        <v>69026925</v>
      </c>
      <c r="E1111">
        <v>4771</v>
      </c>
      <c r="F1111">
        <v>2</v>
      </c>
      <c r="G1111" t="str">
        <f>VLOOKUP(E1111,DATOS!B:W,10,FALSE)</f>
        <v>S50007</v>
      </c>
      <c r="H1111" t="str">
        <f t="shared" si="35"/>
        <v>TRANSPORTE MUNICIPAL TERRESTRE</v>
      </c>
      <c r="I1111">
        <f>VLOOKUP(E1111,DATOS!B:W,12,FALSE)</f>
        <v>1</v>
      </c>
      <c r="J1111">
        <f>VLOOKUP(E1111,DATOS!B:W,20,FALSE)</f>
        <v>45471</v>
      </c>
      <c r="K1111">
        <f t="shared" si="34"/>
        <v>45471</v>
      </c>
      <c r="L1111" s="3" t="str">
        <f>VLOOKUP(A1111,AF!E:E,1,FALSE)</f>
        <v>FEVT5007</v>
      </c>
    </row>
    <row r="1112" spans="1:12">
      <c r="A1112" t="str">
        <f>VLOOKUP(E1112,DATOS!B:W,19,FALSE)</f>
        <v>FEVT5007</v>
      </c>
      <c r="B1112" s="1">
        <v>9012767301</v>
      </c>
      <c r="C1112" t="s">
        <v>2</v>
      </c>
      <c r="D1112" s="1">
        <f>VLOOKUP(E1112,DATOS!B:W,3,FALSE)</f>
        <v>69026925</v>
      </c>
      <c r="E1112">
        <v>4772</v>
      </c>
      <c r="F1112">
        <v>2</v>
      </c>
      <c r="G1112" t="str">
        <f>VLOOKUP(E1112,DATOS!B:W,10,FALSE)</f>
        <v>S50007</v>
      </c>
      <c r="H1112" t="str">
        <f t="shared" si="35"/>
        <v>TRANSPORTE MUNICIPAL TERRESTRE</v>
      </c>
      <c r="I1112">
        <f>VLOOKUP(E1112,DATOS!B:W,12,FALSE)</f>
        <v>1</v>
      </c>
      <c r="J1112">
        <f>VLOOKUP(E1112,DATOS!B:W,20,FALSE)</f>
        <v>45471</v>
      </c>
      <c r="K1112">
        <f t="shared" si="34"/>
        <v>45471</v>
      </c>
      <c r="L1112" s="3" t="str">
        <f>VLOOKUP(A1112,AF!E:E,1,FALSE)</f>
        <v>FEVT5007</v>
      </c>
    </row>
    <row r="1113" spans="1:12">
      <c r="A1113" t="str">
        <f>VLOOKUP(E1113,DATOS!B:W,19,FALSE)</f>
        <v>FEVT5009</v>
      </c>
      <c r="B1113" s="1">
        <v>9012767301</v>
      </c>
      <c r="C1113" t="s">
        <v>2</v>
      </c>
      <c r="D1113" s="1">
        <f>VLOOKUP(E1113,DATOS!B:W,3,FALSE)</f>
        <v>4961390</v>
      </c>
      <c r="E1113">
        <v>4827</v>
      </c>
      <c r="F1113">
        <v>2</v>
      </c>
      <c r="G1113" t="str">
        <f>VLOOKUP(E1113,DATOS!B:W,10,FALSE)</f>
        <v>S50008</v>
      </c>
      <c r="H1113" t="str">
        <f t="shared" si="35"/>
        <v>TRANSPORTE INTERMUNICIPAL TERR</v>
      </c>
      <c r="I1113">
        <f>VLOOKUP(E1113,DATOS!B:W,12,FALSE)</f>
        <v>2</v>
      </c>
      <c r="J1113">
        <f>VLOOKUP(E1113,DATOS!B:W,20,FALSE)</f>
        <v>45471</v>
      </c>
      <c r="K1113">
        <f t="shared" si="34"/>
        <v>90942</v>
      </c>
      <c r="L1113" s="3" t="str">
        <f>VLOOKUP(A1113,AF!E:E,1,FALSE)</f>
        <v>FEVT5009</v>
      </c>
    </row>
    <row r="1114" spans="1:12">
      <c r="A1114" t="str">
        <f>VLOOKUP(E1114,DATOS!B:W,19,FALSE)</f>
        <v>FEVT5009</v>
      </c>
      <c r="B1114" s="1">
        <v>9012767301</v>
      </c>
      <c r="C1114" t="s">
        <v>2</v>
      </c>
      <c r="D1114" s="1">
        <f>VLOOKUP(E1114,DATOS!B:W,3,FALSE)</f>
        <v>4961390</v>
      </c>
      <c r="E1114">
        <v>4829</v>
      </c>
      <c r="F1114">
        <v>2</v>
      </c>
      <c r="G1114" t="str">
        <f>VLOOKUP(E1114,DATOS!B:W,10,FALSE)</f>
        <v>S50007</v>
      </c>
      <c r="H1114" t="str">
        <f t="shared" si="35"/>
        <v>TRANSPORTE MUNICIPAL TERRESTRE</v>
      </c>
      <c r="I1114">
        <f>VLOOKUP(E1114,DATOS!B:W,12,FALSE)</f>
        <v>2</v>
      </c>
      <c r="J1114">
        <f>VLOOKUP(E1114,DATOS!B:W,20,FALSE)</f>
        <v>45471</v>
      </c>
      <c r="K1114">
        <f t="shared" si="34"/>
        <v>90942</v>
      </c>
      <c r="L1114" s="3" t="str">
        <f>VLOOKUP(A1114,AF!E:E,1,FALSE)</f>
        <v>FEVT5009</v>
      </c>
    </row>
    <row r="1115" spans="1:12">
      <c r="A1115" t="str">
        <f>VLOOKUP(E1115,DATOS!B:W,19,FALSE)</f>
        <v>FEVT5010</v>
      </c>
      <c r="B1115" s="1">
        <v>9012767301</v>
      </c>
      <c r="C1115" t="s">
        <v>42</v>
      </c>
      <c r="D1115" s="1">
        <f>VLOOKUP(E1115,DATOS!B:W,3,FALSE)</f>
        <v>1125414613</v>
      </c>
      <c r="E1115">
        <v>4588</v>
      </c>
      <c r="F1115">
        <v>2</v>
      </c>
      <c r="G1115" t="str">
        <f>VLOOKUP(E1115,DATOS!B:W,10,FALSE)</f>
        <v>S50008</v>
      </c>
      <c r="H1115" t="str">
        <f t="shared" si="35"/>
        <v>TRANSPORTE INTERMUNICIPAL TERR</v>
      </c>
      <c r="I1115">
        <f>VLOOKUP(E1115,DATOS!B:W,12,FALSE)</f>
        <v>1</v>
      </c>
      <c r="J1115">
        <f>VLOOKUP(E1115,DATOS!B:W,20,FALSE)</f>
        <v>45471</v>
      </c>
      <c r="K1115">
        <f t="shared" ref="K1115:K1178" si="36">J1115*I1115</f>
        <v>45471</v>
      </c>
      <c r="L1115" s="3" t="str">
        <f>VLOOKUP(A1115,AF!E:E,1,FALSE)</f>
        <v>FEVT5010</v>
      </c>
    </row>
    <row r="1116" spans="1:12">
      <c r="A1116" t="str">
        <f>VLOOKUP(E1116,DATOS!B:W,19,FALSE)</f>
        <v>FEVT5010</v>
      </c>
      <c r="B1116" s="1">
        <v>9012767301</v>
      </c>
      <c r="C1116" t="s">
        <v>42</v>
      </c>
      <c r="D1116" s="1">
        <f>VLOOKUP(E1116,DATOS!B:W,3,FALSE)</f>
        <v>1125414613</v>
      </c>
      <c r="E1116">
        <v>4589</v>
      </c>
      <c r="F1116">
        <v>2</v>
      </c>
      <c r="G1116" t="str">
        <f>VLOOKUP(E1116,DATOS!B:W,10,FALSE)</f>
        <v>S50008</v>
      </c>
      <c r="H1116" t="str">
        <f t="shared" si="35"/>
        <v>TRANSPORTE INTERMUNICIPAL TERR</v>
      </c>
      <c r="I1116">
        <f>VLOOKUP(E1116,DATOS!B:W,12,FALSE)</f>
        <v>1</v>
      </c>
      <c r="J1116">
        <f>VLOOKUP(E1116,DATOS!B:W,20,FALSE)</f>
        <v>45471</v>
      </c>
      <c r="K1116">
        <f t="shared" si="36"/>
        <v>45471</v>
      </c>
      <c r="L1116" s="3" t="str">
        <f>VLOOKUP(A1116,AF!E:E,1,FALSE)</f>
        <v>FEVT5010</v>
      </c>
    </row>
    <row r="1117" spans="1:12">
      <c r="A1117" t="str">
        <f>VLOOKUP(E1117,DATOS!B:W,19,FALSE)</f>
        <v>FEVT5011</v>
      </c>
      <c r="B1117" s="1">
        <v>9012767301</v>
      </c>
      <c r="C1117" t="s">
        <v>2</v>
      </c>
      <c r="D1117" s="1">
        <f>VLOOKUP(E1117,DATOS!B:W,3,FALSE)</f>
        <v>41102314</v>
      </c>
      <c r="E1117">
        <v>4188</v>
      </c>
      <c r="F1117">
        <v>2</v>
      </c>
      <c r="G1117" t="str">
        <f>VLOOKUP(E1117,DATOS!B:W,10,FALSE)</f>
        <v>S50007</v>
      </c>
      <c r="H1117" t="str">
        <f t="shared" si="35"/>
        <v>TRANSPORTE MUNICIPAL TERRESTRE</v>
      </c>
      <c r="I1117">
        <f>VLOOKUP(E1117,DATOS!B:W,12,FALSE)</f>
        <v>1</v>
      </c>
      <c r="J1117">
        <f>VLOOKUP(E1117,DATOS!B:W,20,FALSE)</f>
        <v>45471</v>
      </c>
      <c r="K1117">
        <f t="shared" si="36"/>
        <v>45471</v>
      </c>
      <c r="L1117" s="3" t="str">
        <f>VLOOKUP(A1117,AF!E:E,1,FALSE)</f>
        <v>FEVT5011</v>
      </c>
    </row>
    <row r="1118" spans="1:12">
      <c r="A1118" t="str">
        <f>VLOOKUP(E1118,DATOS!B:W,19,FALSE)</f>
        <v>FEVT5011</v>
      </c>
      <c r="B1118" s="1">
        <v>9012767301</v>
      </c>
      <c r="C1118" t="s">
        <v>2</v>
      </c>
      <c r="D1118" s="1">
        <f>VLOOKUP(E1118,DATOS!B:W,3,FALSE)</f>
        <v>41102314</v>
      </c>
      <c r="E1118">
        <v>4189</v>
      </c>
      <c r="F1118">
        <v>2</v>
      </c>
      <c r="G1118" t="str">
        <f>VLOOKUP(E1118,DATOS!B:W,10,FALSE)</f>
        <v>S50007</v>
      </c>
      <c r="H1118" t="str">
        <f t="shared" si="35"/>
        <v>TRANSPORTE MUNICIPAL TERRESTRE</v>
      </c>
      <c r="I1118">
        <f>VLOOKUP(E1118,DATOS!B:W,12,FALSE)</f>
        <v>1</v>
      </c>
      <c r="J1118">
        <f>VLOOKUP(E1118,DATOS!B:W,20,FALSE)</f>
        <v>45471</v>
      </c>
      <c r="K1118">
        <f t="shared" si="36"/>
        <v>45471</v>
      </c>
      <c r="L1118" s="3" t="str">
        <f>VLOOKUP(A1118,AF!E:E,1,FALSE)</f>
        <v>FEVT5011</v>
      </c>
    </row>
    <row r="1119" spans="1:12">
      <c r="A1119" t="str">
        <f>VLOOKUP(E1119,DATOS!B:W,19,FALSE)</f>
        <v>FEVT5012</v>
      </c>
      <c r="B1119" s="1">
        <v>9012767301</v>
      </c>
      <c r="C1119" t="s">
        <v>2</v>
      </c>
      <c r="D1119" s="1">
        <f>VLOOKUP(E1119,DATOS!B:W,3,FALSE)</f>
        <v>18142558</v>
      </c>
      <c r="E1119">
        <v>4404</v>
      </c>
      <c r="F1119">
        <v>2</v>
      </c>
      <c r="G1119" t="str">
        <f>VLOOKUP(E1119,DATOS!B:W,10,FALSE)</f>
        <v>S50008</v>
      </c>
      <c r="H1119" t="str">
        <f t="shared" si="35"/>
        <v>TRANSPORTE INTERMUNICIPAL TERR</v>
      </c>
      <c r="I1119">
        <f>VLOOKUP(E1119,DATOS!B:W,12,FALSE)</f>
        <v>1</v>
      </c>
      <c r="J1119">
        <f>VLOOKUP(E1119,DATOS!B:W,20,FALSE)</f>
        <v>45471</v>
      </c>
      <c r="K1119">
        <f t="shared" si="36"/>
        <v>45471</v>
      </c>
      <c r="L1119" s="3" t="str">
        <f>VLOOKUP(A1119,AF!E:E,1,FALSE)</f>
        <v>FEVT5012</v>
      </c>
    </row>
    <row r="1120" spans="1:12">
      <c r="A1120" t="str">
        <f>VLOOKUP(E1120,DATOS!B:W,19,FALSE)</f>
        <v>FEVT5012</v>
      </c>
      <c r="B1120" s="1">
        <v>9012767301</v>
      </c>
      <c r="C1120" t="s">
        <v>2</v>
      </c>
      <c r="D1120" s="1">
        <f>VLOOKUP(E1120,DATOS!B:W,3,FALSE)</f>
        <v>18142558</v>
      </c>
      <c r="E1120">
        <v>4405</v>
      </c>
      <c r="F1120">
        <v>2</v>
      </c>
      <c r="G1120" t="str">
        <f>VLOOKUP(E1120,DATOS!B:W,10,FALSE)</f>
        <v>S50008</v>
      </c>
      <c r="H1120" t="str">
        <f t="shared" si="35"/>
        <v>TRANSPORTE INTERMUNICIPAL TERR</v>
      </c>
      <c r="I1120">
        <f>VLOOKUP(E1120,DATOS!B:W,12,FALSE)</f>
        <v>1</v>
      </c>
      <c r="J1120">
        <f>VLOOKUP(E1120,DATOS!B:W,20,FALSE)</f>
        <v>45471</v>
      </c>
      <c r="K1120">
        <f t="shared" si="36"/>
        <v>45471</v>
      </c>
      <c r="L1120" s="3" t="str">
        <f>VLOOKUP(A1120,AF!E:E,1,FALSE)</f>
        <v>FEVT5012</v>
      </c>
    </row>
    <row r="1121" spans="1:12">
      <c r="A1121" t="str">
        <f>VLOOKUP(E1121,DATOS!B:W,19,FALSE)</f>
        <v>FEVT5013</v>
      </c>
      <c r="B1121" s="1">
        <v>9012767301</v>
      </c>
      <c r="C1121" t="s">
        <v>42</v>
      </c>
      <c r="D1121" s="1">
        <f>VLOOKUP(E1121,DATOS!B:W,3,FALSE)</f>
        <v>1126461215</v>
      </c>
      <c r="E1121">
        <v>4837</v>
      </c>
      <c r="F1121">
        <v>2</v>
      </c>
      <c r="G1121" t="str">
        <f>VLOOKUP(E1121,DATOS!B:W,10,FALSE)</f>
        <v>S50007</v>
      </c>
      <c r="H1121" t="str">
        <f t="shared" si="35"/>
        <v>TRANSPORTE MUNICIPAL TERRESTRE</v>
      </c>
      <c r="I1121">
        <f>VLOOKUP(E1121,DATOS!B:W,12,FALSE)</f>
        <v>1</v>
      </c>
      <c r="J1121">
        <f>VLOOKUP(E1121,DATOS!B:W,20,FALSE)</f>
        <v>45471</v>
      </c>
      <c r="K1121">
        <f t="shared" si="36"/>
        <v>45471</v>
      </c>
      <c r="L1121" s="3" t="str">
        <f>VLOOKUP(A1121,AF!E:E,1,FALSE)</f>
        <v>FEVT5013</v>
      </c>
    </row>
    <row r="1122" spans="1:12">
      <c r="A1122" t="str">
        <f>VLOOKUP(E1122,DATOS!B:W,19,FALSE)</f>
        <v>FEVT5013</v>
      </c>
      <c r="B1122" s="1">
        <v>9012767301</v>
      </c>
      <c r="C1122" t="s">
        <v>42</v>
      </c>
      <c r="D1122" s="1">
        <f>VLOOKUP(E1122,DATOS!B:W,3,FALSE)</f>
        <v>1126461215</v>
      </c>
      <c r="E1122">
        <v>4838</v>
      </c>
      <c r="F1122">
        <v>2</v>
      </c>
      <c r="G1122" t="str">
        <f>VLOOKUP(E1122,DATOS!B:W,10,FALSE)</f>
        <v>S50007</v>
      </c>
      <c r="H1122" t="str">
        <f t="shared" si="35"/>
        <v>TRANSPORTE MUNICIPAL TERRESTRE</v>
      </c>
      <c r="I1122">
        <f>VLOOKUP(E1122,DATOS!B:W,12,FALSE)</f>
        <v>1</v>
      </c>
      <c r="J1122">
        <f>VLOOKUP(E1122,DATOS!B:W,20,FALSE)</f>
        <v>45471</v>
      </c>
      <c r="K1122">
        <f t="shared" si="36"/>
        <v>45471</v>
      </c>
      <c r="L1122" s="3" t="str">
        <f>VLOOKUP(A1122,AF!E:E,1,FALSE)</f>
        <v>FEVT5013</v>
      </c>
    </row>
    <row r="1123" spans="1:12">
      <c r="A1123" t="str">
        <f>VLOOKUP(E1123,DATOS!B:W,19,FALSE)</f>
        <v>FEVT5014</v>
      </c>
      <c r="B1123" s="1">
        <v>9012767301</v>
      </c>
      <c r="C1123" t="s">
        <v>2</v>
      </c>
      <c r="D1123" s="1">
        <f>VLOOKUP(E1123,DATOS!B:W,3,FALSE)</f>
        <v>41135077</v>
      </c>
      <c r="E1123">
        <v>4140</v>
      </c>
      <c r="F1123">
        <v>2</v>
      </c>
      <c r="G1123" t="str">
        <f>VLOOKUP(E1123,DATOS!B:W,10,FALSE)</f>
        <v>S50007</v>
      </c>
      <c r="H1123" t="str">
        <f t="shared" si="35"/>
        <v>TRANSPORTE MUNICIPAL TERRESTRE</v>
      </c>
      <c r="I1123">
        <f>VLOOKUP(E1123,DATOS!B:W,12,FALSE)</f>
        <v>1</v>
      </c>
      <c r="J1123">
        <f>VLOOKUP(E1123,DATOS!B:W,20,FALSE)</f>
        <v>45471</v>
      </c>
      <c r="K1123">
        <f t="shared" si="36"/>
        <v>45471</v>
      </c>
      <c r="L1123" s="3" t="str">
        <f>VLOOKUP(A1123,AF!E:E,1,FALSE)</f>
        <v>FEVT5014</v>
      </c>
    </row>
    <row r="1124" spans="1:12">
      <c r="A1124" t="str">
        <f>VLOOKUP(E1124,DATOS!B:W,19,FALSE)</f>
        <v>FEVT5015</v>
      </c>
      <c r="B1124" s="1">
        <v>9012767301</v>
      </c>
      <c r="C1124" t="s">
        <v>2</v>
      </c>
      <c r="D1124" s="1">
        <f>VLOOKUP(E1124,DATOS!B:W,3,FALSE)</f>
        <v>18110216</v>
      </c>
      <c r="E1124">
        <v>4366</v>
      </c>
      <c r="F1124">
        <v>2</v>
      </c>
      <c r="G1124" t="str">
        <f>VLOOKUP(E1124,DATOS!B:W,10,FALSE)</f>
        <v>S50008</v>
      </c>
      <c r="H1124" t="str">
        <f t="shared" si="35"/>
        <v>TRANSPORTE INTERMUNICIPAL TERR</v>
      </c>
      <c r="I1124">
        <f>VLOOKUP(E1124,DATOS!B:W,12,FALSE)</f>
        <v>1</v>
      </c>
      <c r="J1124">
        <f>VLOOKUP(E1124,DATOS!B:W,20,FALSE)</f>
        <v>45471</v>
      </c>
      <c r="K1124">
        <f t="shared" si="36"/>
        <v>45471</v>
      </c>
      <c r="L1124" s="3" t="str">
        <f>VLOOKUP(A1124,AF!E:E,1,FALSE)</f>
        <v>FEVT5015</v>
      </c>
    </row>
    <row r="1125" spans="1:12">
      <c r="A1125" t="str">
        <f>VLOOKUP(E1125,DATOS!B:W,19,FALSE)</f>
        <v>FEVT5015</v>
      </c>
      <c r="B1125" s="1">
        <v>9012767301</v>
      </c>
      <c r="C1125" t="s">
        <v>2</v>
      </c>
      <c r="D1125" s="1">
        <f>VLOOKUP(E1125,DATOS!B:W,3,FALSE)</f>
        <v>18110216</v>
      </c>
      <c r="E1125">
        <v>4367</v>
      </c>
      <c r="F1125">
        <v>2</v>
      </c>
      <c r="G1125" t="str">
        <f>VLOOKUP(E1125,DATOS!B:W,10,FALSE)</f>
        <v>S50008</v>
      </c>
      <c r="H1125" t="str">
        <f t="shared" si="35"/>
        <v>TRANSPORTE INTERMUNICIPAL TERR</v>
      </c>
      <c r="I1125">
        <f>VLOOKUP(E1125,DATOS!B:W,12,FALSE)</f>
        <v>1</v>
      </c>
      <c r="J1125">
        <f>VLOOKUP(E1125,DATOS!B:W,20,FALSE)</f>
        <v>45471</v>
      </c>
      <c r="K1125">
        <f t="shared" si="36"/>
        <v>45471</v>
      </c>
      <c r="L1125" s="3" t="str">
        <f>VLOOKUP(A1125,AF!E:E,1,FALSE)</f>
        <v>FEVT5015</v>
      </c>
    </row>
    <row r="1126" spans="1:12">
      <c r="A1126" t="str">
        <f>VLOOKUP(E1126,DATOS!B:W,19,FALSE)</f>
        <v>FEVT5016</v>
      </c>
      <c r="B1126" s="1">
        <v>9012767301</v>
      </c>
      <c r="C1126" t="s">
        <v>2</v>
      </c>
      <c r="D1126" s="1">
        <f>VLOOKUP(E1126,DATOS!B:W,3,FALSE)</f>
        <v>1120066821</v>
      </c>
      <c r="E1126">
        <v>4264</v>
      </c>
      <c r="F1126">
        <v>2</v>
      </c>
      <c r="G1126" t="str">
        <f>VLOOKUP(E1126,DATOS!B:W,10,FALSE)</f>
        <v>S50007</v>
      </c>
      <c r="H1126" t="str">
        <f t="shared" si="35"/>
        <v>TRANSPORTE MUNICIPAL TERRESTRE</v>
      </c>
      <c r="I1126">
        <f>VLOOKUP(E1126,DATOS!B:W,12,FALSE)</f>
        <v>1</v>
      </c>
      <c r="J1126">
        <f>VLOOKUP(E1126,DATOS!B:W,20,FALSE)</f>
        <v>45471</v>
      </c>
      <c r="K1126">
        <f t="shared" si="36"/>
        <v>45471</v>
      </c>
      <c r="L1126" s="3" t="str">
        <f>VLOOKUP(A1126,AF!E:E,1,FALSE)</f>
        <v>FEVT5016</v>
      </c>
    </row>
    <row r="1127" spans="1:12">
      <c r="A1127" t="str">
        <f>VLOOKUP(E1127,DATOS!B:W,19,FALSE)</f>
        <v>FEVT5016</v>
      </c>
      <c r="B1127" s="1">
        <v>9012767301</v>
      </c>
      <c r="C1127" t="s">
        <v>2</v>
      </c>
      <c r="D1127" s="1">
        <f>VLOOKUP(E1127,DATOS!B:W,3,FALSE)</f>
        <v>1120066821</v>
      </c>
      <c r="E1127">
        <v>4265</v>
      </c>
      <c r="F1127">
        <v>2</v>
      </c>
      <c r="G1127" t="str">
        <f>VLOOKUP(E1127,DATOS!B:W,10,FALSE)</f>
        <v>S50007</v>
      </c>
      <c r="H1127" t="str">
        <f t="shared" si="35"/>
        <v>TRANSPORTE MUNICIPAL TERRESTRE</v>
      </c>
      <c r="I1127">
        <f>VLOOKUP(E1127,DATOS!B:W,12,FALSE)</f>
        <v>1</v>
      </c>
      <c r="J1127">
        <f>VLOOKUP(E1127,DATOS!B:W,20,FALSE)</f>
        <v>45471</v>
      </c>
      <c r="K1127">
        <f t="shared" si="36"/>
        <v>45471</v>
      </c>
      <c r="L1127" s="3" t="str">
        <f>VLOOKUP(A1127,AF!E:E,1,FALSE)</f>
        <v>FEVT5016</v>
      </c>
    </row>
    <row r="1128" spans="1:12">
      <c r="A1128" t="str">
        <f>VLOOKUP(E1128,DATOS!B:W,19,FALSE)</f>
        <v>FEVT5017</v>
      </c>
      <c r="B1128" s="1">
        <v>9012767301</v>
      </c>
      <c r="C1128" t="s">
        <v>2</v>
      </c>
      <c r="D1128" s="1">
        <f>VLOOKUP(E1128,DATOS!B:W,3,FALSE)</f>
        <v>27353614</v>
      </c>
      <c r="E1128">
        <v>4126</v>
      </c>
      <c r="F1128">
        <v>2</v>
      </c>
      <c r="G1128" t="str">
        <f>VLOOKUP(E1128,DATOS!B:W,10,FALSE)</f>
        <v>S50007</v>
      </c>
      <c r="H1128" t="str">
        <f t="shared" si="35"/>
        <v>TRANSPORTE MUNICIPAL TERRESTRE</v>
      </c>
      <c r="I1128">
        <f>VLOOKUP(E1128,DATOS!B:W,12,FALSE)</f>
        <v>1</v>
      </c>
      <c r="J1128">
        <f>VLOOKUP(E1128,DATOS!B:W,20,FALSE)</f>
        <v>45471</v>
      </c>
      <c r="K1128">
        <f t="shared" si="36"/>
        <v>45471</v>
      </c>
      <c r="L1128" s="3" t="str">
        <f>VLOOKUP(A1128,AF!E:E,1,FALSE)</f>
        <v>FEVT5017</v>
      </c>
    </row>
    <row r="1129" spans="1:12">
      <c r="A1129" t="str">
        <f>VLOOKUP(E1129,DATOS!B:W,19,FALSE)</f>
        <v>FEVT5017</v>
      </c>
      <c r="B1129" s="1">
        <v>9012767301</v>
      </c>
      <c r="C1129" t="s">
        <v>2</v>
      </c>
      <c r="D1129" s="1">
        <f>VLOOKUP(E1129,DATOS!B:W,3,FALSE)</f>
        <v>27353614</v>
      </c>
      <c r="E1129">
        <v>4127</v>
      </c>
      <c r="F1129">
        <v>2</v>
      </c>
      <c r="G1129" t="str">
        <f>VLOOKUP(E1129,DATOS!B:W,10,FALSE)</f>
        <v>S50007</v>
      </c>
      <c r="H1129" t="str">
        <f t="shared" si="35"/>
        <v>TRANSPORTE MUNICIPAL TERRESTRE</v>
      </c>
      <c r="I1129">
        <f>VLOOKUP(E1129,DATOS!B:W,12,FALSE)</f>
        <v>1</v>
      </c>
      <c r="J1129">
        <f>VLOOKUP(E1129,DATOS!B:W,20,FALSE)</f>
        <v>45471</v>
      </c>
      <c r="K1129">
        <f t="shared" si="36"/>
        <v>45471</v>
      </c>
      <c r="L1129" s="3" t="str">
        <f>VLOOKUP(A1129,AF!E:E,1,FALSE)</f>
        <v>FEVT5017</v>
      </c>
    </row>
    <row r="1130" spans="1:12">
      <c r="A1130" t="str">
        <f>VLOOKUP(E1130,DATOS!B:W,19,FALSE)</f>
        <v>FEVT5018</v>
      </c>
      <c r="B1130" s="1">
        <v>9012767301</v>
      </c>
      <c r="C1130" t="s">
        <v>2</v>
      </c>
      <c r="D1130" s="1">
        <f>VLOOKUP(E1130,DATOS!B:W,3,FALSE)</f>
        <v>18154602</v>
      </c>
      <c r="E1130">
        <v>4274</v>
      </c>
      <c r="F1130">
        <v>2</v>
      </c>
      <c r="G1130" t="str">
        <f>VLOOKUP(E1130,DATOS!B:W,10,FALSE)</f>
        <v>S50007</v>
      </c>
      <c r="H1130" t="str">
        <f t="shared" si="35"/>
        <v>TRANSPORTE MUNICIPAL TERRESTRE</v>
      </c>
      <c r="I1130">
        <f>VLOOKUP(E1130,DATOS!B:W,12,FALSE)</f>
        <v>1</v>
      </c>
      <c r="J1130">
        <f>VLOOKUP(E1130,DATOS!B:W,20,FALSE)</f>
        <v>45471</v>
      </c>
      <c r="K1130">
        <f t="shared" si="36"/>
        <v>45471</v>
      </c>
      <c r="L1130" s="3" t="str">
        <f>VLOOKUP(A1130,AF!E:E,1,FALSE)</f>
        <v>FEVT5018</v>
      </c>
    </row>
    <row r="1131" spans="1:12">
      <c r="A1131" t="str">
        <f>VLOOKUP(E1131,DATOS!B:W,19,FALSE)</f>
        <v>FEVT5018</v>
      </c>
      <c r="B1131" s="1">
        <v>9012767301</v>
      </c>
      <c r="C1131" t="s">
        <v>2</v>
      </c>
      <c r="D1131" s="1">
        <f>VLOOKUP(E1131,DATOS!B:W,3,FALSE)</f>
        <v>18154602</v>
      </c>
      <c r="E1131">
        <v>4275</v>
      </c>
      <c r="F1131">
        <v>2</v>
      </c>
      <c r="G1131" t="str">
        <f>VLOOKUP(E1131,DATOS!B:W,10,FALSE)</f>
        <v>S50007</v>
      </c>
      <c r="H1131" t="str">
        <f t="shared" si="35"/>
        <v>TRANSPORTE MUNICIPAL TERRESTRE</v>
      </c>
      <c r="I1131">
        <f>VLOOKUP(E1131,DATOS!B:W,12,FALSE)</f>
        <v>1</v>
      </c>
      <c r="J1131">
        <f>VLOOKUP(E1131,DATOS!B:W,20,FALSE)</f>
        <v>45471</v>
      </c>
      <c r="K1131">
        <f t="shared" si="36"/>
        <v>45471</v>
      </c>
      <c r="L1131" s="3" t="str">
        <f>VLOOKUP(A1131,AF!E:E,1,FALSE)</f>
        <v>FEVT5018</v>
      </c>
    </row>
    <row r="1132" spans="1:12">
      <c r="A1132" t="str">
        <f>VLOOKUP(E1132,DATOS!B:W,19,FALSE)</f>
        <v>FEVT5019</v>
      </c>
      <c r="B1132" s="1">
        <v>9012767301</v>
      </c>
      <c r="C1132" t="s">
        <v>2</v>
      </c>
      <c r="D1132" s="1">
        <f>VLOOKUP(E1132,DATOS!B:W,3,FALSE)</f>
        <v>38610094</v>
      </c>
      <c r="E1132">
        <v>4192</v>
      </c>
      <c r="F1132">
        <v>2</v>
      </c>
      <c r="G1132" t="str">
        <f>VLOOKUP(E1132,DATOS!B:W,10,FALSE)</f>
        <v>S50008</v>
      </c>
      <c r="H1132" t="str">
        <f t="shared" si="35"/>
        <v>TRANSPORTE INTERMUNICIPAL TERR</v>
      </c>
      <c r="I1132">
        <f>VLOOKUP(E1132,DATOS!B:W,12,FALSE)</f>
        <v>1</v>
      </c>
      <c r="J1132">
        <f>VLOOKUP(E1132,DATOS!B:W,20,FALSE)</f>
        <v>45471</v>
      </c>
      <c r="K1132">
        <f t="shared" si="36"/>
        <v>45471</v>
      </c>
      <c r="L1132" s="3" t="str">
        <f>VLOOKUP(A1132,AF!E:E,1,FALSE)</f>
        <v>FEVT5019</v>
      </c>
    </row>
    <row r="1133" spans="1:12">
      <c r="A1133" t="str">
        <f>VLOOKUP(E1133,DATOS!B:W,19,FALSE)</f>
        <v>FEVT5019</v>
      </c>
      <c r="B1133" s="1">
        <v>9012767301</v>
      </c>
      <c r="C1133" t="s">
        <v>2</v>
      </c>
      <c r="D1133" s="1">
        <f>VLOOKUP(E1133,DATOS!B:W,3,FALSE)</f>
        <v>38610094</v>
      </c>
      <c r="E1133">
        <v>4193</v>
      </c>
      <c r="F1133">
        <v>2</v>
      </c>
      <c r="G1133" t="str">
        <f>VLOOKUP(E1133,DATOS!B:W,10,FALSE)</f>
        <v>S50008</v>
      </c>
      <c r="H1133" t="str">
        <f t="shared" si="35"/>
        <v>TRANSPORTE INTERMUNICIPAL TERR</v>
      </c>
      <c r="I1133">
        <f>VLOOKUP(E1133,DATOS!B:W,12,FALSE)</f>
        <v>1</v>
      </c>
      <c r="J1133">
        <f>VLOOKUP(E1133,DATOS!B:W,20,FALSE)</f>
        <v>45471</v>
      </c>
      <c r="K1133">
        <f t="shared" si="36"/>
        <v>45471</v>
      </c>
      <c r="L1133" s="3" t="str">
        <f>VLOOKUP(A1133,AF!E:E,1,FALSE)</f>
        <v>FEVT5019</v>
      </c>
    </row>
    <row r="1134" spans="1:12">
      <c r="A1134" t="str">
        <f>VLOOKUP(E1134,DATOS!B:W,19,FALSE)</f>
        <v>FEVT5020</v>
      </c>
      <c r="B1134" s="1">
        <v>9012767301</v>
      </c>
      <c r="C1134" t="s">
        <v>2</v>
      </c>
      <c r="D1134" s="1">
        <f>VLOOKUP(E1134,DATOS!B:W,3,FALSE)</f>
        <v>10691375</v>
      </c>
      <c r="E1134">
        <v>4797</v>
      </c>
      <c r="F1134">
        <v>2</v>
      </c>
      <c r="G1134" t="str">
        <f>VLOOKUP(E1134,DATOS!B:W,10,FALSE)</f>
        <v>S50008</v>
      </c>
      <c r="H1134" t="str">
        <f t="shared" si="35"/>
        <v>TRANSPORTE INTERMUNICIPAL TERR</v>
      </c>
      <c r="I1134">
        <f>VLOOKUP(E1134,DATOS!B:W,12,FALSE)</f>
        <v>2</v>
      </c>
      <c r="J1134">
        <f>VLOOKUP(E1134,DATOS!B:W,20,FALSE)</f>
        <v>45471</v>
      </c>
      <c r="K1134">
        <f t="shared" si="36"/>
        <v>90942</v>
      </c>
      <c r="L1134" s="3" t="str">
        <f>VLOOKUP(A1134,AF!E:E,1,FALSE)</f>
        <v>FEVT5020</v>
      </c>
    </row>
    <row r="1135" spans="1:12">
      <c r="A1135" t="str">
        <f>VLOOKUP(E1135,DATOS!B:W,19,FALSE)</f>
        <v>FEVT5020</v>
      </c>
      <c r="B1135" s="1">
        <v>9012767301</v>
      </c>
      <c r="C1135" t="s">
        <v>2</v>
      </c>
      <c r="D1135" s="1">
        <f>VLOOKUP(E1135,DATOS!B:W,3,FALSE)</f>
        <v>10691375</v>
      </c>
      <c r="E1135">
        <v>4798</v>
      </c>
      <c r="F1135">
        <v>2</v>
      </c>
      <c r="G1135" t="str">
        <f>VLOOKUP(E1135,DATOS!B:W,10,FALSE)</f>
        <v>S50008</v>
      </c>
      <c r="H1135" t="str">
        <f t="shared" si="35"/>
        <v>TRANSPORTE INTERMUNICIPAL TERR</v>
      </c>
      <c r="I1135">
        <f>VLOOKUP(E1135,DATOS!B:W,12,FALSE)</f>
        <v>1</v>
      </c>
      <c r="J1135">
        <f>VLOOKUP(E1135,DATOS!B:W,20,FALSE)</f>
        <v>45471</v>
      </c>
      <c r="K1135">
        <f t="shared" si="36"/>
        <v>45471</v>
      </c>
      <c r="L1135" s="3" t="str">
        <f>VLOOKUP(A1135,AF!E:E,1,FALSE)</f>
        <v>FEVT5020</v>
      </c>
    </row>
    <row r="1136" spans="1:12">
      <c r="A1136" t="str">
        <f>VLOOKUP(E1136,DATOS!B:W,19,FALSE)</f>
        <v>FEVT5020</v>
      </c>
      <c r="B1136" s="1">
        <v>9012767301</v>
      </c>
      <c r="C1136" t="s">
        <v>2</v>
      </c>
      <c r="D1136" s="1">
        <f>VLOOKUP(E1136,DATOS!B:W,3,FALSE)</f>
        <v>10691375</v>
      </c>
      <c r="E1136">
        <v>4799</v>
      </c>
      <c r="F1136">
        <v>2</v>
      </c>
      <c r="G1136" t="str">
        <f>VLOOKUP(E1136,DATOS!B:W,10,FALSE)</f>
        <v>S50007</v>
      </c>
      <c r="H1136" t="str">
        <f t="shared" si="35"/>
        <v>TRANSPORTE MUNICIPAL TERRESTRE</v>
      </c>
      <c r="I1136">
        <f>VLOOKUP(E1136,DATOS!B:W,12,FALSE)</f>
        <v>2</v>
      </c>
      <c r="J1136">
        <f>VLOOKUP(E1136,DATOS!B:W,20,FALSE)</f>
        <v>45471</v>
      </c>
      <c r="K1136">
        <f t="shared" si="36"/>
        <v>90942</v>
      </c>
      <c r="L1136" s="3" t="str">
        <f>VLOOKUP(A1136,AF!E:E,1,FALSE)</f>
        <v>FEVT5020</v>
      </c>
    </row>
    <row r="1137" spans="1:12">
      <c r="A1137" t="str">
        <f>VLOOKUP(E1137,DATOS!B:W,19,FALSE)</f>
        <v>FEVT5020</v>
      </c>
      <c r="B1137" s="1">
        <v>9012767301</v>
      </c>
      <c r="C1137" t="s">
        <v>2</v>
      </c>
      <c r="D1137" s="1">
        <f>VLOOKUP(E1137,DATOS!B:W,3,FALSE)</f>
        <v>10691375</v>
      </c>
      <c r="E1137">
        <v>4800</v>
      </c>
      <c r="F1137">
        <v>2</v>
      </c>
      <c r="G1137" t="str">
        <f>VLOOKUP(E1137,DATOS!B:W,10,FALSE)</f>
        <v>S50007</v>
      </c>
      <c r="H1137" t="str">
        <f t="shared" si="35"/>
        <v>TRANSPORTE MUNICIPAL TERRESTRE</v>
      </c>
      <c r="I1137">
        <f>VLOOKUP(E1137,DATOS!B:W,12,FALSE)</f>
        <v>1</v>
      </c>
      <c r="J1137">
        <f>VLOOKUP(E1137,DATOS!B:W,20,FALSE)</f>
        <v>45471</v>
      </c>
      <c r="K1137">
        <f t="shared" si="36"/>
        <v>45471</v>
      </c>
      <c r="L1137" s="3" t="str">
        <f>VLOOKUP(A1137,AF!E:E,1,FALSE)</f>
        <v>FEVT5020</v>
      </c>
    </row>
    <row r="1138" spans="1:12">
      <c r="A1138" t="str">
        <f>VLOOKUP(E1138,DATOS!B:W,19,FALSE)</f>
        <v>FEVT5021</v>
      </c>
      <c r="B1138" s="1">
        <v>9012767301</v>
      </c>
      <c r="C1138" t="s">
        <v>2</v>
      </c>
      <c r="D1138" s="1">
        <f>VLOOKUP(E1138,DATOS!B:W,3,FALSE)</f>
        <v>1124315529</v>
      </c>
      <c r="E1138">
        <v>4486</v>
      </c>
      <c r="F1138">
        <v>2</v>
      </c>
      <c r="G1138" t="str">
        <f>VLOOKUP(E1138,DATOS!B:W,10,FALSE)</f>
        <v>S50007</v>
      </c>
      <c r="H1138" t="str">
        <f t="shared" si="35"/>
        <v>TRANSPORTE MUNICIPAL TERRESTRE</v>
      </c>
      <c r="I1138">
        <f>VLOOKUP(E1138,DATOS!B:W,12,FALSE)</f>
        <v>1</v>
      </c>
      <c r="J1138">
        <f>VLOOKUP(E1138,DATOS!B:W,20,FALSE)</f>
        <v>45471</v>
      </c>
      <c r="K1138">
        <f t="shared" si="36"/>
        <v>45471</v>
      </c>
      <c r="L1138" s="3" t="str">
        <f>VLOOKUP(A1138,AF!E:E,1,FALSE)</f>
        <v>FEVT5021</v>
      </c>
    </row>
    <row r="1139" spans="1:12">
      <c r="A1139" t="str">
        <f>VLOOKUP(E1139,DATOS!B:W,19,FALSE)</f>
        <v>FEVT5021</v>
      </c>
      <c r="B1139" s="1">
        <v>9012767301</v>
      </c>
      <c r="C1139" t="s">
        <v>2</v>
      </c>
      <c r="D1139" s="1">
        <f>VLOOKUP(E1139,DATOS!B:W,3,FALSE)</f>
        <v>1124315529</v>
      </c>
      <c r="E1139">
        <v>4487</v>
      </c>
      <c r="F1139">
        <v>2</v>
      </c>
      <c r="G1139" t="str">
        <f>VLOOKUP(E1139,DATOS!B:W,10,FALSE)</f>
        <v>S50007</v>
      </c>
      <c r="H1139" t="str">
        <f t="shared" si="35"/>
        <v>TRANSPORTE MUNICIPAL TERRESTRE</v>
      </c>
      <c r="I1139">
        <f>VLOOKUP(E1139,DATOS!B:W,12,FALSE)</f>
        <v>1</v>
      </c>
      <c r="J1139">
        <f>VLOOKUP(E1139,DATOS!B:W,20,FALSE)</f>
        <v>45471</v>
      </c>
      <c r="K1139">
        <f t="shared" si="36"/>
        <v>45471</v>
      </c>
      <c r="L1139" s="3" t="str">
        <f>VLOOKUP(A1139,AF!E:E,1,FALSE)</f>
        <v>FEVT5021</v>
      </c>
    </row>
    <row r="1140" spans="1:12">
      <c r="A1140" t="str">
        <f>VLOOKUP(E1140,DATOS!B:W,19,FALSE)</f>
        <v>FEVT5022</v>
      </c>
      <c r="B1140" s="1">
        <v>9012767301</v>
      </c>
      <c r="C1140" t="s">
        <v>2</v>
      </c>
      <c r="D1140" s="1">
        <f>VLOOKUP(E1140,DATOS!B:W,3,FALSE)</f>
        <v>27318648</v>
      </c>
      <c r="E1140">
        <v>4765</v>
      </c>
      <c r="F1140">
        <v>2</v>
      </c>
      <c r="G1140" t="str">
        <f>VLOOKUP(E1140,DATOS!B:W,10,FALSE)</f>
        <v>S50008</v>
      </c>
      <c r="H1140" t="str">
        <f t="shared" si="35"/>
        <v>TRANSPORTE INTERMUNICIPAL TERR</v>
      </c>
      <c r="I1140">
        <f>VLOOKUP(E1140,DATOS!B:W,12,FALSE)</f>
        <v>1</v>
      </c>
      <c r="J1140">
        <f>VLOOKUP(E1140,DATOS!B:W,20,FALSE)</f>
        <v>45471</v>
      </c>
      <c r="K1140">
        <f t="shared" si="36"/>
        <v>45471</v>
      </c>
      <c r="L1140" s="3" t="str">
        <f>VLOOKUP(A1140,AF!E:E,1,FALSE)</f>
        <v>FEVT5022</v>
      </c>
    </row>
    <row r="1141" spans="1:12">
      <c r="A1141" t="str">
        <f>VLOOKUP(E1141,DATOS!B:W,19,FALSE)</f>
        <v>FEVT5023</v>
      </c>
      <c r="B1141" s="1">
        <v>9012767301</v>
      </c>
      <c r="C1141" t="s">
        <v>79</v>
      </c>
      <c r="D1141" s="1">
        <f>VLOOKUP(E1141,DATOS!B:W,3,FALSE)</f>
        <v>1125186214</v>
      </c>
      <c r="E1141">
        <v>4560</v>
      </c>
      <c r="F1141">
        <v>2</v>
      </c>
      <c r="G1141" t="str">
        <f>VLOOKUP(E1141,DATOS!B:W,10,FALSE)</f>
        <v>S50008</v>
      </c>
      <c r="H1141" t="str">
        <f t="shared" si="35"/>
        <v>TRANSPORTE INTERMUNICIPAL TERR</v>
      </c>
      <c r="I1141">
        <f>VLOOKUP(E1141,DATOS!B:W,12,FALSE)</f>
        <v>1</v>
      </c>
      <c r="J1141">
        <f>VLOOKUP(E1141,DATOS!B:W,20,FALSE)</f>
        <v>45471</v>
      </c>
      <c r="K1141">
        <f t="shared" si="36"/>
        <v>45471</v>
      </c>
      <c r="L1141" s="3" t="str">
        <f>VLOOKUP(A1141,AF!E:E,1,FALSE)</f>
        <v>FEVT5023</v>
      </c>
    </row>
    <row r="1142" spans="1:12">
      <c r="A1142" t="str">
        <f>VLOOKUP(E1142,DATOS!B:W,19,FALSE)</f>
        <v>FEVT5023</v>
      </c>
      <c r="B1142" s="1">
        <v>9012767301</v>
      </c>
      <c r="C1142" t="s">
        <v>79</v>
      </c>
      <c r="D1142" s="1">
        <f>VLOOKUP(E1142,DATOS!B:W,3,FALSE)</f>
        <v>1125186214</v>
      </c>
      <c r="E1142">
        <v>4561</v>
      </c>
      <c r="F1142">
        <v>2</v>
      </c>
      <c r="G1142" t="str">
        <f>VLOOKUP(E1142,DATOS!B:W,10,FALSE)</f>
        <v>S50008</v>
      </c>
      <c r="H1142" t="str">
        <f t="shared" si="35"/>
        <v>TRANSPORTE INTERMUNICIPAL TERR</v>
      </c>
      <c r="I1142">
        <f>VLOOKUP(E1142,DATOS!B:W,12,FALSE)</f>
        <v>1</v>
      </c>
      <c r="J1142">
        <f>VLOOKUP(E1142,DATOS!B:W,20,FALSE)</f>
        <v>45471</v>
      </c>
      <c r="K1142">
        <f t="shared" si="36"/>
        <v>45471</v>
      </c>
      <c r="L1142" s="3" t="str">
        <f>VLOOKUP(A1142,AF!E:E,1,FALSE)</f>
        <v>FEVT5023</v>
      </c>
    </row>
    <row r="1143" spans="1:12">
      <c r="A1143" t="str">
        <f>VLOOKUP(E1143,DATOS!B:W,19,FALSE)</f>
        <v>FEVT5024</v>
      </c>
      <c r="B1143" s="1">
        <v>9012767301</v>
      </c>
      <c r="C1143" t="s">
        <v>31</v>
      </c>
      <c r="D1143" s="1">
        <f>VLOOKUP(E1143,DATOS!B:W,3,FALSE)</f>
        <v>1124315811</v>
      </c>
      <c r="E1143">
        <v>3740</v>
      </c>
      <c r="F1143">
        <v>2</v>
      </c>
      <c r="G1143" t="str">
        <f>VLOOKUP(E1143,DATOS!B:W,10,FALSE)</f>
        <v>S50007</v>
      </c>
      <c r="H1143" t="str">
        <f t="shared" si="35"/>
        <v>TRANSPORTE MUNICIPAL TERRESTRE</v>
      </c>
      <c r="I1143">
        <f>VLOOKUP(E1143,DATOS!B:W,12,FALSE)</f>
        <v>1</v>
      </c>
      <c r="J1143">
        <f>VLOOKUP(E1143,DATOS!B:W,20,FALSE)</f>
        <v>45471</v>
      </c>
      <c r="K1143">
        <f t="shared" si="36"/>
        <v>45471</v>
      </c>
      <c r="L1143" s="3" t="str">
        <f>VLOOKUP(A1143,AF!E:E,1,FALSE)</f>
        <v>FEVT5024</v>
      </c>
    </row>
    <row r="1144" spans="1:12">
      <c r="A1144" t="str">
        <f>VLOOKUP(E1144,DATOS!B:W,19,FALSE)</f>
        <v>FEVT5024</v>
      </c>
      <c r="B1144" s="1">
        <v>9012767301</v>
      </c>
      <c r="C1144" t="s">
        <v>31</v>
      </c>
      <c r="D1144" s="1">
        <f>VLOOKUP(E1144,DATOS!B:W,3,FALSE)</f>
        <v>1124315811</v>
      </c>
      <c r="E1144">
        <v>4546</v>
      </c>
      <c r="F1144">
        <v>2</v>
      </c>
      <c r="G1144" t="str">
        <f>VLOOKUP(E1144,DATOS!B:W,10,FALSE)</f>
        <v>S50007</v>
      </c>
      <c r="H1144" t="str">
        <f t="shared" si="35"/>
        <v>TRANSPORTE MUNICIPAL TERRESTRE</v>
      </c>
      <c r="I1144">
        <f>VLOOKUP(E1144,DATOS!B:W,12,FALSE)</f>
        <v>1</v>
      </c>
      <c r="J1144">
        <f>VLOOKUP(E1144,DATOS!B:W,20,FALSE)</f>
        <v>45471</v>
      </c>
      <c r="K1144">
        <f t="shared" si="36"/>
        <v>45471</v>
      </c>
      <c r="L1144" s="3" t="str">
        <f>VLOOKUP(A1144,AF!E:E,1,FALSE)</f>
        <v>FEVT5024</v>
      </c>
    </row>
    <row r="1145" spans="1:12">
      <c r="A1145" t="str">
        <f>VLOOKUP(E1145,DATOS!B:W,19,FALSE)</f>
        <v>FEVT5024</v>
      </c>
      <c r="B1145" s="1">
        <v>9012767301</v>
      </c>
      <c r="C1145" t="s">
        <v>31</v>
      </c>
      <c r="D1145" s="1">
        <f>VLOOKUP(E1145,DATOS!B:W,3,FALSE)</f>
        <v>1124315811</v>
      </c>
      <c r="E1145">
        <v>3741</v>
      </c>
      <c r="F1145">
        <v>2</v>
      </c>
      <c r="G1145" t="str">
        <f>VLOOKUP(E1145,DATOS!B:W,10,FALSE)</f>
        <v>S50007</v>
      </c>
      <c r="H1145" t="str">
        <f t="shared" si="35"/>
        <v>TRANSPORTE MUNICIPAL TERRESTRE</v>
      </c>
      <c r="I1145">
        <f>VLOOKUP(E1145,DATOS!B:W,12,FALSE)</f>
        <v>1</v>
      </c>
      <c r="J1145">
        <f>VLOOKUP(E1145,DATOS!B:W,20,FALSE)</f>
        <v>45471</v>
      </c>
      <c r="K1145">
        <f t="shared" si="36"/>
        <v>45471</v>
      </c>
      <c r="L1145" s="3" t="str">
        <f>VLOOKUP(A1145,AF!E:E,1,FALSE)</f>
        <v>FEVT5024</v>
      </c>
    </row>
    <row r="1146" spans="1:12">
      <c r="A1146" t="str">
        <f>VLOOKUP(E1146,DATOS!B:W,19,FALSE)</f>
        <v>FEVT5024</v>
      </c>
      <c r="B1146" s="1">
        <v>9012767301</v>
      </c>
      <c r="C1146" t="s">
        <v>31</v>
      </c>
      <c r="D1146" s="1">
        <f>VLOOKUP(E1146,DATOS!B:W,3,FALSE)</f>
        <v>1124315811</v>
      </c>
      <c r="E1146">
        <v>4547</v>
      </c>
      <c r="F1146">
        <v>2</v>
      </c>
      <c r="G1146" t="str">
        <f>VLOOKUP(E1146,DATOS!B:W,10,FALSE)</f>
        <v>S50007</v>
      </c>
      <c r="H1146" t="str">
        <f t="shared" si="35"/>
        <v>TRANSPORTE MUNICIPAL TERRESTRE</v>
      </c>
      <c r="I1146">
        <f>VLOOKUP(E1146,DATOS!B:W,12,FALSE)</f>
        <v>1</v>
      </c>
      <c r="J1146">
        <f>VLOOKUP(E1146,DATOS!B:W,20,FALSE)</f>
        <v>45471</v>
      </c>
      <c r="K1146">
        <f t="shared" si="36"/>
        <v>45471</v>
      </c>
      <c r="L1146" s="3" t="str">
        <f>VLOOKUP(A1146,AF!E:E,1,FALSE)</f>
        <v>FEVT5024</v>
      </c>
    </row>
    <row r="1147" spans="1:12">
      <c r="A1147" t="str">
        <f>VLOOKUP(E1147,DATOS!B:W,19,FALSE)</f>
        <v>FEVT5025</v>
      </c>
      <c r="B1147" s="1">
        <v>9012767301</v>
      </c>
      <c r="C1147" t="s">
        <v>31</v>
      </c>
      <c r="D1147" s="1">
        <f>VLOOKUP(E1147,DATOS!B:W,3,FALSE)</f>
        <v>1124292977</v>
      </c>
      <c r="E1147">
        <v>4793</v>
      </c>
      <c r="F1147">
        <v>2</v>
      </c>
      <c r="G1147" t="str">
        <f>VLOOKUP(E1147,DATOS!B:W,10,FALSE)</f>
        <v>S50007</v>
      </c>
      <c r="H1147" t="str">
        <f t="shared" si="35"/>
        <v>TRANSPORTE MUNICIPAL TERRESTRE</v>
      </c>
      <c r="I1147">
        <f>VLOOKUP(E1147,DATOS!B:W,12,FALSE)</f>
        <v>1</v>
      </c>
      <c r="J1147">
        <f>VLOOKUP(E1147,DATOS!B:W,20,FALSE)</f>
        <v>45471</v>
      </c>
      <c r="K1147">
        <f t="shared" si="36"/>
        <v>45471</v>
      </c>
      <c r="L1147" s="3" t="str">
        <f>VLOOKUP(A1147,AF!E:E,1,FALSE)</f>
        <v>FEVT5025</v>
      </c>
    </row>
    <row r="1148" spans="1:12">
      <c r="A1148" t="str">
        <f>VLOOKUP(E1148,DATOS!B:W,19,FALSE)</f>
        <v>FEVT5025</v>
      </c>
      <c r="B1148" s="1">
        <v>9012767301</v>
      </c>
      <c r="C1148" t="s">
        <v>31</v>
      </c>
      <c r="D1148" s="1">
        <f>VLOOKUP(E1148,DATOS!B:W,3,FALSE)</f>
        <v>1124292977</v>
      </c>
      <c r="E1148">
        <v>4794</v>
      </c>
      <c r="F1148">
        <v>2</v>
      </c>
      <c r="G1148" t="str">
        <f>VLOOKUP(E1148,DATOS!B:W,10,FALSE)</f>
        <v>S50007</v>
      </c>
      <c r="H1148" t="str">
        <f t="shared" si="35"/>
        <v>TRANSPORTE MUNICIPAL TERRESTRE</v>
      </c>
      <c r="I1148">
        <f>VLOOKUP(E1148,DATOS!B:W,12,FALSE)</f>
        <v>1</v>
      </c>
      <c r="J1148">
        <f>VLOOKUP(E1148,DATOS!B:W,20,FALSE)</f>
        <v>45471</v>
      </c>
      <c r="K1148">
        <f t="shared" si="36"/>
        <v>45471</v>
      </c>
      <c r="L1148" s="3" t="str">
        <f>VLOOKUP(A1148,AF!E:E,1,FALSE)</f>
        <v>FEVT5025</v>
      </c>
    </row>
    <row r="1149" spans="1:12">
      <c r="A1149" t="str">
        <f>VLOOKUP(E1149,DATOS!B:W,19,FALSE)</f>
        <v>FEVT5026</v>
      </c>
      <c r="B1149" s="1">
        <v>9012767301</v>
      </c>
      <c r="C1149" t="s">
        <v>2</v>
      </c>
      <c r="D1149" s="1">
        <f>VLOOKUP(E1149,DATOS!B:W,3,FALSE)</f>
        <v>17680166</v>
      </c>
      <c r="E1149">
        <v>4755</v>
      </c>
      <c r="F1149">
        <v>2</v>
      </c>
      <c r="G1149" t="str">
        <f>VLOOKUP(E1149,DATOS!B:W,10,FALSE)</f>
        <v>S50008</v>
      </c>
      <c r="H1149" t="str">
        <f t="shared" si="35"/>
        <v>TRANSPORTE INTERMUNICIPAL TERR</v>
      </c>
      <c r="I1149">
        <f>VLOOKUP(E1149,DATOS!B:W,12,FALSE)</f>
        <v>1</v>
      </c>
      <c r="J1149">
        <f>VLOOKUP(E1149,DATOS!B:W,20,FALSE)</f>
        <v>45471</v>
      </c>
      <c r="K1149">
        <f t="shared" si="36"/>
        <v>45471</v>
      </c>
      <c r="L1149" s="3" t="str">
        <f>VLOOKUP(A1149,AF!E:E,1,FALSE)</f>
        <v>FEVT5026</v>
      </c>
    </row>
    <row r="1150" spans="1:12">
      <c r="A1150" t="str">
        <f>VLOOKUP(E1150,DATOS!B:W,19,FALSE)</f>
        <v>FEVT5026</v>
      </c>
      <c r="B1150" s="1">
        <v>9012767301</v>
      </c>
      <c r="C1150" t="s">
        <v>2</v>
      </c>
      <c r="D1150" s="1">
        <f>VLOOKUP(E1150,DATOS!B:W,3,FALSE)</f>
        <v>17680166</v>
      </c>
      <c r="E1150">
        <v>4756</v>
      </c>
      <c r="F1150">
        <v>2</v>
      </c>
      <c r="G1150" t="str">
        <f>VLOOKUP(E1150,DATOS!B:W,10,FALSE)</f>
        <v>S50008</v>
      </c>
      <c r="H1150" t="str">
        <f t="shared" si="35"/>
        <v>TRANSPORTE INTERMUNICIPAL TERR</v>
      </c>
      <c r="I1150">
        <f>VLOOKUP(E1150,DATOS!B:W,12,FALSE)</f>
        <v>1</v>
      </c>
      <c r="J1150">
        <f>VLOOKUP(E1150,DATOS!B:W,20,FALSE)</f>
        <v>45471</v>
      </c>
      <c r="K1150">
        <f t="shared" si="36"/>
        <v>45471</v>
      </c>
      <c r="L1150" s="3" t="str">
        <f>VLOOKUP(A1150,AF!E:E,1,FALSE)</f>
        <v>FEVT5026</v>
      </c>
    </row>
    <row r="1151" spans="1:12">
      <c r="A1151" t="str">
        <f>VLOOKUP(E1151,DATOS!B:W,19,FALSE)</f>
        <v>FEVT5027</v>
      </c>
      <c r="B1151" s="1">
        <v>9012767301</v>
      </c>
      <c r="C1151" t="s">
        <v>2</v>
      </c>
      <c r="D1151" s="1">
        <f>VLOOKUP(E1151,DATOS!B:W,3,FALSE)</f>
        <v>41182692</v>
      </c>
      <c r="E1151">
        <v>4112</v>
      </c>
      <c r="F1151">
        <v>2</v>
      </c>
      <c r="G1151" t="str">
        <f>VLOOKUP(E1151,DATOS!B:W,10,FALSE)</f>
        <v>S50007</v>
      </c>
      <c r="H1151" t="str">
        <f t="shared" si="35"/>
        <v>TRANSPORTE MUNICIPAL TERRESTRE</v>
      </c>
      <c r="I1151">
        <f>VLOOKUP(E1151,DATOS!B:W,12,FALSE)</f>
        <v>1</v>
      </c>
      <c r="J1151">
        <f>VLOOKUP(E1151,DATOS!B:W,20,FALSE)</f>
        <v>45471</v>
      </c>
      <c r="K1151">
        <f t="shared" si="36"/>
        <v>45471</v>
      </c>
      <c r="L1151" s="3" t="str">
        <f>VLOOKUP(A1151,AF!E:E,1,FALSE)</f>
        <v>FEVT5027</v>
      </c>
    </row>
    <row r="1152" spans="1:12">
      <c r="A1152" t="str">
        <f>VLOOKUP(E1152,DATOS!B:W,19,FALSE)</f>
        <v>FEVT5027</v>
      </c>
      <c r="B1152" s="1">
        <v>9012767301</v>
      </c>
      <c r="C1152" t="s">
        <v>2</v>
      </c>
      <c r="D1152" s="1">
        <f>VLOOKUP(E1152,DATOS!B:W,3,FALSE)</f>
        <v>41182692</v>
      </c>
      <c r="E1152">
        <v>4113</v>
      </c>
      <c r="F1152">
        <v>2</v>
      </c>
      <c r="G1152" t="str">
        <f>VLOOKUP(E1152,DATOS!B:W,10,FALSE)</f>
        <v>S50007</v>
      </c>
      <c r="H1152" t="str">
        <f t="shared" si="35"/>
        <v>TRANSPORTE MUNICIPAL TERRESTRE</v>
      </c>
      <c r="I1152">
        <f>VLOOKUP(E1152,DATOS!B:W,12,FALSE)</f>
        <v>1</v>
      </c>
      <c r="J1152">
        <f>VLOOKUP(E1152,DATOS!B:W,20,FALSE)</f>
        <v>45471</v>
      </c>
      <c r="K1152">
        <f t="shared" si="36"/>
        <v>45471</v>
      </c>
      <c r="L1152" s="3" t="str">
        <f>VLOOKUP(A1152,AF!E:E,1,FALSE)</f>
        <v>FEVT5027</v>
      </c>
    </row>
    <row r="1153" spans="1:12">
      <c r="A1153" t="str">
        <f>VLOOKUP(E1153,DATOS!B:W,19,FALSE)</f>
        <v>FEVT5028</v>
      </c>
      <c r="B1153" s="1">
        <v>9012767301</v>
      </c>
      <c r="C1153" t="s">
        <v>2</v>
      </c>
      <c r="D1153" s="1">
        <f>VLOOKUP(E1153,DATOS!B:W,3,FALSE)</f>
        <v>69010022</v>
      </c>
      <c r="E1153">
        <v>4649</v>
      </c>
      <c r="F1153">
        <v>2</v>
      </c>
      <c r="G1153" t="str">
        <f>VLOOKUP(E1153,DATOS!B:W,10,FALSE)</f>
        <v>S50008</v>
      </c>
      <c r="H1153" t="str">
        <f t="shared" si="35"/>
        <v>TRANSPORTE INTERMUNICIPAL TERR</v>
      </c>
      <c r="I1153">
        <f>VLOOKUP(E1153,DATOS!B:W,12,FALSE)</f>
        <v>1</v>
      </c>
      <c r="J1153">
        <f>VLOOKUP(E1153,DATOS!B:W,20,FALSE)</f>
        <v>45471</v>
      </c>
      <c r="K1153">
        <f t="shared" si="36"/>
        <v>45471</v>
      </c>
      <c r="L1153" s="3" t="str">
        <f>VLOOKUP(A1153,AF!E:E,1,FALSE)</f>
        <v>FEVT5028</v>
      </c>
    </row>
    <row r="1154" spans="1:12">
      <c r="A1154" t="str">
        <f>VLOOKUP(E1154,DATOS!B:W,19,FALSE)</f>
        <v>FEVT5028</v>
      </c>
      <c r="B1154" s="1">
        <v>9012767301</v>
      </c>
      <c r="C1154" t="s">
        <v>2</v>
      </c>
      <c r="D1154" s="1">
        <f>VLOOKUP(E1154,DATOS!B:W,3,FALSE)</f>
        <v>69010022</v>
      </c>
      <c r="E1154">
        <v>4650</v>
      </c>
      <c r="F1154">
        <v>2</v>
      </c>
      <c r="G1154" t="str">
        <f>VLOOKUP(E1154,DATOS!B:W,10,FALSE)</f>
        <v>S50008</v>
      </c>
      <c r="H1154" t="str">
        <f t="shared" ref="H1154:H1217" si="37">IF(G1154="S50007","TRANSPORTE MUNICIPAL TERRESTRE",IF(G1154="S50008","TRANSPORTE INTERMUNICIPAL TERR","VALIDAR CODIGO"))</f>
        <v>TRANSPORTE INTERMUNICIPAL TERR</v>
      </c>
      <c r="I1154">
        <f>VLOOKUP(E1154,DATOS!B:W,12,FALSE)</f>
        <v>1</v>
      </c>
      <c r="J1154">
        <f>VLOOKUP(E1154,DATOS!B:W,20,FALSE)</f>
        <v>45471</v>
      </c>
      <c r="K1154">
        <f t="shared" si="36"/>
        <v>45471</v>
      </c>
      <c r="L1154" s="3" t="str">
        <f>VLOOKUP(A1154,AF!E:E,1,FALSE)</f>
        <v>FEVT5028</v>
      </c>
    </row>
    <row r="1155" spans="1:12">
      <c r="A1155" t="str">
        <f>VLOOKUP(E1155,DATOS!B:W,19,FALSE)</f>
        <v>FEVT5029</v>
      </c>
      <c r="B1155" s="1">
        <v>9012767301</v>
      </c>
      <c r="C1155" t="s">
        <v>2</v>
      </c>
      <c r="D1155" s="1">
        <f>VLOOKUP(E1155,DATOS!B:W,3,FALSE)</f>
        <v>41115563</v>
      </c>
      <c r="E1155">
        <v>4398</v>
      </c>
      <c r="F1155">
        <v>2</v>
      </c>
      <c r="G1155" t="str">
        <f>VLOOKUP(E1155,DATOS!B:W,10,FALSE)</f>
        <v>S50007</v>
      </c>
      <c r="H1155" t="str">
        <f t="shared" si="37"/>
        <v>TRANSPORTE MUNICIPAL TERRESTRE</v>
      </c>
      <c r="I1155">
        <f>VLOOKUP(E1155,DATOS!B:W,12,FALSE)</f>
        <v>1</v>
      </c>
      <c r="J1155">
        <f>VLOOKUP(E1155,DATOS!B:W,20,FALSE)</f>
        <v>45471</v>
      </c>
      <c r="K1155">
        <f t="shared" si="36"/>
        <v>45471</v>
      </c>
      <c r="L1155" s="3" t="str">
        <f>VLOOKUP(A1155,AF!E:E,1,FALSE)</f>
        <v>FEVT5029</v>
      </c>
    </row>
    <row r="1156" spans="1:12">
      <c r="A1156" t="str">
        <f>VLOOKUP(E1156,DATOS!B:W,19,FALSE)</f>
        <v>FEVT5029</v>
      </c>
      <c r="B1156" s="1">
        <v>9012767301</v>
      </c>
      <c r="C1156" t="s">
        <v>2</v>
      </c>
      <c r="D1156" s="1">
        <f>VLOOKUP(E1156,DATOS!B:W,3,FALSE)</f>
        <v>41115563</v>
      </c>
      <c r="E1156">
        <v>4399</v>
      </c>
      <c r="F1156">
        <v>2</v>
      </c>
      <c r="G1156" t="str">
        <f>VLOOKUP(E1156,DATOS!B:W,10,FALSE)</f>
        <v>S50007</v>
      </c>
      <c r="H1156" t="str">
        <f t="shared" si="37"/>
        <v>TRANSPORTE MUNICIPAL TERRESTRE</v>
      </c>
      <c r="I1156">
        <f>VLOOKUP(E1156,DATOS!B:W,12,FALSE)</f>
        <v>1</v>
      </c>
      <c r="J1156">
        <f>VLOOKUP(E1156,DATOS!B:W,20,FALSE)</f>
        <v>45471</v>
      </c>
      <c r="K1156">
        <f t="shared" si="36"/>
        <v>45471</v>
      </c>
      <c r="L1156" s="3" t="str">
        <f>VLOOKUP(A1156,AF!E:E,1,FALSE)</f>
        <v>FEVT5029</v>
      </c>
    </row>
    <row r="1157" spans="1:12">
      <c r="A1157" t="str">
        <f>VLOOKUP(E1157,DATOS!B:W,19,FALSE)</f>
        <v>FEVT5030</v>
      </c>
      <c r="B1157" s="1">
        <v>9012767301</v>
      </c>
      <c r="C1157" t="s">
        <v>42</v>
      </c>
      <c r="D1157" s="1">
        <f>VLOOKUP(E1157,DATOS!B:W,3,FALSE)</f>
        <v>1080707603</v>
      </c>
      <c r="E1157">
        <v>4160</v>
      </c>
      <c r="F1157">
        <v>2</v>
      </c>
      <c r="G1157" t="str">
        <f>VLOOKUP(E1157,DATOS!B:W,10,FALSE)</f>
        <v>S50007</v>
      </c>
      <c r="H1157" t="str">
        <f t="shared" si="37"/>
        <v>TRANSPORTE MUNICIPAL TERRESTRE</v>
      </c>
      <c r="I1157">
        <f>VLOOKUP(E1157,DATOS!B:W,12,FALSE)</f>
        <v>1</v>
      </c>
      <c r="J1157">
        <f>VLOOKUP(E1157,DATOS!B:W,20,FALSE)</f>
        <v>45471</v>
      </c>
      <c r="K1157">
        <f t="shared" si="36"/>
        <v>45471</v>
      </c>
      <c r="L1157" s="3" t="str">
        <f>VLOOKUP(A1157,AF!E:E,1,FALSE)</f>
        <v>FEVT5030</v>
      </c>
    </row>
    <row r="1158" spans="1:12">
      <c r="A1158" t="str">
        <f>VLOOKUP(E1158,DATOS!B:W,19,FALSE)</f>
        <v>FEVT5030</v>
      </c>
      <c r="B1158" s="1">
        <v>9012767301</v>
      </c>
      <c r="C1158" t="s">
        <v>42</v>
      </c>
      <c r="D1158" s="1">
        <f>VLOOKUP(E1158,DATOS!B:W,3,FALSE)</f>
        <v>1080707603</v>
      </c>
      <c r="E1158">
        <v>4161</v>
      </c>
      <c r="F1158">
        <v>2</v>
      </c>
      <c r="G1158" t="str">
        <f>VLOOKUP(E1158,DATOS!B:W,10,FALSE)</f>
        <v>S50007</v>
      </c>
      <c r="H1158" t="str">
        <f t="shared" si="37"/>
        <v>TRANSPORTE MUNICIPAL TERRESTRE</v>
      </c>
      <c r="I1158">
        <f>VLOOKUP(E1158,DATOS!B:W,12,FALSE)</f>
        <v>1</v>
      </c>
      <c r="J1158">
        <f>VLOOKUP(E1158,DATOS!B:W,20,FALSE)</f>
        <v>45471</v>
      </c>
      <c r="K1158">
        <f t="shared" si="36"/>
        <v>45471</v>
      </c>
      <c r="L1158" s="3" t="str">
        <f>VLOOKUP(A1158,AF!E:E,1,FALSE)</f>
        <v>FEVT5030</v>
      </c>
    </row>
    <row r="1159" spans="1:12">
      <c r="A1159" t="str">
        <f>VLOOKUP(E1159,DATOS!B:W,19,FALSE)</f>
        <v>FEVT5031</v>
      </c>
      <c r="B1159" s="1">
        <v>9012767301</v>
      </c>
      <c r="C1159" t="s">
        <v>2</v>
      </c>
      <c r="D1159" s="1">
        <f>VLOOKUP(E1159,DATOS!B:W,3,FALSE)</f>
        <v>1909193</v>
      </c>
      <c r="E1159">
        <v>4767</v>
      </c>
      <c r="F1159">
        <v>2</v>
      </c>
      <c r="G1159" t="str">
        <f>VLOOKUP(E1159,DATOS!B:W,10,FALSE)</f>
        <v>S50007</v>
      </c>
      <c r="H1159" t="str">
        <f t="shared" si="37"/>
        <v>TRANSPORTE MUNICIPAL TERRESTRE</v>
      </c>
      <c r="I1159">
        <f>VLOOKUP(E1159,DATOS!B:W,12,FALSE)</f>
        <v>1</v>
      </c>
      <c r="J1159">
        <f>VLOOKUP(E1159,DATOS!B:W,20,FALSE)</f>
        <v>45471</v>
      </c>
      <c r="K1159">
        <f t="shared" si="36"/>
        <v>45471</v>
      </c>
      <c r="L1159" s="3" t="str">
        <f>VLOOKUP(A1159,AF!E:E,1,FALSE)</f>
        <v>FEVT5031</v>
      </c>
    </row>
    <row r="1160" spans="1:12">
      <c r="A1160" t="str">
        <f>VLOOKUP(E1160,DATOS!B:W,19,FALSE)</f>
        <v>FEVT5031</v>
      </c>
      <c r="B1160" s="1">
        <v>9012767301</v>
      </c>
      <c r="C1160" t="s">
        <v>2</v>
      </c>
      <c r="D1160" s="1">
        <f>VLOOKUP(E1160,DATOS!B:W,3,FALSE)</f>
        <v>1909193</v>
      </c>
      <c r="E1160">
        <v>4768</v>
      </c>
      <c r="F1160">
        <v>2</v>
      </c>
      <c r="G1160" t="str">
        <f>VLOOKUP(E1160,DATOS!B:W,10,FALSE)</f>
        <v>S50007</v>
      </c>
      <c r="H1160" t="str">
        <f t="shared" si="37"/>
        <v>TRANSPORTE MUNICIPAL TERRESTRE</v>
      </c>
      <c r="I1160">
        <f>VLOOKUP(E1160,DATOS!B:W,12,FALSE)</f>
        <v>1</v>
      </c>
      <c r="J1160">
        <f>VLOOKUP(E1160,DATOS!B:W,20,FALSE)</f>
        <v>45471</v>
      </c>
      <c r="K1160">
        <f t="shared" si="36"/>
        <v>45471</v>
      </c>
      <c r="L1160" s="3" t="str">
        <f>VLOOKUP(A1160,AF!E:E,1,FALSE)</f>
        <v>FEVT5031</v>
      </c>
    </row>
    <row r="1161" spans="1:12">
      <c r="A1161" t="str">
        <f>VLOOKUP(E1161,DATOS!B:W,19,FALSE)</f>
        <v>FEVT5032</v>
      </c>
      <c r="B1161" s="1">
        <v>9012767301</v>
      </c>
      <c r="C1161" t="s">
        <v>2</v>
      </c>
      <c r="D1161" s="1">
        <f>VLOOKUP(E1161,DATOS!B:W,3,FALSE)</f>
        <v>27474572</v>
      </c>
      <c r="E1161">
        <v>4759</v>
      </c>
      <c r="F1161">
        <v>2</v>
      </c>
      <c r="G1161" t="str">
        <f>VLOOKUP(E1161,DATOS!B:W,10,FALSE)</f>
        <v>S50007</v>
      </c>
      <c r="H1161" t="str">
        <f t="shared" si="37"/>
        <v>TRANSPORTE MUNICIPAL TERRESTRE</v>
      </c>
      <c r="I1161">
        <f>VLOOKUP(E1161,DATOS!B:W,12,FALSE)</f>
        <v>2</v>
      </c>
      <c r="J1161">
        <f>VLOOKUP(E1161,DATOS!B:W,20,FALSE)</f>
        <v>45471</v>
      </c>
      <c r="K1161">
        <f t="shared" si="36"/>
        <v>90942</v>
      </c>
      <c r="L1161" s="3" t="str">
        <f>VLOOKUP(A1161,AF!E:E,1,FALSE)</f>
        <v>FEVT5032</v>
      </c>
    </row>
    <row r="1162" spans="1:12">
      <c r="A1162" t="str">
        <f>VLOOKUP(E1162,DATOS!B:W,19,FALSE)</f>
        <v>FEVT5032</v>
      </c>
      <c r="B1162" s="1">
        <v>9012767301</v>
      </c>
      <c r="C1162" t="s">
        <v>2</v>
      </c>
      <c r="D1162" s="1">
        <f>VLOOKUP(E1162,DATOS!B:W,3,FALSE)</f>
        <v>27474572</v>
      </c>
      <c r="E1162">
        <v>4760</v>
      </c>
      <c r="F1162">
        <v>2</v>
      </c>
      <c r="G1162" t="str">
        <f>VLOOKUP(E1162,DATOS!B:W,10,FALSE)</f>
        <v>S50007</v>
      </c>
      <c r="H1162" t="str">
        <f t="shared" si="37"/>
        <v>TRANSPORTE MUNICIPAL TERRESTRE</v>
      </c>
      <c r="I1162">
        <f>VLOOKUP(E1162,DATOS!B:W,12,FALSE)</f>
        <v>2</v>
      </c>
      <c r="J1162">
        <f>VLOOKUP(E1162,DATOS!B:W,20,FALSE)</f>
        <v>45471</v>
      </c>
      <c r="K1162">
        <f t="shared" si="36"/>
        <v>90942</v>
      </c>
      <c r="L1162" s="3" t="str">
        <f>VLOOKUP(A1162,AF!E:E,1,FALSE)</f>
        <v>FEVT5032</v>
      </c>
    </row>
    <row r="1163" spans="1:12">
      <c r="A1163" t="str">
        <f>VLOOKUP(E1163,DATOS!B:W,19,FALSE)</f>
        <v>FEVT5033</v>
      </c>
      <c r="B1163" s="1">
        <v>9012767301</v>
      </c>
      <c r="C1163" t="s">
        <v>42</v>
      </c>
      <c r="D1163" s="1">
        <f>VLOOKUP(E1163,DATOS!B:W,3,FALSE)</f>
        <v>1080073819</v>
      </c>
      <c r="E1163">
        <v>4633</v>
      </c>
      <c r="F1163">
        <v>2</v>
      </c>
      <c r="G1163" t="str">
        <f>VLOOKUP(E1163,DATOS!B:W,10,FALSE)</f>
        <v>S50007</v>
      </c>
      <c r="H1163" t="str">
        <f t="shared" si="37"/>
        <v>TRANSPORTE MUNICIPAL TERRESTRE</v>
      </c>
      <c r="I1163">
        <f>VLOOKUP(E1163,DATOS!B:W,12,FALSE)</f>
        <v>1</v>
      </c>
      <c r="J1163">
        <f>VLOOKUP(E1163,DATOS!B:W,20,FALSE)</f>
        <v>45471</v>
      </c>
      <c r="K1163">
        <f t="shared" si="36"/>
        <v>45471</v>
      </c>
      <c r="L1163" s="3" t="str">
        <f>VLOOKUP(A1163,AF!E:E,1,FALSE)</f>
        <v>FEVT5033</v>
      </c>
    </row>
    <row r="1164" spans="1:12">
      <c r="A1164" t="str">
        <f>VLOOKUP(E1164,DATOS!B:W,19,FALSE)</f>
        <v>FEVT5033</v>
      </c>
      <c r="B1164" s="1">
        <v>9012767301</v>
      </c>
      <c r="C1164" t="s">
        <v>42</v>
      </c>
      <c r="D1164" s="1">
        <f>VLOOKUP(E1164,DATOS!B:W,3,FALSE)</f>
        <v>1080073819</v>
      </c>
      <c r="E1164">
        <v>4634</v>
      </c>
      <c r="F1164">
        <v>2</v>
      </c>
      <c r="G1164" t="str">
        <f>VLOOKUP(E1164,DATOS!B:W,10,FALSE)</f>
        <v>S50007</v>
      </c>
      <c r="H1164" t="str">
        <f t="shared" si="37"/>
        <v>TRANSPORTE MUNICIPAL TERRESTRE</v>
      </c>
      <c r="I1164">
        <f>VLOOKUP(E1164,DATOS!B:W,12,FALSE)</f>
        <v>1</v>
      </c>
      <c r="J1164">
        <f>VLOOKUP(E1164,DATOS!B:W,20,FALSE)</f>
        <v>45471</v>
      </c>
      <c r="K1164">
        <f t="shared" si="36"/>
        <v>45471</v>
      </c>
      <c r="L1164" s="3" t="str">
        <f>VLOOKUP(A1164,AF!E:E,1,FALSE)</f>
        <v>FEVT5033</v>
      </c>
    </row>
    <row r="1165" spans="1:12">
      <c r="A1165" t="str">
        <f>VLOOKUP(E1165,DATOS!B:W,19,FALSE)</f>
        <v>FEVT5034</v>
      </c>
      <c r="B1165" s="1">
        <v>9012767301</v>
      </c>
      <c r="C1165" t="s">
        <v>2</v>
      </c>
      <c r="D1165" s="1">
        <f>VLOOKUP(E1165,DATOS!B:W,3,FALSE)</f>
        <v>5347913</v>
      </c>
      <c r="E1165">
        <v>4400</v>
      </c>
      <c r="F1165">
        <v>2</v>
      </c>
      <c r="G1165" t="str">
        <f>VLOOKUP(E1165,DATOS!B:W,10,FALSE)</f>
        <v>S50007</v>
      </c>
      <c r="H1165" t="str">
        <f t="shared" si="37"/>
        <v>TRANSPORTE MUNICIPAL TERRESTRE</v>
      </c>
      <c r="I1165">
        <f>VLOOKUP(E1165,DATOS!B:W,12,FALSE)</f>
        <v>1</v>
      </c>
      <c r="J1165">
        <f>VLOOKUP(E1165,DATOS!B:W,20,FALSE)</f>
        <v>45471</v>
      </c>
      <c r="K1165">
        <f t="shared" si="36"/>
        <v>45471</v>
      </c>
      <c r="L1165" s="3" t="str">
        <f>VLOOKUP(A1165,AF!E:E,1,FALSE)</f>
        <v>FEVT5034</v>
      </c>
    </row>
    <row r="1166" spans="1:12">
      <c r="A1166" t="str">
        <f>VLOOKUP(E1166,DATOS!B:W,19,FALSE)</f>
        <v>FEVT5034</v>
      </c>
      <c r="B1166" s="1">
        <v>9012767301</v>
      </c>
      <c r="C1166" t="s">
        <v>2</v>
      </c>
      <c r="D1166" s="1">
        <f>VLOOKUP(E1166,DATOS!B:W,3,FALSE)</f>
        <v>5347913</v>
      </c>
      <c r="E1166">
        <v>4401</v>
      </c>
      <c r="F1166">
        <v>2</v>
      </c>
      <c r="G1166" t="str">
        <f>VLOOKUP(E1166,DATOS!B:W,10,FALSE)</f>
        <v>S50007</v>
      </c>
      <c r="H1166" t="str">
        <f t="shared" si="37"/>
        <v>TRANSPORTE MUNICIPAL TERRESTRE</v>
      </c>
      <c r="I1166">
        <f>VLOOKUP(E1166,DATOS!B:W,12,FALSE)</f>
        <v>1</v>
      </c>
      <c r="J1166">
        <f>VLOOKUP(E1166,DATOS!B:W,20,FALSE)</f>
        <v>45471</v>
      </c>
      <c r="K1166">
        <f t="shared" si="36"/>
        <v>45471</v>
      </c>
      <c r="L1166" s="3" t="str">
        <f>VLOOKUP(A1166,AF!E:E,1,FALSE)</f>
        <v>FEVT5034</v>
      </c>
    </row>
    <row r="1167" spans="1:12">
      <c r="A1167" t="str">
        <f>VLOOKUP(E1167,DATOS!B:W,19,FALSE)</f>
        <v>FEVT5035</v>
      </c>
      <c r="B1167" s="1">
        <v>9012767301</v>
      </c>
      <c r="C1167" t="s">
        <v>31</v>
      </c>
      <c r="D1167" s="1">
        <f>VLOOKUP(E1167,DATOS!B:W,3,FALSE)</f>
        <v>1124313045</v>
      </c>
      <c r="E1167">
        <v>4761</v>
      </c>
      <c r="F1167">
        <v>2</v>
      </c>
      <c r="G1167" t="str">
        <f>VLOOKUP(E1167,DATOS!B:W,10,FALSE)</f>
        <v>S50007</v>
      </c>
      <c r="H1167" t="str">
        <f t="shared" si="37"/>
        <v>TRANSPORTE MUNICIPAL TERRESTRE</v>
      </c>
      <c r="I1167">
        <f>VLOOKUP(E1167,DATOS!B:W,12,FALSE)</f>
        <v>1</v>
      </c>
      <c r="J1167">
        <f>VLOOKUP(E1167,DATOS!B:W,20,FALSE)</f>
        <v>45471</v>
      </c>
      <c r="K1167">
        <f t="shared" si="36"/>
        <v>45471</v>
      </c>
      <c r="L1167" s="3" t="str">
        <f>VLOOKUP(A1167,AF!E:E,1,FALSE)</f>
        <v>FEVT5035</v>
      </c>
    </row>
    <row r="1168" spans="1:12">
      <c r="A1168" t="str">
        <f>VLOOKUP(E1168,DATOS!B:W,19,FALSE)</f>
        <v>FEVT5036</v>
      </c>
      <c r="B1168" s="1">
        <v>9012767301</v>
      </c>
      <c r="C1168" t="s">
        <v>2</v>
      </c>
      <c r="D1168" s="1">
        <f>VLOOKUP(E1168,DATOS!B:W,3,FALSE)</f>
        <v>27472805</v>
      </c>
      <c r="E1168">
        <v>4707</v>
      </c>
      <c r="F1168">
        <v>2</v>
      </c>
      <c r="G1168" t="str">
        <f>VLOOKUP(E1168,DATOS!B:W,10,FALSE)</f>
        <v>S50007</v>
      </c>
      <c r="H1168" t="str">
        <f t="shared" si="37"/>
        <v>TRANSPORTE MUNICIPAL TERRESTRE</v>
      </c>
      <c r="I1168">
        <f>VLOOKUP(E1168,DATOS!B:W,12,FALSE)</f>
        <v>1</v>
      </c>
      <c r="J1168">
        <f>VLOOKUP(E1168,DATOS!B:W,20,FALSE)</f>
        <v>45471</v>
      </c>
      <c r="K1168">
        <f t="shared" si="36"/>
        <v>45471</v>
      </c>
      <c r="L1168" s="3" t="str">
        <f>VLOOKUP(A1168,AF!E:E,1,FALSE)</f>
        <v>FEVT5036</v>
      </c>
    </row>
    <row r="1169" spans="1:12">
      <c r="A1169" t="str">
        <f>VLOOKUP(E1169,DATOS!B:W,19,FALSE)</f>
        <v>FEVT5036</v>
      </c>
      <c r="B1169" s="1">
        <v>9012767301</v>
      </c>
      <c r="C1169" t="s">
        <v>2</v>
      </c>
      <c r="D1169" s="1">
        <f>VLOOKUP(E1169,DATOS!B:W,3,FALSE)</f>
        <v>27472805</v>
      </c>
      <c r="E1169">
        <v>4708</v>
      </c>
      <c r="F1169">
        <v>2</v>
      </c>
      <c r="G1169" t="str">
        <f>VLOOKUP(E1169,DATOS!B:W,10,FALSE)</f>
        <v>S50007</v>
      </c>
      <c r="H1169" t="str">
        <f t="shared" si="37"/>
        <v>TRANSPORTE MUNICIPAL TERRESTRE</v>
      </c>
      <c r="I1169">
        <f>VLOOKUP(E1169,DATOS!B:W,12,FALSE)</f>
        <v>1</v>
      </c>
      <c r="J1169">
        <f>VLOOKUP(E1169,DATOS!B:W,20,FALSE)</f>
        <v>45471</v>
      </c>
      <c r="K1169">
        <f t="shared" si="36"/>
        <v>45471</v>
      </c>
      <c r="L1169" s="3" t="str">
        <f>VLOOKUP(A1169,AF!E:E,1,FALSE)</f>
        <v>FEVT5036</v>
      </c>
    </row>
    <row r="1170" spans="1:12">
      <c r="A1170" t="str">
        <f>VLOOKUP(E1170,DATOS!B:W,19,FALSE)</f>
        <v>FEVT5037</v>
      </c>
      <c r="B1170" s="1">
        <v>9012767301</v>
      </c>
      <c r="C1170" t="s">
        <v>2</v>
      </c>
      <c r="D1170" s="1">
        <f>VLOOKUP(E1170,DATOS!B:W,3,FALSE)</f>
        <v>27468288</v>
      </c>
      <c r="E1170">
        <v>4737</v>
      </c>
      <c r="F1170">
        <v>2</v>
      </c>
      <c r="G1170" t="str">
        <f>VLOOKUP(E1170,DATOS!B:W,10,FALSE)</f>
        <v>S50007</v>
      </c>
      <c r="H1170" t="str">
        <f t="shared" si="37"/>
        <v>TRANSPORTE MUNICIPAL TERRESTRE</v>
      </c>
      <c r="I1170">
        <f>VLOOKUP(E1170,DATOS!B:W,12,FALSE)</f>
        <v>1</v>
      </c>
      <c r="J1170">
        <f>VLOOKUP(E1170,DATOS!B:W,20,FALSE)</f>
        <v>45471</v>
      </c>
      <c r="K1170">
        <f t="shared" si="36"/>
        <v>45471</v>
      </c>
      <c r="L1170" s="3" t="str">
        <f>VLOOKUP(A1170,AF!E:E,1,FALSE)</f>
        <v>FEVT5037</v>
      </c>
    </row>
    <row r="1171" spans="1:12">
      <c r="A1171" t="str">
        <f>VLOOKUP(E1171,DATOS!B:W,19,FALSE)</f>
        <v>FEVT5037</v>
      </c>
      <c r="B1171" s="1">
        <v>9012767301</v>
      </c>
      <c r="C1171" t="s">
        <v>2</v>
      </c>
      <c r="D1171" s="1">
        <f>VLOOKUP(E1171,DATOS!B:W,3,FALSE)</f>
        <v>27468288</v>
      </c>
      <c r="E1171">
        <v>4738</v>
      </c>
      <c r="F1171">
        <v>2</v>
      </c>
      <c r="G1171" t="str">
        <f>VLOOKUP(E1171,DATOS!B:W,10,FALSE)</f>
        <v>S50007</v>
      </c>
      <c r="H1171" t="str">
        <f t="shared" si="37"/>
        <v>TRANSPORTE MUNICIPAL TERRESTRE</v>
      </c>
      <c r="I1171">
        <f>VLOOKUP(E1171,DATOS!B:W,12,FALSE)</f>
        <v>1</v>
      </c>
      <c r="J1171">
        <f>VLOOKUP(E1171,DATOS!B:W,20,FALSE)</f>
        <v>45471</v>
      </c>
      <c r="K1171">
        <f t="shared" si="36"/>
        <v>45471</v>
      </c>
      <c r="L1171" s="3" t="str">
        <f>VLOOKUP(A1171,AF!E:E,1,FALSE)</f>
        <v>FEVT5037</v>
      </c>
    </row>
    <row r="1172" spans="1:12">
      <c r="A1172" t="str">
        <f>VLOOKUP(E1172,DATOS!B:W,19,FALSE)</f>
        <v>FEVT5038</v>
      </c>
      <c r="B1172" s="1">
        <v>9012767301</v>
      </c>
      <c r="C1172" t="s">
        <v>2</v>
      </c>
      <c r="D1172" s="1">
        <f>VLOOKUP(E1172,DATOS!B:W,3,FALSE)</f>
        <v>18112429</v>
      </c>
      <c r="E1172">
        <v>4743</v>
      </c>
      <c r="F1172">
        <v>2</v>
      </c>
      <c r="G1172" t="str">
        <f>VLOOKUP(E1172,DATOS!B:W,10,FALSE)</f>
        <v>S50007</v>
      </c>
      <c r="H1172" t="str">
        <f t="shared" si="37"/>
        <v>TRANSPORTE MUNICIPAL TERRESTRE</v>
      </c>
      <c r="I1172">
        <f>VLOOKUP(E1172,DATOS!B:W,12,FALSE)</f>
        <v>1</v>
      </c>
      <c r="J1172">
        <f>VLOOKUP(E1172,DATOS!B:W,20,FALSE)</f>
        <v>45471</v>
      </c>
      <c r="K1172">
        <f t="shared" si="36"/>
        <v>45471</v>
      </c>
      <c r="L1172" s="3" t="str">
        <f>VLOOKUP(A1172,AF!E:E,1,FALSE)</f>
        <v>FEVT5038</v>
      </c>
    </row>
    <row r="1173" spans="1:12">
      <c r="A1173" t="str">
        <f>VLOOKUP(E1173,DATOS!B:W,19,FALSE)</f>
        <v>FEVT5039</v>
      </c>
      <c r="B1173" s="1">
        <v>9012767301</v>
      </c>
      <c r="C1173" t="s">
        <v>2</v>
      </c>
      <c r="D1173" s="1">
        <f>VLOOKUP(E1173,DATOS!B:W,3,FALSE)</f>
        <v>40779370</v>
      </c>
      <c r="E1173">
        <v>4142</v>
      </c>
      <c r="F1173">
        <v>2</v>
      </c>
      <c r="G1173" t="str">
        <f>VLOOKUP(E1173,DATOS!B:W,10,FALSE)</f>
        <v>S50007</v>
      </c>
      <c r="H1173" t="str">
        <f t="shared" si="37"/>
        <v>TRANSPORTE MUNICIPAL TERRESTRE</v>
      </c>
      <c r="I1173">
        <f>VLOOKUP(E1173,DATOS!B:W,12,FALSE)</f>
        <v>1</v>
      </c>
      <c r="J1173">
        <f>VLOOKUP(E1173,DATOS!B:W,20,FALSE)</f>
        <v>45471</v>
      </c>
      <c r="K1173">
        <f t="shared" si="36"/>
        <v>45471</v>
      </c>
      <c r="L1173" s="3" t="str">
        <f>VLOOKUP(A1173,AF!E:E,1,FALSE)</f>
        <v>FEVT5039</v>
      </c>
    </row>
    <row r="1174" spans="1:12">
      <c r="A1174" t="str">
        <f>VLOOKUP(E1174,DATOS!B:W,19,FALSE)</f>
        <v>FEVT5039</v>
      </c>
      <c r="B1174" s="1">
        <v>9012767301</v>
      </c>
      <c r="C1174" t="s">
        <v>2</v>
      </c>
      <c r="D1174" s="1">
        <f>VLOOKUP(E1174,DATOS!B:W,3,FALSE)</f>
        <v>40779370</v>
      </c>
      <c r="E1174">
        <v>4143</v>
      </c>
      <c r="F1174">
        <v>2</v>
      </c>
      <c r="G1174" t="str">
        <f>VLOOKUP(E1174,DATOS!B:W,10,FALSE)</f>
        <v>S50007</v>
      </c>
      <c r="H1174" t="str">
        <f t="shared" si="37"/>
        <v>TRANSPORTE MUNICIPAL TERRESTRE</v>
      </c>
      <c r="I1174">
        <f>VLOOKUP(E1174,DATOS!B:W,12,FALSE)</f>
        <v>1</v>
      </c>
      <c r="J1174">
        <f>VLOOKUP(E1174,DATOS!B:W,20,FALSE)</f>
        <v>45471</v>
      </c>
      <c r="K1174">
        <f t="shared" si="36"/>
        <v>45471</v>
      </c>
      <c r="L1174" s="3" t="str">
        <f>VLOOKUP(A1174,AF!E:E,1,FALSE)</f>
        <v>FEVT5039</v>
      </c>
    </row>
    <row r="1175" spans="1:12">
      <c r="A1175" t="str">
        <f>VLOOKUP(E1175,DATOS!B:W,19,FALSE)</f>
        <v>FEVT5040</v>
      </c>
      <c r="B1175" s="1">
        <v>9012767301</v>
      </c>
      <c r="C1175" t="s">
        <v>31</v>
      </c>
      <c r="D1175" s="1">
        <f>VLOOKUP(E1175,DATOS!B:W,3,FALSE)</f>
        <v>1034307781</v>
      </c>
      <c r="E1175">
        <v>4434</v>
      </c>
      <c r="F1175">
        <v>2</v>
      </c>
      <c r="G1175" t="str">
        <f>VLOOKUP(E1175,DATOS!B:W,10,FALSE)</f>
        <v>S50007</v>
      </c>
      <c r="H1175" t="str">
        <f t="shared" si="37"/>
        <v>TRANSPORTE MUNICIPAL TERRESTRE</v>
      </c>
      <c r="I1175">
        <f>VLOOKUP(E1175,DATOS!B:W,12,FALSE)</f>
        <v>1</v>
      </c>
      <c r="J1175">
        <f>VLOOKUP(E1175,DATOS!B:W,20,FALSE)</f>
        <v>45471</v>
      </c>
      <c r="K1175">
        <f t="shared" si="36"/>
        <v>45471</v>
      </c>
      <c r="L1175" s="3" t="str">
        <f>VLOOKUP(A1175,AF!E:E,1,FALSE)</f>
        <v>FEVT5040</v>
      </c>
    </row>
    <row r="1176" spans="1:12">
      <c r="A1176" t="str">
        <f>VLOOKUP(E1176,DATOS!B:W,19,FALSE)</f>
        <v>FEVT5040</v>
      </c>
      <c r="B1176" s="1">
        <v>9012767301</v>
      </c>
      <c r="C1176" t="s">
        <v>31</v>
      </c>
      <c r="D1176" s="1">
        <f>VLOOKUP(E1176,DATOS!B:W,3,FALSE)</f>
        <v>1034307781</v>
      </c>
      <c r="E1176">
        <v>4435</v>
      </c>
      <c r="F1176">
        <v>2</v>
      </c>
      <c r="G1176" t="str">
        <f>VLOOKUP(E1176,DATOS!B:W,10,FALSE)</f>
        <v>S50007</v>
      </c>
      <c r="H1176" t="str">
        <f t="shared" si="37"/>
        <v>TRANSPORTE MUNICIPAL TERRESTRE</v>
      </c>
      <c r="I1176">
        <f>VLOOKUP(E1176,DATOS!B:W,12,FALSE)</f>
        <v>1</v>
      </c>
      <c r="J1176">
        <f>VLOOKUP(E1176,DATOS!B:W,20,FALSE)</f>
        <v>45471</v>
      </c>
      <c r="K1176">
        <f t="shared" si="36"/>
        <v>45471</v>
      </c>
      <c r="L1176" s="3" t="str">
        <f>VLOOKUP(A1176,AF!E:E,1,FALSE)</f>
        <v>FEVT5040</v>
      </c>
    </row>
    <row r="1177" spans="1:12">
      <c r="A1177" t="str">
        <f>VLOOKUP(E1177,DATOS!B:W,19,FALSE)</f>
        <v>FEVT5041</v>
      </c>
      <c r="B1177" s="1">
        <v>9012767301</v>
      </c>
      <c r="C1177" t="s">
        <v>37</v>
      </c>
      <c r="D1177" s="1">
        <f>VLOOKUP(E1177,DATOS!B:W,3,FALSE)</f>
        <v>1125181645</v>
      </c>
      <c r="E1177">
        <v>4280</v>
      </c>
      <c r="F1177">
        <v>2</v>
      </c>
      <c r="G1177" t="str">
        <f>VLOOKUP(E1177,DATOS!B:W,10,FALSE)</f>
        <v>S50008</v>
      </c>
      <c r="H1177" t="str">
        <f t="shared" si="37"/>
        <v>TRANSPORTE INTERMUNICIPAL TERR</v>
      </c>
      <c r="I1177">
        <f>VLOOKUP(E1177,DATOS!B:W,12,FALSE)</f>
        <v>1</v>
      </c>
      <c r="J1177">
        <f>VLOOKUP(E1177,DATOS!B:W,20,FALSE)</f>
        <v>45471</v>
      </c>
      <c r="K1177">
        <f t="shared" si="36"/>
        <v>45471</v>
      </c>
      <c r="L1177" s="3" t="str">
        <f>VLOOKUP(A1177,AF!E:E,1,FALSE)</f>
        <v>FEVT5041</v>
      </c>
    </row>
    <row r="1178" spans="1:12">
      <c r="A1178" t="str">
        <f>VLOOKUP(E1178,DATOS!B:W,19,FALSE)</f>
        <v>FEVT5041</v>
      </c>
      <c r="B1178" s="1">
        <v>9012767301</v>
      </c>
      <c r="C1178" t="s">
        <v>37</v>
      </c>
      <c r="D1178" s="1">
        <f>VLOOKUP(E1178,DATOS!B:W,3,FALSE)</f>
        <v>1125181645</v>
      </c>
      <c r="E1178">
        <v>4281</v>
      </c>
      <c r="F1178">
        <v>2</v>
      </c>
      <c r="G1178" t="str">
        <f>VLOOKUP(E1178,DATOS!B:W,10,FALSE)</f>
        <v>S50008</v>
      </c>
      <c r="H1178" t="str">
        <f t="shared" si="37"/>
        <v>TRANSPORTE INTERMUNICIPAL TERR</v>
      </c>
      <c r="I1178">
        <f>VLOOKUP(E1178,DATOS!B:W,12,FALSE)</f>
        <v>1</v>
      </c>
      <c r="J1178">
        <f>VLOOKUP(E1178,DATOS!B:W,20,FALSE)</f>
        <v>45471</v>
      </c>
      <c r="K1178">
        <f t="shared" si="36"/>
        <v>45471</v>
      </c>
      <c r="L1178" s="3" t="str">
        <f>VLOOKUP(A1178,AF!E:E,1,FALSE)</f>
        <v>FEVT5041</v>
      </c>
    </row>
    <row r="1179" spans="1:12">
      <c r="A1179" t="str">
        <f>VLOOKUP(E1179,DATOS!B:W,19,FALSE)</f>
        <v>FEVT5042</v>
      </c>
      <c r="B1179" s="1">
        <v>9012767301</v>
      </c>
      <c r="C1179" t="s">
        <v>42</v>
      </c>
      <c r="D1179" s="1">
        <f>VLOOKUP(E1179,DATOS!B:W,3,FALSE)</f>
        <v>1120219122</v>
      </c>
      <c r="E1179">
        <v>4751</v>
      </c>
      <c r="F1179">
        <v>2</v>
      </c>
      <c r="G1179" t="str">
        <f>VLOOKUP(E1179,DATOS!B:W,10,FALSE)</f>
        <v>S50007</v>
      </c>
      <c r="H1179" t="str">
        <f t="shared" si="37"/>
        <v>TRANSPORTE MUNICIPAL TERRESTRE</v>
      </c>
      <c r="I1179">
        <f>VLOOKUP(E1179,DATOS!B:W,12,FALSE)</f>
        <v>1</v>
      </c>
      <c r="J1179">
        <f>VLOOKUP(E1179,DATOS!B:W,20,FALSE)</f>
        <v>45471</v>
      </c>
      <c r="K1179">
        <f t="shared" ref="K1179:K1223" si="38">J1179*I1179</f>
        <v>45471</v>
      </c>
      <c r="L1179" s="3" t="str">
        <f>VLOOKUP(A1179,AF!E:E,1,FALSE)</f>
        <v>FEVT5042</v>
      </c>
    </row>
    <row r="1180" spans="1:12">
      <c r="A1180" t="str">
        <f>VLOOKUP(E1180,DATOS!B:W,19,FALSE)</f>
        <v>FEVT5042</v>
      </c>
      <c r="B1180" s="1">
        <v>9012767301</v>
      </c>
      <c r="C1180" t="s">
        <v>42</v>
      </c>
      <c r="D1180" s="1">
        <f>VLOOKUP(E1180,DATOS!B:W,3,FALSE)</f>
        <v>1120219122</v>
      </c>
      <c r="E1180">
        <v>4752</v>
      </c>
      <c r="F1180">
        <v>2</v>
      </c>
      <c r="G1180" t="str">
        <f>VLOOKUP(E1180,DATOS!B:W,10,FALSE)</f>
        <v>S50007</v>
      </c>
      <c r="H1180" t="str">
        <f t="shared" si="37"/>
        <v>TRANSPORTE MUNICIPAL TERRESTRE</v>
      </c>
      <c r="I1180">
        <f>VLOOKUP(E1180,DATOS!B:W,12,FALSE)</f>
        <v>1</v>
      </c>
      <c r="J1180">
        <f>VLOOKUP(E1180,DATOS!B:W,20,FALSE)</f>
        <v>45471</v>
      </c>
      <c r="K1180">
        <f t="shared" si="38"/>
        <v>45471</v>
      </c>
      <c r="L1180" s="3" t="str">
        <f>VLOOKUP(A1180,AF!E:E,1,FALSE)</f>
        <v>FEVT5042</v>
      </c>
    </row>
    <row r="1181" spans="1:12">
      <c r="A1181" t="str">
        <f>VLOOKUP(E1181,DATOS!B:W,19,FALSE)</f>
        <v>FEVT5043</v>
      </c>
      <c r="B1181" s="1">
        <v>9012767301</v>
      </c>
      <c r="C1181" t="s">
        <v>2</v>
      </c>
      <c r="D1181" s="1">
        <f>VLOOKUP(E1181,DATOS!B:W,3,FALSE)</f>
        <v>18101764</v>
      </c>
      <c r="E1181">
        <v>4691</v>
      </c>
      <c r="F1181">
        <v>2</v>
      </c>
      <c r="G1181" t="str">
        <f>VLOOKUP(E1181,DATOS!B:W,10,FALSE)</f>
        <v>S50008</v>
      </c>
      <c r="H1181" t="str">
        <f t="shared" si="37"/>
        <v>TRANSPORTE INTERMUNICIPAL TERR</v>
      </c>
      <c r="I1181">
        <f>VLOOKUP(E1181,DATOS!B:W,12,FALSE)</f>
        <v>2</v>
      </c>
      <c r="J1181">
        <f>VLOOKUP(E1181,DATOS!B:W,20,FALSE)</f>
        <v>45471</v>
      </c>
      <c r="K1181">
        <f t="shared" si="38"/>
        <v>90942</v>
      </c>
      <c r="L1181" s="3" t="str">
        <f>VLOOKUP(A1181,AF!E:E,1,FALSE)</f>
        <v>FEVT5043</v>
      </c>
    </row>
    <row r="1182" spans="1:12">
      <c r="A1182" t="str">
        <f>VLOOKUP(E1182,DATOS!B:W,19,FALSE)</f>
        <v>FEVT5044</v>
      </c>
      <c r="B1182" s="1">
        <v>9012767301</v>
      </c>
      <c r="C1182" t="s">
        <v>2</v>
      </c>
      <c r="D1182" s="1">
        <f>VLOOKUP(E1182,DATOS!B:W,3,FALSE)</f>
        <v>1059841979</v>
      </c>
      <c r="E1182">
        <v>4562</v>
      </c>
      <c r="F1182">
        <v>2</v>
      </c>
      <c r="G1182" t="str">
        <f>VLOOKUP(E1182,DATOS!B:W,10,FALSE)</f>
        <v>S50008</v>
      </c>
      <c r="H1182" t="str">
        <f t="shared" si="37"/>
        <v>TRANSPORTE INTERMUNICIPAL TERR</v>
      </c>
      <c r="I1182">
        <f>VLOOKUP(E1182,DATOS!B:W,12,FALSE)</f>
        <v>1</v>
      </c>
      <c r="J1182">
        <f>VLOOKUP(E1182,DATOS!B:W,20,FALSE)</f>
        <v>45471</v>
      </c>
      <c r="K1182">
        <f t="shared" si="38"/>
        <v>45471</v>
      </c>
      <c r="L1182" s="3" t="str">
        <f>VLOOKUP(A1182,AF!E:E,1,FALSE)</f>
        <v>FEVT5044</v>
      </c>
    </row>
    <row r="1183" spans="1:12">
      <c r="A1183" t="str">
        <f>VLOOKUP(E1183,DATOS!B:W,19,FALSE)</f>
        <v>FEVT5044</v>
      </c>
      <c r="B1183" s="1">
        <v>9012767301</v>
      </c>
      <c r="C1183" t="s">
        <v>2</v>
      </c>
      <c r="D1183" s="1">
        <f>VLOOKUP(E1183,DATOS!B:W,3,FALSE)</f>
        <v>1059841979</v>
      </c>
      <c r="E1183">
        <v>4563</v>
      </c>
      <c r="F1183">
        <v>2</v>
      </c>
      <c r="G1183" t="str">
        <f>VLOOKUP(E1183,DATOS!B:W,10,FALSE)</f>
        <v>S50008</v>
      </c>
      <c r="H1183" t="str">
        <f t="shared" si="37"/>
        <v>TRANSPORTE INTERMUNICIPAL TERR</v>
      </c>
      <c r="I1183">
        <f>VLOOKUP(E1183,DATOS!B:W,12,FALSE)</f>
        <v>1</v>
      </c>
      <c r="J1183">
        <f>VLOOKUP(E1183,DATOS!B:W,20,FALSE)</f>
        <v>45471</v>
      </c>
      <c r="K1183">
        <f t="shared" si="38"/>
        <v>45471</v>
      </c>
      <c r="L1183" s="3" t="str">
        <f>VLOOKUP(A1183,AF!E:E,1,FALSE)</f>
        <v>FEVT5044</v>
      </c>
    </row>
    <row r="1184" spans="1:12">
      <c r="A1184" t="str">
        <f>VLOOKUP(E1184,DATOS!B:W,19,FALSE)</f>
        <v>FEVT5045</v>
      </c>
      <c r="B1184" s="1">
        <v>9012767301</v>
      </c>
      <c r="C1184" t="s">
        <v>2</v>
      </c>
      <c r="D1184" s="1">
        <f>VLOOKUP(E1184,DATOS!B:W,3,FALSE)</f>
        <v>41105935</v>
      </c>
      <c r="E1184">
        <v>4514</v>
      </c>
      <c r="F1184">
        <v>2</v>
      </c>
      <c r="G1184" t="str">
        <f>VLOOKUP(E1184,DATOS!B:W,10,FALSE)</f>
        <v>S50008</v>
      </c>
      <c r="H1184" t="str">
        <f t="shared" si="37"/>
        <v>TRANSPORTE INTERMUNICIPAL TERR</v>
      </c>
      <c r="I1184">
        <f>VLOOKUP(E1184,DATOS!B:W,12,FALSE)</f>
        <v>1</v>
      </c>
      <c r="J1184">
        <f>VLOOKUP(E1184,DATOS!B:W,20,FALSE)</f>
        <v>45471</v>
      </c>
      <c r="K1184">
        <f t="shared" si="38"/>
        <v>45471</v>
      </c>
      <c r="L1184" s="3" t="str">
        <f>VLOOKUP(A1184,AF!E:E,1,FALSE)</f>
        <v>FEVT5045</v>
      </c>
    </row>
    <row r="1185" spans="1:12">
      <c r="A1185" t="str">
        <f>VLOOKUP(E1185,DATOS!B:W,19,FALSE)</f>
        <v>FEVT5046</v>
      </c>
      <c r="B1185" s="1">
        <v>9012767301</v>
      </c>
      <c r="C1185" t="s">
        <v>31</v>
      </c>
      <c r="D1185" s="1">
        <f>VLOOKUP(E1185,DATOS!B:W,3,FALSE)</f>
        <v>1124313026</v>
      </c>
      <c r="E1185">
        <v>4088</v>
      </c>
      <c r="F1185">
        <v>2</v>
      </c>
      <c r="G1185" t="str">
        <f>VLOOKUP(E1185,DATOS!B:W,10,FALSE)</f>
        <v>S50007</v>
      </c>
      <c r="H1185" t="str">
        <f t="shared" si="37"/>
        <v>TRANSPORTE MUNICIPAL TERRESTRE</v>
      </c>
      <c r="I1185">
        <f>VLOOKUP(E1185,DATOS!B:W,12,FALSE)</f>
        <v>1</v>
      </c>
      <c r="J1185">
        <f>VLOOKUP(E1185,DATOS!B:W,20,FALSE)</f>
        <v>45471</v>
      </c>
      <c r="K1185">
        <f t="shared" si="38"/>
        <v>45471</v>
      </c>
      <c r="L1185" s="3" t="e">
        <f>VLOOKUP(A1185,AF!E:E,1,FALSE)</f>
        <v>#N/A</v>
      </c>
    </row>
    <row r="1186" spans="1:12">
      <c r="A1186" t="str">
        <f>VLOOKUP(E1186,DATOS!B:W,19,FALSE)</f>
        <v>FEVT5047</v>
      </c>
      <c r="B1186" s="1">
        <v>9012767301</v>
      </c>
      <c r="C1186" t="s">
        <v>42</v>
      </c>
      <c r="D1186" s="1">
        <f>VLOOKUP(E1186,DATOS!B:W,3,FALSE)</f>
        <v>1127081947</v>
      </c>
      <c r="E1186">
        <v>4460</v>
      </c>
      <c r="F1186">
        <v>2</v>
      </c>
      <c r="G1186" t="str">
        <f>VLOOKUP(E1186,DATOS!B:W,10,FALSE)</f>
        <v>S50007</v>
      </c>
      <c r="H1186" t="str">
        <f t="shared" si="37"/>
        <v>TRANSPORTE MUNICIPAL TERRESTRE</v>
      </c>
      <c r="I1186">
        <f>VLOOKUP(E1186,DATOS!B:W,12,FALSE)</f>
        <v>1</v>
      </c>
      <c r="J1186">
        <f>VLOOKUP(E1186,DATOS!B:W,20,FALSE)</f>
        <v>45471</v>
      </c>
      <c r="K1186">
        <f t="shared" si="38"/>
        <v>45471</v>
      </c>
      <c r="L1186" s="3" t="str">
        <f>VLOOKUP(A1186,AF!E:E,1,FALSE)</f>
        <v>FEVT5047</v>
      </c>
    </row>
    <row r="1187" spans="1:12">
      <c r="A1187" t="str">
        <f>VLOOKUP(E1187,DATOS!B:W,19,FALSE)</f>
        <v>FEVT5048</v>
      </c>
      <c r="B1187" s="1">
        <v>9012767301</v>
      </c>
      <c r="C1187" t="s">
        <v>42</v>
      </c>
      <c r="D1187" s="1">
        <f>VLOOKUP(E1187,DATOS!B:W,3,FALSE)</f>
        <v>1120219111</v>
      </c>
      <c r="E1187">
        <v>4276</v>
      </c>
      <c r="F1187">
        <v>2</v>
      </c>
      <c r="G1187" t="str">
        <f>VLOOKUP(E1187,DATOS!B:W,10,FALSE)</f>
        <v>S50007</v>
      </c>
      <c r="H1187" t="str">
        <f t="shared" si="37"/>
        <v>TRANSPORTE MUNICIPAL TERRESTRE</v>
      </c>
      <c r="I1187">
        <f>VLOOKUP(E1187,DATOS!B:W,12,FALSE)</f>
        <v>1</v>
      </c>
      <c r="J1187">
        <f>VLOOKUP(E1187,DATOS!B:W,20,FALSE)</f>
        <v>45471</v>
      </c>
      <c r="K1187">
        <f t="shared" si="38"/>
        <v>45471</v>
      </c>
      <c r="L1187" s="3" t="str">
        <f>VLOOKUP(A1187,AF!E:E,1,FALSE)</f>
        <v>FEVT5048</v>
      </c>
    </row>
    <row r="1188" spans="1:12">
      <c r="A1188" t="str">
        <f>VLOOKUP(E1188,DATOS!B:W,19,FALSE)</f>
        <v>FEVT5048</v>
      </c>
      <c r="B1188" s="1">
        <v>9012767301</v>
      </c>
      <c r="C1188" t="s">
        <v>42</v>
      </c>
      <c r="D1188" s="1">
        <f>VLOOKUP(E1188,DATOS!B:W,3,FALSE)</f>
        <v>1120219111</v>
      </c>
      <c r="E1188">
        <v>4277</v>
      </c>
      <c r="F1188">
        <v>2</v>
      </c>
      <c r="G1188" t="str">
        <f>VLOOKUP(E1188,DATOS!B:W,10,FALSE)</f>
        <v>S50007</v>
      </c>
      <c r="H1188" t="str">
        <f t="shared" si="37"/>
        <v>TRANSPORTE MUNICIPAL TERRESTRE</v>
      </c>
      <c r="I1188">
        <f>VLOOKUP(E1188,DATOS!B:W,12,FALSE)</f>
        <v>1</v>
      </c>
      <c r="J1188">
        <f>VLOOKUP(E1188,DATOS!B:W,20,FALSE)</f>
        <v>45471</v>
      </c>
      <c r="K1188">
        <f t="shared" si="38"/>
        <v>45471</v>
      </c>
      <c r="L1188" s="3" t="str">
        <f>VLOOKUP(A1188,AF!E:E,1,FALSE)</f>
        <v>FEVT5048</v>
      </c>
    </row>
    <row r="1189" spans="1:12">
      <c r="A1189" t="str">
        <f>VLOOKUP(E1189,DATOS!B:W,19,FALSE)</f>
        <v>FEVT5049</v>
      </c>
      <c r="B1189" s="1">
        <v>9012767301</v>
      </c>
      <c r="C1189" t="s">
        <v>37</v>
      </c>
      <c r="D1189" s="1">
        <f>VLOOKUP(E1189,DATOS!B:W,3,FALSE)</f>
        <v>1079411821</v>
      </c>
      <c r="E1189">
        <v>4701</v>
      </c>
      <c r="F1189">
        <v>2</v>
      </c>
      <c r="G1189" t="str">
        <f>VLOOKUP(E1189,DATOS!B:W,10,FALSE)</f>
        <v>S50008</v>
      </c>
      <c r="H1189" t="str">
        <f t="shared" si="37"/>
        <v>TRANSPORTE INTERMUNICIPAL TERR</v>
      </c>
      <c r="I1189">
        <f>VLOOKUP(E1189,DATOS!B:W,12,FALSE)</f>
        <v>1</v>
      </c>
      <c r="J1189">
        <f>VLOOKUP(E1189,DATOS!B:W,20,FALSE)</f>
        <v>45471</v>
      </c>
      <c r="K1189">
        <f t="shared" si="38"/>
        <v>45471</v>
      </c>
      <c r="L1189" s="3" t="str">
        <f>VLOOKUP(A1189,AF!E:E,1,FALSE)</f>
        <v>FEVT5049</v>
      </c>
    </row>
    <row r="1190" spans="1:12">
      <c r="A1190" t="str">
        <f>VLOOKUP(E1190,DATOS!B:W,19,FALSE)</f>
        <v>FEVT5049</v>
      </c>
      <c r="B1190" s="1">
        <v>9012767301</v>
      </c>
      <c r="C1190" t="s">
        <v>37</v>
      </c>
      <c r="D1190" s="1">
        <f>VLOOKUP(E1190,DATOS!B:W,3,FALSE)</f>
        <v>1079411821</v>
      </c>
      <c r="E1190">
        <v>4851</v>
      </c>
      <c r="F1190">
        <v>2</v>
      </c>
      <c r="G1190" t="str">
        <f>VLOOKUP(E1190,DATOS!B:W,10,FALSE)</f>
        <v>S50008</v>
      </c>
      <c r="H1190" t="str">
        <f t="shared" si="37"/>
        <v>TRANSPORTE INTERMUNICIPAL TERR</v>
      </c>
      <c r="I1190">
        <f>VLOOKUP(E1190,DATOS!B:W,12,FALSE)</f>
        <v>1</v>
      </c>
      <c r="J1190">
        <f>VLOOKUP(E1190,DATOS!B:W,20,FALSE)</f>
        <v>45471</v>
      </c>
      <c r="K1190">
        <f t="shared" si="38"/>
        <v>45471</v>
      </c>
      <c r="L1190" s="3" t="str">
        <f>VLOOKUP(A1190,AF!E:E,1,FALSE)</f>
        <v>FEVT5049</v>
      </c>
    </row>
    <row r="1191" spans="1:12">
      <c r="A1191" t="str">
        <f>VLOOKUP(E1191,DATOS!B:W,19,FALSE)</f>
        <v>FEVT5049</v>
      </c>
      <c r="B1191" s="1">
        <v>9012767301</v>
      </c>
      <c r="C1191" t="s">
        <v>37</v>
      </c>
      <c r="D1191" s="1">
        <f>VLOOKUP(E1191,DATOS!B:W,3,FALSE)</f>
        <v>1079411821</v>
      </c>
      <c r="E1191">
        <v>4702</v>
      </c>
      <c r="F1191">
        <v>2</v>
      </c>
      <c r="G1191" t="str">
        <f>VLOOKUP(E1191,DATOS!B:W,10,FALSE)</f>
        <v>S50008</v>
      </c>
      <c r="H1191" t="str">
        <f t="shared" si="37"/>
        <v>TRANSPORTE INTERMUNICIPAL TERR</v>
      </c>
      <c r="I1191">
        <f>VLOOKUP(E1191,DATOS!B:W,12,FALSE)</f>
        <v>1</v>
      </c>
      <c r="J1191">
        <f>VLOOKUP(E1191,DATOS!B:W,20,FALSE)</f>
        <v>45471</v>
      </c>
      <c r="K1191">
        <f t="shared" si="38"/>
        <v>45471</v>
      </c>
      <c r="L1191" s="3" t="str">
        <f>VLOOKUP(A1191,AF!E:E,1,FALSE)</f>
        <v>FEVT5049</v>
      </c>
    </row>
    <row r="1192" spans="1:12">
      <c r="A1192" t="str">
        <f>VLOOKUP(E1192,DATOS!B:W,19,FALSE)</f>
        <v>FEVT5049</v>
      </c>
      <c r="B1192" s="1">
        <v>9012767301</v>
      </c>
      <c r="C1192" t="s">
        <v>37</v>
      </c>
      <c r="D1192" s="1">
        <f>VLOOKUP(E1192,DATOS!B:W,3,FALSE)</f>
        <v>1079411821</v>
      </c>
      <c r="E1192">
        <v>4852</v>
      </c>
      <c r="F1192">
        <v>2</v>
      </c>
      <c r="G1192" t="str">
        <f>VLOOKUP(E1192,DATOS!B:W,10,FALSE)</f>
        <v>S50008</v>
      </c>
      <c r="H1192" t="str">
        <f t="shared" si="37"/>
        <v>TRANSPORTE INTERMUNICIPAL TERR</v>
      </c>
      <c r="I1192">
        <f>VLOOKUP(E1192,DATOS!B:W,12,FALSE)</f>
        <v>1</v>
      </c>
      <c r="J1192">
        <f>VLOOKUP(E1192,DATOS!B:W,20,FALSE)</f>
        <v>45471</v>
      </c>
      <c r="K1192">
        <f t="shared" si="38"/>
        <v>45471</v>
      </c>
      <c r="L1192" s="3" t="str">
        <f>VLOOKUP(A1192,AF!E:E,1,FALSE)</f>
        <v>FEVT5049</v>
      </c>
    </row>
    <row r="1193" spans="1:12">
      <c r="A1193" t="str">
        <f>VLOOKUP(E1193,DATOS!B:W,19,FALSE)</f>
        <v>FEVT5050</v>
      </c>
      <c r="B1193" s="1">
        <v>9012767301</v>
      </c>
      <c r="C1193" t="s">
        <v>79</v>
      </c>
      <c r="D1193" s="1">
        <f>VLOOKUP(E1193,DATOS!B:W,3,FALSE)</f>
        <v>1120071473</v>
      </c>
      <c r="E1193">
        <v>3746</v>
      </c>
      <c r="F1193">
        <v>2</v>
      </c>
      <c r="G1193" t="str">
        <f>VLOOKUP(E1193,DATOS!B:W,10,FALSE)</f>
        <v>S50008</v>
      </c>
      <c r="H1193" t="str">
        <f t="shared" si="37"/>
        <v>TRANSPORTE INTERMUNICIPAL TERR</v>
      </c>
      <c r="I1193">
        <f>VLOOKUP(E1193,DATOS!B:W,12,FALSE)</f>
        <v>1</v>
      </c>
      <c r="J1193">
        <f>VLOOKUP(E1193,DATOS!B:W,20,FALSE)</f>
        <v>45471</v>
      </c>
      <c r="K1193">
        <f t="shared" si="38"/>
        <v>45471</v>
      </c>
      <c r="L1193" s="3" t="str">
        <f>VLOOKUP(A1193,AF!E:E,1,FALSE)</f>
        <v>FEVT5050</v>
      </c>
    </row>
    <row r="1194" spans="1:12">
      <c r="A1194" t="str">
        <f>VLOOKUP(E1194,DATOS!B:W,19,FALSE)</f>
        <v>FEVT5050</v>
      </c>
      <c r="B1194" s="1">
        <v>9012767301</v>
      </c>
      <c r="C1194" t="s">
        <v>79</v>
      </c>
      <c r="D1194" s="1">
        <f>VLOOKUP(E1194,DATOS!B:W,3,FALSE)</f>
        <v>1120071473</v>
      </c>
      <c r="E1194">
        <v>3747</v>
      </c>
      <c r="F1194">
        <v>2</v>
      </c>
      <c r="G1194" t="str">
        <f>VLOOKUP(E1194,DATOS!B:W,10,FALSE)</f>
        <v>S50008</v>
      </c>
      <c r="H1194" t="str">
        <f t="shared" si="37"/>
        <v>TRANSPORTE INTERMUNICIPAL TERR</v>
      </c>
      <c r="I1194">
        <f>VLOOKUP(E1194,DATOS!B:W,12,FALSE)</f>
        <v>1</v>
      </c>
      <c r="J1194">
        <f>VLOOKUP(E1194,DATOS!B:W,20,FALSE)</f>
        <v>45471</v>
      </c>
      <c r="K1194">
        <f t="shared" si="38"/>
        <v>45471</v>
      </c>
      <c r="L1194" s="3" t="str">
        <f>VLOOKUP(A1194,AF!E:E,1,FALSE)</f>
        <v>FEVT5050</v>
      </c>
    </row>
    <row r="1195" spans="1:12">
      <c r="A1195" t="str">
        <f>VLOOKUP(E1195,DATOS!B:W,19,FALSE)</f>
        <v>FEVT5051</v>
      </c>
      <c r="B1195" s="1">
        <v>9012767301</v>
      </c>
      <c r="C1195" t="s">
        <v>2</v>
      </c>
      <c r="D1195" s="1">
        <f>VLOOKUP(E1195,DATOS!B:W,3,FALSE)</f>
        <v>1122785167</v>
      </c>
      <c r="E1195">
        <v>4843</v>
      </c>
      <c r="F1195">
        <v>2</v>
      </c>
      <c r="G1195" t="str">
        <f>VLOOKUP(E1195,DATOS!B:W,10,FALSE)</f>
        <v>S50007</v>
      </c>
      <c r="H1195" t="str">
        <f t="shared" si="37"/>
        <v>TRANSPORTE MUNICIPAL TERRESTRE</v>
      </c>
      <c r="I1195">
        <f>VLOOKUP(E1195,DATOS!B:W,12,FALSE)</f>
        <v>1</v>
      </c>
      <c r="J1195">
        <f>VLOOKUP(E1195,DATOS!B:W,20,FALSE)</f>
        <v>45471</v>
      </c>
      <c r="K1195">
        <f t="shared" si="38"/>
        <v>45471</v>
      </c>
      <c r="L1195" s="3" t="str">
        <f>VLOOKUP(A1195,AF!E:E,1,FALSE)</f>
        <v>FEVT5051</v>
      </c>
    </row>
    <row r="1196" spans="1:12">
      <c r="A1196" t="str">
        <f>VLOOKUP(E1196,DATOS!B:W,19,FALSE)</f>
        <v>FEVT5052</v>
      </c>
      <c r="B1196" s="1">
        <v>9012767301</v>
      </c>
      <c r="C1196" t="s">
        <v>37</v>
      </c>
      <c r="D1196" s="1">
        <f>VLOOKUP(E1196,DATOS!B:W,3,FALSE)</f>
        <v>1127077135</v>
      </c>
      <c r="E1196">
        <v>4322</v>
      </c>
      <c r="F1196">
        <v>2</v>
      </c>
      <c r="G1196" t="str">
        <f>VLOOKUP(E1196,DATOS!B:W,10,FALSE)</f>
        <v>S50007</v>
      </c>
      <c r="H1196" t="str">
        <f t="shared" si="37"/>
        <v>TRANSPORTE MUNICIPAL TERRESTRE</v>
      </c>
      <c r="I1196">
        <f>VLOOKUP(E1196,DATOS!B:W,12,FALSE)</f>
        <v>1</v>
      </c>
      <c r="J1196">
        <f>VLOOKUP(E1196,DATOS!B:W,20,FALSE)</f>
        <v>45471</v>
      </c>
      <c r="K1196">
        <f t="shared" si="38"/>
        <v>45471</v>
      </c>
      <c r="L1196" s="3" t="str">
        <f>VLOOKUP(A1196,AF!E:E,1,FALSE)</f>
        <v>FEVT5052</v>
      </c>
    </row>
    <row r="1197" spans="1:12">
      <c r="A1197" t="str">
        <f>VLOOKUP(E1197,DATOS!B:W,19,FALSE)</f>
        <v>FEVT5052</v>
      </c>
      <c r="B1197" s="1">
        <v>9012767301</v>
      </c>
      <c r="C1197" t="s">
        <v>37</v>
      </c>
      <c r="D1197" s="1">
        <f>VLOOKUP(E1197,DATOS!B:W,3,FALSE)</f>
        <v>1127077135</v>
      </c>
      <c r="E1197">
        <v>4323</v>
      </c>
      <c r="F1197">
        <v>2</v>
      </c>
      <c r="G1197" t="str">
        <f>VLOOKUP(E1197,DATOS!B:W,10,FALSE)</f>
        <v>S50007</v>
      </c>
      <c r="H1197" t="str">
        <f t="shared" si="37"/>
        <v>TRANSPORTE MUNICIPAL TERRESTRE</v>
      </c>
      <c r="I1197">
        <f>VLOOKUP(E1197,DATOS!B:W,12,FALSE)</f>
        <v>1</v>
      </c>
      <c r="J1197">
        <f>VLOOKUP(E1197,DATOS!B:W,20,FALSE)</f>
        <v>45471</v>
      </c>
      <c r="K1197">
        <f t="shared" si="38"/>
        <v>45471</v>
      </c>
      <c r="L1197" s="3" t="str">
        <f>VLOOKUP(A1197,AF!E:E,1,FALSE)</f>
        <v>FEVT5052</v>
      </c>
    </row>
    <row r="1198" spans="1:12">
      <c r="A1198" t="str">
        <f>VLOOKUP(E1198,DATOS!B:W,19,FALSE)</f>
        <v>FEVT5053</v>
      </c>
      <c r="B1198" s="1">
        <v>9012767301</v>
      </c>
      <c r="C1198" t="s">
        <v>2</v>
      </c>
      <c r="D1198" s="1">
        <f>VLOOKUP(E1198,DATOS!B:W,3,FALSE)</f>
        <v>41109428</v>
      </c>
      <c r="E1198">
        <v>4530</v>
      </c>
      <c r="F1198">
        <v>2</v>
      </c>
      <c r="G1198" t="str">
        <f>VLOOKUP(E1198,DATOS!B:W,10,FALSE)</f>
        <v>S50008</v>
      </c>
      <c r="H1198" t="str">
        <f t="shared" si="37"/>
        <v>TRANSPORTE INTERMUNICIPAL TERR</v>
      </c>
      <c r="I1198">
        <f>VLOOKUP(E1198,DATOS!B:W,12,FALSE)</f>
        <v>1</v>
      </c>
      <c r="J1198">
        <f>VLOOKUP(E1198,DATOS!B:W,20,FALSE)</f>
        <v>45471</v>
      </c>
      <c r="K1198">
        <f t="shared" si="38"/>
        <v>45471</v>
      </c>
      <c r="L1198" s="3" t="str">
        <f>VLOOKUP(A1198,AF!E:E,1,FALSE)</f>
        <v>FEVT5053</v>
      </c>
    </row>
    <row r="1199" spans="1:12">
      <c r="A1199" t="str">
        <f>VLOOKUP(E1199,DATOS!B:W,19,FALSE)</f>
        <v>FEVT5053</v>
      </c>
      <c r="B1199" s="1">
        <v>9012767301</v>
      </c>
      <c r="C1199" t="s">
        <v>2</v>
      </c>
      <c r="D1199" s="1">
        <f>VLOOKUP(E1199,DATOS!B:W,3,FALSE)</f>
        <v>41109428</v>
      </c>
      <c r="E1199">
        <v>4531</v>
      </c>
      <c r="F1199">
        <v>2</v>
      </c>
      <c r="G1199" t="str">
        <f>VLOOKUP(E1199,DATOS!B:W,10,FALSE)</f>
        <v>S50008</v>
      </c>
      <c r="H1199" t="str">
        <f t="shared" si="37"/>
        <v>TRANSPORTE INTERMUNICIPAL TERR</v>
      </c>
      <c r="I1199">
        <f>VLOOKUP(E1199,DATOS!B:W,12,FALSE)</f>
        <v>1</v>
      </c>
      <c r="J1199">
        <f>VLOOKUP(E1199,DATOS!B:W,20,FALSE)</f>
        <v>45471</v>
      </c>
      <c r="K1199">
        <f t="shared" si="38"/>
        <v>45471</v>
      </c>
      <c r="L1199" s="3" t="str">
        <f>VLOOKUP(A1199,AF!E:E,1,FALSE)</f>
        <v>FEVT5053</v>
      </c>
    </row>
    <row r="1200" spans="1:12">
      <c r="A1200" t="str">
        <f>VLOOKUP(E1200,DATOS!B:W,19,FALSE)</f>
        <v>FEVT5054</v>
      </c>
      <c r="B1200" s="1">
        <v>9012767301</v>
      </c>
      <c r="C1200" t="s">
        <v>2</v>
      </c>
      <c r="D1200" s="1">
        <f>VLOOKUP(E1200,DATOS!B:W,3,FALSE)</f>
        <v>1007081383</v>
      </c>
      <c r="E1200">
        <v>4673</v>
      </c>
      <c r="F1200">
        <v>2</v>
      </c>
      <c r="G1200" t="str">
        <f>VLOOKUP(E1200,DATOS!B:W,10,FALSE)</f>
        <v>S50007</v>
      </c>
      <c r="H1200" t="str">
        <f t="shared" si="37"/>
        <v>TRANSPORTE MUNICIPAL TERRESTRE</v>
      </c>
      <c r="I1200">
        <f>VLOOKUP(E1200,DATOS!B:W,12,FALSE)</f>
        <v>1</v>
      </c>
      <c r="J1200">
        <f>VLOOKUP(E1200,DATOS!B:W,20,FALSE)</f>
        <v>45471</v>
      </c>
      <c r="K1200">
        <f t="shared" si="38"/>
        <v>45471</v>
      </c>
      <c r="L1200" s="3" t="str">
        <f>VLOOKUP(A1200,AF!E:E,1,FALSE)</f>
        <v>FEVT5054</v>
      </c>
    </row>
    <row r="1201" spans="1:12">
      <c r="A1201" t="str">
        <f>VLOOKUP(E1201,DATOS!B:W,19,FALSE)</f>
        <v>FEVT5054</v>
      </c>
      <c r="B1201" s="1">
        <v>9012767301</v>
      </c>
      <c r="C1201" t="s">
        <v>2</v>
      </c>
      <c r="D1201" s="1">
        <f>VLOOKUP(E1201,DATOS!B:W,3,FALSE)</f>
        <v>1007081383</v>
      </c>
      <c r="E1201">
        <v>4674</v>
      </c>
      <c r="F1201">
        <v>2</v>
      </c>
      <c r="G1201" t="str">
        <f>VLOOKUP(E1201,DATOS!B:W,10,FALSE)</f>
        <v>S50007</v>
      </c>
      <c r="H1201" t="str">
        <f t="shared" si="37"/>
        <v>TRANSPORTE MUNICIPAL TERRESTRE</v>
      </c>
      <c r="I1201">
        <f>VLOOKUP(E1201,DATOS!B:W,12,FALSE)</f>
        <v>1</v>
      </c>
      <c r="J1201">
        <f>VLOOKUP(E1201,DATOS!B:W,20,FALSE)</f>
        <v>45471</v>
      </c>
      <c r="K1201">
        <f t="shared" si="38"/>
        <v>45471</v>
      </c>
      <c r="L1201" s="3" t="str">
        <f>VLOOKUP(A1201,AF!E:E,1,FALSE)</f>
        <v>FEVT5054</v>
      </c>
    </row>
    <row r="1202" spans="1:12">
      <c r="A1202" t="str">
        <f>VLOOKUP(E1202,DATOS!B:W,19,FALSE)</f>
        <v>FEVT5055</v>
      </c>
      <c r="B1202" s="1">
        <v>9012767301</v>
      </c>
      <c r="C1202" t="s">
        <v>2</v>
      </c>
      <c r="D1202" s="1">
        <f>VLOOKUP(E1202,DATOS!B:W,3,FALSE)</f>
        <v>18146858</v>
      </c>
      <c r="E1202">
        <v>4386</v>
      </c>
      <c r="F1202">
        <v>2</v>
      </c>
      <c r="G1202" t="str">
        <f>VLOOKUP(E1202,DATOS!B:W,10,FALSE)</f>
        <v>S50007</v>
      </c>
      <c r="H1202" t="str">
        <f t="shared" si="37"/>
        <v>TRANSPORTE MUNICIPAL TERRESTRE</v>
      </c>
      <c r="I1202">
        <f>VLOOKUP(E1202,DATOS!B:W,12,FALSE)</f>
        <v>1</v>
      </c>
      <c r="J1202">
        <f>VLOOKUP(E1202,DATOS!B:W,20,FALSE)</f>
        <v>45471</v>
      </c>
      <c r="K1202">
        <f t="shared" si="38"/>
        <v>45471</v>
      </c>
      <c r="L1202" s="3" t="str">
        <f>VLOOKUP(A1202,AF!E:E,1,FALSE)</f>
        <v>FEVT5055</v>
      </c>
    </row>
    <row r="1203" spans="1:12">
      <c r="A1203" t="str">
        <f>VLOOKUP(E1203,DATOS!B:W,19,FALSE)</f>
        <v>FEVT5055</v>
      </c>
      <c r="B1203" s="1">
        <v>9012767301</v>
      </c>
      <c r="C1203" t="s">
        <v>2</v>
      </c>
      <c r="D1203" s="1">
        <f>VLOOKUP(E1203,DATOS!B:W,3,FALSE)</f>
        <v>18146858</v>
      </c>
      <c r="E1203">
        <v>4387</v>
      </c>
      <c r="F1203">
        <v>2</v>
      </c>
      <c r="G1203" t="str">
        <f>VLOOKUP(E1203,DATOS!B:W,10,FALSE)</f>
        <v>S50007</v>
      </c>
      <c r="H1203" t="str">
        <f t="shared" si="37"/>
        <v>TRANSPORTE MUNICIPAL TERRESTRE</v>
      </c>
      <c r="I1203">
        <f>VLOOKUP(E1203,DATOS!B:W,12,FALSE)</f>
        <v>1</v>
      </c>
      <c r="J1203">
        <f>VLOOKUP(E1203,DATOS!B:W,20,FALSE)</f>
        <v>45471</v>
      </c>
      <c r="K1203">
        <f t="shared" si="38"/>
        <v>45471</v>
      </c>
      <c r="L1203" s="3" t="str">
        <f>VLOOKUP(A1203,AF!E:E,1,FALSE)</f>
        <v>FEVT5055</v>
      </c>
    </row>
    <row r="1204" spans="1:12">
      <c r="A1204" t="str">
        <f>VLOOKUP(E1204,DATOS!B:W,19,FALSE)</f>
        <v>FEVT5056</v>
      </c>
      <c r="B1204" s="1">
        <v>9012767301</v>
      </c>
      <c r="C1204" t="s">
        <v>37</v>
      </c>
      <c r="D1204" s="1">
        <f>VLOOKUP(E1204,DATOS!B:W,3,FALSE)</f>
        <v>1120217502</v>
      </c>
      <c r="E1204">
        <v>4250</v>
      </c>
      <c r="F1204">
        <v>2</v>
      </c>
      <c r="G1204" t="str">
        <f>VLOOKUP(E1204,DATOS!B:W,10,FALSE)</f>
        <v>S50007</v>
      </c>
      <c r="H1204" t="str">
        <f t="shared" si="37"/>
        <v>TRANSPORTE MUNICIPAL TERRESTRE</v>
      </c>
      <c r="I1204">
        <f>VLOOKUP(E1204,DATOS!B:W,12,FALSE)</f>
        <v>1</v>
      </c>
      <c r="J1204">
        <f>VLOOKUP(E1204,DATOS!B:W,20,FALSE)</f>
        <v>45471</v>
      </c>
      <c r="K1204">
        <f t="shared" si="38"/>
        <v>45471</v>
      </c>
      <c r="L1204" s="3" t="str">
        <f>VLOOKUP(A1204,AF!E:E,1,FALSE)</f>
        <v>FEVT5056</v>
      </c>
    </row>
    <row r="1205" spans="1:12">
      <c r="A1205" t="str">
        <f>VLOOKUP(E1205,DATOS!B:W,19,FALSE)</f>
        <v>FEVT5056</v>
      </c>
      <c r="B1205" s="1">
        <v>9012767301</v>
      </c>
      <c r="C1205" t="s">
        <v>37</v>
      </c>
      <c r="D1205" s="1">
        <f>VLOOKUP(E1205,DATOS!B:W,3,FALSE)</f>
        <v>1120217502</v>
      </c>
      <c r="E1205">
        <v>4251</v>
      </c>
      <c r="F1205">
        <v>2</v>
      </c>
      <c r="G1205" t="str">
        <f>VLOOKUP(E1205,DATOS!B:W,10,FALSE)</f>
        <v>S50007</v>
      </c>
      <c r="H1205" t="str">
        <f t="shared" si="37"/>
        <v>TRANSPORTE MUNICIPAL TERRESTRE</v>
      </c>
      <c r="I1205">
        <f>VLOOKUP(E1205,DATOS!B:W,12,FALSE)</f>
        <v>1</v>
      </c>
      <c r="J1205">
        <f>VLOOKUP(E1205,DATOS!B:W,20,FALSE)</f>
        <v>45471</v>
      </c>
      <c r="K1205">
        <f t="shared" si="38"/>
        <v>45471</v>
      </c>
      <c r="L1205" s="3" t="str">
        <f>VLOOKUP(A1205,AF!E:E,1,FALSE)</f>
        <v>FEVT5056</v>
      </c>
    </row>
    <row r="1206" spans="1:12">
      <c r="A1206" t="str">
        <f>VLOOKUP(E1206,DATOS!B:W,19,FALSE)</f>
        <v>FEVT5058</v>
      </c>
      <c r="B1206" s="1">
        <v>9012767301</v>
      </c>
      <c r="C1206" t="s">
        <v>31</v>
      </c>
      <c r="D1206" s="1">
        <f>VLOOKUP(E1206,DATOS!B:W,3,FALSE)</f>
        <v>1120098040</v>
      </c>
      <c r="E1206">
        <v>4052</v>
      </c>
      <c r="F1206">
        <v>2</v>
      </c>
      <c r="G1206" t="str">
        <f>VLOOKUP(E1206,DATOS!B:W,10,FALSE)</f>
        <v>S50008</v>
      </c>
      <c r="H1206" t="str">
        <f t="shared" si="37"/>
        <v>TRANSPORTE INTERMUNICIPAL TERR</v>
      </c>
      <c r="I1206">
        <f>VLOOKUP(E1206,DATOS!B:W,12,FALSE)</f>
        <v>2</v>
      </c>
      <c r="J1206">
        <f>VLOOKUP(E1206,DATOS!B:W,20,FALSE)</f>
        <v>45471</v>
      </c>
      <c r="K1206">
        <f t="shared" si="38"/>
        <v>90942</v>
      </c>
      <c r="L1206" s="3" t="str">
        <f>VLOOKUP(A1206,AF!E:E,1,FALSE)</f>
        <v>FEVT5058</v>
      </c>
    </row>
    <row r="1207" spans="1:12">
      <c r="A1207" t="str">
        <f>VLOOKUP(E1207,DATOS!B:W,19,FALSE)</f>
        <v>FEVT5058</v>
      </c>
      <c r="B1207" s="1">
        <v>9012767301</v>
      </c>
      <c r="C1207" t="s">
        <v>31</v>
      </c>
      <c r="D1207" s="1">
        <f>VLOOKUP(E1207,DATOS!B:W,3,FALSE)</f>
        <v>1120098040</v>
      </c>
      <c r="E1207">
        <v>4392</v>
      </c>
      <c r="F1207">
        <v>2</v>
      </c>
      <c r="G1207" t="str">
        <f>VLOOKUP(E1207,DATOS!B:W,10,FALSE)</f>
        <v>S50008</v>
      </c>
      <c r="H1207" t="str">
        <f t="shared" si="37"/>
        <v>TRANSPORTE INTERMUNICIPAL TERR</v>
      </c>
      <c r="I1207">
        <f>VLOOKUP(E1207,DATOS!B:W,12,FALSE)</f>
        <v>1</v>
      </c>
      <c r="J1207">
        <f>VLOOKUP(E1207,DATOS!B:W,20,FALSE)</f>
        <v>45471</v>
      </c>
      <c r="K1207">
        <f t="shared" si="38"/>
        <v>45471</v>
      </c>
      <c r="L1207" s="3" t="str">
        <f>VLOOKUP(A1207,AF!E:E,1,FALSE)</f>
        <v>FEVT5058</v>
      </c>
    </row>
    <row r="1208" spans="1:12">
      <c r="A1208" t="str">
        <f>VLOOKUP(E1208,DATOS!B:W,19,FALSE)</f>
        <v>FEVT5058</v>
      </c>
      <c r="B1208" s="1">
        <v>9012767301</v>
      </c>
      <c r="C1208" t="s">
        <v>31</v>
      </c>
      <c r="D1208" s="1">
        <f>VLOOKUP(E1208,DATOS!B:W,3,FALSE)</f>
        <v>1120098040</v>
      </c>
      <c r="E1208">
        <v>4053</v>
      </c>
      <c r="F1208">
        <v>2</v>
      </c>
      <c r="G1208" t="str">
        <f>VLOOKUP(E1208,DATOS!B:W,10,FALSE)</f>
        <v>S50008</v>
      </c>
      <c r="H1208" t="str">
        <f t="shared" si="37"/>
        <v>TRANSPORTE INTERMUNICIPAL TERR</v>
      </c>
      <c r="I1208">
        <f>VLOOKUP(E1208,DATOS!B:W,12,FALSE)</f>
        <v>1</v>
      </c>
      <c r="J1208">
        <f>VLOOKUP(E1208,DATOS!B:W,20,FALSE)</f>
        <v>45471</v>
      </c>
      <c r="K1208">
        <f t="shared" si="38"/>
        <v>45471</v>
      </c>
      <c r="L1208" s="3" t="str">
        <f>VLOOKUP(A1208,AF!E:E,1,FALSE)</f>
        <v>FEVT5058</v>
      </c>
    </row>
    <row r="1209" spans="1:12">
      <c r="A1209" t="str">
        <f>VLOOKUP(E1209,DATOS!B:W,19,FALSE)</f>
        <v>FEVT5058</v>
      </c>
      <c r="B1209" s="1">
        <v>9012767301</v>
      </c>
      <c r="C1209" t="s">
        <v>31</v>
      </c>
      <c r="D1209" s="1">
        <f>VLOOKUP(E1209,DATOS!B:W,3,FALSE)</f>
        <v>1120098040</v>
      </c>
      <c r="E1209">
        <v>4393</v>
      </c>
      <c r="F1209">
        <v>2</v>
      </c>
      <c r="G1209" t="str">
        <f>VLOOKUP(E1209,DATOS!B:W,10,FALSE)</f>
        <v>S50008</v>
      </c>
      <c r="H1209" t="str">
        <f t="shared" si="37"/>
        <v>TRANSPORTE INTERMUNICIPAL TERR</v>
      </c>
      <c r="I1209">
        <f>VLOOKUP(E1209,DATOS!B:W,12,FALSE)</f>
        <v>1</v>
      </c>
      <c r="J1209">
        <f>VLOOKUP(E1209,DATOS!B:W,20,FALSE)</f>
        <v>45471</v>
      </c>
      <c r="K1209">
        <f t="shared" si="38"/>
        <v>45471</v>
      </c>
      <c r="L1209" s="3" t="str">
        <f>VLOOKUP(A1209,AF!E:E,1,FALSE)</f>
        <v>FEVT5058</v>
      </c>
    </row>
    <row r="1210" spans="1:12">
      <c r="A1210" t="str">
        <f>VLOOKUP(E1210,DATOS!B:W,19,FALSE)</f>
        <v>FEVT5059</v>
      </c>
      <c r="B1210" s="1">
        <v>9012767301</v>
      </c>
      <c r="C1210" t="s">
        <v>2</v>
      </c>
      <c r="D1210" s="1">
        <f>VLOOKUP(E1210,DATOS!B:W,3,FALSE)</f>
        <v>1124856147</v>
      </c>
      <c r="E1210">
        <v>4669</v>
      </c>
      <c r="F1210">
        <v>2</v>
      </c>
      <c r="G1210" t="str">
        <f>VLOOKUP(E1210,DATOS!B:W,10,FALSE)</f>
        <v>S50007</v>
      </c>
      <c r="H1210" t="str">
        <f t="shared" si="37"/>
        <v>TRANSPORTE MUNICIPAL TERRESTRE</v>
      </c>
      <c r="I1210">
        <f>VLOOKUP(E1210,DATOS!B:W,12,FALSE)</f>
        <v>2</v>
      </c>
      <c r="J1210">
        <f>VLOOKUP(E1210,DATOS!B:W,20,FALSE)</f>
        <v>45471</v>
      </c>
      <c r="K1210">
        <f t="shared" si="38"/>
        <v>90942</v>
      </c>
      <c r="L1210" s="3" t="str">
        <f>VLOOKUP(A1210,AF!E:E,1,FALSE)</f>
        <v>FEVT5059</v>
      </c>
    </row>
    <row r="1211" spans="1:12">
      <c r="A1211" t="str">
        <f>VLOOKUP(E1211,DATOS!B:W,19,FALSE)</f>
        <v>FEVT5059</v>
      </c>
      <c r="B1211" s="1">
        <v>9012767301</v>
      </c>
      <c r="C1211" t="s">
        <v>2</v>
      </c>
      <c r="D1211" s="1">
        <f>VLOOKUP(E1211,DATOS!B:W,3,FALSE)</f>
        <v>1124856147</v>
      </c>
      <c r="E1211">
        <v>4670</v>
      </c>
      <c r="F1211">
        <v>2</v>
      </c>
      <c r="G1211" t="str">
        <f>VLOOKUP(E1211,DATOS!B:W,10,FALSE)</f>
        <v>S50007</v>
      </c>
      <c r="H1211" t="str">
        <f t="shared" si="37"/>
        <v>TRANSPORTE MUNICIPAL TERRESTRE</v>
      </c>
      <c r="I1211">
        <f>VLOOKUP(E1211,DATOS!B:W,12,FALSE)</f>
        <v>2</v>
      </c>
      <c r="J1211">
        <f>VLOOKUP(E1211,DATOS!B:W,20,FALSE)</f>
        <v>45471</v>
      </c>
      <c r="K1211">
        <f t="shared" si="38"/>
        <v>90942</v>
      </c>
      <c r="L1211" s="3" t="str">
        <f>VLOOKUP(A1211,AF!E:E,1,FALSE)</f>
        <v>FEVT5059</v>
      </c>
    </row>
    <row r="1212" spans="1:12">
      <c r="A1212" t="str">
        <f>VLOOKUP(E1212,DATOS!B:W,19,FALSE)</f>
        <v>FEVT5060</v>
      </c>
      <c r="B1212" s="1">
        <v>9012767301</v>
      </c>
      <c r="C1212" t="s">
        <v>2</v>
      </c>
      <c r="D1212" s="1">
        <f>VLOOKUP(E1212,DATOS!B:W,3,FALSE)</f>
        <v>18105945</v>
      </c>
      <c r="E1212">
        <v>4299</v>
      </c>
      <c r="F1212">
        <v>2</v>
      </c>
      <c r="G1212" t="str">
        <f>VLOOKUP(E1212,DATOS!B:W,10,FALSE)</f>
        <v>S50008</v>
      </c>
      <c r="H1212" t="str">
        <f t="shared" si="37"/>
        <v>TRANSPORTE INTERMUNICIPAL TERR</v>
      </c>
      <c r="I1212">
        <f>VLOOKUP(E1212,DATOS!B:W,12,FALSE)</f>
        <v>1</v>
      </c>
      <c r="J1212">
        <f>VLOOKUP(E1212,DATOS!B:W,20,FALSE)</f>
        <v>45471</v>
      </c>
      <c r="K1212">
        <f t="shared" si="38"/>
        <v>45471</v>
      </c>
      <c r="L1212" s="3" t="str">
        <f>VLOOKUP(A1212,AF!E:E,1,FALSE)</f>
        <v>FEVT5060</v>
      </c>
    </row>
    <row r="1213" spans="1:12">
      <c r="A1213" t="str">
        <f>VLOOKUP(E1213,DATOS!B:W,19,FALSE)</f>
        <v>FEVT5061</v>
      </c>
      <c r="B1213" s="1">
        <v>9012767301</v>
      </c>
      <c r="C1213" t="s">
        <v>2</v>
      </c>
      <c r="D1213" s="1">
        <f>VLOOKUP(E1213,DATOS!B:W,3,FALSE)</f>
        <v>41102254</v>
      </c>
      <c r="E1213">
        <v>4426</v>
      </c>
      <c r="F1213">
        <v>2</v>
      </c>
      <c r="G1213" t="str">
        <f>VLOOKUP(E1213,DATOS!B:W,10,FALSE)</f>
        <v>S50008</v>
      </c>
      <c r="H1213" t="str">
        <f t="shared" si="37"/>
        <v>TRANSPORTE INTERMUNICIPAL TERR</v>
      </c>
      <c r="I1213">
        <f>VLOOKUP(E1213,DATOS!B:W,12,FALSE)</f>
        <v>1</v>
      </c>
      <c r="J1213">
        <f>VLOOKUP(E1213,DATOS!B:W,20,FALSE)</f>
        <v>45471</v>
      </c>
      <c r="K1213">
        <f t="shared" si="38"/>
        <v>45471</v>
      </c>
      <c r="L1213" s="3" t="str">
        <f>VLOOKUP(A1213,AF!E:E,1,FALSE)</f>
        <v>FEVT5061</v>
      </c>
    </row>
    <row r="1214" spans="1:12">
      <c r="A1214" t="str">
        <f>VLOOKUP(E1214,DATOS!B:W,19,FALSE)</f>
        <v>FEVT5061</v>
      </c>
      <c r="B1214" s="1">
        <v>9012767301</v>
      </c>
      <c r="C1214" t="s">
        <v>2</v>
      </c>
      <c r="D1214" s="1">
        <f>VLOOKUP(E1214,DATOS!B:W,3,FALSE)</f>
        <v>41102254</v>
      </c>
      <c r="E1214">
        <v>4427</v>
      </c>
      <c r="F1214">
        <v>2</v>
      </c>
      <c r="G1214" t="str">
        <f>VLOOKUP(E1214,DATOS!B:W,10,FALSE)</f>
        <v>S50008</v>
      </c>
      <c r="H1214" t="str">
        <f t="shared" si="37"/>
        <v>TRANSPORTE INTERMUNICIPAL TERR</v>
      </c>
      <c r="I1214">
        <f>VLOOKUP(E1214,DATOS!B:W,12,FALSE)</f>
        <v>1</v>
      </c>
      <c r="J1214">
        <f>VLOOKUP(E1214,DATOS!B:W,20,FALSE)</f>
        <v>45471</v>
      </c>
      <c r="K1214">
        <f t="shared" si="38"/>
        <v>45471</v>
      </c>
      <c r="L1214" s="3" t="str">
        <f>VLOOKUP(A1214,AF!E:E,1,FALSE)</f>
        <v>FEVT5061</v>
      </c>
    </row>
    <row r="1215" spans="1:12">
      <c r="A1215" t="str">
        <f>VLOOKUP(E1215,DATOS!B:W,19,FALSE)</f>
        <v>FEVT5145</v>
      </c>
      <c r="B1215" s="1">
        <v>9012767301</v>
      </c>
      <c r="C1215" t="s">
        <v>2</v>
      </c>
      <c r="D1215" s="1">
        <f>VLOOKUP(E1215,DATOS!B:W,3,FALSE)</f>
        <v>1125408428</v>
      </c>
      <c r="E1215">
        <v>3066</v>
      </c>
      <c r="F1215">
        <v>2</v>
      </c>
      <c r="G1215" t="str">
        <f>VLOOKUP(E1215,DATOS!B:W,10,FALSE)</f>
        <v>S50007</v>
      </c>
      <c r="H1215" t="str">
        <f t="shared" si="37"/>
        <v>TRANSPORTE MUNICIPAL TERRESTRE</v>
      </c>
      <c r="I1215">
        <f>VLOOKUP(E1215,DATOS!B:W,12,FALSE)</f>
        <v>1</v>
      </c>
      <c r="J1215">
        <f>VLOOKUP(E1215,DATOS!B:W,20,FALSE)</f>
        <v>45478</v>
      </c>
      <c r="K1215">
        <f t="shared" si="38"/>
        <v>45478</v>
      </c>
      <c r="L1215" s="3" t="str">
        <f>VLOOKUP(A1215,AF!E:E,1,FALSE)</f>
        <v>FEVT5145</v>
      </c>
    </row>
    <row r="1216" spans="1:12">
      <c r="A1216" t="str">
        <f>VLOOKUP(E1216,DATOS!B:W,19,FALSE)</f>
        <v>FEVT5146</v>
      </c>
      <c r="B1216" s="1">
        <v>9012767301</v>
      </c>
      <c r="C1216" t="s">
        <v>2</v>
      </c>
      <c r="D1216" s="1">
        <f>VLOOKUP(E1216,DATOS!B:W,3,FALSE)</f>
        <v>27474008</v>
      </c>
      <c r="E1216">
        <v>4731</v>
      </c>
      <c r="F1216">
        <v>2</v>
      </c>
      <c r="G1216" t="str">
        <f>VLOOKUP(E1216,DATOS!B:W,10,FALSE)</f>
        <v>S50008</v>
      </c>
      <c r="H1216" t="str">
        <f t="shared" si="37"/>
        <v>TRANSPORTE INTERMUNICIPAL TERR</v>
      </c>
      <c r="I1216">
        <f>VLOOKUP(E1216,DATOS!B:W,12,FALSE)</f>
        <v>1</v>
      </c>
      <c r="J1216">
        <f>VLOOKUP(E1216,DATOS!B:W,20,FALSE)</f>
        <v>45478</v>
      </c>
      <c r="K1216">
        <f t="shared" si="38"/>
        <v>45478</v>
      </c>
      <c r="L1216" s="3" t="str">
        <f>VLOOKUP(A1216,AF!E:E,1,FALSE)</f>
        <v>FEVT5146</v>
      </c>
    </row>
    <row r="1217" spans="1:12">
      <c r="A1217" t="str">
        <f>VLOOKUP(E1217,DATOS!B:W,19,FALSE)</f>
        <v>FEVT5147</v>
      </c>
      <c r="B1217" s="1">
        <v>9012767301</v>
      </c>
      <c r="C1217" t="s">
        <v>2</v>
      </c>
      <c r="D1217" s="1">
        <f>VLOOKUP(E1217,DATOS!B:W,3,FALSE)</f>
        <v>41119163</v>
      </c>
      <c r="E1217">
        <v>4030</v>
      </c>
      <c r="F1217">
        <v>2</v>
      </c>
      <c r="G1217" t="str">
        <f>VLOOKUP(E1217,DATOS!B:W,10,FALSE)</f>
        <v>S50008</v>
      </c>
      <c r="H1217" t="str">
        <f t="shared" si="37"/>
        <v>TRANSPORTE INTERMUNICIPAL TERR</v>
      </c>
      <c r="I1217">
        <f>VLOOKUP(E1217,DATOS!B:W,12,FALSE)</f>
        <v>1</v>
      </c>
      <c r="J1217">
        <f>VLOOKUP(E1217,DATOS!B:W,20,FALSE)</f>
        <v>45478</v>
      </c>
      <c r="K1217">
        <f t="shared" si="38"/>
        <v>45478</v>
      </c>
      <c r="L1217" s="3" t="str">
        <f>VLOOKUP(A1217,AF!E:E,1,FALSE)</f>
        <v>FEVT5147</v>
      </c>
    </row>
    <row r="1218" spans="1:12">
      <c r="A1218" t="str">
        <f>VLOOKUP(E1218,DATOS!B:W,19,FALSE)</f>
        <v>FEVT5148</v>
      </c>
      <c r="B1218" s="1">
        <v>9012767301</v>
      </c>
      <c r="C1218" t="s">
        <v>42</v>
      </c>
      <c r="D1218" s="1">
        <f>VLOOKUP(E1218,DATOS!B:W,3,FALSE)</f>
        <v>1122787661</v>
      </c>
      <c r="E1218">
        <v>3399</v>
      </c>
      <c r="F1218">
        <v>2</v>
      </c>
      <c r="G1218" t="str">
        <f>VLOOKUP(E1218,DATOS!B:W,10,FALSE)</f>
        <v>S50007</v>
      </c>
      <c r="H1218" t="str">
        <f t="shared" ref="H1218:H1223" si="39">IF(G1218="S50007","TRANSPORTE MUNICIPAL TERRESTRE",IF(G1218="S50008","TRANSPORTE INTERMUNICIPAL TERR","VALIDAR CODIGO"))</f>
        <v>TRANSPORTE MUNICIPAL TERRESTRE</v>
      </c>
      <c r="I1218">
        <f>VLOOKUP(E1218,DATOS!B:W,12,FALSE)</f>
        <v>1</v>
      </c>
      <c r="J1218">
        <f>VLOOKUP(E1218,DATOS!B:W,20,FALSE)</f>
        <v>45478</v>
      </c>
      <c r="K1218">
        <f t="shared" si="38"/>
        <v>45478</v>
      </c>
      <c r="L1218" s="3" t="str">
        <f>VLOOKUP(A1218,AF!E:E,1,FALSE)</f>
        <v>FEVT5148</v>
      </c>
    </row>
    <row r="1219" spans="1:12">
      <c r="A1219" t="str">
        <f>VLOOKUP(E1219,DATOS!B:W,19,FALSE)</f>
        <v>FEVT5149</v>
      </c>
      <c r="B1219" s="1">
        <v>9012767301</v>
      </c>
      <c r="C1219" t="s">
        <v>31</v>
      </c>
      <c r="D1219" s="1">
        <f>VLOOKUP(E1219,DATOS!B:W,3,FALSE)</f>
        <v>1120070350</v>
      </c>
      <c r="E1219">
        <v>4170</v>
      </c>
      <c r="F1219">
        <v>2</v>
      </c>
      <c r="G1219" t="str">
        <f>VLOOKUP(E1219,DATOS!B:W,10,FALSE)</f>
        <v>S50007</v>
      </c>
      <c r="H1219" t="str">
        <f t="shared" si="39"/>
        <v>TRANSPORTE MUNICIPAL TERRESTRE</v>
      </c>
      <c r="I1219">
        <f>VLOOKUP(E1219,DATOS!B:W,12,FALSE)</f>
        <v>1</v>
      </c>
      <c r="J1219">
        <f>VLOOKUP(E1219,DATOS!B:W,20,FALSE)</f>
        <v>45478</v>
      </c>
      <c r="K1219">
        <f t="shared" si="38"/>
        <v>45478</v>
      </c>
      <c r="L1219" s="3" t="str">
        <f>VLOOKUP(A1219,AF!E:E,1,FALSE)</f>
        <v>FEVT5149</v>
      </c>
    </row>
    <row r="1220" spans="1:12">
      <c r="A1220" t="str">
        <f>VLOOKUP(E1220,DATOS!B:W,19,FALSE)</f>
        <v>FEVT5149</v>
      </c>
      <c r="B1220" s="1">
        <v>9012767301</v>
      </c>
      <c r="C1220" t="s">
        <v>31</v>
      </c>
      <c r="D1220" s="1">
        <f>VLOOKUP(E1220,DATOS!B:W,3,FALSE)</f>
        <v>1120070350</v>
      </c>
      <c r="E1220">
        <v>4171</v>
      </c>
      <c r="F1220">
        <v>2</v>
      </c>
      <c r="G1220" t="str">
        <f>VLOOKUP(E1220,DATOS!B:W,10,FALSE)</f>
        <v>S50007</v>
      </c>
      <c r="H1220" t="str">
        <f t="shared" si="39"/>
        <v>TRANSPORTE MUNICIPAL TERRESTRE</v>
      </c>
      <c r="I1220">
        <f>VLOOKUP(E1220,DATOS!B:W,12,FALSE)</f>
        <v>1</v>
      </c>
      <c r="J1220">
        <f>VLOOKUP(E1220,DATOS!B:W,20,FALSE)</f>
        <v>45478</v>
      </c>
      <c r="K1220">
        <f t="shared" si="38"/>
        <v>45478</v>
      </c>
      <c r="L1220" s="3" t="str">
        <f>VLOOKUP(A1220,AF!E:E,1,FALSE)</f>
        <v>FEVT5149</v>
      </c>
    </row>
    <row r="1221" spans="1:12">
      <c r="A1221" t="str">
        <f>VLOOKUP(E1221,DATOS!B:W,19,FALSE)</f>
        <v>FEVT5154</v>
      </c>
      <c r="B1221" s="1">
        <v>9012767301</v>
      </c>
      <c r="C1221" t="s">
        <v>2</v>
      </c>
      <c r="D1221" s="1">
        <f>VLOOKUP(E1221,DATOS!B:W,3,FALSE)</f>
        <v>69021590</v>
      </c>
      <c r="E1221">
        <v>4120</v>
      </c>
      <c r="F1221">
        <v>2</v>
      </c>
      <c r="G1221" t="str">
        <f>VLOOKUP(E1221,DATOS!B:W,10,FALSE)</f>
        <v>S50007</v>
      </c>
      <c r="H1221" t="str">
        <f t="shared" si="39"/>
        <v>TRANSPORTE MUNICIPAL TERRESTRE</v>
      </c>
      <c r="I1221">
        <f>VLOOKUP(E1221,DATOS!B:W,12,FALSE)</f>
        <v>1</v>
      </c>
      <c r="J1221">
        <f>VLOOKUP(E1221,DATOS!B:W,20,FALSE)</f>
        <v>45486</v>
      </c>
      <c r="K1221">
        <f t="shared" si="38"/>
        <v>45486</v>
      </c>
      <c r="L1221" s="3" t="e">
        <f>VLOOKUP(A1221,AF!E:E,1,FALSE)</f>
        <v>#N/A</v>
      </c>
    </row>
    <row r="1222" spans="1:12">
      <c r="A1222" t="str">
        <f>VLOOKUP(E1222,DATOS!B:W,19,FALSE)</f>
        <v>FEVT5155</v>
      </c>
      <c r="B1222" s="1">
        <v>9012767301</v>
      </c>
      <c r="C1222" t="s">
        <v>2</v>
      </c>
      <c r="D1222" s="1">
        <f>VLOOKUP(E1222,DATOS!B:W,3,FALSE)</f>
        <v>69010606</v>
      </c>
      <c r="E1222">
        <v>4410</v>
      </c>
      <c r="F1222">
        <v>2</v>
      </c>
      <c r="G1222" t="str">
        <f>VLOOKUP(E1222,DATOS!B:W,10,FALSE)</f>
        <v>S50008</v>
      </c>
      <c r="H1222" t="str">
        <f t="shared" si="39"/>
        <v>TRANSPORTE INTERMUNICIPAL TERR</v>
      </c>
      <c r="I1222">
        <f>VLOOKUP(E1222,DATOS!B:W,12,FALSE)</f>
        <v>1</v>
      </c>
      <c r="J1222">
        <f>VLOOKUP(E1222,DATOS!B:W,20,FALSE)</f>
        <v>45486</v>
      </c>
      <c r="K1222">
        <f t="shared" si="38"/>
        <v>45486</v>
      </c>
      <c r="L1222" s="3" t="e">
        <f>VLOOKUP(A1222,AF!E:E,1,FALSE)</f>
        <v>#N/A</v>
      </c>
    </row>
    <row r="1223" spans="1:12">
      <c r="A1223" t="str">
        <f>VLOOKUP(E1223,DATOS!B:W,19,FALSE)</f>
        <v>FEVT5156</v>
      </c>
      <c r="B1223" s="1">
        <v>9012767301</v>
      </c>
      <c r="C1223" t="s">
        <v>2</v>
      </c>
      <c r="D1223" s="1">
        <f>VLOOKUP(E1223,DATOS!B:W,3,FALSE)</f>
        <v>1123330062</v>
      </c>
      <c r="E1223">
        <v>4495</v>
      </c>
      <c r="F1223">
        <v>2</v>
      </c>
      <c r="G1223" t="str">
        <f>VLOOKUP(E1223,DATOS!B:W,10,FALSE)</f>
        <v>S50008</v>
      </c>
      <c r="H1223" t="str">
        <f t="shared" si="39"/>
        <v>TRANSPORTE INTERMUNICIPAL TERR</v>
      </c>
      <c r="I1223">
        <f>VLOOKUP(E1223,DATOS!B:W,12,FALSE)</f>
        <v>1</v>
      </c>
      <c r="J1223">
        <f>VLOOKUP(E1223,DATOS!B:W,20,FALSE)</f>
        <v>45486</v>
      </c>
      <c r="K1223">
        <f t="shared" si="38"/>
        <v>45486</v>
      </c>
      <c r="L1223" s="3" t="e">
        <f>VLOOKUP(A1223,AF!E:E,1,FALSE)</f>
        <v>#N/A</v>
      </c>
    </row>
  </sheetData>
  <autoFilter ref="A1:N1223" xr:uid="{3B5F6E76-E1A6-4F8C-BCD0-F3C5E239D29E}">
    <filterColumn colId="12">
      <filters blank="1"/>
    </filterColumn>
  </autoFilter>
  <conditionalFormatting sqref="E1:E1048576">
    <cfRule type="duplicateValues" dxfId="6" priority="6"/>
    <cfRule type="duplicateValues" dxfId="5" priority="7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B335-FF11-49BA-B6C2-6BE36996FEEB}">
  <sheetPr codeName="Hoja6">
    <tabColor theme="9" tint="0.39997558519241921"/>
  </sheetPr>
  <dimension ref="A1:N3975"/>
  <sheetViews>
    <sheetView showZeros="0" topLeftCell="A556" zoomScale="115" zoomScaleNormal="115" workbookViewId="0">
      <selection activeCell="B580" sqref="B580"/>
    </sheetView>
  </sheetViews>
  <sheetFormatPr baseColWidth="10" defaultRowHeight="14.4"/>
  <cols>
    <col min="2" max="2" width="14.5546875" customWidth="1"/>
    <col min="4" max="4" width="6.88671875" style="3" customWidth="1"/>
    <col min="5" max="8" width="11.5546875" style="14"/>
    <col min="9" max="10" width="11.5546875" style="14" bestFit="1" customWidth="1"/>
    <col min="11" max="11" width="7.6640625" style="14" customWidth="1"/>
    <col min="12" max="12" width="11.5546875" bestFit="1" customWidth="1"/>
    <col min="13" max="13" width="11.5546875" style="4" bestFit="1" customWidth="1"/>
    <col min="15" max="15" width="15.33203125" customWidth="1"/>
    <col min="17" max="17" width="11.88671875" bestFit="1" customWidth="1"/>
  </cols>
  <sheetData>
    <row r="1" spans="1:14">
      <c r="A1" t="s">
        <v>31</v>
      </c>
      <c r="B1">
        <v>1120100141</v>
      </c>
      <c r="C1" t="s">
        <v>207</v>
      </c>
      <c r="D1">
        <v>2</v>
      </c>
      <c r="E1" s="14" t="s">
        <v>494</v>
      </c>
      <c r="F1" s="14" t="s">
        <v>337</v>
      </c>
      <c r="G1" s="14" t="s">
        <v>719</v>
      </c>
      <c r="H1" s="14" t="s">
        <v>720</v>
      </c>
      <c r="I1" s="14">
        <v>11</v>
      </c>
      <c r="J1" s="14">
        <v>1</v>
      </c>
      <c r="K1" s="14" t="s">
        <v>28</v>
      </c>
      <c r="L1">
        <v>86</v>
      </c>
      <c r="M1">
        <v>568</v>
      </c>
      <c r="N1" t="s">
        <v>213</v>
      </c>
    </row>
    <row r="2" spans="1:14">
      <c r="A2" t="s">
        <v>2</v>
      </c>
      <c r="B2">
        <v>1224858499</v>
      </c>
      <c r="C2" t="s">
        <v>207</v>
      </c>
      <c r="D2">
        <v>2</v>
      </c>
      <c r="E2" s="14" t="s">
        <v>471</v>
      </c>
      <c r="F2" s="14" t="s">
        <v>288</v>
      </c>
      <c r="G2" s="14" t="s">
        <v>658</v>
      </c>
      <c r="H2" s="14" t="s">
        <v>659</v>
      </c>
      <c r="I2" s="14">
        <v>48</v>
      </c>
      <c r="J2" s="14">
        <v>1</v>
      </c>
      <c r="K2" s="14" t="s">
        <v>5</v>
      </c>
      <c r="L2">
        <v>86</v>
      </c>
      <c r="M2" t="s">
        <v>765</v>
      </c>
      <c r="N2" t="s">
        <v>213</v>
      </c>
    </row>
    <row r="3" spans="1:14">
      <c r="A3" t="s">
        <v>2</v>
      </c>
      <c r="B3">
        <v>5341783</v>
      </c>
      <c r="C3" t="s">
        <v>207</v>
      </c>
      <c r="D3">
        <v>2</v>
      </c>
      <c r="E3" s="14" t="s">
        <v>314</v>
      </c>
      <c r="F3" s="14" t="s">
        <v>315</v>
      </c>
      <c r="G3" s="14" t="s">
        <v>212</v>
      </c>
      <c r="H3" s="14" t="s">
        <v>231</v>
      </c>
      <c r="I3" s="14">
        <v>64</v>
      </c>
      <c r="J3" s="14">
        <v>1</v>
      </c>
      <c r="K3" s="14" t="s">
        <v>28</v>
      </c>
      <c r="L3">
        <v>86</v>
      </c>
      <c r="M3">
        <v>865</v>
      </c>
      <c r="N3" t="s">
        <v>213</v>
      </c>
    </row>
    <row r="4" spans="1:14">
      <c r="A4" t="s">
        <v>2</v>
      </c>
      <c r="B4">
        <v>18106156</v>
      </c>
      <c r="C4" t="s">
        <v>207</v>
      </c>
      <c r="D4">
        <v>2</v>
      </c>
      <c r="E4" s="14" t="s">
        <v>2607</v>
      </c>
      <c r="F4" s="14" t="s">
        <v>500</v>
      </c>
      <c r="G4" s="14" t="s">
        <v>2608</v>
      </c>
      <c r="H4" s="14">
        <v>0</v>
      </c>
      <c r="I4" s="14">
        <v>78</v>
      </c>
      <c r="J4" s="14">
        <v>1</v>
      </c>
      <c r="K4" s="14" t="s">
        <v>28</v>
      </c>
      <c r="L4">
        <v>86</v>
      </c>
      <c r="M4">
        <v>568</v>
      </c>
      <c r="N4" t="s">
        <v>213</v>
      </c>
    </row>
    <row r="5" spans="1:14">
      <c r="A5" t="s">
        <v>2</v>
      </c>
      <c r="B5">
        <v>5206097</v>
      </c>
      <c r="C5" t="s">
        <v>207</v>
      </c>
      <c r="D5">
        <v>2</v>
      </c>
      <c r="E5" s="14" t="s">
        <v>2609</v>
      </c>
      <c r="F5" s="14" t="s">
        <v>453</v>
      </c>
      <c r="G5" s="14" t="s">
        <v>230</v>
      </c>
      <c r="H5" s="14" t="s">
        <v>317</v>
      </c>
      <c r="I5" s="14">
        <v>66</v>
      </c>
      <c r="J5" s="14">
        <v>1</v>
      </c>
      <c r="K5" s="14" t="s">
        <v>28</v>
      </c>
      <c r="L5">
        <v>86</v>
      </c>
      <c r="M5">
        <v>219</v>
      </c>
      <c r="N5" t="s">
        <v>213</v>
      </c>
    </row>
    <row r="6" spans="1:14">
      <c r="A6" t="s">
        <v>2</v>
      </c>
      <c r="B6">
        <v>1006907961</v>
      </c>
      <c r="C6" t="s">
        <v>207</v>
      </c>
      <c r="D6">
        <v>2</v>
      </c>
      <c r="E6" s="14" t="s">
        <v>313</v>
      </c>
      <c r="F6" s="14" t="s">
        <v>563</v>
      </c>
      <c r="G6" s="14" t="s">
        <v>694</v>
      </c>
      <c r="H6" s="14" t="s">
        <v>679</v>
      </c>
      <c r="I6" s="14">
        <v>21</v>
      </c>
      <c r="J6" s="14">
        <v>1</v>
      </c>
      <c r="K6" s="14" t="s">
        <v>5</v>
      </c>
      <c r="L6">
        <v>86</v>
      </c>
      <c r="M6">
        <v>760</v>
      </c>
      <c r="N6" t="s">
        <v>213</v>
      </c>
    </row>
    <row r="7" spans="1:14">
      <c r="A7" t="s">
        <v>2</v>
      </c>
      <c r="B7">
        <v>1122784336</v>
      </c>
      <c r="C7" t="s">
        <v>207</v>
      </c>
      <c r="D7">
        <v>2</v>
      </c>
      <c r="E7" s="14" t="s">
        <v>500</v>
      </c>
      <c r="F7" s="14" t="s">
        <v>489</v>
      </c>
      <c r="G7" s="14" t="s">
        <v>566</v>
      </c>
      <c r="H7" s="14" t="s">
        <v>564</v>
      </c>
      <c r="I7" s="14">
        <v>30</v>
      </c>
      <c r="J7" s="14">
        <v>1</v>
      </c>
      <c r="K7" s="14" t="s">
        <v>5</v>
      </c>
      <c r="L7">
        <v>86</v>
      </c>
      <c r="M7">
        <v>749</v>
      </c>
      <c r="N7" t="s">
        <v>213</v>
      </c>
    </row>
    <row r="8" spans="1:14">
      <c r="A8" t="s">
        <v>2</v>
      </c>
      <c r="B8">
        <v>41170811</v>
      </c>
      <c r="C8" t="s">
        <v>207</v>
      </c>
      <c r="D8">
        <v>2</v>
      </c>
      <c r="E8" s="14" t="s">
        <v>609</v>
      </c>
      <c r="F8" s="14" t="s">
        <v>301</v>
      </c>
      <c r="G8" s="14" t="s">
        <v>224</v>
      </c>
      <c r="H8" s="14" t="s">
        <v>613</v>
      </c>
      <c r="I8" s="14">
        <v>50</v>
      </c>
      <c r="J8" s="14">
        <v>1</v>
      </c>
      <c r="K8" s="14" t="s">
        <v>5</v>
      </c>
      <c r="L8">
        <v>86</v>
      </c>
      <c r="M8" t="s">
        <v>765</v>
      </c>
      <c r="N8" t="s">
        <v>213</v>
      </c>
    </row>
    <row r="9" spans="1:14">
      <c r="A9" t="s">
        <v>2</v>
      </c>
      <c r="B9">
        <v>27469907</v>
      </c>
      <c r="C9" t="s">
        <v>207</v>
      </c>
      <c r="D9">
        <v>2</v>
      </c>
      <c r="E9" s="14" t="s">
        <v>563</v>
      </c>
      <c r="F9" s="14" t="s">
        <v>321</v>
      </c>
      <c r="G9" s="14" t="s">
        <v>717</v>
      </c>
      <c r="H9" s="14">
        <v>0</v>
      </c>
      <c r="I9" s="14">
        <v>57</v>
      </c>
      <c r="J9" s="14">
        <v>1</v>
      </c>
      <c r="K9" s="14" t="s">
        <v>5</v>
      </c>
      <c r="L9">
        <v>86</v>
      </c>
      <c r="M9">
        <v>760</v>
      </c>
      <c r="N9" t="s">
        <v>213</v>
      </c>
    </row>
    <row r="10" spans="1:14">
      <c r="A10" t="s">
        <v>2</v>
      </c>
      <c r="B10">
        <v>5328226</v>
      </c>
      <c r="C10" t="s">
        <v>207</v>
      </c>
      <c r="D10">
        <v>2</v>
      </c>
      <c r="E10" s="14" t="s">
        <v>474</v>
      </c>
      <c r="F10" s="14" t="s">
        <v>617</v>
      </c>
      <c r="G10" s="14" t="s">
        <v>354</v>
      </c>
      <c r="H10" s="14" t="s">
        <v>718</v>
      </c>
      <c r="I10" s="14">
        <v>80</v>
      </c>
      <c r="J10" s="14">
        <v>1</v>
      </c>
      <c r="K10" s="14" t="s">
        <v>28</v>
      </c>
      <c r="L10">
        <v>86</v>
      </c>
      <c r="M10">
        <v>320</v>
      </c>
      <c r="N10" t="s">
        <v>213</v>
      </c>
    </row>
    <row r="11" spans="1:14">
      <c r="A11" t="s">
        <v>2</v>
      </c>
      <c r="B11">
        <v>39841373</v>
      </c>
      <c r="C11" t="s">
        <v>207</v>
      </c>
      <c r="D11">
        <v>2</v>
      </c>
      <c r="E11" s="14" t="s">
        <v>540</v>
      </c>
      <c r="F11" s="14" t="s">
        <v>633</v>
      </c>
      <c r="G11" s="14" t="s">
        <v>2610</v>
      </c>
      <c r="H11" s="14" t="s">
        <v>224</v>
      </c>
      <c r="I11" s="14">
        <v>44</v>
      </c>
      <c r="J11" s="14">
        <v>1</v>
      </c>
      <c r="K11" s="14" t="s">
        <v>5</v>
      </c>
      <c r="L11">
        <v>86</v>
      </c>
      <c r="M11">
        <v>568</v>
      </c>
      <c r="N11" t="s">
        <v>213</v>
      </c>
    </row>
    <row r="12" spans="1:14">
      <c r="A12" t="s">
        <v>42</v>
      </c>
      <c r="B12">
        <v>1123213185</v>
      </c>
      <c r="C12" t="s">
        <v>207</v>
      </c>
      <c r="D12">
        <v>2</v>
      </c>
      <c r="E12" s="14" t="s">
        <v>2611</v>
      </c>
      <c r="F12" s="14" t="s">
        <v>2612</v>
      </c>
      <c r="G12" s="14" t="s">
        <v>2613</v>
      </c>
      <c r="H12" s="14" t="s">
        <v>2614</v>
      </c>
      <c r="I12" s="14">
        <v>1</v>
      </c>
      <c r="J12" s="14">
        <v>1</v>
      </c>
      <c r="K12" s="14" t="s">
        <v>5</v>
      </c>
      <c r="L12">
        <v>86</v>
      </c>
      <c r="M12">
        <v>568</v>
      </c>
      <c r="N12" t="s">
        <v>213</v>
      </c>
    </row>
    <row r="13" spans="1:14">
      <c r="A13" t="s">
        <v>2</v>
      </c>
      <c r="B13">
        <v>5203054</v>
      </c>
      <c r="C13" t="s">
        <v>207</v>
      </c>
      <c r="D13">
        <v>2</v>
      </c>
      <c r="E13" s="14" t="s">
        <v>235</v>
      </c>
      <c r="F13" s="14" t="s">
        <v>2615</v>
      </c>
      <c r="G13" s="14" t="s">
        <v>348</v>
      </c>
      <c r="H13" s="14" t="s">
        <v>2616</v>
      </c>
      <c r="I13" s="14">
        <v>77</v>
      </c>
      <c r="J13" s="14">
        <v>1</v>
      </c>
      <c r="K13" s="14" t="s">
        <v>28</v>
      </c>
      <c r="L13">
        <v>86</v>
      </c>
      <c r="M13">
        <v>569</v>
      </c>
      <c r="N13" t="s">
        <v>213</v>
      </c>
    </row>
    <row r="14" spans="1:14">
      <c r="A14" t="s">
        <v>42</v>
      </c>
      <c r="B14">
        <v>1122787565</v>
      </c>
      <c r="C14" t="s">
        <v>207</v>
      </c>
      <c r="D14">
        <v>2</v>
      </c>
      <c r="E14" s="14" t="s">
        <v>2617</v>
      </c>
      <c r="F14" s="14" t="s">
        <v>431</v>
      </c>
      <c r="G14" s="14" t="s">
        <v>2618</v>
      </c>
      <c r="H14" s="14" t="s">
        <v>478</v>
      </c>
      <c r="I14" s="14">
        <v>1</v>
      </c>
      <c r="J14" s="14">
        <v>1</v>
      </c>
      <c r="K14" s="14" t="s">
        <v>5</v>
      </c>
      <c r="L14">
        <v>86</v>
      </c>
      <c r="M14">
        <v>749</v>
      </c>
      <c r="N14" t="s">
        <v>213</v>
      </c>
    </row>
    <row r="15" spans="1:14">
      <c r="A15" t="s">
        <v>2</v>
      </c>
      <c r="B15">
        <v>1124861801</v>
      </c>
      <c r="C15" t="s">
        <v>207</v>
      </c>
      <c r="D15">
        <v>2</v>
      </c>
      <c r="E15" s="14" t="s">
        <v>402</v>
      </c>
      <c r="F15" s="14" t="s">
        <v>2619</v>
      </c>
      <c r="G15" s="14" t="s">
        <v>224</v>
      </c>
      <c r="H15" s="14" t="s">
        <v>579</v>
      </c>
      <c r="I15" s="14">
        <v>29</v>
      </c>
      <c r="J15" s="14">
        <v>1</v>
      </c>
      <c r="K15" s="14" t="s">
        <v>5</v>
      </c>
      <c r="L15">
        <v>86</v>
      </c>
      <c r="M15" t="s">
        <v>765</v>
      </c>
      <c r="N15" t="s">
        <v>213</v>
      </c>
    </row>
    <row r="16" spans="1:14">
      <c r="A16" t="s">
        <v>2</v>
      </c>
      <c r="B16">
        <v>27474164</v>
      </c>
      <c r="C16" t="s">
        <v>207</v>
      </c>
      <c r="D16">
        <v>2</v>
      </c>
      <c r="E16" s="14" t="s">
        <v>2620</v>
      </c>
      <c r="F16" s="14" t="s">
        <v>3095</v>
      </c>
      <c r="G16" s="14" t="s">
        <v>224</v>
      </c>
      <c r="H16" s="14" t="s">
        <v>484</v>
      </c>
      <c r="I16" s="14">
        <v>66</v>
      </c>
      <c r="J16" s="14">
        <v>1</v>
      </c>
      <c r="K16" s="14" t="s">
        <v>5</v>
      </c>
      <c r="L16">
        <v>86</v>
      </c>
      <c r="M16">
        <v>755</v>
      </c>
      <c r="N16" t="s">
        <v>213</v>
      </c>
    </row>
    <row r="17" spans="1:14">
      <c r="A17" t="s">
        <v>31</v>
      </c>
      <c r="B17">
        <v>1121507361</v>
      </c>
      <c r="C17" t="s">
        <v>207</v>
      </c>
      <c r="D17">
        <v>2</v>
      </c>
      <c r="E17" s="14" t="s">
        <v>697</v>
      </c>
      <c r="F17" s="14" t="s">
        <v>489</v>
      </c>
      <c r="G17" s="14" t="s">
        <v>2621</v>
      </c>
      <c r="H17" s="14" t="s">
        <v>419</v>
      </c>
      <c r="I17" s="14">
        <v>14</v>
      </c>
      <c r="J17" s="14">
        <v>1</v>
      </c>
      <c r="K17" s="14" t="s">
        <v>28</v>
      </c>
      <c r="L17">
        <v>86</v>
      </c>
      <c r="M17">
        <v>760</v>
      </c>
      <c r="N17" t="s">
        <v>213</v>
      </c>
    </row>
    <row r="18" spans="1:14">
      <c r="A18" t="s">
        <v>2</v>
      </c>
      <c r="B18">
        <v>41175071</v>
      </c>
      <c r="C18" t="s">
        <v>207</v>
      </c>
      <c r="D18">
        <v>2</v>
      </c>
      <c r="E18" s="14" t="s">
        <v>285</v>
      </c>
      <c r="F18" s="14" t="s">
        <v>2622</v>
      </c>
      <c r="G18" s="14" t="s">
        <v>2623</v>
      </c>
      <c r="H18" s="14">
        <v>0</v>
      </c>
      <c r="I18" s="14">
        <v>61</v>
      </c>
      <c r="J18" s="14">
        <v>1</v>
      </c>
      <c r="K18" s="14" t="s">
        <v>5</v>
      </c>
      <c r="L18">
        <v>86</v>
      </c>
      <c r="M18">
        <v>568</v>
      </c>
      <c r="N18" t="s">
        <v>213</v>
      </c>
    </row>
    <row r="19" spans="1:14">
      <c r="A19" t="s">
        <v>2</v>
      </c>
      <c r="B19">
        <v>36755951</v>
      </c>
      <c r="C19" t="s">
        <v>207</v>
      </c>
      <c r="D19">
        <v>2</v>
      </c>
      <c r="E19" s="14" t="s">
        <v>481</v>
      </c>
      <c r="F19" s="14" t="s">
        <v>482</v>
      </c>
      <c r="G19" s="14" t="s">
        <v>483</v>
      </c>
      <c r="H19" s="14" t="s">
        <v>743</v>
      </c>
      <c r="I19" s="14">
        <v>45</v>
      </c>
      <c r="J19" s="14">
        <v>1</v>
      </c>
      <c r="K19" s="14" t="s">
        <v>5</v>
      </c>
      <c r="L19">
        <v>86</v>
      </c>
      <c r="M19">
        <v>755</v>
      </c>
      <c r="N19" t="s">
        <v>213</v>
      </c>
    </row>
    <row r="20" spans="1:14">
      <c r="A20" t="s">
        <v>2</v>
      </c>
      <c r="B20">
        <v>17649005</v>
      </c>
      <c r="C20" t="s">
        <v>207</v>
      </c>
      <c r="D20">
        <v>2</v>
      </c>
      <c r="E20" s="14" t="s">
        <v>248</v>
      </c>
      <c r="F20" s="14" t="s">
        <v>502</v>
      </c>
      <c r="G20" s="14" t="s">
        <v>503</v>
      </c>
      <c r="H20" s="14">
        <v>0</v>
      </c>
      <c r="I20" s="14">
        <v>51</v>
      </c>
      <c r="J20" s="14">
        <v>1</v>
      </c>
      <c r="K20" s="14" t="s">
        <v>28</v>
      </c>
      <c r="L20">
        <v>86</v>
      </c>
      <c r="M20">
        <v>571</v>
      </c>
      <c r="N20" t="s">
        <v>213</v>
      </c>
    </row>
    <row r="21" spans="1:14">
      <c r="A21" t="s">
        <v>79</v>
      </c>
      <c r="B21">
        <v>1125185290</v>
      </c>
      <c r="C21" t="s">
        <v>207</v>
      </c>
      <c r="D21">
        <v>2</v>
      </c>
      <c r="E21" s="14" t="s">
        <v>2624</v>
      </c>
      <c r="F21" s="14" t="s">
        <v>470</v>
      </c>
      <c r="G21" s="14" t="s">
        <v>338</v>
      </c>
      <c r="H21" s="14" t="s">
        <v>2625</v>
      </c>
      <c r="I21" s="14">
        <v>6</v>
      </c>
      <c r="J21" s="14">
        <v>1</v>
      </c>
      <c r="K21" s="14" t="s">
        <v>5</v>
      </c>
      <c r="L21">
        <v>86</v>
      </c>
      <c r="M21">
        <v>571</v>
      </c>
      <c r="N21" t="s">
        <v>213</v>
      </c>
    </row>
    <row r="22" spans="1:14">
      <c r="A22" t="s">
        <v>2</v>
      </c>
      <c r="B22">
        <v>18105396</v>
      </c>
      <c r="C22" t="s">
        <v>207</v>
      </c>
      <c r="D22">
        <v>2</v>
      </c>
      <c r="E22" s="14" t="s">
        <v>346</v>
      </c>
      <c r="F22" s="14">
        <v>0</v>
      </c>
      <c r="G22" s="14" t="s">
        <v>468</v>
      </c>
      <c r="H22" s="14">
        <v>0</v>
      </c>
      <c r="I22" s="14">
        <v>78</v>
      </c>
      <c r="J22" s="14">
        <v>1</v>
      </c>
      <c r="K22" s="14" t="s">
        <v>28</v>
      </c>
      <c r="L22">
        <v>86</v>
      </c>
      <c r="M22">
        <v>320</v>
      </c>
      <c r="N22" t="s">
        <v>213</v>
      </c>
    </row>
    <row r="23" spans="1:14">
      <c r="A23" t="s">
        <v>2</v>
      </c>
      <c r="B23">
        <v>5301187</v>
      </c>
      <c r="C23" t="s">
        <v>207</v>
      </c>
      <c r="D23">
        <v>2</v>
      </c>
      <c r="E23" s="14" t="s">
        <v>2627</v>
      </c>
      <c r="F23" s="14">
        <v>0</v>
      </c>
      <c r="G23" s="14" t="s">
        <v>2626</v>
      </c>
      <c r="H23" s="14">
        <v>0</v>
      </c>
      <c r="I23" s="14">
        <v>70</v>
      </c>
      <c r="J23" s="14">
        <v>1</v>
      </c>
      <c r="K23" s="14" t="s">
        <v>28</v>
      </c>
      <c r="L23">
        <v>86</v>
      </c>
      <c r="M23" t="s">
        <v>765</v>
      </c>
      <c r="N23" t="s">
        <v>213</v>
      </c>
    </row>
    <row r="24" spans="1:14">
      <c r="A24" t="s">
        <v>31</v>
      </c>
      <c r="B24">
        <v>1126452259</v>
      </c>
      <c r="C24" t="s">
        <v>207</v>
      </c>
      <c r="D24">
        <v>2</v>
      </c>
      <c r="E24" s="14" t="s">
        <v>260</v>
      </c>
      <c r="F24" s="14" t="s">
        <v>383</v>
      </c>
      <c r="G24" s="14" t="s">
        <v>334</v>
      </c>
      <c r="H24" s="14" t="s">
        <v>312</v>
      </c>
      <c r="I24" s="14">
        <v>15</v>
      </c>
      <c r="J24" s="14">
        <v>1</v>
      </c>
      <c r="K24" s="14" t="s">
        <v>5</v>
      </c>
      <c r="L24">
        <v>86</v>
      </c>
      <c r="M24">
        <v>865</v>
      </c>
      <c r="N24" t="s">
        <v>213</v>
      </c>
    </row>
    <row r="25" spans="1:14">
      <c r="A25" t="s">
        <v>2</v>
      </c>
      <c r="B25">
        <v>97436640</v>
      </c>
      <c r="C25" t="s">
        <v>207</v>
      </c>
      <c r="D25">
        <v>2</v>
      </c>
      <c r="E25" s="14" t="s">
        <v>299</v>
      </c>
      <c r="F25" s="14" t="s">
        <v>252</v>
      </c>
      <c r="G25" s="14" t="s">
        <v>446</v>
      </c>
      <c r="H25" s="14" t="s">
        <v>274</v>
      </c>
      <c r="I25" s="14">
        <v>39</v>
      </c>
      <c r="J25" s="14">
        <v>1</v>
      </c>
      <c r="K25" s="14" t="s">
        <v>28</v>
      </c>
      <c r="L25">
        <v>86</v>
      </c>
      <c r="M25">
        <v>571</v>
      </c>
      <c r="N25" t="s">
        <v>213</v>
      </c>
    </row>
    <row r="26" spans="1:14">
      <c r="A26" t="s">
        <v>2</v>
      </c>
      <c r="B26">
        <v>1125412628</v>
      </c>
      <c r="C26" t="s">
        <v>207</v>
      </c>
      <c r="D26">
        <v>2</v>
      </c>
      <c r="E26" s="14" t="s">
        <v>609</v>
      </c>
      <c r="F26" s="14" t="s">
        <v>2628</v>
      </c>
      <c r="G26" s="14" t="s">
        <v>550</v>
      </c>
      <c r="H26" s="14" t="s">
        <v>592</v>
      </c>
      <c r="I26" s="14">
        <v>26</v>
      </c>
      <c r="J26" s="14">
        <v>1</v>
      </c>
      <c r="K26" s="14" t="s">
        <v>5</v>
      </c>
      <c r="L26">
        <v>86</v>
      </c>
      <c r="M26">
        <v>569</v>
      </c>
      <c r="N26" t="s">
        <v>213</v>
      </c>
    </row>
    <row r="27" spans="1:14">
      <c r="A27" t="s">
        <v>2</v>
      </c>
      <c r="B27">
        <v>5279459</v>
      </c>
      <c r="C27" t="s">
        <v>207</v>
      </c>
      <c r="D27">
        <v>2</v>
      </c>
      <c r="E27" s="14" t="s">
        <v>275</v>
      </c>
      <c r="F27" s="14" t="s">
        <v>528</v>
      </c>
      <c r="G27" s="14" t="s">
        <v>293</v>
      </c>
      <c r="H27" s="14" t="s">
        <v>606</v>
      </c>
      <c r="I27" s="14">
        <v>59</v>
      </c>
      <c r="J27" s="14">
        <v>1</v>
      </c>
      <c r="K27" s="14" t="s">
        <v>28</v>
      </c>
      <c r="L27">
        <v>86</v>
      </c>
      <c r="M27">
        <v>755</v>
      </c>
      <c r="N27" t="s">
        <v>213</v>
      </c>
    </row>
    <row r="28" spans="1:14">
      <c r="A28" t="s">
        <v>2</v>
      </c>
      <c r="B28">
        <v>1125179951</v>
      </c>
      <c r="C28" t="s">
        <v>207</v>
      </c>
      <c r="D28">
        <v>2</v>
      </c>
      <c r="E28" s="14" t="s">
        <v>314</v>
      </c>
      <c r="F28" s="14" t="s">
        <v>511</v>
      </c>
      <c r="G28" s="14" t="s">
        <v>415</v>
      </c>
      <c r="H28" s="14">
        <v>0</v>
      </c>
      <c r="I28" s="14">
        <v>37</v>
      </c>
      <c r="J28" s="14">
        <v>1</v>
      </c>
      <c r="K28" s="14" t="s">
        <v>5</v>
      </c>
      <c r="L28">
        <v>86</v>
      </c>
      <c r="M28">
        <v>571</v>
      </c>
      <c r="N28" t="s">
        <v>213</v>
      </c>
    </row>
    <row r="29" spans="1:14">
      <c r="A29" t="s">
        <v>2</v>
      </c>
      <c r="B29">
        <v>27082077</v>
      </c>
      <c r="C29" t="s">
        <v>207</v>
      </c>
      <c r="D29">
        <v>2</v>
      </c>
      <c r="E29" s="14" t="s">
        <v>704</v>
      </c>
      <c r="F29" s="14" t="s">
        <v>458</v>
      </c>
      <c r="G29" s="14" t="s">
        <v>2629</v>
      </c>
      <c r="H29" s="14" t="s">
        <v>282</v>
      </c>
      <c r="I29" s="14">
        <v>46</v>
      </c>
      <c r="J29" s="14">
        <v>1</v>
      </c>
      <c r="K29" s="14" t="s">
        <v>5</v>
      </c>
      <c r="L29">
        <v>86</v>
      </c>
      <c r="M29">
        <v>320</v>
      </c>
      <c r="N29" t="s">
        <v>213</v>
      </c>
    </row>
    <row r="30" spans="1:14">
      <c r="A30" t="s">
        <v>2</v>
      </c>
      <c r="B30">
        <v>19092505</v>
      </c>
      <c r="C30" t="s">
        <v>207</v>
      </c>
      <c r="D30">
        <v>2</v>
      </c>
      <c r="E30" s="14" t="s">
        <v>295</v>
      </c>
      <c r="F30" s="14" t="s">
        <v>2630</v>
      </c>
      <c r="G30" s="14" t="s">
        <v>507</v>
      </c>
      <c r="H30" s="14" t="s">
        <v>231</v>
      </c>
      <c r="I30" s="14">
        <v>74</v>
      </c>
      <c r="J30" s="14">
        <v>1</v>
      </c>
      <c r="K30" s="14" t="s">
        <v>28</v>
      </c>
      <c r="L30">
        <v>86</v>
      </c>
      <c r="M30">
        <v>865</v>
      </c>
      <c r="N30" t="s">
        <v>213</v>
      </c>
    </row>
    <row r="31" spans="1:14">
      <c r="A31" t="s">
        <v>2</v>
      </c>
      <c r="B31">
        <v>1006955748</v>
      </c>
      <c r="C31" t="s">
        <v>207</v>
      </c>
      <c r="D31">
        <v>2</v>
      </c>
      <c r="E31" s="14" t="s">
        <v>2631</v>
      </c>
      <c r="F31" s="14" t="s">
        <v>437</v>
      </c>
      <c r="G31" s="14" t="s">
        <v>598</v>
      </c>
      <c r="H31" s="14" t="s">
        <v>395</v>
      </c>
      <c r="I31" s="14">
        <v>21</v>
      </c>
      <c r="J31" s="14">
        <v>1</v>
      </c>
      <c r="K31" s="14" t="s">
        <v>28</v>
      </c>
      <c r="L31">
        <v>86</v>
      </c>
      <c r="M31">
        <v>865</v>
      </c>
      <c r="N31" t="s">
        <v>213</v>
      </c>
    </row>
    <row r="32" spans="1:14">
      <c r="A32" t="s">
        <v>2</v>
      </c>
      <c r="B32">
        <v>18195025</v>
      </c>
      <c r="C32" t="s">
        <v>207</v>
      </c>
      <c r="D32">
        <v>2</v>
      </c>
      <c r="E32" s="14" t="s">
        <v>2632</v>
      </c>
      <c r="F32" s="14" t="s">
        <v>250</v>
      </c>
      <c r="G32" s="14" t="s">
        <v>477</v>
      </c>
      <c r="H32" s="14">
        <v>0</v>
      </c>
      <c r="I32" s="14">
        <v>66</v>
      </c>
      <c r="J32" s="14">
        <v>1</v>
      </c>
      <c r="K32" s="14" t="s">
        <v>28</v>
      </c>
      <c r="L32">
        <v>86</v>
      </c>
      <c r="M32">
        <v>219</v>
      </c>
      <c r="N32" t="s">
        <v>213</v>
      </c>
    </row>
    <row r="33" spans="1:14">
      <c r="A33" t="s">
        <v>42</v>
      </c>
      <c r="B33">
        <v>1125414462</v>
      </c>
      <c r="C33" t="s">
        <v>207</v>
      </c>
      <c r="D33">
        <v>2</v>
      </c>
      <c r="E33" s="14" t="s">
        <v>572</v>
      </c>
      <c r="F33" s="14" t="s">
        <v>2633</v>
      </c>
      <c r="G33" s="14" t="s">
        <v>436</v>
      </c>
      <c r="H33" s="14">
        <v>0</v>
      </c>
      <c r="I33" s="14">
        <v>1</v>
      </c>
      <c r="J33" s="14">
        <v>1</v>
      </c>
      <c r="K33" s="14" t="s">
        <v>28</v>
      </c>
      <c r="L33">
        <v>86</v>
      </c>
      <c r="M33">
        <v>569</v>
      </c>
      <c r="N33" t="s">
        <v>213</v>
      </c>
    </row>
    <row r="34" spans="1:14">
      <c r="A34" t="s">
        <v>2</v>
      </c>
      <c r="B34">
        <v>27474875</v>
      </c>
      <c r="C34" t="s">
        <v>207</v>
      </c>
      <c r="D34">
        <v>2</v>
      </c>
      <c r="E34" s="14" t="s">
        <v>266</v>
      </c>
      <c r="F34" s="14" t="s">
        <v>267</v>
      </c>
      <c r="G34" s="14" t="s">
        <v>224</v>
      </c>
      <c r="H34" s="14" t="s">
        <v>268</v>
      </c>
      <c r="I34" s="14">
        <v>56</v>
      </c>
      <c r="J34" s="14">
        <v>1</v>
      </c>
      <c r="K34" s="14" t="s">
        <v>5</v>
      </c>
      <c r="L34">
        <v>86</v>
      </c>
      <c r="M34">
        <v>755</v>
      </c>
      <c r="N34" t="s">
        <v>213</v>
      </c>
    </row>
    <row r="35" spans="1:14">
      <c r="A35" t="s">
        <v>2</v>
      </c>
      <c r="B35">
        <v>17693085</v>
      </c>
      <c r="C35" t="s">
        <v>207</v>
      </c>
      <c r="D35">
        <v>2</v>
      </c>
      <c r="E35" s="14" t="s">
        <v>381</v>
      </c>
      <c r="F35" s="14" t="s">
        <v>382</v>
      </c>
      <c r="G35" s="14" t="s">
        <v>290</v>
      </c>
      <c r="H35" s="14">
        <v>0</v>
      </c>
      <c r="I35" s="14">
        <v>65</v>
      </c>
      <c r="J35" s="14">
        <v>1</v>
      </c>
      <c r="K35" s="14" t="s">
        <v>28</v>
      </c>
      <c r="L35">
        <v>86</v>
      </c>
      <c r="M35">
        <v>571</v>
      </c>
      <c r="N35" t="s">
        <v>213</v>
      </c>
    </row>
    <row r="36" spans="1:14">
      <c r="A36" t="s">
        <v>2</v>
      </c>
      <c r="B36">
        <v>1123323929</v>
      </c>
      <c r="C36" t="s">
        <v>207</v>
      </c>
      <c r="D36">
        <v>2</v>
      </c>
      <c r="E36" s="14" t="s">
        <v>486</v>
      </c>
      <c r="F36" s="14" t="s">
        <v>641</v>
      </c>
      <c r="G36" s="14" t="s">
        <v>640</v>
      </c>
      <c r="H36" s="14" t="s">
        <v>476</v>
      </c>
      <c r="I36" s="14">
        <v>34</v>
      </c>
      <c r="J36" s="14">
        <v>1</v>
      </c>
      <c r="K36" s="14" t="s">
        <v>5</v>
      </c>
      <c r="L36">
        <v>86</v>
      </c>
      <c r="M36">
        <v>320</v>
      </c>
      <c r="N36" t="s">
        <v>213</v>
      </c>
    </row>
    <row r="37" spans="1:14">
      <c r="A37" t="s">
        <v>2</v>
      </c>
      <c r="B37">
        <v>69008513</v>
      </c>
      <c r="C37" t="s">
        <v>207</v>
      </c>
      <c r="D37">
        <v>2</v>
      </c>
      <c r="E37" s="14" t="s">
        <v>301</v>
      </c>
      <c r="F37" s="14" t="s">
        <v>252</v>
      </c>
      <c r="G37" s="14" t="s">
        <v>685</v>
      </c>
      <c r="H37" s="14" t="s">
        <v>743</v>
      </c>
      <c r="I37" s="14">
        <v>49</v>
      </c>
      <c r="J37" s="14">
        <v>1</v>
      </c>
      <c r="K37" s="14" t="s">
        <v>5</v>
      </c>
      <c r="L37">
        <v>86</v>
      </c>
      <c r="M37" t="s">
        <v>765</v>
      </c>
      <c r="N37" t="s">
        <v>213</v>
      </c>
    </row>
    <row r="38" spans="1:14">
      <c r="A38" t="s">
        <v>2</v>
      </c>
      <c r="B38">
        <v>29817660</v>
      </c>
      <c r="C38" t="s">
        <v>207</v>
      </c>
      <c r="D38">
        <v>2</v>
      </c>
      <c r="E38" s="14" t="s">
        <v>697</v>
      </c>
      <c r="F38" s="14" t="s">
        <v>224</v>
      </c>
      <c r="G38" s="14" t="s">
        <v>370</v>
      </c>
      <c r="H38" s="14">
        <v>0</v>
      </c>
      <c r="I38" s="14">
        <v>52</v>
      </c>
      <c r="J38" s="14">
        <v>1</v>
      </c>
      <c r="K38" s="14" t="s">
        <v>5</v>
      </c>
      <c r="L38">
        <v>86</v>
      </c>
      <c r="M38" t="s">
        <v>765</v>
      </c>
      <c r="N38" t="s">
        <v>213</v>
      </c>
    </row>
    <row r="39" spans="1:14">
      <c r="A39" t="s">
        <v>2</v>
      </c>
      <c r="B39">
        <v>12959763</v>
      </c>
      <c r="C39" t="s">
        <v>207</v>
      </c>
      <c r="D39">
        <v>2</v>
      </c>
      <c r="E39" s="14" t="s">
        <v>522</v>
      </c>
      <c r="F39" s="14" t="s">
        <v>2634</v>
      </c>
      <c r="G39" s="14" t="s">
        <v>446</v>
      </c>
      <c r="H39" s="14" t="s">
        <v>643</v>
      </c>
      <c r="I39" s="14">
        <v>70</v>
      </c>
      <c r="J39" s="14">
        <v>1</v>
      </c>
      <c r="K39" s="14" t="s">
        <v>28</v>
      </c>
      <c r="L39">
        <v>86</v>
      </c>
      <c r="M39" t="s">
        <v>765</v>
      </c>
      <c r="N39" t="s">
        <v>213</v>
      </c>
    </row>
    <row r="40" spans="1:14">
      <c r="A40" t="s">
        <v>2</v>
      </c>
      <c r="B40">
        <v>97470365</v>
      </c>
      <c r="C40" t="s">
        <v>207</v>
      </c>
      <c r="D40">
        <v>2</v>
      </c>
      <c r="E40" s="14" t="s">
        <v>313</v>
      </c>
      <c r="F40" s="14" t="s">
        <v>211</v>
      </c>
      <c r="G40" s="14" t="s">
        <v>212</v>
      </c>
      <c r="H40" s="14" t="s">
        <v>2635</v>
      </c>
      <c r="I40" s="14">
        <v>63</v>
      </c>
      <c r="J40" s="14">
        <v>1</v>
      </c>
      <c r="K40" s="14" t="s">
        <v>28</v>
      </c>
      <c r="L40">
        <v>86</v>
      </c>
      <c r="M40">
        <v>755</v>
      </c>
      <c r="N40" t="s">
        <v>213</v>
      </c>
    </row>
    <row r="41" spans="1:14">
      <c r="A41" t="s">
        <v>37</v>
      </c>
      <c r="B41">
        <v>1030083093</v>
      </c>
      <c r="C41" t="s">
        <v>207</v>
      </c>
      <c r="D41">
        <v>2</v>
      </c>
      <c r="E41" s="14" t="s">
        <v>464</v>
      </c>
      <c r="F41" s="14" t="s">
        <v>2612</v>
      </c>
      <c r="G41" s="14" t="s">
        <v>388</v>
      </c>
      <c r="H41" s="14" t="s">
        <v>2636</v>
      </c>
      <c r="I41" s="14">
        <v>8</v>
      </c>
      <c r="J41" s="14">
        <v>1</v>
      </c>
      <c r="K41" s="14" t="s">
        <v>28</v>
      </c>
      <c r="L41">
        <v>86</v>
      </c>
      <c r="M41" t="s">
        <v>765</v>
      </c>
      <c r="N41" t="s">
        <v>213</v>
      </c>
    </row>
    <row r="42" spans="1:14">
      <c r="A42" t="s">
        <v>2</v>
      </c>
      <c r="B42">
        <v>27472963</v>
      </c>
      <c r="C42" t="s">
        <v>207</v>
      </c>
      <c r="D42">
        <v>2</v>
      </c>
      <c r="E42" s="14" t="s">
        <v>309</v>
      </c>
      <c r="F42" s="14" t="s">
        <v>309</v>
      </c>
      <c r="G42" s="14" t="s">
        <v>224</v>
      </c>
      <c r="H42" s="14" t="s">
        <v>411</v>
      </c>
      <c r="I42" s="14">
        <v>46</v>
      </c>
      <c r="J42" s="14">
        <v>1</v>
      </c>
      <c r="K42" s="14" t="s">
        <v>5</v>
      </c>
      <c r="L42">
        <v>86</v>
      </c>
      <c r="M42">
        <v>219</v>
      </c>
      <c r="N42" t="s">
        <v>213</v>
      </c>
    </row>
    <row r="43" spans="1:14">
      <c r="A43" t="s">
        <v>2</v>
      </c>
      <c r="B43">
        <v>1123307986</v>
      </c>
      <c r="C43" t="s">
        <v>207</v>
      </c>
      <c r="D43">
        <v>2</v>
      </c>
      <c r="E43" s="14" t="s">
        <v>2637</v>
      </c>
      <c r="F43" s="14" t="s">
        <v>600</v>
      </c>
      <c r="G43" s="14" t="s">
        <v>2638</v>
      </c>
      <c r="H43" s="14" t="s">
        <v>2639</v>
      </c>
      <c r="I43" s="14">
        <v>37</v>
      </c>
      <c r="J43" s="14">
        <v>1</v>
      </c>
      <c r="K43" s="14" t="s">
        <v>28</v>
      </c>
      <c r="L43">
        <v>86</v>
      </c>
      <c r="M43" t="s">
        <v>765</v>
      </c>
      <c r="N43" t="s">
        <v>213</v>
      </c>
    </row>
    <row r="44" spans="1:14">
      <c r="A44" t="s">
        <v>2</v>
      </c>
      <c r="B44">
        <v>69009859</v>
      </c>
      <c r="C44" t="s">
        <v>207</v>
      </c>
      <c r="D44">
        <v>2</v>
      </c>
      <c r="E44" s="14" t="s">
        <v>2640</v>
      </c>
      <c r="F44" s="14" t="s">
        <v>252</v>
      </c>
      <c r="G44" s="14" t="s">
        <v>335</v>
      </c>
      <c r="H44" s="14" t="s">
        <v>377</v>
      </c>
      <c r="I44" s="14">
        <v>44</v>
      </c>
      <c r="J44" s="14">
        <v>1</v>
      </c>
      <c r="K44" s="14" t="s">
        <v>5</v>
      </c>
      <c r="L44">
        <v>86</v>
      </c>
      <c r="M44" t="s">
        <v>765</v>
      </c>
      <c r="N44" t="s">
        <v>213</v>
      </c>
    </row>
    <row r="45" spans="1:14">
      <c r="A45" t="s">
        <v>2</v>
      </c>
      <c r="B45">
        <v>1122784764</v>
      </c>
      <c r="C45" t="s">
        <v>207</v>
      </c>
      <c r="D45">
        <v>2</v>
      </c>
      <c r="E45" s="14" t="s">
        <v>249</v>
      </c>
      <c r="F45" s="14" t="s">
        <v>307</v>
      </c>
      <c r="G45" s="14" t="s">
        <v>230</v>
      </c>
      <c r="H45" s="14" t="s">
        <v>290</v>
      </c>
      <c r="I45" s="14">
        <v>30</v>
      </c>
      <c r="J45" s="14">
        <v>1</v>
      </c>
      <c r="K45" s="14" t="s">
        <v>28</v>
      </c>
      <c r="L45">
        <v>86</v>
      </c>
      <c r="M45">
        <v>749</v>
      </c>
      <c r="N45" t="s">
        <v>213</v>
      </c>
    </row>
    <row r="46" spans="1:14">
      <c r="A46" t="s">
        <v>2</v>
      </c>
      <c r="B46">
        <v>1123331185</v>
      </c>
      <c r="C46" t="s">
        <v>207</v>
      </c>
      <c r="D46">
        <v>2</v>
      </c>
      <c r="E46" s="14" t="s">
        <v>264</v>
      </c>
      <c r="F46" s="14" t="s">
        <v>416</v>
      </c>
      <c r="G46" s="14" t="s">
        <v>495</v>
      </c>
      <c r="H46" s="14" t="s">
        <v>496</v>
      </c>
      <c r="I46" s="14">
        <v>28</v>
      </c>
      <c r="J46" s="14">
        <v>1</v>
      </c>
      <c r="K46" s="14" t="s">
        <v>28</v>
      </c>
      <c r="L46">
        <v>86</v>
      </c>
      <c r="M46">
        <v>320</v>
      </c>
      <c r="N46" t="s">
        <v>213</v>
      </c>
    </row>
    <row r="47" spans="1:14">
      <c r="A47" t="s">
        <v>2</v>
      </c>
      <c r="B47">
        <v>1124862015</v>
      </c>
      <c r="C47" t="s">
        <v>207</v>
      </c>
      <c r="D47">
        <v>2</v>
      </c>
      <c r="E47" s="14" t="s">
        <v>237</v>
      </c>
      <c r="F47" s="14" t="s">
        <v>2641</v>
      </c>
      <c r="G47" s="14" t="s">
        <v>2638</v>
      </c>
      <c r="H47" s="14">
        <v>0</v>
      </c>
      <c r="I47" s="14">
        <v>28</v>
      </c>
      <c r="J47" s="14">
        <v>1</v>
      </c>
      <c r="K47" s="14" t="s">
        <v>5</v>
      </c>
      <c r="L47">
        <v>86</v>
      </c>
      <c r="M47" t="s">
        <v>765</v>
      </c>
      <c r="N47" t="s">
        <v>213</v>
      </c>
    </row>
    <row r="48" spans="1:14">
      <c r="A48" t="s">
        <v>2</v>
      </c>
      <c r="B48">
        <v>18124262</v>
      </c>
      <c r="C48" t="s">
        <v>207</v>
      </c>
      <c r="D48">
        <v>2</v>
      </c>
      <c r="E48" s="14" t="s">
        <v>245</v>
      </c>
      <c r="F48" s="14" t="s">
        <v>212</v>
      </c>
      <c r="G48" s="14" t="s">
        <v>454</v>
      </c>
      <c r="H48" s="14">
        <v>0</v>
      </c>
      <c r="I48" s="14">
        <v>69</v>
      </c>
      <c r="J48" s="14">
        <v>1</v>
      </c>
      <c r="K48" s="14" t="s">
        <v>28</v>
      </c>
      <c r="L48">
        <v>86</v>
      </c>
      <c r="M48" t="s">
        <v>765</v>
      </c>
      <c r="N48" t="s">
        <v>213</v>
      </c>
    </row>
    <row r="49" spans="1:14">
      <c r="A49" t="s">
        <v>2</v>
      </c>
      <c r="B49">
        <v>18126015</v>
      </c>
      <c r="C49" t="s">
        <v>207</v>
      </c>
      <c r="D49">
        <v>2</v>
      </c>
      <c r="E49" s="14" t="s">
        <v>665</v>
      </c>
      <c r="F49" s="14" t="s">
        <v>666</v>
      </c>
      <c r="G49" s="14" t="s">
        <v>667</v>
      </c>
      <c r="H49" s="14">
        <v>0</v>
      </c>
      <c r="I49" s="14">
        <v>51</v>
      </c>
      <c r="J49" s="14">
        <v>1</v>
      </c>
      <c r="K49" s="14" t="s">
        <v>28</v>
      </c>
      <c r="L49">
        <v>86</v>
      </c>
      <c r="M49">
        <v>569</v>
      </c>
      <c r="N49" t="s">
        <v>213</v>
      </c>
    </row>
    <row r="50" spans="1:14">
      <c r="A50" t="s">
        <v>2</v>
      </c>
      <c r="B50">
        <v>15570544</v>
      </c>
      <c r="C50" t="s">
        <v>207</v>
      </c>
      <c r="D50">
        <v>2</v>
      </c>
      <c r="E50" s="14" t="s">
        <v>440</v>
      </c>
      <c r="F50" s="14" t="s">
        <v>465</v>
      </c>
      <c r="G50" s="14" t="s">
        <v>354</v>
      </c>
      <c r="H50" s="14" t="s">
        <v>2642</v>
      </c>
      <c r="I50" s="14">
        <v>71</v>
      </c>
      <c r="J50" s="14">
        <v>1</v>
      </c>
      <c r="K50" s="14" t="s">
        <v>28</v>
      </c>
      <c r="L50">
        <v>86</v>
      </c>
      <c r="M50">
        <v>569</v>
      </c>
      <c r="N50" t="s">
        <v>213</v>
      </c>
    </row>
    <row r="51" spans="1:14">
      <c r="A51" t="s">
        <v>2</v>
      </c>
      <c r="B51">
        <v>15570782</v>
      </c>
      <c r="C51" t="s">
        <v>207</v>
      </c>
      <c r="D51">
        <v>2</v>
      </c>
      <c r="E51" s="14" t="s">
        <v>2643</v>
      </c>
      <c r="F51" s="14" t="s">
        <v>600</v>
      </c>
      <c r="G51" s="14" t="s">
        <v>354</v>
      </c>
      <c r="H51" s="14" t="s">
        <v>231</v>
      </c>
      <c r="I51" s="14">
        <v>62</v>
      </c>
      <c r="J51" s="14">
        <v>1</v>
      </c>
      <c r="K51" s="14" t="s">
        <v>28</v>
      </c>
      <c r="L51">
        <v>86</v>
      </c>
      <c r="M51">
        <v>569</v>
      </c>
      <c r="N51" t="s">
        <v>213</v>
      </c>
    </row>
    <row r="52" spans="1:14">
      <c r="A52" t="s">
        <v>31</v>
      </c>
      <c r="B52">
        <v>1140014787</v>
      </c>
      <c r="C52" t="s">
        <v>207</v>
      </c>
      <c r="D52">
        <v>2</v>
      </c>
      <c r="E52" s="14" t="s">
        <v>258</v>
      </c>
      <c r="F52" s="14" t="s">
        <v>416</v>
      </c>
      <c r="G52" s="14" t="s">
        <v>2644</v>
      </c>
      <c r="H52" s="14" t="s">
        <v>2645</v>
      </c>
      <c r="I52" s="14">
        <v>11</v>
      </c>
      <c r="J52" s="14">
        <v>1</v>
      </c>
      <c r="K52" s="14" t="s">
        <v>5</v>
      </c>
      <c r="L52">
        <v>86</v>
      </c>
      <c r="M52">
        <v>865</v>
      </c>
      <c r="N52" t="s">
        <v>213</v>
      </c>
    </row>
    <row r="53" spans="1:14">
      <c r="A53" t="s">
        <v>2</v>
      </c>
      <c r="B53">
        <v>18157339</v>
      </c>
      <c r="C53" t="s">
        <v>207</v>
      </c>
      <c r="D53">
        <v>2</v>
      </c>
      <c r="E53" s="14" t="s">
        <v>489</v>
      </c>
      <c r="F53" s="14" t="s">
        <v>614</v>
      </c>
      <c r="G53" s="14" t="s">
        <v>293</v>
      </c>
      <c r="H53" s="14">
        <v>0</v>
      </c>
      <c r="I53" s="14">
        <v>40</v>
      </c>
      <c r="J53" s="14">
        <v>1</v>
      </c>
      <c r="K53" s="14" t="s">
        <v>28</v>
      </c>
      <c r="L53">
        <v>86</v>
      </c>
      <c r="M53">
        <v>865</v>
      </c>
      <c r="N53" t="s">
        <v>213</v>
      </c>
    </row>
    <row r="54" spans="1:14">
      <c r="A54" t="s">
        <v>2</v>
      </c>
      <c r="B54">
        <v>41181688</v>
      </c>
      <c r="C54" t="s">
        <v>207</v>
      </c>
      <c r="D54">
        <v>2</v>
      </c>
      <c r="E54" s="14" t="s">
        <v>514</v>
      </c>
      <c r="F54" s="14" t="s">
        <v>575</v>
      </c>
      <c r="G54" s="14" t="s">
        <v>2610</v>
      </c>
      <c r="H54" s="14" t="s">
        <v>744</v>
      </c>
      <c r="I54" s="14">
        <v>53</v>
      </c>
      <c r="J54" s="14">
        <v>1</v>
      </c>
      <c r="K54" s="14" t="s">
        <v>5</v>
      </c>
      <c r="L54">
        <v>86</v>
      </c>
      <c r="M54">
        <v>755</v>
      </c>
      <c r="N54" t="s">
        <v>213</v>
      </c>
    </row>
    <row r="55" spans="1:14">
      <c r="A55" t="s">
        <v>42</v>
      </c>
      <c r="B55">
        <v>1120218942</v>
      </c>
      <c r="C55" t="s">
        <v>207</v>
      </c>
      <c r="D55">
        <v>2</v>
      </c>
      <c r="E55" s="14" t="s">
        <v>2646</v>
      </c>
      <c r="F55" s="14" t="s">
        <v>668</v>
      </c>
      <c r="G55" s="14" t="s">
        <v>2647</v>
      </c>
      <c r="H55" s="14" t="s">
        <v>2648</v>
      </c>
      <c r="I55" s="14">
        <v>3</v>
      </c>
      <c r="J55" s="14">
        <v>1</v>
      </c>
      <c r="K55" s="14" t="s">
        <v>5</v>
      </c>
      <c r="L55">
        <v>86</v>
      </c>
      <c r="M55">
        <v>755</v>
      </c>
      <c r="N55" t="s">
        <v>213</v>
      </c>
    </row>
    <row r="56" spans="1:14">
      <c r="A56" t="s">
        <v>42</v>
      </c>
      <c r="B56">
        <v>1123319329</v>
      </c>
      <c r="C56" t="s">
        <v>207</v>
      </c>
      <c r="D56">
        <v>2</v>
      </c>
      <c r="E56" s="14" t="s">
        <v>2649</v>
      </c>
      <c r="F56" s="14" t="s">
        <v>353</v>
      </c>
      <c r="G56" s="14" t="s">
        <v>695</v>
      </c>
      <c r="H56" s="14" t="s">
        <v>46</v>
      </c>
      <c r="I56" s="14">
        <v>6</v>
      </c>
      <c r="J56" s="14">
        <v>1</v>
      </c>
      <c r="K56" s="14" t="s">
        <v>28</v>
      </c>
      <c r="L56">
        <v>86</v>
      </c>
      <c r="M56">
        <v>568</v>
      </c>
      <c r="N56" t="s">
        <v>213</v>
      </c>
    </row>
    <row r="57" spans="1:14">
      <c r="A57" t="s">
        <v>2</v>
      </c>
      <c r="B57">
        <v>59177444</v>
      </c>
      <c r="C57" t="s">
        <v>207</v>
      </c>
      <c r="D57">
        <v>2</v>
      </c>
      <c r="E57" s="14" t="s">
        <v>464</v>
      </c>
      <c r="F57" s="14" t="s">
        <v>509</v>
      </c>
      <c r="G57" s="14" t="s">
        <v>336</v>
      </c>
      <c r="H57" s="14" t="s">
        <v>2650</v>
      </c>
      <c r="I57" s="14">
        <v>46</v>
      </c>
      <c r="J57" s="14">
        <v>1</v>
      </c>
      <c r="K57" s="14" t="s">
        <v>5</v>
      </c>
      <c r="L57">
        <v>86</v>
      </c>
      <c r="M57">
        <v>865</v>
      </c>
      <c r="N57" t="s">
        <v>213</v>
      </c>
    </row>
    <row r="58" spans="1:14">
      <c r="A58" t="s">
        <v>42</v>
      </c>
      <c r="B58">
        <v>1123335945</v>
      </c>
      <c r="C58" t="s">
        <v>207</v>
      </c>
      <c r="D58">
        <v>2</v>
      </c>
      <c r="E58" s="14" t="s">
        <v>329</v>
      </c>
      <c r="F58" s="14" t="s">
        <v>477</v>
      </c>
      <c r="G58" s="14" t="s">
        <v>443</v>
      </c>
      <c r="H58" s="14">
        <v>0</v>
      </c>
      <c r="I58" s="14">
        <v>5</v>
      </c>
      <c r="J58" s="14">
        <v>1</v>
      </c>
      <c r="K58" s="14" t="s">
        <v>28</v>
      </c>
      <c r="L58">
        <v>86</v>
      </c>
      <c r="M58">
        <v>320</v>
      </c>
      <c r="N58" t="s">
        <v>213</v>
      </c>
    </row>
    <row r="59" spans="1:14">
      <c r="A59" t="s">
        <v>2</v>
      </c>
      <c r="B59">
        <v>27354238</v>
      </c>
      <c r="C59" t="s">
        <v>207</v>
      </c>
      <c r="D59">
        <v>2</v>
      </c>
      <c r="E59" s="14" t="s">
        <v>458</v>
      </c>
      <c r="F59" s="14" t="s">
        <v>529</v>
      </c>
      <c r="G59" s="14" t="s">
        <v>224</v>
      </c>
      <c r="H59" s="14" t="s">
        <v>2651</v>
      </c>
      <c r="I59" s="14">
        <v>67</v>
      </c>
      <c r="J59" s="14">
        <v>1</v>
      </c>
      <c r="K59" s="14" t="s">
        <v>5</v>
      </c>
      <c r="L59">
        <v>86</v>
      </c>
      <c r="M59">
        <v>571</v>
      </c>
      <c r="N59" t="s">
        <v>213</v>
      </c>
    </row>
    <row r="60" spans="1:14">
      <c r="A60" t="s">
        <v>2</v>
      </c>
      <c r="B60">
        <v>1124853891</v>
      </c>
      <c r="C60" t="s">
        <v>207</v>
      </c>
      <c r="D60">
        <v>2</v>
      </c>
      <c r="E60" s="14" t="s">
        <v>2652</v>
      </c>
      <c r="F60" s="14" t="s">
        <v>420</v>
      </c>
      <c r="G60" s="14" t="s">
        <v>247</v>
      </c>
      <c r="H60" s="14">
        <v>0</v>
      </c>
      <c r="I60" s="14">
        <v>34</v>
      </c>
      <c r="J60" s="14">
        <v>1</v>
      </c>
      <c r="K60" s="14" t="s">
        <v>5</v>
      </c>
      <c r="L60">
        <v>86</v>
      </c>
      <c r="M60" t="s">
        <v>765</v>
      </c>
      <c r="N60" t="s">
        <v>213</v>
      </c>
    </row>
    <row r="61" spans="1:14">
      <c r="A61" t="s">
        <v>42</v>
      </c>
      <c r="B61">
        <v>1123212912</v>
      </c>
      <c r="C61" t="s">
        <v>207</v>
      </c>
      <c r="D61">
        <v>2</v>
      </c>
      <c r="E61" s="14" t="s">
        <v>2653</v>
      </c>
      <c r="F61" s="14" t="s">
        <v>2654</v>
      </c>
      <c r="G61" s="14" t="s">
        <v>429</v>
      </c>
      <c r="H61" s="14" t="s">
        <v>504</v>
      </c>
      <c r="I61" s="14">
        <v>1</v>
      </c>
      <c r="J61" s="14">
        <v>1</v>
      </c>
      <c r="K61" s="14" t="s">
        <v>5</v>
      </c>
      <c r="L61">
        <v>86</v>
      </c>
      <c r="M61" t="s">
        <v>765</v>
      </c>
      <c r="N61" t="s">
        <v>213</v>
      </c>
    </row>
    <row r="62" spans="1:14">
      <c r="A62" t="s">
        <v>2</v>
      </c>
      <c r="B62">
        <v>27355517</v>
      </c>
      <c r="C62" t="s">
        <v>207</v>
      </c>
      <c r="D62">
        <v>2</v>
      </c>
      <c r="E62" s="14" t="s">
        <v>322</v>
      </c>
      <c r="F62" s="14" t="s">
        <v>2655</v>
      </c>
      <c r="G62" s="14" t="s">
        <v>475</v>
      </c>
      <c r="H62" s="14" t="s">
        <v>651</v>
      </c>
      <c r="I62" s="14">
        <v>60</v>
      </c>
      <c r="J62" s="14">
        <v>1</v>
      </c>
      <c r="K62" s="14" t="s">
        <v>5</v>
      </c>
      <c r="L62">
        <v>86</v>
      </c>
      <c r="M62" t="s">
        <v>765</v>
      </c>
      <c r="N62" t="s">
        <v>213</v>
      </c>
    </row>
    <row r="63" spans="1:14">
      <c r="A63" t="s">
        <v>2</v>
      </c>
      <c r="B63">
        <v>1124312036</v>
      </c>
      <c r="C63" t="s">
        <v>207</v>
      </c>
      <c r="D63">
        <v>2</v>
      </c>
      <c r="E63" s="14" t="s">
        <v>362</v>
      </c>
      <c r="F63" s="14" t="s">
        <v>252</v>
      </c>
      <c r="G63" s="14" t="s">
        <v>2656</v>
      </c>
      <c r="H63" s="14" t="s">
        <v>2657</v>
      </c>
      <c r="I63" s="14">
        <v>20</v>
      </c>
      <c r="J63" s="14">
        <v>1</v>
      </c>
      <c r="K63" s="14" t="s">
        <v>5</v>
      </c>
      <c r="L63">
        <v>86</v>
      </c>
      <c r="M63">
        <v>219</v>
      </c>
      <c r="N63" t="s">
        <v>213</v>
      </c>
    </row>
    <row r="64" spans="1:14">
      <c r="A64" t="s">
        <v>2</v>
      </c>
      <c r="B64">
        <v>41160077</v>
      </c>
      <c r="C64" t="s">
        <v>207</v>
      </c>
      <c r="D64">
        <v>2</v>
      </c>
      <c r="E64" s="14" t="s">
        <v>2658</v>
      </c>
      <c r="F64" s="14" t="s">
        <v>245</v>
      </c>
      <c r="G64" s="14" t="s">
        <v>286</v>
      </c>
      <c r="H64" s="14" t="s">
        <v>565</v>
      </c>
      <c r="I64" s="14">
        <v>56</v>
      </c>
      <c r="J64" s="14">
        <v>1</v>
      </c>
      <c r="K64" s="14" t="s">
        <v>5</v>
      </c>
      <c r="L64">
        <v>86</v>
      </c>
      <c r="M64">
        <v>219</v>
      </c>
      <c r="N64" t="s">
        <v>213</v>
      </c>
    </row>
    <row r="65" spans="1:14">
      <c r="A65" t="s">
        <v>2</v>
      </c>
      <c r="B65">
        <v>2355969</v>
      </c>
      <c r="C65" t="s">
        <v>207</v>
      </c>
      <c r="D65">
        <v>2</v>
      </c>
      <c r="E65" s="14" t="s">
        <v>563</v>
      </c>
      <c r="F65" s="14" t="s">
        <v>362</v>
      </c>
      <c r="G65" s="14" t="s">
        <v>2659</v>
      </c>
      <c r="H65" s="14">
        <v>0</v>
      </c>
      <c r="I65" s="14">
        <v>77</v>
      </c>
      <c r="J65" s="14">
        <v>1</v>
      </c>
      <c r="K65" s="14" t="s">
        <v>28</v>
      </c>
      <c r="L65">
        <v>86</v>
      </c>
      <c r="M65">
        <v>760</v>
      </c>
      <c r="N65" t="s">
        <v>213</v>
      </c>
    </row>
    <row r="66" spans="1:14">
      <c r="A66" t="s">
        <v>2</v>
      </c>
      <c r="B66">
        <v>41118757</v>
      </c>
      <c r="C66" t="s">
        <v>207</v>
      </c>
      <c r="D66">
        <v>2</v>
      </c>
      <c r="E66" s="14" t="s">
        <v>2660</v>
      </c>
      <c r="F66" s="14" t="s">
        <v>714</v>
      </c>
      <c r="G66" s="14" t="s">
        <v>497</v>
      </c>
      <c r="H66" s="14" t="s">
        <v>559</v>
      </c>
      <c r="I66" s="14">
        <v>44</v>
      </c>
      <c r="J66" s="14">
        <v>1</v>
      </c>
      <c r="K66" s="14" t="s">
        <v>5</v>
      </c>
      <c r="L66">
        <v>86</v>
      </c>
      <c r="M66">
        <v>865</v>
      </c>
      <c r="N66" t="s">
        <v>213</v>
      </c>
    </row>
    <row r="67" spans="1:14">
      <c r="A67" t="s">
        <v>2</v>
      </c>
      <c r="B67">
        <v>30734429</v>
      </c>
      <c r="C67" t="s">
        <v>207</v>
      </c>
      <c r="D67">
        <v>2</v>
      </c>
      <c r="E67" s="14" t="s">
        <v>546</v>
      </c>
      <c r="F67" s="14" t="s">
        <v>263</v>
      </c>
      <c r="G67" s="14" t="s">
        <v>224</v>
      </c>
      <c r="H67" s="14" t="s">
        <v>548</v>
      </c>
      <c r="I67" s="14">
        <v>57</v>
      </c>
      <c r="J67" s="14">
        <v>1</v>
      </c>
      <c r="K67" s="14" t="s">
        <v>5</v>
      </c>
      <c r="L67">
        <v>86</v>
      </c>
      <c r="M67">
        <v>865</v>
      </c>
      <c r="N67" t="s">
        <v>213</v>
      </c>
    </row>
    <row r="68" spans="1:14">
      <c r="A68" t="s">
        <v>2</v>
      </c>
      <c r="B68">
        <v>25020627</v>
      </c>
      <c r="C68" t="s">
        <v>207</v>
      </c>
      <c r="D68">
        <v>2</v>
      </c>
      <c r="E68" s="14" t="s">
        <v>2661</v>
      </c>
      <c r="F68" s="14" t="s">
        <v>602</v>
      </c>
      <c r="G68" s="14" t="s">
        <v>224</v>
      </c>
      <c r="H68" s="14" t="s">
        <v>579</v>
      </c>
      <c r="I68" s="14">
        <v>55</v>
      </c>
      <c r="J68" s="14">
        <v>1</v>
      </c>
      <c r="K68" s="14" t="s">
        <v>5</v>
      </c>
      <c r="L68">
        <v>86</v>
      </c>
      <c r="M68">
        <v>568</v>
      </c>
      <c r="N68" t="s">
        <v>213</v>
      </c>
    </row>
    <row r="69" spans="1:14">
      <c r="A69" t="s">
        <v>37</v>
      </c>
      <c r="B69">
        <v>1120067835</v>
      </c>
      <c r="C69" t="s">
        <v>207</v>
      </c>
      <c r="D69">
        <v>2</v>
      </c>
      <c r="E69" s="14" t="s">
        <v>302</v>
      </c>
      <c r="F69" s="14" t="s">
        <v>2637</v>
      </c>
      <c r="G69" s="14" t="s">
        <v>2662</v>
      </c>
      <c r="H69" s="14" t="s">
        <v>2663</v>
      </c>
      <c r="I69" s="14">
        <v>16</v>
      </c>
      <c r="J69" s="14">
        <v>1</v>
      </c>
      <c r="K69" s="14" t="s">
        <v>5</v>
      </c>
      <c r="L69">
        <v>86</v>
      </c>
      <c r="M69">
        <v>571</v>
      </c>
      <c r="N69" t="s">
        <v>213</v>
      </c>
    </row>
    <row r="70" spans="1:14">
      <c r="A70" t="s">
        <v>2</v>
      </c>
      <c r="B70">
        <v>1130146055</v>
      </c>
      <c r="C70" t="s">
        <v>207</v>
      </c>
      <c r="D70">
        <v>2</v>
      </c>
      <c r="E70" s="14" t="s">
        <v>2664</v>
      </c>
      <c r="F70" s="14" t="s">
        <v>2665</v>
      </c>
      <c r="G70" s="14" t="s">
        <v>2666</v>
      </c>
      <c r="H70" s="14">
        <v>0</v>
      </c>
      <c r="I70" s="14">
        <v>68</v>
      </c>
      <c r="J70" s="14">
        <v>1</v>
      </c>
      <c r="K70" s="14" t="s">
        <v>5</v>
      </c>
      <c r="L70">
        <v>86</v>
      </c>
      <c r="M70">
        <v>320</v>
      </c>
      <c r="N70" t="s">
        <v>213</v>
      </c>
    </row>
    <row r="71" spans="1:14">
      <c r="A71" t="s">
        <v>2</v>
      </c>
      <c r="B71">
        <v>69006036</v>
      </c>
      <c r="C71" t="s">
        <v>207</v>
      </c>
      <c r="D71">
        <v>2</v>
      </c>
      <c r="E71" s="14" t="s">
        <v>458</v>
      </c>
      <c r="F71" s="14" t="s">
        <v>301</v>
      </c>
      <c r="G71" s="14" t="s">
        <v>3</v>
      </c>
      <c r="H71" s="14" t="s">
        <v>2667</v>
      </c>
      <c r="I71" s="14">
        <v>51</v>
      </c>
      <c r="J71" s="14">
        <v>1</v>
      </c>
      <c r="K71" s="14" t="s">
        <v>5</v>
      </c>
      <c r="L71">
        <v>86</v>
      </c>
      <c r="M71" t="s">
        <v>765</v>
      </c>
      <c r="N71" t="s">
        <v>213</v>
      </c>
    </row>
    <row r="72" spans="1:14">
      <c r="A72" t="s">
        <v>2</v>
      </c>
      <c r="B72">
        <v>27355628</v>
      </c>
      <c r="C72" t="s">
        <v>207</v>
      </c>
      <c r="D72">
        <v>2</v>
      </c>
      <c r="E72" s="14" t="s">
        <v>2668</v>
      </c>
      <c r="F72" s="14" t="s">
        <v>310</v>
      </c>
      <c r="G72" s="14" t="s">
        <v>2669</v>
      </c>
      <c r="H72" s="14">
        <v>0</v>
      </c>
      <c r="I72" s="14">
        <v>59</v>
      </c>
      <c r="J72" s="14">
        <v>1</v>
      </c>
      <c r="K72" s="14" t="s">
        <v>5</v>
      </c>
      <c r="L72">
        <v>86</v>
      </c>
      <c r="M72" t="s">
        <v>765</v>
      </c>
      <c r="N72" t="s">
        <v>213</v>
      </c>
    </row>
    <row r="73" spans="1:14">
      <c r="A73" t="s">
        <v>42</v>
      </c>
      <c r="B73">
        <v>1125414627</v>
      </c>
      <c r="C73" t="s">
        <v>207</v>
      </c>
      <c r="D73">
        <v>2</v>
      </c>
      <c r="E73" s="14" t="s">
        <v>2670</v>
      </c>
      <c r="F73" s="14" t="s">
        <v>2671</v>
      </c>
      <c r="G73" s="14" t="s">
        <v>629</v>
      </c>
      <c r="H73" s="14" t="s">
        <v>2672</v>
      </c>
      <c r="I73" s="14">
        <v>5</v>
      </c>
      <c r="J73" s="14">
        <v>2</v>
      </c>
      <c r="K73" s="14" t="s">
        <v>28</v>
      </c>
      <c r="L73">
        <v>86</v>
      </c>
      <c r="M73">
        <v>569</v>
      </c>
      <c r="N73" t="s">
        <v>213</v>
      </c>
    </row>
    <row r="74" spans="1:14">
      <c r="A74" t="s">
        <v>31</v>
      </c>
      <c r="B74">
        <v>1030082767</v>
      </c>
      <c r="C74" t="s">
        <v>207</v>
      </c>
      <c r="D74">
        <v>2</v>
      </c>
      <c r="E74" s="14" t="s">
        <v>466</v>
      </c>
      <c r="F74" s="14" t="s">
        <v>307</v>
      </c>
      <c r="G74" s="14" t="s">
        <v>2673</v>
      </c>
      <c r="H74" s="14" t="s">
        <v>305</v>
      </c>
      <c r="I74" s="14">
        <v>9</v>
      </c>
      <c r="J74" s="14">
        <v>1</v>
      </c>
      <c r="K74" s="14" t="s">
        <v>5</v>
      </c>
      <c r="L74">
        <v>86</v>
      </c>
      <c r="M74" t="s">
        <v>765</v>
      </c>
      <c r="N74" t="s">
        <v>213</v>
      </c>
    </row>
    <row r="75" spans="1:14">
      <c r="A75" t="s">
        <v>2</v>
      </c>
      <c r="B75">
        <v>69006447</v>
      </c>
      <c r="C75" t="s">
        <v>207</v>
      </c>
      <c r="D75">
        <v>2</v>
      </c>
      <c r="E75" s="14" t="s">
        <v>2674</v>
      </c>
      <c r="F75" s="14" t="s">
        <v>2631</v>
      </c>
      <c r="G75" s="14" t="s">
        <v>2675</v>
      </c>
      <c r="H75" s="14" t="s">
        <v>336</v>
      </c>
      <c r="I75" s="14">
        <v>50</v>
      </c>
      <c r="J75" s="14">
        <v>1</v>
      </c>
      <c r="K75" s="14" t="s">
        <v>5</v>
      </c>
      <c r="L75">
        <v>86</v>
      </c>
      <c r="M75" t="s">
        <v>765</v>
      </c>
      <c r="N75" t="s">
        <v>213</v>
      </c>
    </row>
    <row r="76" spans="1:14">
      <c r="A76" t="s">
        <v>2</v>
      </c>
      <c r="B76">
        <v>39842259</v>
      </c>
      <c r="C76" t="s">
        <v>207</v>
      </c>
      <c r="D76">
        <v>2</v>
      </c>
      <c r="E76" s="14" t="s">
        <v>600</v>
      </c>
      <c r="F76" s="14" t="s">
        <v>355</v>
      </c>
      <c r="G76" s="14" t="s">
        <v>484</v>
      </c>
      <c r="H76" s="14" t="s">
        <v>565</v>
      </c>
      <c r="I76" s="14">
        <v>52</v>
      </c>
      <c r="J76" s="14">
        <v>1</v>
      </c>
      <c r="K76" s="14" t="s">
        <v>5</v>
      </c>
      <c r="L76">
        <v>86</v>
      </c>
      <c r="M76">
        <v>569</v>
      </c>
      <c r="N76" t="s">
        <v>213</v>
      </c>
    </row>
    <row r="77" spans="1:14">
      <c r="A77" t="s">
        <v>31</v>
      </c>
      <c r="B77">
        <v>1077228013</v>
      </c>
      <c r="C77" t="s">
        <v>207</v>
      </c>
      <c r="D77">
        <v>2</v>
      </c>
      <c r="E77" s="14" t="s">
        <v>402</v>
      </c>
      <c r="F77" s="14" t="s">
        <v>689</v>
      </c>
      <c r="G77" s="14" t="s">
        <v>2676</v>
      </c>
      <c r="H77" s="14" t="s">
        <v>233</v>
      </c>
      <c r="I77" s="14">
        <v>17</v>
      </c>
      <c r="J77" s="14">
        <v>1</v>
      </c>
      <c r="K77" s="14" t="s">
        <v>28</v>
      </c>
      <c r="L77">
        <v>86</v>
      </c>
      <c r="M77">
        <v>320</v>
      </c>
      <c r="N77" t="s">
        <v>213</v>
      </c>
    </row>
    <row r="78" spans="1:14">
      <c r="A78" t="s">
        <v>2</v>
      </c>
      <c r="B78">
        <v>69070203</v>
      </c>
      <c r="C78" t="s">
        <v>207</v>
      </c>
      <c r="D78">
        <v>2</v>
      </c>
      <c r="E78" s="14" t="s">
        <v>2677</v>
      </c>
      <c r="F78" s="14" t="s">
        <v>569</v>
      </c>
      <c r="G78" s="14" t="s">
        <v>410</v>
      </c>
      <c r="H78" s="14">
        <v>0</v>
      </c>
      <c r="I78" s="14">
        <v>51</v>
      </c>
      <c r="J78" s="14">
        <v>1</v>
      </c>
      <c r="K78" s="14" t="s">
        <v>5</v>
      </c>
      <c r="L78">
        <v>86</v>
      </c>
      <c r="M78">
        <v>320</v>
      </c>
      <c r="N78" t="s">
        <v>213</v>
      </c>
    </row>
    <row r="79" spans="1:14">
      <c r="A79" t="s">
        <v>31</v>
      </c>
      <c r="B79">
        <v>1123325326</v>
      </c>
      <c r="C79" t="s">
        <v>207</v>
      </c>
      <c r="D79">
        <v>2</v>
      </c>
      <c r="E79" s="14" t="s">
        <v>2678</v>
      </c>
      <c r="F79" s="14" t="s">
        <v>647</v>
      </c>
      <c r="G79" s="14" t="s">
        <v>696</v>
      </c>
      <c r="H79" s="14" t="s">
        <v>407</v>
      </c>
      <c r="I79" s="14">
        <v>15</v>
      </c>
      <c r="J79" s="14">
        <v>1</v>
      </c>
      <c r="K79" s="14" t="s">
        <v>28</v>
      </c>
      <c r="L79">
        <v>86</v>
      </c>
      <c r="M79">
        <v>320</v>
      </c>
      <c r="N79" t="s">
        <v>213</v>
      </c>
    </row>
    <row r="80" spans="1:14">
      <c r="A80" t="s">
        <v>2</v>
      </c>
      <c r="B80">
        <v>27470763</v>
      </c>
      <c r="C80" t="s">
        <v>207</v>
      </c>
      <c r="D80">
        <v>2</v>
      </c>
      <c r="E80" s="14" t="s">
        <v>563</v>
      </c>
      <c r="F80" s="14" t="s">
        <v>313</v>
      </c>
      <c r="G80" s="14" t="s">
        <v>225</v>
      </c>
      <c r="H80" s="14">
        <v>0</v>
      </c>
      <c r="I80" s="14">
        <v>44</v>
      </c>
      <c r="J80" s="14">
        <v>1</v>
      </c>
      <c r="K80" s="14" t="s">
        <v>5</v>
      </c>
      <c r="L80">
        <v>86</v>
      </c>
      <c r="M80">
        <v>760</v>
      </c>
      <c r="N80" t="s">
        <v>213</v>
      </c>
    </row>
    <row r="81" spans="1:14">
      <c r="A81" t="s">
        <v>31</v>
      </c>
      <c r="B81">
        <v>1125184168</v>
      </c>
      <c r="C81" t="s">
        <v>207</v>
      </c>
      <c r="D81">
        <v>2</v>
      </c>
      <c r="E81" s="14" t="s">
        <v>330</v>
      </c>
      <c r="F81" s="14" t="s">
        <v>520</v>
      </c>
      <c r="G81" s="14" t="s">
        <v>595</v>
      </c>
      <c r="H81" s="14" t="s">
        <v>592</v>
      </c>
      <c r="I81" s="14">
        <v>10</v>
      </c>
      <c r="J81" s="14">
        <v>1</v>
      </c>
      <c r="K81" s="14" t="s">
        <v>5</v>
      </c>
      <c r="L81">
        <v>86</v>
      </c>
      <c r="M81">
        <v>885</v>
      </c>
      <c r="N81" t="s">
        <v>213</v>
      </c>
    </row>
    <row r="82" spans="1:14">
      <c r="A82" t="s">
        <v>31</v>
      </c>
      <c r="B82">
        <v>1127076873</v>
      </c>
      <c r="C82" t="s">
        <v>207</v>
      </c>
      <c r="D82">
        <v>2</v>
      </c>
      <c r="E82" s="14" t="s">
        <v>2679</v>
      </c>
      <c r="F82" s="14" t="s">
        <v>520</v>
      </c>
      <c r="G82" s="14" t="s">
        <v>2680</v>
      </c>
      <c r="H82" s="14" t="s">
        <v>2681</v>
      </c>
      <c r="I82" s="14">
        <v>10</v>
      </c>
      <c r="J82" s="14">
        <v>1</v>
      </c>
      <c r="K82" s="14" t="s">
        <v>28</v>
      </c>
      <c r="L82">
        <v>86</v>
      </c>
      <c r="M82">
        <v>885</v>
      </c>
      <c r="N82" t="s">
        <v>213</v>
      </c>
    </row>
    <row r="83" spans="1:14">
      <c r="A83" t="s">
        <v>42</v>
      </c>
      <c r="B83">
        <v>1123210635</v>
      </c>
      <c r="C83" t="s">
        <v>207</v>
      </c>
      <c r="D83">
        <v>2</v>
      </c>
      <c r="E83" s="14" t="s">
        <v>307</v>
      </c>
      <c r="F83" s="14" t="s">
        <v>494</v>
      </c>
      <c r="G83" s="14" t="s">
        <v>2618</v>
      </c>
      <c r="H83" s="14" t="s">
        <v>2682</v>
      </c>
      <c r="I83" s="14">
        <v>4</v>
      </c>
      <c r="J83" s="14">
        <v>1</v>
      </c>
      <c r="K83" s="14" t="s">
        <v>5</v>
      </c>
      <c r="L83">
        <v>86</v>
      </c>
      <c r="M83">
        <v>568</v>
      </c>
      <c r="N83" t="s">
        <v>213</v>
      </c>
    </row>
    <row r="84" spans="1:14">
      <c r="A84" t="s">
        <v>2</v>
      </c>
      <c r="B84">
        <v>15571079</v>
      </c>
      <c r="C84" t="s">
        <v>207</v>
      </c>
      <c r="D84">
        <v>2</v>
      </c>
      <c r="E84" s="14" t="s">
        <v>260</v>
      </c>
      <c r="F84" s="14" t="s">
        <v>584</v>
      </c>
      <c r="G84" s="14" t="s">
        <v>2683</v>
      </c>
      <c r="H84" s="14">
        <v>0</v>
      </c>
      <c r="I84" s="14">
        <v>56</v>
      </c>
      <c r="J84" s="14">
        <v>1</v>
      </c>
      <c r="K84" s="14" t="s">
        <v>28</v>
      </c>
      <c r="L84">
        <v>86</v>
      </c>
      <c r="M84">
        <v>569</v>
      </c>
      <c r="N84" t="s">
        <v>213</v>
      </c>
    </row>
    <row r="85" spans="1:14">
      <c r="A85" t="s">
        <v>31</v>
      </c>
      <c r="B85">
        <v>1125409373</v>
      </c>
      <c r="C85" t="s">
        <v>207</v>
      </c>
      <c r="D85">
        <v>2</v>
      </c>
      <c r="E85" s="14" t="s">
        <v>2684</v>
      </c>
      <c r="F85" s="14" t="s">
        <v>2685</v>
      </c>
      <c r="G85" s="14" t="s">
        <v>2686</v>
      </c>
      <c r="H85" s="14" t="s">
        <v>2687</v>
      </c>
      <c r="I85" s="14">
        <v>16</v>
      </c>
      <c r="J85" s="14">
        <v>1</v>
      </c>
      <c r="K85" s="14" t="s">
        <v>5</v>
      </c>
      <c r="L85">
        <v>86</v>
      </c>
      <c r="M85">
        <v>569</v>
      </c>
      <c r="N85" t="s">
        <v>213</v>
      </c>
    </row>
    <row r="86" spans="1:14">
      <c r="A86" t="s">
        <v>37</v>
      </c>
      <c r="B86">
        <v>1120217012</v>
      </c>
      <c r="C86" t="s">
        <v>207</v>
      </c>
      <c r="D86">
        <v>2</v>
      </c>
      <c r="E86" s="14" t="s">
        <v>287</v>
      </c>
      <c r="F86" s="14" t="s">
        <v>288</v>
      </c>
      <c r="G86" s="14" t="s">
        <v>289</v>
      </c>
      <c r="H86" s="14" t="s">
        <v>290</v>
      </c>
      <c r="I86" s="14">
        <v>16</v>
      </c>
      <c r="J86" s="14">
        <v>1</v>
      </c>
      <c r="K86" s="14" t="s">
        <v>28</v>
      </c>
      <c r="L86">
        <v>86</v>
      </c>
      <c r="M86">
        <v>755</v>
      </c>
      <c r="N86" t="s">
        <v>213</v>
      </c>
    </row>
    <row r="87" spans="1:14">
      <c r="A87" t="s">
        <v>31</v>
      </c>
      <c r="B87">
        <v>1130329975</v>
      </c>
      <c r="C87" t="s">
        <v>207</v>
      </c>
      <c r="D87">
        <v>2</v>
      </c>
      <c r="E87" s="14" t="s">
        <v>252</v>
      </c>
      <c r="F87" s="14" t="s">
        <v>281</v>
      </c>
      <c r="G87" s="14" t="s">
        <v>2688</v>
      </c>
      <c r="H87" s="14" t="s">
        <v>2689</v>
      </c>
      <c r="I87" s="14">
        <v>11</v>
      </c>
      <c r="J87" s="14">
        <v>1</v>
      </c>
      <c r="K87" s="14" t="s">
        <v>28</v>
      </c>
      <c r="L87">
        <v>86</v>
      </c>
      <c r="M87">
        <v>320</v>
      </c>
      <c r="N87" t="s">
        <v>213</v>
      </c>
    </row>
    <row r="88" spans="1:14">
      <c r="A88" t="s">
        <v>2</v>
      </c>
      <c r="B88">
        <v>1147954889</v>
      </c>
      <c r="C88" t="s">
        <v>207</v>
      </c>
      <c r="D88">
        <v>2</v>
      </c>
      <c r="E88" s="14" t="s">
        <v>688</v>
      </c>
      <c r="F88" s="14" t="s">
        <v>337</v>
      </c>
      <c r="G88" s="14" t="s">
        <v>676</v>
      </c>
      <c r="H88" s="14">
        <v>0</v>
      </c>
      <c r="I88" s="14">
        <v>35</v>
      </c>
      <c r="J88" s="14">
        <v>1</v>
      </c>
      <c r="K88" s="14" t="s">
        <v>5</v>
      </c>
      <c r="L88">
        <v>86</v>
      </c>
      <c r="M88">
        <v>865</v>
      </c>
      <c r="N88" t="s">
        <v>213</v>
      </c>
    </row>
    <row r="89" spans="1:14">
      <c r="A89" t="s">
        <v>31</v>
      </c>
      <c r="B89">
        <v>1124314682</v>
      </c>
      <c r="C89" t="s">
        <v>207</v>
      </c>
      <c r="D89">
        <v>2</v>
      </c>
      <c r="E89" s="14" t="s">
        <v>321</v>
      </c>
      <c r="F89" s="14" t="s">
        <v>405</v>
      </c>
      <c r="G89" s="14" t="s">
        <v>212</v>
      </c>
      <c r="H89" s="14" t="s">
        <v>280</v>
      </c>
      <c r="I89" s="14">
        <v>13</v>
      </c>
      <c r="J89" s="14">
        <v>1</v>
      </c>
      <c r="K89" s="14" t="s">
        <v>28</v>
      </c>
      <c r="L89">
        <v>86</v>
      </c>
      <c r="M89">
        <v>219</v>
      </c>
      <c r="N89" t="s">
        <v>213</v>
      </c>
    </row>
    <row r="90" spans="1:14">
      <c r="A90" t="s">
        <v>2</v>
      </c>
      <c r="B90">
        <v>41101841</v>
      </c>
      <c r="C90" t="s">
        <v>207</v>
      </c>
      <c r="D90">
        <v>2</v>
      </c>
      <c r="E90" s="14" t="s">
        <v>245</v>
      </c>
      <c r="F90" s="14" t="s">
        <v>2690</v>
      </c>
      <c r="G90" s="14" t="s">
        <v>224</v>
      </c>
      <c r="H90" s="14" t="s">
        <v>2691</v>
      </c>
      <c r="I90" s="14">
        <v>63</v>
      </c>
      <c r="J90" s="14">
        <v>1</v>
      </c>
      <c r="K90" s="14" t="s">
        <v>5</v>
      </c>
      <c r="L90">
        <v>86</v>
      </c>
      <c r="M90">
        <v>568</v>
      </c>
      <c r="N90" t="s">
        <v>213</v>
      </c>
    </row>
    <row r="91" spans="1:14">
      <c r="A91" t="s">
        <v>42</v>
      </c>
      <c r="B91">
        <v>1123212432</v>
      </c>
      <c r="C91" t="s">
        <v>207</v>
      </c>
      <c r="D91">
        <v>2</v>
      </c>
      <c r="E91" s="14" t="s">
        <v>2692</v>
      </c>
      <c r="F91" s="14" t="s">
        <v>439</v>
      </c>
      <c r="G91" s="14" t="s">
        <v>2693</v>
      </c>
      <c r="H91" s="14" t="s">
        <v>46</v>
      </c>
      <c r="I91" s="14">
        <v>3</v>
      </c>
      <c r="J91" s="14">
        <v>1</v>
      </c>
      <c r="K91" s="14" t="s">
        <v>28</v>
      </c>
      <c r="L91">
        <v>86</v>
      </c>
      <c r="M91">
        <v>568</v>
      </c>
      <c r="N91" t="s">
        <v>213</v>
      </c>
    </row>
    <row r="92" spans="1:14">
      <c r="A92" t="s">
        <v>2</v>
      </c>
      <c r="B92">
        <v>1123326253</v>
      </c>
      <c r="C92" t="s">
        <v>207</v>
      </c>
      <c r="D92">
        <v>2</v>
      </c>
      <c r="E92" s="14" t="s">
        <v>2694</v>
      </c>
      <c r="F92" s="14" t="s">
        <v>286</v>
      </c>
      <c r="G92" s="14" t="s">
        <v>2695</v>
      </c>
      <c r="H92" s="14">
        <v>0</v>
      </c>
      <c r="I92" s="14">
        <v>32</v>
      </c>
      <c r="J92" s="14">
        <v>1</v>
      </c>
      <c r="K92" s="14" t="s">
        <v>5</v>
      </c>
      <c r="L92">
        <v>86</v>
      </c>
      <c r="M92">
        <v>320</v>
      </c>
      <c r="N92" t="s">
        <v>213</v>
      </c>
    </row>
    <row r="93" spans="1:14">
      <c r="A93" t="s">
        <v>42</v>
      </c>
      <c r="B93">
        <v>1123336213</v>
      </c>
      <c r="C93" t="s">
        <v>207</v>
      </c>
      <c r="D93">
        <v>2</v>
      </c>
      <c r="E93" s="14" t="s">
        <v>245</v>
      </c>
      <c r="F93" s="14" t="s">
        <v>249</v>
      </c>
      <c r="G93" s="14" t="s">
        <v>2696</v>
      </c>
      <c r="H93" s="14" t="s">
        <v>2697</v>
      </c>
      <c r="I93" s="14">
        <v>5</v>
      </c>
      <c r="J93" s="14">
        <v>1</v>
      </c>
      <c r="K93" s="14" t="s">
        <v>28</v>
      </c>
      <c r="L93">
        <v>86</v>
      </c>
      <c r="M93">
        <v>865</v>
      </c>
      <c r="N93" t="s">
        <v>213</v>
      </c>
    </row>
    <row r="94" spans="1:14">
      <c r="A94" t="s">
        <v>42</v>
      </c>
      <c r="B94">
        <v>1081064611</v>
      </c>
      <c r="C94" t="s">
        <v>207</v>
      </c>
      <c r="D94">
        <v>2</v>
      </c>
      <c r="E94" s="14" t="s">
        <v>242</v>
      </c>
      <c r="F94" s="14" t="s">
        <v>249</v>
      </c>
      <c r="G94" s="14" t="s">
        <v>477</v>
      </c>
      <c r="H94" s="14" t="s">
        <v>280</v>
      </c>
      <c r="I94" s="14">
        <v>6</v>
      </c>
      <c r="J94" s="14">
        <v>1</v>
      </c>
      <c r="K94" s="14" t="s">
        <v>28</v>
      </c>
      <c r="L94">
        <v>86</v>
      </c>
      <c r="M94">
        <v>755</v>
      </c>
      <c r="N94" t="s">
        <v>213</v>
      </c>
    </row>
    <row r="95" spans="1:14">
      <c r="A95" t="s">
        <v>42</v>
      </c>
      <c r="B95">
        <v>1123213593</v>
      </c>
      <c r="C95" t="s">
        <v>207</v>
      </c>
      <c r="D95">
        <v>2</v>
      </c>
      <c r="E95" s="14" t="s">
        <v>2698</v>
      </c>
      <c r="F95" s="14" t="s">
        <v>398</v>
      </c>
      <c r="G95" s="14" t="s">
        <v>2693</v>
      </c>
      <c r="H95" s="14" t="s">
        <v>2699</v>
      </c>
      <c r="I95" s="14">
        <v>1</v>
      </c>
      <c r="J95" s="14">
        <v>1</v>
      </c>
      <c r="K95" s="14" t="s">
        <v>28</v>
      </c>
      <c r="L95">
        <v>86</v>
      </c>
      <c r="M95">
        <v>568</v>
      </c>
      <c r="N95" t="s">
        <v>213</v>
      </c>
    </row>
    <row r="96" spans="1:14">
      <c r="A96" t="s">
        <v>2</v>
      </c>
      <c r="B96">
        <v>40771729</v>
      </c>
      <c r="C96" t="s">
        <v>207</v>
      </c>
      <c r="D96">
        <v>2</v>
      </c>
      <c r="E96" s="14" t="s">
        <v>728</v>
      </c>
      <c r="F96" s="14" t="s">
        <v>729</v>
      </c>
      <c r="G96" s="14" t="s">
        <v>462</v>
      </c>
      <c r="H96" s="14" t="s">
        <v>730</v>
      </c>
      <c r="I96" s="14">
        <v>62</v>
      </c>
      <c r="J96" s="14">
        <v>1</v>
      </c>
      <c r="K96" s="14" t="s">
        <v>5</v>
      </c>
      <c r="L96">
        <v>86</v>
      </c>
      <c r="M96">
        <v>571</v>
      </c>
      <c r="N96" t="s">
        <v>213</v>
      </c>
    </row>
    <row r="97" spans="1:14">
      <c r="A97" t="s">
        <v>79</v>
      </c>
      <c r="B97">
        <v>1120071473</v>
      </c>
      <c r="C97" t="s">
        <v>207</v>
      </c>
      <c r="D97">
        <v>2</v>
      </c>
      <c r="E97" s="14" t="s">
        <v>707</v>
      </c>
      <c r="F97" s="14" t="s">
        <v>683</v>
      </c>
      <c r="G97" s="14" t="s">
        <v>279</v>
      </c>
      <c r="H97" s="14" t="s">
        <v>290</v>
      </c>
      <c r="I97" s="14">
        <v>5</v>
      </c>
      <c r="J97" s="14">
        <v>1</v>
      </c>
      <c r="K97" s="14" t="s">
        <v>28</v>
      </c>
      <c r="L97">
        <v>86</v>
      </c>
      <c r="M97">
        <v>571</v>
      </c>
      <c r="N97" t="s">
        <v>213</v>
      </c>
    </row>
    <row r="98" spans="1:14">
      <c r="A98" t="s">
        <v>2</v>
      </c>
      <c r="B98">
        <v>97425021</v>
      </c>
      <c r="C98" t="s">
        <v>207</v>
      </c>
      <c r="D98">
        <v>2</v>
      </c>
      <c r="E98" s="14" t="s">
        <v>221</v>
      </c>
      <c r="F98" s="14" t="s">
        <v>2700</v>
      </c>
      <c r="G98" s="14" t="s">
        <v>2701</v>
      </c>
      <c r="H98" s="14">
        <v>0</v>
      </c>
      <c r="I98" s="14">
        <v>65</v>
      </c>
      <c r="J98" s="14">
        <v>1</v>
      </c>
      <c r="K98" s="14" t="s">
        <v>28</v>
      </c>
      <c r="L98">
        <v>86</v>
      </c>
      <c r="M98">
        <v>571</v>
      </c>
      <c r="N98" t="s">
        <v>213</v>
      </c>
    </row>
    <row r="99" spans="1:14">
      <c r="A99" t="s">
        <v>2</v>
      </c>
      <c r="B99">
        <v>27360118</v>
      </c>
      <c r="C99" t="s">
        <v>207</v>
      </c>
      <c r="D99">
        <v>2</v>
      </c>
      <c r="E99" s="14" t="s">
        <v>269</v>
      </c>
      <c r="F99" s="14" t="s">
        <v>2702</v>
      </c>
      <c r="G99" s="14" t="s">
        <v>367</v>
      </c>
      <c r="H99" s="14" t="s">
        <v>3</v>
      </c>
      <c r="I99" s="14">
        <v>59</v>
      </c>
      <c r="J99" s="14">
        <v>1</v>
      </c>
      <c r="K99" s="14" t="s">
        <v>5</v>
      </c>
      <c r="L99">
        <v>86</v>
      </c>
      <c r="M99">
        <v>571</v>
      </c>
      <c r="N99" t="s">
        <v>213</v>
      </c>
    </row>
    <row r="100" spans="1:14">
      <c r="A100" t="s">
        <v>2</v>
      </c>
      <c r="B100">
        <v>5299199</v>
      </c>
      <c r="C100" t="s">
        <v>207</v>
      </c>
      <c r="D100">
        <v>2</v>
      </c>
      <c r="E100" s="14" t="s">
        <v>398</v>
      </c>
      <c r="F100" s="14" t="s">
        <v>227</v>
      </c>
      <c r="G100" s="14" t="s">
        <v>2703</v>
      </c>
      <c r="H100" s="14" t="s">
        <v>2704</v>
      </c>
      <c r="I100" s="14">
        <v>75</v>
      </c>
      <c r="J100" s="14">
        <v>1</v>
      </c>
      <c r="K100" s="14" t="s">
        <v>28</v>
      </c>
      <c r="L100">
        <v>86</v>
      </c>
      <c r="M100">
        <v>571</v>
      </c>
      <c r="N100" t="s">
        <v>213</v>
      </c>
    </row>
    <row r="101" spans="1:14">
      <c r="A101" t="s">
        <v>2</v>
      </c>
      <c r="B101">
        <v>41181858</v>
      </c>
      <c r="C101" t="s">
        <v>207</v>
      </c>
      <c r="D101">
        <v>2</v>
      </c>
      <c r="E101" s="14" t="s">
        <v>532</v>
      </c>
      <c r="F101" s="14" t="s">
        <v>408</v>
      </c>
      <c r="G101" s="14" t="s">
        <v>533</v>
      </c>
      <c r="H101" s="14" t="s">
        <v>534</v>
      </c>
      <c r="I101" s="14">
        <v>50</v>
      </c>
      <c r="J101" s="14">
        <v>1</v>
      </c>
      <c r="K101" s="14" t="s">
        <v>5</v>
      </c>
      <c r="L101">
        <v>86</v>
      </c>
      <c r="M101">
        <v>749</v>
      </c>
      <c r="N101" t="s">
        <v>213</v>
      </c>
    </row>
    <row r="102" spans="1:14">
      <c r="A102" t="s">
        <v>2</v>
      </c>
      <c r="B102">
        <v>41107190</v>
      </c>
      <c r="C102" t="s">
        <v>207</v>
      </c>
      <c r="D102">
        <v>2</v>
      </c>
      <c r="E102" s="14" t="s">
        <v>437</v>
      </c>
      <c r="F102" s="14" t="s">
        <v>310</v>
      </c>
      <c r="G102" s="14" t="s">
        <v>594</v>
      </c>
      <c r="H102" s="14">
        <v>0</v>
      </c>
      <c r="I102" s="14">
        <v>52</v>
      </c>
      <c r="J102" s="14">
        <v>1</v>
      </c>
      <c r="K102" s="14" t="s">
        <v>5</v>
      </c>
      <c r="L102">
        <v>86</v>
      </c>
      <c r="M102">
        <v>320</v>
      </c>
      <c r="N102" t="s">
        <v>213</v>
      </c>
    </row>
    <row r="103" spans="1:14">
      <c r="A103" t="s">
        <v>2</v>
      </c>
      <c r="B103">
        <v>1124848138</v>
      </c>
      <c r="C103" t="s">
        <v>207</v>
      </c>
      <c r="D103">
        <v>2</v>
      </c>
      <c r="E103" s="14" t="s">
        <v>2705</v>
      </c>
      <c r="F103" s="14" t="s">
        <v>227</v>
      </c>
      <c r="G103" s="14" t="s">
        <v>300</v>
      </c>
      <c r="H103" s="14">
        <v>0</v>
      </c>
      <c r="I103" s="14">
        <v>38</v>
      </c>
      <c r="J103" s="14">
        <v>1</v>
      </c>
      <c r="K103" s="14" t="s">
        <v>5</v>
      </c>
      <c r="L103">
        <v>86</v>
      </c>
      <c r="M103" t="s">
        <v>765</v>
      </c>
      <c r="N103" t="s">
        <v>213</v>
      </c>
    </row>
    <row r="104" spans="1:14">
      <c r="A104" t="s">
        <v>2</v>
      </c>
      <c r="B104">
        <v>27359144</v>
      </c>
      <c r="C104" t="s">
        <v>207</v>
      </c>
      <c r="D104">
        <v>2</v>
      </c>
      <c r="E104" s="14" t="s">
        <v>2706</v>
      </c>
      <c r="F104" s="14" t="s">
        <v>2707</v>
      </c>
      <c r="G104" s="14" t="s">
        <v>460</v>
      </c>
      <c r="H104" s="14" t="s">
        <v>370</v>
      </c>
      <c r="I104" s="14">
        <v>57</v>
      </c>
      <c r="J104" s="14">
        <v>1</v>
      </c>
      <c r="K104" s="14" t="s">
        <v>5</v>
      </c>
      <c r="L104">
        <v>86</v>
      </c>
      <c r="M104" t="s">
        <v>765</v>
      </c>
      <c r="N104" t="s">
        <v>213</v>
      </c>
    </row>
    <row r="105" spans="1:14">
      <c r="A105" t="s">
        <v>2</v>
      </c>
      <c r="B105">
        <v>41180510</v>
      </c>
      <c r="C105" t="s">
        <v>207</v>
      </c>
      <c r="D105">
        <v>2</v>
      </c>
      <c r="E105" s="14" t="s">
        <v>500</v>
      </c>
      <c r="F105" s="14" t="s">
        <v>2708</v>
      </c>
      <c r="G105" s="14" t="s">
        <v>246</v>
      </c>
      <c r="H105" s="14" t="s">
        <v>743</v>
      </c>
      <c r="I105" s="14">
        <v>61</v>
      </c>
      <c r="J105" s="14">
        <v>1</v>
      </c>
      <c r="K105" s="14" t="s">
        <v>5</v>
      </c>
      <c r="L105">
        <v>86</v>
      </c>
      <c r="M105">
        <v>749</v>
      </c>
      <c r="N105" t="s">
        <v>213</v>
      </c>
    </row>
    <row r="106" spans="1:14">
      <c r="A106" t="s">
        <v>2</v>
      </c>
      <c r="B106">
        <v>41181884</v>
      </c>
      <c r="C106" t="s">
        <v>207</v>
      </c>
      <c r="D106">
        <v>2</v>
      </c>
      <c r="E106" s="14" t="s">
        <v>301</v>
      </c>
      <c r="F106" s="14" t="s">
        <v>288</v>
      </c>
      <c r="G106" s="14" t="s">
        <v>484</v>
      </c>
      <c r="H106" s="14" t="s">
        <v>567</v>
      </c>
      <c r="I106" s="14">
        <v>52</v>
      </c>
      <c r="J106" s="14">
        <v>1</v>
      </c>
      <c r="K106" s="14" t="s">
        <v>5</v>
      </c>
      <c r="L106">
        <v>86</v>
      </c>
      <c r="M106">
        <v>749</v>
      </c>
      <c r="N106" t="s">
        <v>213</v>
      </c>
    </row>
    <row r="107" spans="1:14">
      <c r="A107" t="s">
        <v>2</v>
      </c>
      <c r="B107">
        <v>27470370</v>
      </c>
      <c r="C107" t="s">
        <v>207</v>
      </c>
      <c r="D107">
        <v>2</v>
      </c>
      <c r="E107" s="14" t="s">
        <v>362</v>
      </c>
      <c r="F107" s="14" t="s">
        <v>2709</v>
      </c>
      <c r="G107" s="14" t="s">
        <v>635</v>
      </c>
      <c r="H107" s="14">
        <v>0</v>
      </c>
      <c r="I107" s="14">
        <v>49</v>
      </c>
      <c r="J107" s="14">
        <v>1</v>
      </c>
      <c r="K107" s="14" t="s">
        <v>5</v>
      </c>
      <c r="L107">
        <v>86</v>
      </c>
      <c r="M107">
        <v>760</v>
      </c>
      <c r="N107" t="s">
        <v>213</v>
      </c>
    </row>
    <row r="108" spans="1:14">
      <c r="A108" t="s">
        <v>2</v>
      </c>
      <c r="B108">
        <v>27525946</v>
      </c>
      <c r="C108" t="s">
        <v>207</v>
      </c>
      <c r="D108">
        <v>2</v>
      </c>
      <c r="E108" s="14" t="s">
        <v>232</v>
      </c>
      <c r="F108" s="14" t="s">
        <v>224</v>
      </c>
      <c r="G108" s="14" t="s">
        <v>4</v>
      </c>
      <c r="H108" s="14">
        <v>0</v>
      </c>
      <c r="I108" s="14">
        <v>62</v>
      </c>
      <c r="J108" s="14">
        <v>1</v>
      </c>
      <c r="K108" s="14" t="s">
        <v>5</v>
      </c>
      <c r="L108">
        <v>86</v>
      </c>
      <c r="M108">
        <v>320</v>
      </c>
      <c r="N108" t="s">
        <v>213</v>
      </c>
    </row>
    <row r="109" spans="1:14">
      <c r="A109" t="s">
        <v>2</v>
      </c>
      <c r="B109">
        <v>18124422</v>
      </c>
      <c r="C109" t="s">
        <v>207</v>
      </c>
      <c r="D109">
        <v>2</v>
      </c>
      <c r="E109" s="14" t="s">
        <v>321</v>
      </c>
      <c r="F109" s="14" t="s">
        <v>211</v>
      </c>
      <c r="G109" s="14" t="s">
        <v>354</v>
      </c>
      <c r="H109" s="14" t="s">
        <v>2710</v>
      </c>
      <c r="I109" s="14">
        <v>58</v>
      </c>
      <c r="J109" s="14">
        <v>1</v>
      </c>
      <c r="K109" s="14" t="s">
        <v>28</v>
      </c>
      <c r="L109">
        <v>86</v>
      </c>
      <c r="M109" t="s">
        <v>765</v>
      </c>
      <c r="N109" t="s">
        <v>213</v>
      </c>
    </row>
    <row r="110" spans="1:14">
      <c r="A110" t="s">
        <v>2</v>
      </c>
      <c r="B110">
        <v>27469960</v>
      </c>
      <c r="C110" t="s">
        <v>207</v>
      </c>
      <c r="D110">
        <v>2</v>
      </c>
      <c r="E110" s="14" t="s">
        <v>301</v>
      </c>
      <c r="F110" s="14" t="s">
        <v>2711</v>
      </c>
      <c r="G110" s="14" t="s">
        <v>318</v>
      </c>
      <c r="H110" s="14" t="s">
        <v>2712</v>
      </c>
      <c r="I110" s="14">
        <v>59</v>
      </c>
      <c r="J110" s="14">
        <v>1</v>
      </c>
      <c r="K110" s="14" t="s">
        <v>5</v>
      </c>
      <c r="L110">
        <v>86</v>
      </c>
      <c r="M110">
        <v>755</v>
      </c>
      <c r="N110" t="s">
        <v>213</v>
      </c>
    </row>
    <row r="111" spans="1:14">
      <c r="A111" t="s">
        <v>2</v>
      </c>
      <c r="B111">
        <v>27476267</v>
      </c>
      <c r="C111" t="s">
        <v>207</v>
      </c>
      <c r="D111">
        <v>2</v>
      </c>
      <c r="E111" s="14" t="s">
        <v>632</v>
      </c>
      <c r="F111" s="14" t="s">
        <v>281</v>
      </c>
      <c r="G111" s="14" t="s">
        <v>225</v>
      </c>
      <c r="H111" s="14">
        <v>0</v>
      </c>
      <c r="I111" s="14">
        <v>75</v>
      </c>
      <c r="J111" s="14">
        <v>1</v>
      </c>
      <c r="K111" s="14" t="s">
        <v>5</v>
      </c>
      <c r="L111">
        <v>86</v>
      </c>
      <c r="M111">
        <v>755</v>
      </c>
      <c r="N111" t="s">
        <v>213</v>
      </c>
    </row>
    <row r="112" spans="1:14">
      <c r="A112" t="s">
        <v>2</v>
      </c>
      <c r="B112">
        <v>39840456</v>
      </c>
      <c r="C112" t="s">
        <v>207</v>
      </c>
      <c r="D112">
        <v>2</v>
      </c>
      <c r="E112" s="14" t="s">
        <v>596</v>
      </c>
      <c r="F112" s="14" t="s">
        <v>258</v>
      </c>
      <c r="G112" s="14" t="s">
        <v>376</v>
      </c>
      <c r="H112" s="14" t="s">
        <v>491</v>
      </c>
      <c r="I112" s="14">
        <v>69</v>
      </c>
      <c r="J112" s="14">
        <v>1</v>
      </c>
      <c r="K112" s="14" t="s">
        <v>5</v>
      </c>
      <c r="L112">
        <v>86</v>
      </c>
      <c r="M112">
        <v>749</v>
      </c>
      <c r="N112" t="s">
        <v>213</v>
      </c>
    </row>
    <row r="113" spans="1:14">
      <c r="A113" t="s">
        <v>2</v>
      </c>
      <c r="B113">
        <v>27475382</v>
      </c>
      <c r="C113" t="s">
        <v>207</v>
      </c>
      <c r="D113">
        <v>2</v>
      </c>
      <c r="E113" s="14" t="s">
        <v>413</v>
      </c>
      <c r="F113" s="14" t="s">
        <v>563</v>
      </c>
      <c r="G113" s="14" t="s">
        <v>224</v>
      </c>
      <c r="H113" s="14" t="s">
        <v>2713</v>
      </c>
      <c r="I113" s="14">
        <v>87</v>
      </c>
      <c r="J113" s="14">
        <v>1</v>
      </c>
      <c r="K113" s="14" t="s">
        <v>5</v>
      </c>
      <c r="L113">
        <v>86</v>
      </c>
      <c r="M113">
        <v>749</v>
      </c>
      <c r="N113" t="s">
        <v>213</v>
      </c>
    </row>
    <row r="114" spans="1:14">
      <c r="A114" t="s">
        <v>2</v>
      </c>
      <c r="B114">
        <v>41181388</v>
      </c>
      <c r="C114" t="s">
        <v>207</v>
      </c>
      <c r="D114">
        <v>2</v>
      </c>
      <c r="E114" s="14" t="s">
        <v>307</v>
      </c>
      <c r="F114" s="14" t="s">
        <v>237</v>
      </c>
      <c r="G114" s="14" t="s">
        <v>310</v>
      </c>
      <c r="H114" s="14" t="s">
        <v>224</v>
      </c>
      <c r="I114" s="14">
        <v>57</v>
      </c>
      <c r="J114" s="14">
        <v>1</v>
      </c>
      <c r="K114" s="14" t="s">
        <v>5</v>
      </c>
      <c r="L114">
        <v>86</v>
      </c>
      <c r="M114">
        <v>749</v>
      </c>
      <c r="N114" t="s">
        <v>213</v>
      </c>
    </row>
    <row r="115" spans="1:14">
      <c r="A115" t="s">
        <v>2</v>
      </c>
      <c r="B115">
        <v>27086515</v>
      </c>
      <c r="C115" t="s">
        <v>207</v>
      </c>
      <c r="D115">
        <v>2</v>
      </c>
      <c r="E115" s="14" t="s">
        <v>453</v>
      </c>
      <c r="F115" s="14" t="s">
        <v>3096</v>
      </c>
      <c r="G115" s="14" t="s">
        <v>224</v>
      </c>
      <c r="H115" s="14" t="s">
        <v>2715</v>
      </c>
      <c r="I115" s="14">
        <v>79</v>
      </c>
      <c r="J115" s="14">
        <v>1</v>
      </c>
      <c r="K115" s="14" t="s">
        <v>5</v>
      </c>
      <c r="L115">
        <v>86</v>
      </c>
      <c r="M115">
        <v>749</v>
      </c>
      <c r="N115" t="s">
        <v>213</v>
      </c>
    </row>
    <row r="116" spans="1:14">
      <c r="A116" t="s">
        <v>2</v>
      </c>
      <c r="B116">
        <v>69055494</v>
      </c>
      <c r="C116" t="s">
        <v>207</v>
      </c>
      <c r="D116">
        <v>2</v>
      </c>
      <c r="E116" s="14" t="s">
        <v>255</v>
      </c>
      <c r="F116" s="14" t="s">
        <v>310</v>
      </c>
      <c r="G116" s="14" t="s">
        <v>2716</v>
      </c>
      <c r="H116" s="14">
        <v>0</v>
      </c>
      <c r="I116" s="14">
        <v>41</v>
      </c>
      <c r="J116" s="14">
        <v>1</v>
      </c>
      <c r="K116" s="14" t="s">
        <v>5</v>
      </c>
      <c r="L116">
        <v>86</v>
      </c>
      <c r="M116">
        <v>749</v>
      </c>
      <c r="N116" t="s">
        <v>213</v>
      </c>
    </row>
    <row r="117" spans="1:14">
      <c r="A117" t="s">
        <v>2</v>
      </c>
      <c r="B117">
        <v>41101107</v>
      </c>
      <c r="C117" t="s">
        <v>207</v>
      </c>
      <c r="D117">
        <v>2</v>
      </c>
      <c r="E117" s="14" t="s">
        <v>315</v>
      </c>
      <c r="F117" s="14" t="s">
        <v>315</v>
      </c>
      <c r="G117" s="14" t="s">
        <v>224</v>
      </c>
      <c r="H117" s="14" t="s">
        <v>486</v>
      </c>
      <c r="I117" s="14">
        <v>72</v>
      </c>
      <c r="J117" s="14">
        <v>1</v>
      </c>
      <c r="K117" s="14" t="s">
        <v>5</v>
      </c>
      <c r="L117">
        <v>86</v>
      </c>
      <c r="M117">
        <v>865</v>
      </c>
      <c r="N117" t="s">
        <v>213</v>
      </c>
    </row>
    <row r="118" spans="1:14">
      <c r="A118" t="s">
        <v>2</v>
      </c>
      <c r="B118">
        <v>69010017</v>
      </c>
      <c r="C118" t="s">
        <v>207</v>
      </c>
      <c r="D118">
        <v>2</v>
      </c>
      <c r="E118" s="14" t="s">
        <v>416</v>
      </c>
      <c r="F118" s="14" t="s">
        <v>2717</v>
      </c>
      <c r="G118" s="14" t="s">
        <v>2718</v>
      </c>
      <c r="H118" s="14">
        <v>0</v>
      </c>
      <c r="I118" s="14">
        <v>65</v>
      </c>
      <c r="J118" s="14">
        <v>1</v>
      </c>
      <c r="K118" s="14" t="s">
        <v>5</v>
      </c>
      <c r="L118">
        <v>86</v>
      </c>
      <c r="M118">
        <v>571</v>
      </c>
      <c r="N118" t="s">
        <v>213</v>
      </c>
    </row>
    <row r="119" spans="1:14">
      <c r="A119" t="s">
        <v>2</v>
      </c>
      <c r="B119">
        <v>6182494</v>
      </c>
      <c r="C119" t="s">
        <v>207</v>
      </c>
      <c r="D119">
        <v>2</v>
      </c>
      <c r="E119" s="14" t="s">
        <v>248</v>
      </c>
      <c r="F119" s="14" t="s">
        <v>506</v>
      </c>
      <c r="G119" s="14" t="s">
        <v>324</v>
      </c>
      <c r="H119" s="14">
        <v>0</v>
      </c>
      <c r="I119" s="14">
        <v>82</v>
      </c>
      <c r="J119" s="14">
        <v>1</v>
      </c>
      <c r="K119" s="14" t="s">
        <v>28</v>
      </c>
      <c r="L119">
        <v>86</v>
      </c>
      <c r="M119">
        <v>320</v>
      </c>
      <c r="N119" t="s">
        <v>213</v>
      </c>
    </row>
    <row r="120" spans="1:14">
      <c r="A120" t="s">
        <v>2</v>
      </c>
      <c r="B120">
        <v>38554118</v>
      </c>
      <c r="C120" t="s">
        <v>207</v>
      </c>
      <c r="D120">
        <v>2</v>
      </c>
      <c r="E120" s="14" t="s">
        <v>532</v>
      </c>
      <c r="F120" s="14" t="s">
        <v>2719</v>
      </c>
      <c r="G120" s="14" t="s">
        <v>2720</v>
      </c>
      <c r="H120" s="14">
        <v>0</v>
      </c>
      <c r="I120" s="14">
        <v>43</v>
      </c>
      <c r="J120" s="14">
        <v>1</v>
      </c>
      <c r="K120" s="14" t="s">
        <v>5</v>
      </c>
      <c r="L120">
        <v>86</v>
      </c>
      <c r="M120">
        <v>568</v>
      </c>
      <c r="N120" t="s">
        <v>213</v>
      </c>
    </row>
    <row r="121" spans="1:14">
      <c r="A121" t="s">
        <v>2</v>
      </c>
      <c r="B121">
        <v>1127075795</v>
      </c>
      <c r="C121" t="s">
        <v>207</v>
      </c>
      <c r="D121">
        <v>2</v>
      </c>
      <c r="E121" s="14" t="s">
        <v>269</v>
      </c>
      <c r="F121" s="14" t="s">
        <v>258</v>
      </c>
      <c r="G121" s="14" t="s">
        <v>684</v>
      </c>
      <c r="H121" s="14" t="s">
        <v>339</v>
      </c>
      <c r="I121" s="14">
        <v>11</v>
      </c>
      <c r="J121" s="14">
        <v>1</v>
      </c>
      <c r="K121" s="14" t="s">
        <v>5</v>
      </c>
      <c r="L121">
        <v>86</v>
      </c>
      <c r="M121">
        <v>885</v>
      </c>
      <c r="N121" t="s">
        <v>213</v>
      </c>
    </row>
    <row r="122" spans="1:14">
      <c r="A122" t="s">
        <v>2</v>
      </c>
      <c r="B122">
        <v>41103738</v>
      </c>
      <c r="C122" t="s">
        <v>207</v>
      </c>
      <c r="D122">
        <v>2</v>
      </c>
      <c r="E122" s="14" t="s">
        <v>260</v>
      </c>
      <c r="F122" s="14" t="s">
        <v>585</v>
      </c>
      <c r="G122" s="14" t="s">
        <v>586</v>
      </c>
      <c r="H122" s="14" t="s">
        <v>743</v>
      </c>
      <c r="I122" s="14">
        <v>57</v>
      </c>
      <c r="J122" s="14">
        <v>1</v>
      </c>
      <c r="K122" s="14" t="s">
        <v>5</v>
      </c>
      <c r="L122">
        <v>86</v>
      </c>
      <c r="M122">
        <v>568</v>
      </c>
      <c r="N122" t="s">
        <v>213</v>
      </c>
    </row>
    <row r="123" spans="1:14">
      <c r="A123" t="s">
        <v>2</v>
      </c>
      <c r="B123">
        <v>41103370</v>
      </c>
      <c r="C123" t="s">
        <v>207</v>
      </c>
      <c r="D123">
        <v>2</v>
      </c>
      <c r="E123" s="14" t="s">
        <v>650</v>
      </c>
      <c r="F123" s="14" t="s">
        <v>648</v>
      </c>
      <c r="G123" s="14" t="s">
        <v>651</v>
      </c>
      <c r="H123" s="14">
        <v>0</v>
      </c>
      <c r="I123" s="14">
        <v>60</v>
      </c>
      <c r="J123" s="14">
        <v>1</v>
      </c>
      <c r="K123" s="14" t="s">
        <v>5</v>
      </c>
      <c r="L123">
        <v>86</v>
      </c>
      <c r="M123">
        <v>569</v>
      </c>
      <c r="N123" t="s">
        <v>213</v>
      </c>
    </row>
    <row r="124" spans="1:14">
      <c r="A124" t="s">
        <v>2</v>
      </c>
      <c r="B124">
        <v>1062325709</v>
      </c>
      <c r="C124" t="s">
        <v>207</v>
      </c>
      <c r="D124">
        <v>2</v>
      </c>
      <c r="E124" s="14" t="s">
        <v>674</v>
      </c>
      <c r="F124" s="14" t="s">
        <v>221</v>
      </c>
      <c r="G124" s="14" t="s">
        <v>675</v>
      </c>
      <c r="H124" s="14" t="s">
        <v>606</v>
      </c>
      <c r="I124" s="14">
        <v>27</v>
      </c>
      <c r="J124" s="14">
        <v>1</v>
      </c>
      <c r="K124" s="14" t="s">
        <v>28</v>
      </c>
      <c r="L124">
        <v>86</v>
      </c>
      <c r="M124" t="s">
        <v>765</v>
      </c>
      <c r="N124" t="s">
        <v>213</v>
      </c>
    </row>
    <row r="125" spans="1:14">
      <c r="A125" t="s">
        <v>2</v>
      </c>
      <c r="B125">
        <v>1125411926</v>
      </c>
      <c r="C125" t="s">
        <v>207</v>
      </c>
      <c r="D125">
        <v>2</v>
      </c>
      <c r="E125" s="14" t="s">
        <v>2721</v>
      </c>
      <c r="F125" s="14" t="s">
        <v>489</v>
      </c>
      <c r="G125" s="14" t="s">
        <v>2722</v>
      </c>
      <c r="H125" s="14" t="s">
        <v>414</v>
      </c>
      <c r="I125" s="14">
        <v>28</v>
      </c>
      <c r="J125" s="14">
        <v>1</v>
      </c>
      <c r="K125" s="14" t="s">
        <v>28</v>
      </c>
      <c r="L125">
        <v>86</v>
      </c>
      <c r="M125">
        <v>569</v>
      </c>
      <c r="N125" t="s">
        <v>213</v>
      </c>
    </row>
    <row r="126" spans="1:14">
      <c r="A126" t="s">
        <v>2</v>
      </c>
      <c r="B126">
        <v>5297805</v>
      </c>
      <c r="C126" t="s">
        <v>207</v>
      </c>
      <c r="D126">
        <v>2</v>
      </c>
      <c r="E126" s="14" t="s">
        <v>2723</v>
      </c>
      <c r="F126" s="14" t="s">
        <v>296</v>
      </c>
      <c r="G126" s="14" t="s">
        <v>348</v>
      </c>
      <c r="H126" s="14" t="s">
        <v>629</v>
      </c>
      <c r="I126" s="14">
        <v>72</v>
      </c>
      <c r="J126" s="14">
        <v>1</v>
      </c>
      <c r="K126" s="14" t="s">
        <v>28</v>
      </c>
      <c r="L126">
        <v>86</v>
      </c>
      <c r="M126" t="s">
        <v>765</v>
      </c>
      <c r="N126" t="s">
        <v>213</v>
      </c>
    </row>
    <row r="127" spans="1:14">
      <c r="A127" t="s">
        <v>2</v>
      </c>
      <c r="B127">
        <v>5327656</v>
      </c>
      <c r="C127" t="s">
        <v>207</v>
      </c>
      <c r="D127">
        <v>2</v>
      </c>
      <c r="E127" s="14" t="s">
        <v>614</v>
      </c>
      <c r="F127" s="14" t="s">
        <v>609</v>
      </c>
      <c r="G127" s="14" t="s">
        <v>354</v>
      </c>
      <c r="H127" s="14" t="s">
        <v>620</v>
      </c>
      <c r="I127" s="14">
        <v>76</v>
      </c>
      <c r="J127" s="14">
        <v>1</v>
      </c>
      <c r="K127" s="14" t="s">
        <v>28</v>
      </c>
      <c r="L127">
        <v>86</v>
      </c>
      <c r="M127">
        <v>320</v>
      </c>
      <c r="N127" t="s">
        <v>213</v>
      </c>
    </row>
    <row r="128" spans="1:14">
      <c r="A128" t="s">
        <v>2</v>
      </c>
      <c r="B128">
        <v>41181779</v>
      </c>
      <c r="C128" t="s">
        <v>207</v>
      </c>
      <c r="D128">
        <v>2</v>
      </c>
      <c r="E128" s="14" t="s">
        <v>2724</v>
      </c>
      <c r="F128" s="14" t="s">
        <v>256</v>
      </c>
      <c r="G128" s="14" t="s">
        <v>3</v>
      </c>
      <c r="H128" s="14" t="s">
        <v>327</v>
      </c>
      <c r="I128" s="14">
        <v>52</v>
      </c>
      <c r="J128" s="14">
        <v>1</v>
      </c>
      <c r="K128" s="14" t="s">
        <v>28</v>
      </c>
      <c r="L128">
        <v>86</v>
      </c>
      <c r="M128">
        <v>755</v>
      </c>
      <c r="N128" t="s">
        <v>213</v>
      </c>
    </row>
    <row r="129" spans="1:14">
      <c r="A129" t="s">
        <v>2</v>
      </c>
      <c r="B129">
        <v>41182702</v>
      </c>
      <c r="C129" t="s">
        <v>207</v>
      </c>
      <c r="D129">
        <v>2</v>
      </c>
      <c r="E129" s="14" t="s">
        <v>714</v>
      </c>
      <c r="F129" s="14" t="s">
        <v>632</v>
      </c>
      <c r="G129" s="14" t="s">
        <v>326</v>
      </c>
      <c r="H129" s="14" t="s">
        <v>2610</v>
      </c>
      <c r="I129" s="14">
        <v>42</v>
      </c>
      <c r="J129" s="14">
        <v>1</v>
      </c>
      <c r="K129" s="14" t="s">
        <v>5</v>
      </c>
      <c r="L129">
        <v>86</v>
      </c>
      <c r="M129">
        <v>755</v>
      </c>
      <c r="N129" t="s">
        <v>213</v>
      </c>
    </row>
    <row r="130" spans="1:14">
      <c r="A130" t="s">
        <v>2</v>
      </c>
      <c r="B130">
        <v>27354121</v>
      </c>
      <c r="C130" t="s">
        <v>207</v>
      </c>
      <c r="D130">
        <v>2</v>
      </c>
      <c r="E130" s="14" t="s">
        <v>609</v>
      </c>
      <c r="F130" s="14" t="s">
        <v>617</v>
      </c>
      <c r="G130" s="14" t="s">
        <v>370</v>
      </c>
      <c r="H130" s="14" t="s">
        <v>618</v>
      </c>
      <c r="I130" s="14">
        <v>72</v>
      </c>
      <c r="J130" s="14">
        <v>1</v>
      </c>
      <c r="K130" s="14" t="s">
        <v>5</v>
      </c>
      <c r="L130">
        <v>86</v>
      </c>
      <c r="M130">
        <v>571</v>
      </c>
      <c r="N130" t="s">
        <v>213</v>
      </c>
    </row>
    <row r="131" spans="1:14">
      <c r="A131" t="s">
        <v>2</v>
      </c>
      <c r="B131">
        <v>39562662</v>
      </c>
      <c r="C131" t="s">
        <v>207</v>
      </c>
      <c r="D131">
        <v>2</v>
      </c>
      <c r="E131" s="14" t="s">
        <v>345</v>
      </c>
      <c r="F131" s="14" t="s">
        <v>2725</v>
      </c>
      <c r="G131" s="14" t="s">
        <v>594</v>
      </c>
      <c r="H131" s="14">
        <v>0</v>
      </c>
      <c r="I131" s="14">
        <v>58</v>
      </c>
      <c r="J131" s="14">
        <v>1</v>
      </c>
      <c r="K131" s="14" t="s">
        <v>5</v>
      </c>
      <c r="L131">
        <v>86</v>
      </c>
      <c r="M131">
        <v>571</v>
      </c>
      <c r="N131" t="s">
        <v>213</v>
      </c>
    </row>
    <row r="132" spans="1:14">
      <c r="A132" t="s">
        <v>2</v>
      </c>
      <c r="B132">
        <v>39841047</v>
      </c>
      <c r="C132" t="s">
        <v>207</v>
      </c>
      <c r="D132">
        <v>2</v>
      </c>
      <c r="E132" s="14" t="s">
        <v>2726</v>
      </c>
      <c r="F132" s="14" t="s">
        <v>609</v>
      </c>
      <c r="G132" s="14" t="s">
        <v>326</v>
      </c>
      <c r="H132" s="14" t="s">
        <v>622</v>
      </c>
      <c r="I132" s="14">
        <v>44</v>
      </c>
      <c r="J132" s="14">
        <v>1</v>
      </c>
      <c r="K132" s="14" t="s">
        <v>5</v>
      </c>
      <c r="L132">
        <v>86</v>
      </c>
      <c r="M132">
        <v>568</v>
      </c>
      <c r="N132" t="s">
        <v>213</v>
      </c>
    </row>
    <row r="133" spans="1:14">
      <c r="A133" t="s">
        <v>2</v>
      </c>
      <c r="B133">
        <v>18142631</v>
      </c>
      <c r="C133" t="s">
        <v>207</v>
      </c>
      <c r="D133">
        <v>2</v>
      </c>
      <c r="E133" s="14" t="s">
        <v>6</v>
      </c>
      <c r="F133" s="14" t="s">
        <v>331</v>
      </c>
      <c r="G133" s="14" t="s">
        <v>231</v>
      </c>
      <c r="H133" s="14">
        <v>0</v>
      </c>
      <c r="I133" s="14">
        <v>61</v>
      </c>
      <c r="J133" s="14">
        <v>1</v>
      </c>
      <c r="K133" s="14" t="s">
        <v>28</v>
      </c>
      <c r="L133">
        <v>86</v>
      </c>
      <c r="M133">
        <v>320</v>
      </c>
      <c r="N133" t="s">
        <v>213</v>
      </c>
    </row>
    <row r="134" spans="1:14">
      <c r="A134" t="s">
        <v>2</v>
      </c>
      <c r="B134">
        <v>69010074</v>
      </c>
      <c r="C134" t="s">
        <v>207</v>
      </c>
      <c r="D134">
        <v>2</v>
      </c>
      <c r="E134" s="14" t="s">
        <v>498</v>
      </c>
      <c r="F134" s="14" t="s">
        <v>402</v>
      </c>
      <c r="G134" s="14" t="s">
        <v>2712</v>
      </c>
      <c r="H134" s="14">
        <v>0</v>
      </c>
      <c r="I134" s="14">
        <v>61</v>
      </c>
      <c r="J134" s="14">
        <v>1</v>
      </c>
      <c r="K134" s="14" t="s">
        <v>5</v>
      </c>
      <c r="L134">
        <v>86</v>
      </c>
      <c r="M134">
        <v>571</v>
      </c>
      <c r="N134" t="s">
        <v>213</v>
      </c>
    </row>
    <row r="135" spans="1:14">
      <c r="A135" t="s">
        <v>2</v>
      </c>
      <c r="B135">
        <v>39840286</v>
      </c>
      <c r="C135" t="s">
        <v>207</v>
      </c>
      <c r="D135">
        <v>2</v>
      </c>
      <c r="E135" s="14" t="s">
        <v>616</v>
      </c>
      <c r="F135" s="14">
        <v>0</v>
      </c>
      <c r="G135" s="14" t="s">
        <v>2727</v>
      </c>
      <c r="H135" s="14">
        <v>0</v>
      </c>
      <c r="I135" s="14">
        <v>74</v>
      </c>
      <c r="J135" s="14">
        <v>1</v>
      </c>
      <c r="K135" s="14" t="s">
        <v>5</v>
      </c>
      <c r="L135">
        <v>86</v>
      </c>
      <c r="M135">
        <v>569</v>
      </c>
      <c r="N135" t="s">
        <v>213</v>
      </c>
    </row>
    <row r="136" spans="1:14">
      <c r="A136" t="s">
        <v>2</v>
      </c>
      <c r="B136">
        <v>39840334</v>
      </c>
      <c r="C136" t="s">
        <v>207</v>
      </c>
      <c r="D136">
        <v>2</v>
      </c>
      <c r="E136" s="14" t="s">
        <v>384</v>
      </c>
      <c r="F136" s="14">
        <v>0</v>
      </c>
      <c r="G136" s="14" t="s">
        <v>2728</v>
      </c>
      <c r="H136" s="14">
        <v>0</v>
      </c>
      <c r="I136" s="14">
        <v>74</v>
      </c>
      <c r="J136" s="14">
        <v>1</v>
      </c>
      <c r="K136" s="14" t="s">
        <v>5</v>
      </c>
      <c r="L136">
        <v>86</v>
      </c>
      <c r="M136">
        <v>569</v>
      </c>
      <c r="N136" t="s">
        <v>213</v>
      </c>
    </row>
    <row r="137" spans="1:14">
      <c r="A137" t="s">
        <v>2</v>
      </c>
      <c r="B137">
        <v>27081134</v>
      </c>
      <c r="C137" t="s">
        <v>207</v>
      </c>
      <c r="D137">
        <v>2</v>
      </c>
      <c r="E137" s="14" t="s">
        <v>2729</v>
      </c>
      <c r="F137" s="14" t="s">
        <v>453</v>
      </c>
      <c r="G137" s="14" t="s">
        <v>566</v>
      </c>
      <c r="H137" s="14" t="s">
        <v>412</v>
      </c>
      <c r="I137" s="14">
        <v>50</v>
      </c>
      <c r="J137" s="14">
        <v>1</v>
      </c>
      <c r="K137" s="14" t="s">
        <v>5</v>
      </c>
      <c r="L137">
        <v>86</v>
      </c>
      <c r="M137">
        <v>755</v>
      </c>
      <c r="N137" t="s">
        <v>213</v>
      </c>
    </row>
    <row r="138" spans="1:14">
      <c r="A138" t="s">
        <v>2</v>
      </c>
      <c r="B138">
        <v>27472390</v>
      </c>
      <c r="C138" t="s">
        <v>207</v>
      </c>
      <c r="D138">
        <v>2</v>
      </c>
      <c r="E138" s="14" t="s">
        <v>453</v>
      </c>
      <c r="F138" s="14" t="s">
        <v>2694</v>
      </c>
      <c r="G138" s="14" t="s">
        <v>224</v>
      </c>
      <c r="H138" s="14" t="s">
        <v>2730</v>
      </c>
      <c r="I138" s="14">
        <v>77</v>
      </c>
      <c r="J138" s="14">
        <v>1</v>
      </c>
      <c r="K138" s="14" t="s">
        <v>5</v>
      </c>
      <c r="L138">
        <v>86</v>
      </c>
      <c r="M138">
        <v>219</v>
      </c>
      <c r="N138" t="s">
        <v>213</v>
      </c>
    </row>
    <row r="139" spans="1:14">
      <c r="A139" t="s">
        <v>2</v>
      </c>
      <c r="B139">
        <v>16248823</v>
      </c>
      <c r="C139" t="s">
        <v>207</v>
      </c>
      <c r="D139">
        <v>2</v>
      </c>
      <c r="E139" s="14" t="s">
        <v>609</v>
      </c>
      <c r="F139" s="14" t="s">
        <v>609</v>
      </c>
      <c r="G139" s="14" t="s">
        <v>354</v>
      </c>
      <c r="H139" s="14" t="s">
        <v>671</v>
      </c>
      <c r="I139" s="14">
        <v>74</v>
      </c>
      <c r="J139" s="14">
        <v>1</v>
      </c>
      <c r="K139" s="14" t="s">
        <v>28</v>
      </c>
      <c r="L139">
        <v>86</v>
      </c>
      <c r="M139">
        <v>569</v>
      </c>
      <c r="N139" t="s">
        <v>213</v>
      </c>
    </row>
    <row r="140" spans="1:14">
      <c r="A140" t="s">
        <v>2</v>
      </c>
      <c r="B140">
        <v>1006851076</v>
      </c>
      <c r="C140" t="s">
        <v>207</v>
      </c>
      <c r="D140">
        <v>2</v>
      </c>
      <c r="E140" s="14" t="s">
        <v>2731</v>
      </c>
      <c r="F140" s="14" t="s">
        <v>2732</v>
      </c>
      <c r="G140" s="14" t="s">
        <v>501</v>
      </c>
      <c r="H140" s="14" t="s">
        <v>407</v>
      </c>
      <c r="I140" s="14">
        <v>21</v>
      </c>
      <c r="J140" s="14">
        <v>1</v>
      </c>
      <c r="K140" s="14" t="s">
        <v>28</v>
      </c>
      <c r="L140">
        <v>86</v>
      </c>
      <c r="M140">
        <v>320</v>
      </c>
      <c r="N140" t="s">
        <v>213</v>
      </c>
    </row>
    <row r="141" spans="1:14">
      <c r="A141" t="s">
        <v>2</v>
      </c>
      <c r="B141">
        <v>69005682</v>
      </c>
      <c r="C141" t="s">
        <v>207</v>
      </c>
      <c r="D141">
        <v>2</v>
      </c>
      <c r="E141" s="14" t="s">
        <v>632</v>
      </c>
      <c r="F141" s="14" t="s">
        <v>256</v>
      </c>
      <c r="G141" s="14" t="s">
        <v>224</v>
      </c>
      <c r="H141" s="14" t="s">
        <v>4</v>
      </c>
      <c r="I141" s="14">
        <v>52</v>
      </c>
      <c r="J141" s="14">
        <v>1</v>
      </c>
      <c r="K141" s="14" t="s">
        <v>5</v>
      </c>
      <c r="L141">
        <v>86</v>
      </c>
      <c r="M141" t="s">
        <v>765</v>
      </c>
      <c r="N141" t="s">
        <v>213</v>
      </c>
    </row>
    <row r="142" spans="1:14">
      <c r="A142" t="s">
        <v>2</v>
      </c>
      <c r="B142">
        <v>1125183668</v>
      </c>
      <c r="C142" t="s">
        <v>207</v>
      </c>
      <c r="D142">
        <v>2</v>
      </c>
      <c r="E142" s="14" t="s">
        <v>433</v>
      </c>
      <c r="F142" s="14" t="s">
        <v>384</v>
      </c>
      <c r="G142" s="14" t="s">
        <v>435</v>
      </c>
      <c r="H142" s="14">
        <v>0</v>
      </c>
      <c r="I142" s="14">
        <v>29</v>
      </c>
      <c r="J142" s="14">
        <v>1</v>
      </c>
      <c r="K142" s="14" t="s">
        <v>28</v>
      </c>
      <c r="L142">
        <v>86</v>
      </c>
      <c r="M142">
        <v>571</v>
      </c>
      <c r="N142" t="s">
        <v>213</v>
      </c>
    </row>
    <row r="143" spans="1:14">
      <c r="A143" t="s">
        <v>2</v>
      </c>
      <c r="B143">
        <v>27482225</v>
      </c>
      <c r="C143" t="s">
        <v>207</v>
      </c>
      <c r="D143">
        <v>2</v>
      </c>
      <c r="E143" s="14" t="s">
        <v>2733</v>
      </c>
      <c r="F143" s="14" t="s">
        <v>493</v>
      </c>
      <c r="G143" s="14" t="s">
        <v>2734</v>
      </c>
      <c r="H143" s="14" t="s">
        <v>743</v>
      </c>
      <c r="I143" s="14">
        <v>69</v>
      </c>
      <c r="J143" s="14">
        <v>1</v>
      </c>
      <c r="K143" s="14" t="s">
        <v>5</v>
      </c>
      <c r="L143">
        <v>86</v>
      </c>
      <c r="M143">
        <v>865</v>
      </c>
      <c r="N143" t="s">
        <v>213</v>
      </c>
    </row>
    <row r="144" spans="1:14">
      <c r="A144" t="s">
        <v>2</v>
      </c>
      <c r="B144">
        <v>1126453225</v>
      </c>
      <c r="C144" t="s">
        <v>207</v>
      </c>
      <c r="D144">
        <v>2</v>
      </c>
      <c r="E144" s="14" t="s">
        <v>549</v>
      </c>
      <c r="F144" s="14" t="s">
        <v>546</v>
      </c>
      <c r="G144" s="14" t="s">
        <v>2735</v>
      </c>
      <c r="H144" s="14" t="s">
        <v>2736</v>
      </c>
      <c r="I144" s="14">
        <v>31</v>
      </c>
      <c r="J144" s="14">
        <v>1</v>
      </c>
      <c r="K144" s="14" t="s">
        <v>5</v>
      </c>
      <c r="L144">
        <v>86</v>
      </c>
      <c r="M144">
        <v>865</v>
      </c>
      <c r="N144" t="s">
        <v>213</v>
      </c>
    </row>
    <row r="145" spans="1:14">
      <c r="A145" t="s">
        <v>2</v>
      </c>
      <c r="B145">
        <v>13226123</v>
      </c>
      <c r="C145" t="s">
        <v>207</v>
      </c>
      <c r="D145">
        <v>2</v>
      </c>
      <c r="E145" s="14" t="s">
        <v>542</v>
      </c>
      <c r="F145" s="14" t="s">
        <v>563</v>
      </c>
      <c r="G145" s="14" t="s">
        <v>2659</v>
      </c>
      <c r="H145" s="14">
        <v>0</v>
      </c>
      <c r="I145" s="14">
        <v>77</v>
      </c>
      <c r="J145" s="14">
        <v>1</v>
      </c>
      <c r="K145" s="14" t="s">
        <v>28</v>
      </c>
      <c r="L145">
        <v>86</v>
      </c>
      <c r="M145">
        <v>760</v>
      </c>
      <c r="N145" t="s">
        <v>213</v>
      </c>
    </row>
    <row r="146" spans="1:14">
      <c r="A146" t="s">
        <v>2</v>
      </c>
      <c r="B146">
        <v>1006961276</v>
      </c>
      <c r="C146" t="s">
        <v>207</v>
      </c>
      <c r="D146">
        <v>2</v>
      </c>
      <c r="E146" s="14" t="s">
        <v>387</v>
      </c>
      <c r="F146" s="14" t="s">
        <v>474</v>
      </c>
      <c r="G146" s="14" t="s">
        <v>335</v>
      </c>
      <c r="H146" s="14" t="s">
        <v>2737</v>
      </c>
      <c r="I146" s="14">
        <v>29</v>
      </c>
      <c r="J146" s="14">
        <v>1</v>
      </c>
      <c r="K146" s="14" t="s">
        <v>5</v>
      </c>
      <c r="L146">
        <v>86</v>
      </c>
      <c r="M146">
        <v>569</v>
      </c>
      <c r="N146" t="s">
        <v>213</v>
      </c>
    </row>
    <row r="147" spans="1:14">
      <c r="A147" t="s">
        <v>2</v>
      </c>
      <c r="B147">
        <v>1126444794</v>
      </c>
      <c r="C147" t="s">
        <v>207</v>
      </c>
      <c r="D147">
        <v>2</v>
      </c>
      <c r="E147" s="14" t="s">
        <v>405</v>
      </c>
      <c r="F147" s="14" t="s">
        <v>441</v>
      </c>
      <c r="G147" s="14" t="s">
        <v>442</v>
      </c>
      <c r="H147" s="14" t="s">
        <v>443</v>
      </c>
      <c r="I147" s="14">
        <v>19</v>
      </c>
      <c r="J147" s="14">
        <v>1</v>
      </c>
      <c r="K147" s="14" t="s">
        <v>28</v>
      </c>
      <c r="L147">
        <v>86</v>
      </c>
      <c r="M147">
        <v>865</v>
      </c>
      <c r="N147" t="s">
        <v>213</v>
      </c>
    </row>
    <row r="148" spans="1:14">
      <c r="A148" t="s">
        <v>2</v>
      </c>
      <c r="B148">
        <v>1007012368</v>
      </c>
      <c r="C148" t="s">
        <v>207</v>
      </c>
      <c r="D148">
        <v>2</v>
      </c>
      <c r="E148" s="14" t="s">
        <v>453</v>
      </c>
      <c r="F148" s="14" t="s">
        <v>453</v>
      </c>
      <c r="G148" s="14" t="s">
        <v>574</v>
      </c>
      <c r="H148" s="14" t="s">
        <v>271</v>
      </c>
      <c r="I148" s="14">
        <v>21</v>
      </c>
      <c r="J148" s="14">
        <v>1</v>
      </c>
      <c r="K148" s="14" t="s">
        <v>5</v>
      </c>
      <c r="L148">
        <v>86</v>
      </c>
      <c r="M148" t="s">
        <v>765</v>
      </c>
      <c r="N148" t="s">
        <v>213</v>
      </c>
    </row>
    <row r="149" spans="1:14">
      <c r="A149" t="s">
        <v>2</v>
      </c>
      <c r="B149">
        <v>36067593</v>
      </c>
      <c r="C149" t="s">
        <v>207</v>
      </c>
      <c r="D149">
        <v>2</v>
      </c>
      <c r="E149" s="14" t="s">
        <v>2738</v>
      </c>
      <c r="F149" s="14" t="s">
        <v>625</v>
      </c>
      <c r="G149" s="14" t="s">
        <v>2739</v>
      </c>
      <c r="H149" s="14">
        <v>0</v>
      </c>
      <c r="I149" s="14">
        <v>46</v>
      </c>
      <c r="J149" s="14">
        <v>1</v>
      </c>
      <c r="K149" s="14" t="s">
        <v>5</v>
      </c>
      <c r="L149">
        <v>86</v>
      </c>
      <c r="M149">
        <v>885</v>
      </c>
      <c r="N149" t="s">
        <v>213</v>
      </c>
    </row>
    <row r="150" spans="1:14">
      <c r="A150" t="s">
        <v>2</v>
      </c>
      <c r="B150">
        <v>39820233</v>
      </c>
      <c r="C150" t="s">
        <v>207</v>
      </c>
      <c r="D150">
        <v>2</v>
      </c>
      <c r="E150" s="14" t="s">
        <v>689</v>
      </c>
      <c r="F150" s="14" t="s">
        <v>2740</v>
      </c>
      <c r="G150" s="14" t="s">
        <v>518</v>
      </c>
      <c r="H150" s="14" t="s">
        <v>406</v>
      </c>
      <c r="I150" s="14">
        <v>39</v>
      </c>
      <c r="J150" s="14">
        <v>1</v>
      </c>
      <c r="K150" s="14" t="s">
        <v>5</v>
      </c>
      <c r="L150">
        <v>86</v>
      </c>
      <c r="M150" t="s">
        <v>765</v>
      </c>
      <c r="N150" t="s">
        <v>213</v>
      </c>
    </row>
    <row r="151" spans="1:14">
      <c r="A151" t="s">
        <v>2</v>
      </c>
      <c r="B151">
        <v>41182654</v>
      </c>
      <c r="C151" t="s">
        <v>207</v>
      </c>
      <c r="D151">
        <v>2</v>
      </c>
      <c r="E151" s="14" t="s">
        <v>632</v>
      </c>
      <c r="F151" s="14" t="s">
        <v>313</v>
      </c>
      <c r="G151" s="14" t="s">
        <v>412</v>
      </c>
      <c r="H151" s="14">
        <v>0</v>
      </c>
      <c r="I151" s="14">
        <v>43</v>
      </c>
      <c r="J151" s="14">
        <v>1</v>
      </c>
      <c r="K151" s="14" t="s">
        <v>5</v>
      </c>
      <c r="L151">
        <v>86</v>
      </c>
      <c r="M151">
        <v>755</v>
      </c>
      <c r="N151" t="s">
        <v>213</v>
      </c>
    </row>
    <row r="152" spans="1:14">
      <c r="A152" t="s">
        <v>2</v>
      </c>
      <c r="B152">
        <v>69009840</v>
      </c>
      <c r="C152" t="s">
        <v>207</v>
      </c>
      <c r="D152">
        <v>2</v>
      </c>
      <c r="E152" s="14" t="s">
        <v>249</v>
      </c>
      <c r="F152" s="14" t="s">
        <v>2741</v>
      </c>
      <c r="G152" s="14" t="s">
        <v>224</v>
      </c>
      <c r="H152" s="14" t="s">
        <v>569</v>
      </c>
      <c r="I152" s="14">
        <v>45</v>
      </c>
      <c r="J152" s="14">
        <v>1</v>
      </c>
      <c r="K152" s="14" t="s">
        <v>5</v>
      </c>
      <c r="L152">
        <v>86</v>
      </c>
      <c r="M152">
        <v>571</v>
      </c>
      <c r="N152" t="s">
        <v>213</v>
      </c>
    </row>
    <row r="153" spans="1:14">
      <c r="A153" t="s">
        <v>2</v>
      </c>
      <c r="B153">
        <v>15572029</v>
      </c>
      <c r="C153" t="s">
        <v>207</v>
      </c>
      <c r="D153">
        <v>2</v>
      </c>
      <c r="E153" s="14" t="s">
        <v>2742</v>
      </c>
      <c r="F153" s="14" t="s">
        <v>2743</v>
      </c>
      <c r="G153" s="14" t="s">
        <v>212</v>
      </c>
      <c r="H153" s="14" t="s">
        <v>317</v>
      </c>
      <c r="I153" s="14">
        <v>48</v>
      </c>
      <c r="J153" s="14">
        <v>1</v>
      </c>
      <c r="K153" s="14" t="s">
        <v>28</v>
      </c>
      <c r="L153">
        <v>86</v>
      </c>
      <c r="M153">
        <v>571</v>
      </c>
      <c r="N153" t="s">
        <v>213</v>
      </c>
    </row>
    <row r="154" spans="1:14">
      <c r="A154" t="s">
        <v>2</v>
      </c>
      <c r="B154">
        <v>4709718</v>
      </c>
      <c r="C154" t="s">
        <v>207</v>
      </c>
      <c r="D154">
        <v>2</v>
      </c>
      <c r="E154" s="14" t="s">
        <v>489</v>
      </c>
      <c r="F154" s="14">
        <v>0</v>
      </c>
      <c r="G154" s="14" t="s">
        <v>2744</v>
      </c>
      <c r="H154" s="14">
        <v>0</v>
      </c>
      <c r="I154" s="14">
        <v>63</v>
      </c>
      <c r="J154" s="14">
        <v>1</v>
      </c>
      <c r="K154" s="14" t="s">
        <v>28</v>
      </c>
      <c r="L154">
        <v>86</v>
      </c>
      <c r="M154">
        <v>320</v>
      </c>
      <c r="N154" t="s">
        <v>213</v>
      </c>
    </row>
    <row r="155" spans="1:14">
      <c r="A155" t="s">
        <v>2</v>
      </c>
      <c r="B155">
        <v>41109072</v>
      </c>
      <c r="C155" t="s">
        <v>207</v>
      </c>
      <c r="D155">
        <v>2</v>
      </c>
      <c r="E155" s="14" t="s">
        <v>2745</v>
      </c>
      <c r="F155" s="14" t="s">
        <v>2746</v>
      </c>
      <c r="G155" s="14" t="s">
        <v>224</v>
      </c>
      <c r="H155" s="14" t="s">
        <v>586</v>
      </c>
      <c r="I155" s="14">
        <v>45</v>
      </c>
      <c r="J155" s="14">
        <v>1</v>
      </c>
      <c r="K155" s="14" t="s">
        <v>5</v>
      </c>
      <c r="L155">
        <v>86</v>
      </c>
      <c r="M155">
        <v>320</v>
      </c>
      <c r="N155" t="s">
        <v>213</v>
      </c>
    </row>
    <row r="156" spans="1:14">
      <c r="A156" t="s">
        <v>2</v>
      </c>
      <c r="B156">
        <v>48657780</v>
      </c>
      <c r="C156" t="s">
        <v>207</v>
      </c>
      <c r="D156">
        <v>2</v>
      </c>
      <c r="E156" s="14" t="s">
        <v>2743</v>
      </c>
      <c r="F156" s="14" t="s">
        <v>632</v>
      </c>
      <c r="G156" s="14" t="s">
        <v>224</v>
      </c>
      <c r="H156" s="14" t="s">
        <v>412</v>
      </c>
      <c r="I156" s="14">
        <v>55</v>
      </c>
      <c r="J156" s="14">
        <v>1</v>
      </c>
      <c r="K156" s="14" t="s">
        <v>5</v>
      </c>
      <c r="L156">
        <v>86</v>
      </c>
      <c r="M156">
        <v>571</v>
      </c>
      <c r="N156" t="s">
        <v>213</v>
      </c>
    </row>
    <row r="157" spans="1:14">
      <c r="A157" t="s">
        <v>2</v>
      </c>
      <c r="B157">
        <v>1116205350</v>
      </c>
      <c r="C157" t="s">
        <v>207</v>
      </c>
      <c r="D157">
        <v>2</v>
      </c>
      <c r="E157" s="14" t="s">
        <v>378</v>
      </c>
      <c r="F157" s="14" t="s">
        <v>379</v>
      </c>
      <c r="G157" s="14" t="s">
        <v>380</v>
      </c>
      <c r="H157" s="14">
        <v>0</v>
      </c>
      <c r="I157" s="14">
        <v>34</v>
      </c>
      <c r="J157" s="14">
        <v>1</v>
      </c>
      <c r="K157" s="14" t="s">
        <v>5</v>
      </c>
      <c r="L157">
        <v>86</v>
      </c>
      <c r="M157">
        <v>571</v>
      </c>
      <c r="N157" t="s">
        <v>213</v>
      </c>
    </row>
    <row r="158" spans="1:14">
      <c r="A158" t="s">
        <v>2</v>
      </c>
      <c r="B158">
        <v>69055435</v>
      </c>
      <c r="C158" t="s">
        <v>207</v>
      </c>
      <c r="D158">
        <v>2</v>
      </c>
      <c r="E158" s="14" t="s">
        <v>708</v>
      </c>
      <c r="F158" s="14" t="s">
        <v>466</v>
      </c>
      <c r="G158" s="14" t="s">
        <v>380</v>
      </c>
      <c r="H158" s="14" t="s">
        <v>377</v>
      </c>
      <c r="I158" s="14">
        <v>42</v>
      </c>
      <c r="J158" s="14">
        <v>1</v>
      </c>
      <c r="K158" s="14" t="s">
        <v>5</v>
      </c>
      <c r="L158">
        <v>86</v>
      </c>
      <c r="M158">
        <v>755</v>
      </c>
      <c r="N158" t="s">
        <v>213</v>
      </c>
    </row>
    <row r="159" spans="1:14">
      <c r="A159" t="s">
        <v>2</v>
      </c>
      <c r="B159">
        <v>2373489</v>
      </c>
      <c r="C159" t="s">
        <v>207</v>
      </c>
      <c r="D159">
        <v>2</v>
      </c>
      <c r="E159" s="14" t="s">
        <v>464</v>
      </c>
      <c r="F159" s="14" t="s">
        <v>2747</v>
      </c>
      <c r="G159" s="14" t="s">
        <v>2748</v>
      </c>
      <c r="H159" s="14">
        <v>0</v>
      </c>
      <c r="I159" s="14">
        <v>81</v>
      </c>
      <c r="J159" s="14">
        <v>1</v>
      </c>
      <c r="K159" s="14" t="s">
        <v>28</v>
      </c>
      <c r="L159">
        <v>86</v>
      </c>
      <c r="M159">
        <v>755</v>
      </c>
      <c r="N159" t="s">
        <v>213</v>
      </c>
    </row>
    <row r="160" spans="1:14">
      <c r="A160" t="s">
        <v>2</v>
      </c>
      <c r="B160">
        <v>1121508335</v>
      </c>
      <c r="C160" t="s">
        <v>207</v>
      </c>
      <c r="D160">
        <v>2</v>
      </c>
      <c r="E160" s="14" t="s">
        <v>288</v>
      </c>
      <c r="F160" s="14" t="s">
        <v>2749</v>
      </c>
      <c r="G160" s="14" t="s">
        <v>272</v>
      </c>
      <c r="H160" s="14" t="s">
        <v>676</v>
      </c>
      <c r="I160" s="14">
        <v>27</v>
      </c>
      <c r="J160" s="14">
        <v>1</v>
      </c>
      <c r="K160" s="14" t="s">
        <v>5</v>
      </c>
      <c r="L160">
        <v>86</v>
      </c>
      <c r="M160">
        <v>760</v>
      </c>
      <c r="N160" t="s">
        <v>213</v>
      </c>
    </row>
    <row r="161" spans="1:14">
      <c r="A161" t="s">
        <v>2</v>
      </c>
      <c r="B161">
        <v>1121507333</v>
      </c>
      <c r="C161" t="s">
        <v>207</v>
      </c>
      <c r="D161">
        <v>2</v>
      </c>
      <c r="E161" s="14" t="s">
        <v>2750</v>
      </c>
      <c r="F161" s="14" t="s">
        <v>306</v>
      </c>
      <c r="G161" s="14" t="s">
        <v>425</v>
      </c>
      <c r="H161" s="14" t="s">
        <v>590</v>
      </c>
      <c r="I161" s="14">
        <v>32</v>
      </c>
      <c r="J161" s="14">
        <v>1</v>
      </c>
      <c r="K161" s="14" t="s">
        <v>5</v>
      </c>
      <c r="L161">
        <v>86</v>
      </c>
      <c r="M161">
        <v>760</v>
      </c>
      <c r="N161" t="s">
        <v>213</v>
      </c>
    </row>
    <row r="162" spans="1:14">
      <c r="A162" t="s">
        <v>2</v>
      </c>
      <c r="B162">
        <v>1002859124</v>
      </c>
      <c r="C162" t="s">
        <v>207</v>
      </c>
      <c r="D162">
        <v>2</v>
      </c>
      <c r="E162" s="14" t="s">
        <v>633</v>
      </c>
      <c r="F162" s="14" t="s">
        <v>391</v>
      </c>
      <c r="G162" s="14" t="s">
        <v>2751</v>
      </c>
      <c r="H162" s="14" t="s">
        <v>2752</v>
      </c>
      <c r="I162" s="14">
        <v>20</v>
      </c>
      <c r="J162" s="14">
        <v>1</v>
      </c>
      <c r="K162" s="14" t="s">
        <v>5</v>
      </c>
      <c r="L162">
        <v>86</v>
      </c>
      <c r="M162">
        <v>568</v>
      </c>
      <c r="N162" t="s">
        <v>213</v>
      </c>
    </row>
    <row r="163" spans="1:14">
      <c r="A163" t="s">
        <v>2</v>
      </c>
      <c r="B163">
        <v>18195163</v>
      </c>
      <c r="C163" t="s">
        <v>207</v>
      </c>
      <c r="D163">
        <v>2</v>
      </c>
      <c r="E163" s="14" t="s">
        <v>416</v>
      </c>
      <c r="F163" s="14" t="s">
        <v>2753</v>
      </c>
      <c r="G163" s="14" t="s">
        <v>442</v>
      </c>
      <c r="H163" s="14" t="s">
        <v>2754</v>
      </c>
      <c r="I163" s="14">
        <v>43</v>
      </c>
      <c r="J163" s="14">
        <v>1</v>
      </c>
      <c r="K163" s="14" t="s">
        <v>28</v>
      </c>
      <c r="L163">
        <v>86</v>
      </c>
      <c r="M163">
        <v>219</v>
      </c>
      <c r="N163" t="s">
        <v>213</v>
      </c>
    </row>
    <row r="164" spans="1:14">
      <c r="A164" t="s">
        <v>2</v>
      </c>
      <c r="B164">
        <v>5348966</v>
      </c>
      <c r="C164" t="s">
        <v>207</v>
      </c>
      <c r="D164">
        <v>2</v>
      </c>
      <c r="E164" s="14" t="s">
        <v>2755</v>
      </c>
      <c r="F164" s="14" t="s">
        <v>522</v>
      </c>
      <c r="G164" s="14" t="s">
        <v>2659</v>
      </c>
      <c r="H164" s="14" t="s">
        <v>231</v>
      </c>
      <c r="I164" s="14">
        <v>46</v>
      </c>
      <c r="J164" s="14">
        <v>1</v>
      </c>
      <c r="K164" s="14" t="s">
        <v>28</v>
      </c>
      <c r="L164">
        <v>86</v>
      </c>
      <c r="M164">
        <v>219</v>
      </c>
      <c r="N164" t="s">
        <v>213</v>
      </c>
    </row>
    <row r="165" spans="1:14">
      <c r="A165" t="s">
        <v>2</v>
      </c>
      <c r="B165">
        <v>41105412</v>
      </c>
      <c r="C165" t="s">
        <v>207</v>
      </c>
      <c r="D165">
        <v>2</v>
      </c>
      <c r="E165" s="14" t="s">
        <v>252</v>
      </c>
      <c r="F165" s="14" t="s">
        <v>463</v>
      </c>
      <c r="G165" s="14" t="s">
        <v>2756</v>
      </c>
      <c r="H165" s="14" t="s">
        <v>2757</v>
      </c>
      <c r="I165" s="14">
        <v>76</v>
      </c>
      <c r="J165" s="14">
        <v>1</v>
      </c>
      <c r="K165" s="14" t="s">
        <v>5</v>
      </c>
      <c r="L165">
        <v>86</v>
      </c>
      <c r="M165">
        <v>320</v>
      </c>
      <c r="N165" t="s">
        <v>213</v>
      </c>
    </row>
    <row r="166" spans="1:14">
      <c r="A166" t="s">
        <v>2</v>
      </c>
      <c r="B166">
        <v>69021250</v>
      </c>
      <c r="C166" t="s">
        <v>207</v>
      </c>
      <c r="D166">
        <v>2</v>
      </c>
      <c r="E166" s="14" t="s">
        <v>2758</v>
      </c>
      <c r="F166" s="14" t="s">
        <v>2759</v>
      </c>
      <c r="G166" s="14" t="s">
        <v>300</v>
      </c>
      <c r="H166" s="14" t="s">
        <v>681</v>
      </c>
      <c r="I166" s="14">
        <v>41</v>
      </c>
      <c r="J166" s="14">
        <v>1</v>
      </c>
      <c r="K166" s="14" t="s">
        <v>5</v>
      </c>
      <c r="L166">
        <v>86</v>
      </c>
      <c r="M166">
        <v>320</v>
      </c>
      <c r="N166" t="s">
        <v>213</v>
      </c>
    </row>
    <row r="167" spans="1:14">
      <c r="A167" t="s">
        <v>2</v>
      </c>
      <c r="B167">
        <v>97480478</v>
      </c>
      <c r="C167" t="s">
        <v>207</v>
      </c>
      <c r="D167">
        <v>2</v>
      </c>
      <c r="E167" s="14" t="s">
        <v>2760</v>
      </c>
      <c r="F167" s="14" t="s">
        <v>281</v>
      </c>
      <c r="G167" s="14" t="s">
        <v>2761</v>
      </c>
      <c r="H167" s="14" t="s">
        <v>508</v>
      </c>
      <c r="I167" s="14">
        <v>51</v>
      </c>
      <c r="J167" s="14">
        <v>1</v>
      </c>
      <c r="K167" s="14" t="s">
        <v>28</v>
      </c>
      <c r="L167">
        <v>86</v>
      </c>
      <c r="M167" t="s">
        <v>765</v>
      </c>
      <c r="N167" t="s">
        <v>213</v>
      </c>
    </row>
    <row r="168" spans="1:14">
      <c r="A168" t="s">
        <v>2</v>
      </c>
      <c r="B168">
        <v>18147283</v>
      </c>
      <c r="C168" t="s">
        <v>207</v>
      </c>
      <c r="D168">
        <v>2</v>
      </c>
      <c r="E168" s="14" t="s">
        <v>231</v>
      </c>
      <c r="F168" s="14" t="s">
        <v>252</v>
      </c>
      <c r="G168" s="14" t="s">
        <v>2762</v>
      </c>
      <c r="H168" s="14">
        <v>0</v>
      </c>
      <c r="I168" s="14">
        <v>42</v>
      </c>
      <c r="J168" s="14">
        <v>1</v>
      </c>
      <c r="K168" s="14" t="s">
        <v>28</v>
      </c>
      <c r="L168">
        <v>86</v>
      </c>
      <c r="M168">
        <v>320</v>
      </c>
      <c r="N168" t="s">
        <v>213</v>
      </c>
    </row>
    <row r="169" spans="1:14">
      <c r="A169" t="s">
        <v>2</v>
      </c>
      <c r="B169">
        <v>6531333</v>
      </c>
      <c r="C169" t="s">
        <v>207</v>
      </c>
      <c r="D169">
        <v>2</v>
      </c>
      <c r="E169" s="14" t="s">
        <v>400</v>
      </c>
      <c r="F169" s="14" t="s">
        <v>400</v>
      </c>
      <c r="G169" s="14" t="s">
        <v>230</v>
      </c>
      <c r="H169" s="14">
        <v>0</v>
      </c>
      <c r="I169" s="14">
        <v>57</v>
      </c>
      <c r="J169" s="14">
        <v>1</v>
      </c>
      <c r="K169" s="14" t="s">
        <v>28</v>
      </c>
      <c r="L169">
        <v>86</v>
      </c>
      <c r="M169">
        <v>320</v>
      </c>
      <c r="N169" t="s">
        <v>213</v>
      </c>
    </row>
    <row r="170" spans="1:14">
      <c r="A170" t="s">
        <v>2</v>
      </c>
      <c r="B170">
        <v>27355914</v>
      </c>
      <c r="C170" t="s">
        <v>207</v>
      </c>
      <c r="D170">
        <v>2</v>
      </c>
      <c r="E170" s="14" t="s">
        <v>269</v>
      </c>
      <c r="F170" s="14" t="s">
        <v>360</v>
      </c>
      <c r="G170" s="14" t="s">
        <v>566</v>
      </c>
      <c r="H170" s="14" t="s">
        <v>225</v>
      </c>
      <c r="I170" s="14">
        <v>62</v>
      </c>
      <c r="J170" s="14">
        <v>1</v>
      </c>
      <c r="K170" s="14" t="s">
        <v>5</v>
      </c>
      <c r="L170">
        <v>86</v>
      </c>
      <c r="M170" t="s">
        <v>765</v>
      </c>
      <c r="N170" t="s">
        <v>213</v>
      </c>
    </row>
    <row r="171" spans="1:14">
      <c r="A171" t="s">
        <v>2</v>
      </c>
      <c r="B171">
        <v>1123309093</v>
      </c>
      <c r="C171" t="s">
        <v>207</v>
      </c>
      <c r="D171">
        <v>2</v>
      </c>
      <c r="E171" s="14" t="s">
        <v>2763</v>
      </c>
      <c r="F171" s="14" t="s">
        <v>2764</v>
      </c>
      <c r="G171" s="14" t="s">
        <v>348</v>
      </c>
      <c r="H171" s="14" t="s">
        <v>231</v>
      </c>
      <c r="I171" s="14">
        <v>29</v>
      </c>
      <c r="J171" s="14">
        <v>1</v>
      </c>
      <c r="K171" s="14" t="s">
        <v>28</v>
      </c>
      <c r="L171">
        <v>86</v>
      </c>
      <c r="M171">
        <v>568</v>
      </c>
      <c r="N171" t="s">
        <v>213</v>
      </c>
    </row>
    <row r="172" spans="1:14">
      <c r="A172" t="s">
        <v>2</v>
      </c>
      <c r="B172">
        <v>27474182</v>
      </c>
      <c r="C172" t="s">
        <v>207</v>
      </c>
      <c r="D172">
        <v>2</v>
      </c>
      <c r="E172" s="14" t="s">
        <v>464</v>
      </c>
      <c r="F172" s="14" t="s">
        <v>2765</v>
      </c>
      <c r="G172" s="14" t="s">
        <v>484</v>
      </c>
      <c r="H172" s="14">
        <v>0</v>
      </c>
      <c r="I172" s="14">
        <v>73</v>
      </c>
      <c r="J172" s="14">
        <v>1</v>
      </c>
      <c r="K172" s="14" t="s">
        <v>5</v>
      </c>
      <c r="L172">
        <v>86</v>
      </c>
      <c r="M172">
        <v>569</v>
      </c>
      <c r="N172" t="s">
        <v>213</v>
      </c>
    </row>
    <row r="173" spans="1:14">
      <c r="A173" t="s">
        <v>2</v>
      </c>
      <c r="B173">
        <v>108101824</v>
      </c>
      <c r="C173" t="s">
        <v>207</v>
      </c>
      <c r="D173">
        <v>2</v>
      </c>
      <c r="E173" s="14" t="s">
        <v>553</v>
      </c>
      <c r="F173" s="14" t="s">
        <v>494</v>
      </c>
      <c r="G173" s="14" t="s">
        <v>2766</v>
      </c>
      <c r="H173" s="14" t="s">
        <v>317</v>
      </c>
      <c r="I173" s="14">
        <v>58</v>
      </c>
      <c r="J173" s="14">
        <v>1</v>
      </c>
      <c r="K173" s="14" t="s">
        <v>28</v>
      </c>
      <c r="L173">
        <v>86</v>
      </c>
      <c r="M173">
        <v>571</v>
      </c>
      <c r="N173" t="s">
        <v>213</v>
      </c>
    </row>
    <row r="174" spans="1:14">
      <c r="A174" t="s">
        <v>2</v>
      </c>
      <c r="B174">
        <v>29345334</v>
      </c>
      <c r="C174" t="s">
        <v>207</v>
      </c>
      <c r="D174">
        <v>2</v>
      </c>
      <c r="E174" s="14" t="s">
        <v>458</v>
      </c>
      <c r="F174" s="14" t="s">
        <v>509</v>
      </c>
      <c r="G174" s="14" t="s">
        <v>300</v>
      </c>
      <c r="H174" s="14" t="s">
        <v>2769</v>
      </c>
      <c r="I174" s="14">
        <v>61</v>
      </c>
      <c r="J174" s="14">
        <v>1</v>
      </c>
      <c r="K174" s="14" t="s">
        <v>5</v>
      </c>
      <c r="L174">
        <v>86</v>
      </c>
      <c r="M174">
        <v>320</v>
      </c>
      <c r="N174" t="s">
        <v>213</v>
      </c>
    </row>
    <row r="175" spans="1:14">
      <c r="A175" t="s">
        <v>2</v>
      </c>
      <c r="B175">
        <v>69000069</v>
      </c>
      <c r="C175" t="s">
        <v>207</v>
      </c>
      <c r="D175">
        <v>2</v>
      </c>
      <c r="E175" s="14" t="s">
        <v>543</v>
      </c>
      <c r="F175" s="14" t="s">
        <v>402</v>
      </c>
      <c r="G175" s="14" t="s">
        <v>544</v>
      </c>
      <c r="H175" s="14" t="s">
        <v>743</v>
      </c>
      <c r="I175" s="14">
        <v>48</v>
      </c>
      <c r="J175" s="14">
        <v>1</v>
      </c>
      <c r="K175" s="14" t="s">
        <v>5</v>
      </c>
      <c r="L175">
        <v>86</v>
      </c>
      <c r="M175">
        <v>571</v>
      </c>
      <c r="N175" t="s">
        <v>213</v>
      </c>
    </row>
    <row r="176" spans="1:14">
      <c r="A176" t="s">
        <v>2</v>
      </c>
      <c r="B176">
        <v>1085349355</v>
      </c>
      <c r="C176" t="s">
        <v>207</v>
      </c>
      <c r="D176">
        <v>2</v>
      </c>
      <c r="E176" s="14" t="s">
        <v>2771</v>
      </c>
      <c r="F176" s="14" t="s">
        <v>275</v>
      </c>
      <c r="G176" s="14" t="s">
        <v>2772</v>
      </c>
      <c r="H176" s="14" t="s">
        <v>2773</v>
      </c>
      <c r="I176" s="14">
        <v>41</v>
      </c>
      <c r="J176" s="14">
        <v>1</v>
      </c>
      <c r="K176" s="14" t="s">
        <v>5</v>
      </c>
      <c r="L176">
        <v>86</v>
      </c>
      <c r="M176">
        <v>760</v>
      </c>
      <c r="N176" t="s">
        <v>213</v>
      </c>
    </row>
    <row r="177" spans="1:14">
      <c r="A177" t="s">
        <v>2</v>
      </c>
      <c r="B177">
        <v>1123325060</v>
      </c>
      <c r="C177" t="s">
        <v>207</v>
      </c>
      <c r="D177">
        <v>2</v>
      </c>
      <c r="E177" s="14" t="s">
        <v>2774</v>
      </c>
      <c r="F177" s="14" t="s">
        <v>330</v>
      </c>
      <c r="G177" s="14" t="s">
        <v>224</v>
      </c>
      <c r="H177" s="14" t="s">
        <v>268</v>
      </c>
      <c r="I177" s="14">
        <v>52</v>
      </c>
      <c r="J177" s="14">
        <v>1</v>
      </c>
      <c r="K177" s="14" t="s">
        <v>5</v>
      </c>
      <c r="L177">
        <v>86</v>
      </c>
      <c r="M177">
        <v>320</v>
      </c>
      <c r="N177" t="s">
        <v>213</v>
      </c>
    </row>
    <row r="178" spans="1:14">
      <c r="A178" t="s">
        <v>2</v>
      </c>
      <c r="B178">
        <v>5312714</v>
      </c>
      <c r="C178" t="s">
        <v>207</v>
      </c>
      <c r="D178">
        <v>2</v>
      </c>
      <c r="E178" s="14" t="s">
        <v>2668</v>
      </c>
      <c r="F178" s="14" t="s">
        <v>444</v>
      </c>
      <c r="G178" s="14" t="s">
        <v>401</v>
      </c>
      <c r="H178" s="14">
        <v>0</v>
      </c>
      <c r="I178" s="14">
        <v>59</v>
      </c>
      <c r="J178" s="14">
        <v>1</v>
      </c>
      <c r="K178" s="14" t="s">
        <v>28</v>
      </c>
      <c r="L178">
        <v>86</v>
      </c>
      <c r="M178">
        <v>865</v>
      </c>
      <c r="N178" t="s">
        <v>213</v>
      </c>
    </row>
    <row r="179" spans="1:14">
      <c r="A179" t="s">
        <v>2</v>
      </c>
      <c r="B179">
        <v>69055447</v>
      </c>
      <c r="C179" t="s">
        <v>207</v>
      </c>
      <c r="D179">
        <v>2</v>
      </c>
      <c r="E179" s="14" t="s">
        <v>2724</v>
      </c>
      <c r="F179" s="14" t="s">
        <v>2610</v>
      </c>
      <c r="G179" s="14" t="s">
        <v>2775</v>
      </c>
      <c r="H179" s="14">
        <v>0</v>
      </c>
      <c r="I179" s="14">
        <v>45</v>
      </c>
      <c r="J179" s="14">
        <v>1</v>
      </c>
      <c r="K179" s="14" t="s">
        <v>5</v>
      </c>
      <c r="L179">
        <v>86</v>
      </c>
      <c r="M179">
        <v>755</v>
      </c>
      <c r="N179" t="s">
        <v>213</v>
      </c>
    </row>
    <row r="180" spans="1:14">
      <c r="A180" t="s">
        <v>2</v>
      </c>
      <c r="B180">
        <v>1006908520</v>
      </c>
      <c r="C180" t="s">
        <v>207</v>
      </c>
      <c r="D180">
        <v>2</v>
      </c>
      <c r="E180" s="14" t="s">
        <v>278</v>
      </c>
      <c r="F180" s="14" t="s">
        <v>2776</v>
      </c>
      <c r="G180" s="14" t="s">
        <v>2777</v>
      </c>
      <c r="H180" s="14" t="s">
        <v>253</v>
      </c>
      <c r="I180" s="14">
        <v>22</v>
      </c>
      <c r="J180" s="14">
        <v>1</v>
      </c>
      <c r="K180" s="14" t="s">
        <v>5</v>
      </c>
      <c r="L180">
        <v>86</v>
      </c>
      <c r="M180">
        <v>219</v>
      </c>
      <c r="N180" t="s">
        <v>213</v>
      </c>
    </row>
    <row r="181" spans="1:14">
      <c r="A181" t="s">
        <v>2</v>
      </c>
      <c r="B181">
        <v>97470170</v>
      </c>
      <c r="C181" t="s">
        <v>207</v>
      </c>
      <c r="D181">
        <v>2</v>
      </c>
      <c r="E181" s="14" t="s">
        <v>498</v>
      </c>
      <c r="F181" s="14">
        <v>0</v>
      </c>
      <c r="G181" s="14" t="s">
        <v>2778</v>
      </c>
      <c r="H181" s="14">
        <v>0</v>
      </c>
      <c r="I181" s="14">
        <v>63</v>
      </c>
      <c r="J181" s="14">
        <v>1</v>
      </c>
      <c r="K181" s="14" t="s">
        <v>28</v>
      </c>
      <c r="L181">
        <v>86</v>
      </c>
      <c r="M181">
        <v>749</v>
      </c>
      <c r="N181" t="s">
        <v>213</v>
      </c>
    </row>
    <row r="182" spans="1:14">
      <c r="A182" t="s">
        <v>2</v>
      </c>
      <c r="B182">
        <v>41182703</v>
      </c>
      <c r="C182" t="s">
        <v>207</v>
      </c>
      <c r="D182">
        <v>2</v>
      </c>
      <c r="E182" s="14" t="s">
        <v>283</v>
      </c>
      <c r="F182" s="14" t="s">
        <v>439</v>
      </c>
      <c r="G182" s="14" t="s">
        <v>2779</v>
      </c>
      <c r="H182" s="14">
        <v>0</v>
      </c>
      <c r="I182" s="14">
        <v>42</v>
      </c>
      <c r="J182" s="14">
        <v>1</v>
      </c>
      <c r="K182" s="14" t="s">
        <v>5</v>
      </c>
      <c r="L182">
        <v>86</v>
      </c>
      <c r="M182">
        <v>749</v>
      </c>
      <c r="N182" t="s">
        <v>213</v>
      </c>
    </row>
    <row r="183" spans="1:14">
      <c r="A183" t="s">
        <v>2</v>
      </c>
      <c r="B183">
        <v>27476376</v>
      </c>
      <c r="C183" t="s">
        <v>207</v>
      </c>
      <c r="D183">
        <v>2</v>
      </c>
      <c r="E183" s="14" t="s">
        <v>255</v>
      </c>
      <c r="F183" s="14" t="s">
        <v>741</v>
      </c>
      <c r="G183" s="14" t="s">
        <v>2780</v>
      </c>
      <c r="H183" s="14">
        <v>0</v>
      </c>
      <c r="I183" s="14">
        <v>71</v>
      </c>
      <c r="J183" s="14">
        <v>1</v>
      </c>
      <c r="K183" s="14" t="s">
        <v>5</v>
      </c>
      <c r="L183">
        <v>86</v>
      </c>
      <c r="M183">
        <v>749</v>
      </c>
      <c r="N183" t="s">
        <v>213</v>
      </c>
    </row>
    <row r="184" spans="1:14">
      <c r="A184" t="s">
        <v>2</v>
      </c>
      <c r="B184">
        <v>97471122</v>
      </c>
      <c r="C184" t="s">
        <v>207</v>
      </c>
      <c r="D184">
        <v>2</v>
      </c>
      <c r="E184" s="14" t="s">
        <v>249</v>
      </c>
      <c r="F184" s="14" t="s">
        <v>249</v>
      </c>
      <c r="G184" s="14" t="s">
        <v>2659</v>
      </c>
      <c r="H184" s="14">
        <v>0</v>
      </c>
      <c r="I184" s="14">
        <v>53</v>
      </c>
      <c r="J184" s="14">
        <v>1</v>
      </c>
      <c r="K184" s="14" t="s">
        <v>28</v>
      </c>
      <c r="L184">
        <v>86</v>
      </c>
      <c r="M184">
        <v>749</v>
      </c>
      <c r="N184" t="s">
        <v>213</v>
      </c>
    </row>
    <row r="185" spans="1:14">
      <c r="A185" t="s">
        <v>2</v>
      </c>
      <c r="B185">
        <v>1006815911</v>
      </c>
      <c r="C185" t="s">
        <v>207</v>
      </c>
      <c r="D185">
        <v>2</v>
      </c>
      <c r="E185" s="14" t="s">
        <v>256</v>
      </c>
      <c r="F185" s="14" t="s">
        <v>413</v>
      </c>
      <c r="G185" s="14" t="s">
        <v>446</v>
      </c>
      <c r="H185" s="14" t="s">
        <v>442</v>
      </c>
      <c r="I185" s="14">
        <v>21</v>
      </c>
      <c r="J185" s="14">
        <v>1</v>
      </c>
      <c r="K185" s="14" t="s">
        <v>28</v>
      </c>
      <c r="L185">
        <v>86</v>
      </c>
      <c r="M185">
        <v>749</v>
      </c>
      <c r="N185" t="s">
        <v>213</v>
      </c>
    </row>
    <row r="186" spans="1:14">
      <c r="A186" t="s">
        <v>2</v>
      </c>
      <c r="B186">
        <v>1124315529</v>
      </c>
      <c r="C186" t="s">
        <v>207</v>
      </c>
      <c r="D186">
        <v>2</v>
      </c>
      <c r="E186" s="14" t="s">
        <v>346</v>
      </c>
      <c r="F186" s="14" t="s">
        <v>237</v>
      </c>
      <c r="G186" s="14" t="s">
        <v>2781</v>
      </c>
      <c r="H186" s="14" t="s">
        <v>2782</v>
      </c>
      <c r="I186" s="14">
        <v>29</v>
      </c>
      <c r="J186" s="14">
        <v>1</v>
      </c>
      <c r="K186" s="14" t="s">
        <v>28</v>
      </c>
      <c r="L186">
        <v>86</v>
      </c>
      <c r="M186">
        <v>219</v>
      </c>
      <c r="N186" t="s">
        <v>213</v>
      </c>
    </row>
    <row r="187" spans="1:14">
      <c r="A187" t="s">
        <v>2</v>
      </c>
      <c r="B187">
        <v>41105041</v>
      </c>
      <c r="C187" t="s">
        <v>207</v>
      </c>
      <c r="D187">
        <v>2</v>
      </c>
      <c r="E187" s="14" t="s">
        <v>517</v>
      </c>
      <c r="F187" s="14" t="s">
        <v>238</v>
      </c>
      <c r="G187" s="14" t="s">
        <v>2783</v>
      </c>
      <c r="H187" s="14">
        <v>0</v>
      </c>
      <c r="I187" s="14">
        <v>72</v>
      </c>
      <c r="J187" s="14">
        <v>1</v>
      </c>
      <c r="K187" s="14" t="s">
        <v>5</v>
      </c>
      <c r="L187">
        <v>86</v>
      </c>
      <c r="M187">
        <v>320</v>
      </c>
      <c r="N187" t="s">
        <v>213</v>
      </c>
    </row>
    <row r="188" spans="1:14">
      <c r="A188" t="s">
        <v>2</v>
      </c>
      <c r="B188">
        <v>1123327340</v>
      </c>
      <c r="C188" t="s">
        <v>207</v>
      </c>
      <c r="D188">
        <v>2</v>
      </c>
      <c r="E188" s="14" t="s">
        <v>404</v>
      </c>
      <c r="F188" s="14" t="s">
        <v>242</v>
      </c>
      <c r="G188" s="14" t="s">
        <v>399</v>
      </c>
      <c r="H188" s="14" t="s">
        <v>298</v>
      </c>
      <c r="I188" s="14">
        <v>32</v>
      </c>
      <c r="J188" s="14">
        <v>1</v>
      </c>
      <c r="K188" s="14" t="s">
        <v>28</v>
      </c>
      <c r="L188">
        <v>86</v>
      </c>
      <c r="M188" t="s">
        <v>765</v>
      </c>
      <c r="N188" t="s">
        <v>213</v>
      </c>
    </row>
    <row r="189" spans="1:14">
      <c r="A189" t="s">
        <v>2</v>
      </c>
      <c r="B189">
        <v>34329022</v>
      </c>
      <c r="C189" t="s">
        <v>207</v>
      </c>
      <c r="D189">
        <v>2</v>
      </c>
      <c r="E189" s="14" t="s">
        <v>616</v>
      </c>
      <c r="F189" s="14" t="s">
        <v>2684</v>
      </c>
      <c r="G189" s="14" t="s">
        <v>2784</v>
      </c>
      <c r="H189" s="14" t="s">
        <v>254</v>
      </c>
      <c r="I189" s="14">
        <v>39</v>
      </c>
      <c r="J189" s="14">
        <v>1</v>
      </c>
      <c r="K189" s="14" t="s">
        <v>5</v>
      </c>
      <c r="L189">
        <v>86</v>
      </c>
      <c r="M189">
        <v>569</v>
      </c>
      <c r="N189" t="s">
        <v>213</v>
      </c>
    </row>
    <row r="190" spans="1:14">
      <c r="A190" t="s">
        <v>2</v>
      </c>
      <c r="B190">
        <v>27359520</v>
      </c>
      <c r="C190" t="s">
        <v>207</v>
      </c>
      <c r="D190">
        <v>2</v>
      </c>
      <c r="E190" s="14" t="s">
        <v>373</v>
      </c>
      <c r="F190" s="14" t="s">
        <v>737</v>
      </c>
      <c r="G190" s="14" t="s">
        <v>374</v>
      </c>
      <c r="H190" s="14" t="s">
        <v>318</v>
      </c>
      <c r="I190" s="14">
        <v>70</v>
      </c>
      <c r="J190" s="14">
        <v>1</v>
      </c>
      <c r="K190" s="14" t="s">
        <v>5</v>
      </c>
      <c r="L190">
        <v>86</v>
      </c>
      <c r="M190" t="s">
        <v>765</v>
      </c>
      <c r="N190" t="s">
        <v>213</v>
      </c>
    </row>
    <row r="191" spans="1:14">
      <c r="A191" t="s">
        <v>2</v>
      </c>
      <c r="B191">
        <v>69005901</v>
      </c>
      <c r="C191" t="s">
        <v>207</v>
      </c>
      <c r="D191">
        <v>2</v>
      </c>
      <c r="E191" s="14" t="s">
        <v>2785</v>
      </c>
      <c r="F191" s="14" t="s">
        <v>252</v>
      </c>
      <c r="G191" s="14" t="s">
        <v>462</v>
      </c>
      <c r="H191" s="14" t="s">
        <v>2786</v>
      </c>
      <c r="I191" s="14">
        <v>53</v>
      </c>
      <c r="J191" s="14">
        <v>1</v>
      </c>
      <c r="K191" s="14" t="s">
        <v>5</v>
      </c>
      <c r="L191">
        <v>86</v>
      </c>
      <c r="M191" t="s">
        <v>765</v>
      </c>
      <c r="N191" t="s">
        <v>213</v>
      </c>
    </row>
    <row r="192" spans="1:14">
      <c r="A192" t="s">
        <v>2</v>
      </c>
      <c r="B192">
        <v>36111696</v>
      </c>
      <c r="C192" t="s">
        <v>207</v>
      </c>
      <c r="D192">
        <v>2</v>
      </c>
      <c r="E192" s="14" t="s">
        <v>248</v>
      </c>
      <c r="F192" s="14" t="s">
        <v>2787</v>
      </c>
      <c r="G192" s="14" t="s">
        <v>2788</v>
      </c>
      <c r="H192" s="14">
        <v>0</v>
      </c>
      <c r="I192" s="14">
        <v>59</v>
      </c>
      <c r="J192" s="14">
        <v>1</v>
      </c>
      <c r="K192" s="14" t="s">
        <v>5</v>
      </c>
      <c r="L192">
        <v>86</v>
      </c>
      <c r="M192">
        <v>320</v>
      </c>
      <c r="N192" t="s">
        <v>213</v>
      </c>
    </row>
    <row r="193" spans="1:14">
      <c r="A193" t="s">
        <v>2</v>
      </c>
      <c r="B193">
        <v>18105609</v>
      </c>
      <c r="C193" t="s">
        <v>207</v>
      </c>
      <c r="D193">
        <v>2</v>
      </c>
      <c r="E193" s="14" t="s">
        <v>2789</v>
      </c>
      <c r="F193" s="14" t="s">
        <v>2790</v>
      </c>
      <c r="G193" s="14" t="s">
        <v>2791</v>
      </c>
      <c r="H193" s="14">
        <v>0</v>
      </c>
      <c r="I193" s="14">
        <v>76</v>
      </c>
      <c r="J193" s="14">
        <v>1</v>
      </c>
      <c r="K193" s="14" t="s">
        <v>28</v>
      </c>
      <c r="L193">
        <v>86</v>
      </c>
      <c r="M193">
        <v>320</v>
      </c>
      <c r="N193" t="s">
        <v>213</v>
      </c>
    </row>
    <row r="194" spans="1:14">
      <c r="A194" t="s">
        <v>2</v>
      </c>
      <c r="B194">
        <v>4718287</v>
      </c>
      <c r="C194" t="s">
        <v>207</v>
      </c>
      <c r="D194">
        <v>2</v>
      </c>
      <c r="E194" s="14" t="s">
        <v>493</v>
      </c>
      <c r="F194" s="14" t="s">
        <v>385</v>
      </c>
      <c r="G194" s="14" t="s">
        <v>231</v>
      </c>
      <c r="H194" s="14">
        <v>0</v>
      </c>
      <c r="I194" s="14">
        <v>63</v>
      </c>
      <c r="J194" s="14">
        <v>1</v>
      </c>
      <c r="K194" s="14" t="s">
        <v>28</v>
      </c>
      <c r="L194">
        <v>86</v>
      </c>
      <c r="M194">
        <v>749</v>
      </c>
      <c r="N194" t="s">
        <v>213</v>
      </c>
    </row>
    <row r="195" spans="1:14">
      <c r="A195" t="s">
        <v>2</v>
      </c>
      <c r="B195">
        <v>5349140</v>
      </c>
      <c r="C195" t="s">
        <v>207</v>
      </c>
      <c r="D195">
        <v>2</v>
      </c>
      <c r="E195" s="14" t="s">
        <v>2792</v>
      </c>
      <c r="F195" s="14" t="s">
        <v>2793</v>
      </c>
      <c r="G195" s="14" t="s">
        <v>348</v>
      </c>
      <c r="H195" s="14">
        <v>0</v>
      </c>
      <c r="I195" s="14">
        <v>78</v>
      </c>
      <c r="J195" s="14">
        <v>1</v>
      </c>
      <c r="K195" s="14" t="s">
        <v>28</v>
      </c>
      <c r="L195">
        <v>86</v>
      </c>
      <c r="M195">
        <v>755</v>
      </c>
      <c r="N195" t="s">
        <v>213</v>
      </c>
    </row>
    <row r="196" spans="1:14">
      <c r="A196" t="s">
        <v>2</v>
      </c>
      <c r="B196">
        <v>1896280</v>
      </c>
      <c r="C196" t="s">
        <v>207</v>
      </c>
      <c r="D196">
        <v>2</v>
      </c>
      <c r="E196" s="14" t="s">
        <v>2794</v>
      </c>
      <c r="F196" s="14" t="s">
        <v>655</v>
      </c>
      <c r="G196" s="14" t="s">
        <v>354</v>
      </c>
      <c r="H196" s="14">
        <v>0</v>
      </c>
      <c r="I196" s="14">
        <v>78</v>
      </c>
      <c r="J196" s="14">
        <v>1</v>
      </c>
      <c r="K196" s="14" t="s">
        <v>28</v>
      </c>
      <c r="L196">
        <v>86</v>
      </c>
      <c r="M196">
        <v>320</v>
      </c>
      <c r="N196" t="s">
        <v>213</v>
      </c>
    </row>
    <row r="197" spans="1:14">
      <c r="A197" t="s">
        <v>2</v>
      </c>
      <c r="B197">
        <v>69050025</v>
      </c>
      <c r="C197" t="s">
        <v>207</v>
      </c>
      <c r="D197">
        <v>2</v>
      </c>
      <c r="E197" s="14" t="s">
        <v>663</v>
      </c>
      <c r="F197" s="14" t="s">
        <v>740</v>
      </c>
      <c r="G197" s="14" t="s">
        <v>664</v>
      </c>
      <c r="H197" s="14">
        <v>0</v>
      </c>
      <c r="I197" s="14">
        <v>68</v>
      </c>
      <c r="J197" s="14">
        <v>1</v>
      </c>
      <c r="K197" s="14" t="s">
        <v>5</v>
      </c>
      <c r="L197">
        <v>86</v>
      </c>
      <c r="M197">
        <v>569</v>
      </c>
      <c r="N197" t="s">
        <v>213</v>
      </c>
    </row>
    <row r="198" spans="1:14">
      <c r="A198" t="s">
        <v>2</v>
      </c>
      <c r="B198">
        <v>41119867</v>
      </c>
      <c r="C198" t="s">
        <v>207</v>
      </c>
      <c r="D198">
        <v>2</v>
      </c>
      <c r="E198" s="14" t="s">
        <v>660</v>
      </c>
      <c r="F198" s="14" t="s">
        <v>661</v>
      </c>
      <c r="G198" s="14" t="s">
        <v>370</v>
      </c>
      <c r="H198" s="14">
        <v>0</v>
      </c>
      <c r="I198" s="14">
        <v>43</v>
      </c>
      <c r="J198" s="14">
        <v>1</v>
      </c>
      <c r="K198" s="14" t="s">
        <v>5</v>
      </c>
      <c r="L198">
        <v>86</v>
      </c>
      <c r="M198">
        <v>865</v>
      </c>
      <c r="N198" t="s">
        <v>213</v>
      </c>
    </row>
    <row r="199" spans="1:14">
      <c r="A199" t="s">
        <v>2</v>
      </c>
      <c r="B199">
        <v>69030082</v>
      </c>
      <c r="C199" t="s">
        <v>207</v>
      </c>
      <c r="D199">
        <v>2</v>
      </c>
      <c r="E199" s="14" t="s">
        <v>500</v>
      </c>
      <c r="F199" s="14" t="s">
        <v>2795</v>
      </c>
      <c r="G199" s="14" t="s">
        <v>525</v>
      </c>
      <c r="H199" s="14" t="s">
        <v>526</v>
      </c>
      <c r="I199" s="14">
        <v>64</v>
      </c>
      <c r="J199" s="14">
        <v>1</v>
      </c>
      <c r="K199" s="14" t="s">
        <v>5</v>
      </c>
      <c r="L199">
        <v>86</v>
      </c>
      <c r="M199">
        <v>320</v>
      </c>
      <c r="N199" t="s">
        <v>213</v>
      </c>
    </row>
    <row r="200" spans="1:14">
      <c r="A200" t="s">
        <v>2</v>
      </c>
      <c r="B200">
        <v>1124858715</v>
      </c>
      <c r="C200" t="s">
        <v>207</v>
      </c>
      <c r="D200">
        <v>2</v>
      </c>
      <c r="E200" s="14" t="s">
        <v>237</v>
      </c>
      <c r="F200" s="14" t="s">
        <v>420</v>
      </c>
      <c r="G200" s="14" t="s">
        <v>421</v>
      </c>
      <c r="H200" s="14" t="s">
        <v>422</v>
      </c>
      <c r="I200" s="14">
        <v>30</v>
      </c>
      <c r="J200" s="14">
        <v>1</v>
      </c>
      <c r="K200" s="14" t="s">
        <v>28</v>
      </c>
      <c r="L200">
        <v>86</v>
      </c>
      <c r="M200" t="s">
        <v>765</v>
      </c>
      <c r="N200" t="s">
        <v>213</v>
      </c>
    </row>
    <row r="201" spans="1:14">
      <c r="A201" t="s">
        <v>2</v>
      </c>
      <c r="B201">
        <v>69005173</v>
      </c>
      <c r="C201" t="s">
        <v>207</v>
      </c>
      <c r="D201">
        <v>2</v>
      </c>
      <c r="E201" s="14" t="s">
        <v>2796</v>
      </c>
      <c r="F201" s="14" t="s">
        <v>260</v>
      </c>
      <c r="G201" s="14" t="s">
        <v>2797</v>
      </c>
      <c r="H201" s="14" t="s">
        <v>2798</v>
      </c>
      <c r="I201" s="14">
        <v>53</v>
      </c>
      <c r="J201" s="14">
        <v>1</v>
      </c>
      <c r="K201" s="14" t="s">
        <v>5</v>
      </c>
      <c r="L201">
        <v>86</v>
      </c>
      <c r="M201" t="s">
        <v>765</v>
      </c>
      <c r="N201" t="s">
        <v>213</v>
      </c>
    </row>
    <row r="202" spans="1:14">
      <c r="A202" t="s">
        <v>2</v>
      </c>
      <c r="B202">
        <v>1123322776</v>
      </c>
      <c r="C202" t="s">
        <v>207</v>
      </c>
      <c r="D202">
        <v>2</v>
      </c>
      <c r="E202" s="14" t="s">
        <v>2799</v>
      </c>
      <c r="F202" s="14" t="s">
        <v>524</v>
      </c>
      <c r="G202" s="14" t="s">
        <v>2800</v>
      </c>
      <c r="H202" s="14">
        <v>0</v>
      </c>
      <c r="I202" s="14">
        <v>35</v>
      </c>
      <c r="J202" s="14">
        <v>1</v>
      </c>
      <c r="K202" s="14" t="s">
        <v>5</v>
      </c>
      <c r="L202">
        <v>86</v>
      </c>
      <c r="M202">
        <v>320</v>
      </c>
      <c r="N202" t="s">
        <v>213</v>
      </c>
    </row>
    <row r="203" spans="1:14">
      <c r="A203" t="s">
        <v>2</v>
      </c>
      <c r="B203">
        <v>27362786</v>
      </c>
      <c r="C203" t="s">
        <v>207</v>
      </c>
      <c r="D203">
        <v>2</v>
      </c>
      <c r="E203" s="14" t="s">
        <v>632</v>
      </c>
      <c r="F203" s="14" t="s">
        <v>3097</v>
      </c>
      <c r="G203" s="14" t="s">
        <v>2801</v>
      </c>
      <c r="H203" s="14">
        <v>0</v>
      </c>
      <c r="I203" s="14">
        <v>79</v>
      </c>
      <c r="J203" s="14">
        <v>1</v>
      </c>
      <c r="K203" s="14" t="s">
        <v>5</v>
      </c>
      <c r="L203">
        <v>86</v>
      </c>
      <c r="M203" t="s">
        <v>765</v>
      </c>
      <c r="N203" t="s">
        <v>213</v>
      </c>
    </row>
    <row r="204" spans="1:14">
      <c r="A204" t="s">
        <v>2</v>
      </c>
      <c r="B204">
        <v>27168497</v>
      </c>
      <c r="C204" t="s">
        <v>207</v>
      </c>
      <c r="D204">
        <v>2</v>
      </c>
      <c r="E204" s="14" t="s">
        <v>405</v>
      </c>
      <c r="F204" s="14" t="s">
        <v>224</v>
      </c>
      <c r="G204" s="14" t="s">
        <v>2802</v>
      </c>
      <c r="H204" s="14">
        <v>0</v>
      </c>
      <c r="I204" s="14">
        <v>46</v>
      </c>
      <c r="J204" s="14">
        <v>1</v>
      </c>
      <c r="K204" s="14" t="s">
        <v>5</v>
      </c>
      <c r="L204">
        <v>86</v>
      </c>
      <c r="M204">
        <v>320</v>
      </c>
      <c r="N204" t="s">
        <v>213</v>
      </c>
    </row>
    <row r="205" spans="1:14">
      <c r="A205" t="s">
        <v>2</v>
      </c>
      <c r="B205">
        <v>18123058</v>
      </c>
      <c r="C205" t="s">
        <v>207</v>
      </c>
      <c r="D205">
        <v>2</v>
      </c>
      <c r="E205" s="14" t="s">
        <v>492</v>
      </c>
      <c r="F205" s="14" t="s">
        <v>263</v>
      </c>
      <c r="G205" s="14" t="s">
        <v>597</v>
      </c>
      <c r="H205" s="14" t="s">
        <v>2803</v>
      </c>
      <c r="I205" s="14">
        <v>65</v>
      </c>
      <c r="J205" s="14">
        <v>1</v>
      </c>
      <c r="K205" s="14" t="s">
        <v>28</v>
      </c>
      <c r="L205">
        <v>86</v>
      </c>
      <c r="M205">
        <v>885</v>
      </c>
      <c r="N205" t="s">
        <v>213</v>
      </c>
    </row>
    <row r="206" spans="1:14">
      <c r="A206" t="s">
        <v>2</v>
      </c>
      <c r="B206">
        <v>39840652</v>
      </c>
      <c r="C206" t="s">
        <v>207</v>
      </c>
      <c r="D206">
        <v>2</v>
      </c>
      <c r="E206" s="14" t="s">
        <v>278</v>
      </c>
      <c r="F206" s="14" t="s">
        <v>529</v>
      </c>
      <c r="G206" s="14" t="s">
        <v>380</v>
      </c>
      <c r="H206" s="14">
        <v>0</v>
      </c>
      <c r="I206" s="14">
        <v>61</v>
      </c>
      <c r="J206" s="14">
        <v>1</v>
      </c>
      <c r="K206" s="14" t="s">
        <v>5</v>
      </c>
      <c r="L206">
        <v>86</v>
      </c>
      <c r="M206">
        <v>569</v>
      </c>
      <c r="N206" t="s">
        <v>213</v>
      </c>
    </row>
    <row r="207" spans="1:14">
      <c r="A207" t="s">
        <v>2</v>
      </c>
      <c r="B207">
        <v>1123321182</v>
      </c>
      <c r="C207" t="s">
        <v>207</v>
      </c>
      <c r="D207">
        <v>2</v>
      </c>
      <c r="E207" s="14" t="s">
        <v>396</v>
      </c>
      <c r="F207" s="14" t="s">
        <v>2804</v>
      </c>
      <c r="G207" s="14" t="s">
        <v>2805</v>
      </c>
      <c r="H207" s="14">
        <v>0</v>
      </c>
      <c r="I207" s="14">
        <v>37</v>
      </c>
      <c r="J207" s="14">
        <v>1</v>
      </c>
      <c r="K207" s="14" t="s">
        <v>5</v>
      </c>
      <c r="L207">
        <v>86</v>
      </c>
      <c r="M207">
        <v>320</v>
      </c>
      <c r="N207" t="s">
        <v>213</v>
      </c>
    </row>
    <row r="208" spans="1:14">
      <c r="A208" t="s">
        <v>2</v>
      </c>
      <c r="B208">
        <v>1126446413</v>
      </c>
      <c r="C208" t="s">
        <v>207</v>
      </c>
      <c r="D208">
        <v>2</v>
      </c>
      <c r="E208" s="14" t="s">
        <v>456</v>
      </c>
      <c r="F208" s="14" t="s">
        <v>704</v>
      </c>
      <c r="G208" s="14" t="s">
        <v>567</v>
      </c>
      <c r="H208" s="14" t="s">
        <v>705</v>
      </c>
      <c r="I208" s="14">
        <v>36</v>
      </c>
      <c r="J208" s="14">
        <v>1</v>
      </c>
      <c r="K208" s="14" t="s">
        <v>5</v>
      </c>
      <c r="L208">
        <v>86</v>
      </c>
      <c r="M208">
        <v>865</v>
      </c>
      <c r="N208" t="s">
        <v>213</v>
      </c>
    </row>
    <row r="209" spans="1:14">
      <c r="A209" t="s">
        <v>2</v>
      </c>
      <c r="B209">
        <v>41109470</v>
      </c>
      <c r="C209" t="s">
        <v>207</v>
      </c>
      <c r="D209">
        <v>2</v>
      </c>
      <c r="E209" s="14" t="s">
        <v>346</v>
      </c>
      <c r="F209" s="14" t="s">
        <v>2806</v>
      </c>
      <c r="G209" s="14" t="s">
        <v>251</v>
      </c>
      <c r="H209" s="14" t="s">
        <v>559</v>
      </c>
      <c r="I209" s="14">
        <v>42</v>
      </c>
      <c r="J209" s="14">
        <v>1</v>
      </c>
      <c r="K209" s="14" t="s">
        <v>5</v>
      </c>
      <c r="L209">
        <v>86</v>
      </c>
      <c r="M209">
        <v>320</v>
      </c>
      <c r="N209" t="s">
        <v>213</v>
      </c>
    </row>
    <row r="210" spans="1:14">
      <c r="A210" t="s">
        <v>2</v>
      </c>
      <c r="B210">
        <v>1124316601</v>
      </c>
      <c r="C210" t="s">
        <v>207</v>
      </c>
      <c r="D210">
        <v>2</v>
      </c>
      <c r="E210" s="14" t="s">
        <v>2807</v>
      </c>
      <c r="F210" s="14" t="s">
        <v>363</v>
      </c>
      <c r="G210" s="14" t="s">
        <v>394</v>
      </c>
      <c r="H210" s="14" t="s">
        <v>244</v>
      </c>
      <c r="I210" s="14">
        <v>20</v>
      </c>
      <c r="J210" s="14">
        <v>1</v>
      </c>
      <c r="K210" s="14" t="s">
        <v>28</v>
      </c>
      <c r="L210">
        <v>86</v>
      </c>
      <c r="M210">
        <v>760</v>
      </c>
      <c r="N210" t="s">
        <v>213</v>
      </c>
    </row>
    <row r="211" spans="1:14">
      <c r="A211" t="s">
        <v>2</v>
      </c>
      <c r="B211">
        <v>97470043</v>
      </c>
      <c r="C211" t="s">
        <v>207</v>
      </c>
      <c r="D211">
        <v>2</v>
      </c>
      <c r="E211" s="14" t="s">
        <v>692</v>
      </c>
      <c r="F211" s="14" t="s">
        <v>256</v>
      </c>
      <c r="G211" s="14" t="s">
        <v>477</v>
      </c>
      <c r="H211" s="14" t="s">
        <v>385</v>
      </c>
      <c r="I211" s="14">
        <v>64</v>
      </c>
      <c r="J211" s="14">
        <v>1</v>
      </c>
      <c r="K211" s="14" t="s">
        <v>28</v>
      </c>
      <c r="L211">
        <v>86</v>
      </c>
      <c r="M211">
        <v>755</v>
      </c>
      <c r="N211" t="s">
        <v>213</v>
      </c>
    </row>
    <row r="212" spans="1:14">
      <c r="A212" t="s">
        <v>2</v>
      </c>
      <c r="B212">
        <v>5223825</v>
      </c>
      <c r="C212" t="s">
        <v>207</v>
      </c>
      <c r="D212">
        <v>2</v>
      </c>
      <c r="E212" s="14" t="s">
        <v>232</v>
      </c>
      <c r="F212" s="14" t="s">
        <v>655</v>
      </c>
      <c r="G212" s="14" t="s">
        <v>656</v>
      </c>
      <c r="H212" s="14">
        <v>0</v>
      </c>
      <c r="I212" s="14">
        <v>62</v>
      </c>
      <c r="J212" s="14">
        <v>1</v>
      </c>
      <c r="K212" s="14" t="s">
        <v>28</v>
      </c>
      <c r="L212">
        <v>86</v>
      </c>
      <c r="M212">
        <v>320</v>
      </c>
      <c r="N212" t="s">
        <v>213</v>
      </c>
    </row>
    <row r="213" spans="1:14">
      <c r="A213" t="s">
        <v>2</v>
      </c>
      <c r="B213">
        <v>27363959</v>
      </c>
      <c r="C213" t="s">
        <v>207</v>
      </c>
      <c r="D213">
        <v>2</v>
      </c>
      <c r="E213" s="14" t="s">
        <v>260</v>
      </c>
      <c r="F213" s="14" t="s">
        <v>3098</v>
      </c>
      <c r="G213" s="14" t="s">
        <v>224</v>
      </c>
      <c r="H213" s="14">
        <v>0</v>
      </c>
      <c r="I213" s="14">
        <v>84</v>
      </c>
      <c r="J213" s="14">
        <v>1</v>
      </c>
      <c r="K213" s="14" t="s">
        <v>5</v>
      </c>
      <c r="L213">
        <v>86</v>
      </c>
      <c r="M213">
        <v>885</v>
      </c>
      <c r="N213" t="s">
        <v>213</v>
      </c>
    </row>
    <row r="214" spans="1:14">
      <c r="A214" t="s">
        <v>2</v>
      </c>
      <c r="B214">
        <v>1006849324</v>
      </c>
      <c r="C214" t="s">
        <v>207</v>
      </c>
      <c r="D214">
        <v>2</v>
      </c>
      <c r="E214" s="14" t="s">
        <v>264</v>
      </c>
      <c r="F214" s="14" t="s">
        <v>701</v>
      </c>
      <c r="G214" s="14" t="s">
        <v>2808</v>
      </c>
      <c r="H214" s="14">
        <v>0</v>
      </c>
      <c r="I214" s="14">
        <v>23</v>
      </c>
      <c r="J214" s="14">
        <v>1</v>
      </c>
      <c r="K214" s="14" t="s">
        <v>5</v>
      </c>
      <c r="L214">
        <v>86</v>
      </c>
      <c r="M214">
        <v>320</v>
      </c>
      <c r="N214" t="s">
        <v>213</v>
      </c>
    </row>
    <row r="215" spans="1:14">
      <c r="A215" t="s">
        <v>2</v>
      </c>
      <c r="B215">
        <v>18110221</v>
      </c>
      <c r="C215" t="s">
        <v>207</v>
      </c>
      <c r="D215">
        <v>2</v>
      </c>
      <c r="E215" s="14" t="s">
        <v>2809</v>
      </c>
      <c r="F215" s="14" t="s">
        <v>665</v>
      </c>
      <c r="G215" s="14" t="s">
        <v>2810</v>
      </c>
      <c r="H215" s="14">
        <v>0</v>
      </c>
      <c r="I215" s="14">
        <v>59</v>
      </c>
      <c r="J215" s="14">
        <v>1</v>
      </c>
      <c r="K215" s="14" t="s">
        <v>28</v>
      </c>
      <c r="L215">
        <v>86</v>
      </c>
      <c r="M215">
        <v>568</v>
      </c>
      <c r="N215" t="s">
        <v>213</v>
      </c>
    </row>
    <row r="216" spans="1:14">
      <c r="A216" t="s">
        <v>2</v>
      </c>
      <c r="B216">
        <v>27302241</v>
      </c>
      <c r="C216" t="s">
        <v>207</v>
      </c>
      <c r="D216">
        <v>2</v>
      </c>
      <c r="E216" s="14" t="s">
        <v>239</v>
      </c>
      <c r="F216" s="14" t="s">
        <v>269</v>
      </c>
      <c r="G216" s="14" t="s">
        <v>300</v>
      </c>
      <c r="H216" s="14" t="s">
        <v>224</v>
      </c>
      <c r="I216" s="14">
        <v>60</v>
      </c>
      <c r="J216" s="14">
        <v>1</v>
      </c>
      <c r="K216" s="14" t="s">
        <v>5</v>
      </c>
      <c r="L216">
        <v>86</v>
      </c>
      <c r="M216">
        <v>865</v>
      </c>
      <c r="N216" t="s">
        <v>213</v>
      </c>
    </row>
    <row r="217" spans="1:14">
      <c r="A217" t="s">
        <v>2</v>
      </c>
      <c r="B217">
        <v>1126456637</v>
      </c>
      <c r="C217" t="s">
        <v>207</v>
      </c>
      <c r="D217">
        <v>2</v>
      </c>
      <c r="E217" s="14" t="s">
        <v>285</v>
      </c>
      <c r="F217" s="14" t="s">
        <v>609</v>
      </c>
      <c r="G217" s="14" t="s">
        <v>699</v>
      </c>
      <c r="H217" s="14" t="s">
        <v>244</v>
      </c>
      <c r="I217" s="14">
        <v>27</v>
      </c>
      <c r="J217" s="14">
        <v>1</v>
      </c>
      <c r="K217" s="14" t="s">
        <v>28</v>
      </c>
      <c r="L217">
        <v>86</v>
      </c>
      <c r="M217">
        <v>865</v>
      </c>
      <c r="N217" t="s">
        <v>213</v>
      </c>
    </row>
    <row r="218" spans="1:14">
      <c r="A218" t="s">
        <v>2</v>
      </c>
      <c r="B218">
        <v>27472486</v>
      </c>
      <c r="C218" t="s">
        <v>207</v>
      </c>
      <c r="D218">
        <v>2</v>
      </c>
      <c r="E218" s="14" t="s">
        <v>250</v>
      </c>
      <c r="F218" s="14" t="s">
        <v>563</v>
      </c>
      <c r="G218" s="14" t="s">
        <v>224</v>
      </c>
      <c r="H218" s="14">
        <v>0</v>
      </c>
      <c r="I218" s="14">
        <v>66</v>
      </c>
      <c r="J218" s="14">
        <v>1</v>
      </c>
      <c r="K218" s="14" t="s">
        <v>5</v>
      </c>
      <c r="L218">
        <v>86</v>
      </c>
      <c r="M218">
        <v>219</v>
      </c>
      <c r="N218" t="s">
        <v>213</v>
      </c>
    </row>
    <row r="219" spans="1:14">
      <c r="A219" t="s">
        <v>42</v>
      </c>
      <c r="B219">
        <v>1123337326</v>
      </c>
      <c r="C219" t="s">
        <v>207</v>
      </c>
      <c r="D219">
        <v>2</v>
      </c>
      <c r="E219" s="14" t="s">
        <v>294</v>
      </c>
      <c r="F219" s="14" t="s">
        <v>285</v>
      </c>
      <c r="G219" s="14" t="s">
        <v>2811</v>
      </c>
      <c r="H219" s="14">
        <v>0</v>
      </c>
      <c r="I219" s="14">
        <v>2</v>
      </c>
      <c r="J219" s="14">
        <v>1</v>
      </c>
      <c r="K219" s="14" t="s">
        <v>28</v>
      </c>
      <c r="L219">
        <v>86</v>
      </c>
      <c r="M219">
        <v>320</v>
      </c>
      <c r="N219" t="s">
        <v>213</v>
      </c>
    </row>
    <row r="220" spans="1:14">
      <c r="A220" t="s">
        <v>2</v>
      </c>
      <c r="B220">
        <v>1004233476</v>
      </c>
      <c r="C220" t="s">
        <v>207</v>
      </c>
      <c r="D220">
        <v>2</v>
      </c>
      <c r="E220" s="14" t="s">
        <v>295</v>
      </c>
      <c r="F220" s="14" t="s">
        <v>2812</v>
      </c>
      <c r="G220" s="14" t="s">
        <v>224</v>
      </c>
      <c r="H220" s="14" t="s">
        <v>3111</v>
      </c>
      <c r="I220" s="14">
        <v>20</v>
      </c>
      <c r="J220" s="14">
        <v>1</v>
      </c>
      <c r="K220" s="14" t="s">
        <v>5</v>
      </c>
      <c r="L220">
        <v>86</v>
      </c>
      <c r="M220">
        <v>219</v>
      </c>
      <c r="N220" t="s">
        <v>213</v>
      </c>
    </row>
    <row r="221" spans="1:14">
      <c r="A221" t="s">
        <v>2</v>
      </c>
      <c r="B221">
        <v>1123330062</v>
      </c>
      <c r="C221" t="s">
        <v>207</v>
      </c>
      <c r="D221">
        <v>2</v>
      </c>
      <c r="E221" s="14" t="s">
        <v>556</v>
      </c>
      <c r="F221" s="14" t="s">
        <v>561</v>
      </c>
      <c r="G221" s="14" t="s">
        <v>2813</v>
      </c>
      <c r="H221" s="14" t="s">
        <v>2814</v>
      </c>
      <c r="I221" s="14">
        <v>29</v>
      </c>
      <c r="J221" s="14">
        <v>1</v>
      </c>
      <c r="K221" s="14" t="s">
        <v>5</v>
      </c>
      <c r="L221">
        <v>86</v>
      </c>
      <c r="M221">
        <v>865</v>
      </c>
      <c r="N221" t="s">
        <v>213</v>
      </c>
    </row>
    <row r="222" spans="1:14">
      <c r="A222" t="s">
        <v>42</v>
      </c>
      <c r="B222">
        <v>1123336300</v>
      </c>
      <c r="C222" t="s">
        <v>207</v>
      </c>
      <c r="D222">
        <v>2</v>
      </c>
      <c r="E222" s="14" t="s">
        <v>350</v>
      </c>
      <c r="F222" s="14" t="s">
        <v>301</v>
      </c>
      <c r="G222" s="14" t="s">
        <v>2815</v>
      </c>
      <c r="H222" s="14" t="s">
        <v>351</v>
      </c>
      <c r="I222" s="14">
        <v>4</v>
      </c>
      <c r="J222" s="14">
        <v>2</v>
      </c>
      <c r="K222" s="14" t="s">
        <v>5</v>
      </c>
      <c r="L222">
        <v>86</v>
      </c>
      <c r="M222">
        <v>320</v>
      </c>
      <c r="N222" t="s">
        <v>213</v>
      </c>
    </row>
    <row r="223" spans="1:14">
      <c r="A223" t="s">
        <v>31</v>
      </c>
      <c r="B223">
        <v>1123325413</v>
      </c>
      <c r="C223" t="s">
        <v>207</v>
      </c>
      <c r="D223">
        <v>2</v>
      </c>
      <c r="E223" s="14" t="s">
        <v>2816</v>
      </c>
      <c r="F223" s="14" t="s">
        <v>2817</v>
      </c>
      <c r="G223" s="14" t="s">
        <v>272</v>
      </c>
      <c r="H223" s="14">
        <v>0</v>
      </c>
      <c r="I223" s="14">
        <v>15</v>
      </c>
      <c r="J223" s="14">
        <v>1</v>
      </c>
      <c r="K223" s="14" t="s">
        <v>5</v>
      </c>
      <c r="L223">
        <v>86</v>
      </c>
      <c r="M223">
        <v>320</v>
      </c>
      <c r="N223" t="s">
        <v>213</v>
      </c>
    </row>
    <row r="224" spans="1:14">
      <c r="A224" t="s">
        <v>2</v>
      </c>
      <c r="B224">
        <v>2765878</v>
      </c>
      <c r="C224" t="s">
        <v>207</v>
      </c>
      <c r="D224">
        <v>2</v>
      </c>
      <c r="E224" s="14" t="s">
        <v>2818</v>
      </c>
      <c r="F224" s="14" t="s">
        <v>2819</v>
      </c>
      <c r="G224" s="14" t="s">
        <v>324</v>
      </c>
      <c r="H224" s="14">
        <v>0</v>
      </c>
      <c r="I224" s="14">
        <v>63</v>
      </c>
      <c r="J224" s="14">
        <v>1</v>
      </c>
      <c r="K224" s="14" t="s">
        <v>28</v>
      </c>
      <c r="L224">
        <v>86</v>
      </c>
      <c r="M224">
        <v>320</v>
      </c>
      <c r="N224" t="s">
        <v>213</v>
      </c>
    </row>
    <row r="225" spans="1:14">
      <c r="A225" t="s">
        <v>2</v>
      </c>
      <c r="B225">
        <v>27362756</v>
      </c>
      <c r="C225" t="s">
        <v>207</v>
      </c>
      <c r="D225">
        <v>2</v>
      </c>
      <c r="E225" s="14" t="s">
        <v>308</v>
      </c>
      <c r="F225" s="14">
        <v>0</v>
      </c>
      <c r="G225" s="14" t="s">
        <v>490</v>
      </c>
      <c r="H225" s="14">
        <v>0</v>
      </c>
      <c r="I225" s="14">
        <v>75</v>
      </c>
      <c r="J225" s="14">
        <v>1</v>
      </c>
      <c r="K225" s="14" t="s">
        <v>5</v>
      </c>
      <c r="L225">
        <v>86</v>
      </c>
      <c r="M225">
        <v>320</v>
      </c>
      <c r="N225" t="s">
        <v>213</v>
      </c>
    </row>
    <row r="226" spans="1:14">
      <c r="A226" t="s">
        <v>42</v>
      </c>
      <c r="B226">
        <v>1125414634</v>
      </c>
      <c r="C226" t="s">
        <v>207</v>
      </c>
      <c r="D226">
        <v>2</v>
      </c>
      <c r="E226" s="14" t="s">
        <v>384</v>
      </c>
      <c r="F226" s="14" t="s">
        <v>450</v>
      </c>
      <c r="G226" s="14" t="s">
        <v>2820</v>
      </c>
      <c r="H226" s="14" t="s">
        <v>392</v>
      </c>
      <c r="I226" s="14">
        <v>5</v>
      </c>
      <c r="J226" s="14">
        <v>2</v>
      </c>
      <c r="K226" s="14" t="s">
        <v>28</v>
      </c>
      <c r="L226">
        <v>86</v>
      </c>
      <c r="M226">
        <v>569</v>
      </c>
      <c r="N226" t="s">
        <v>213</v>
      </c>
    </row>
    <row r="227" spans="1:14">
      <c r="A227" t="s">
        <v>2</v>
      </c>
      <c r="B227">
        <v>1905163</v>
      </c>
      <c r="C227" t="s">
        <v>207</v>
      </c>
      <c r="D227">
        <v>2</v>
      </c>
      <c r="E227" s="14" t="s">
        <v>307</v>
      </c>
      <c r="F227" s="14" t="s">
        <v>416</v>
      </c>
      <c r="G227" s="14" t="s">
        <v>354</v>
      </c>
      <c r="H227" s="14" t="s">
        <v>417</v>
      </c>
      <c r="I227" s="14">
        <v>90</v>
      </c>
      <c r="J227" s="14">
        <v>1</v>
      </c>
      <c r="K227" s="14" t="s">
        <v>28</v>
      </c>
      <c r="L227">
        <v>86</v>
      </c>
      <c r="M227" t="s">
        <v>765</v>
      </c>
      <c r="N227" t="s">
        <v>213</v>
      </c>
    </row>
    <row r="228" spans="1:14">
      <c r="A228" t="s">
        <v>2</v>
      </c>
      <c r="B228">
        <v>39825014</v>
      </c>
      <c r="C228" t="s">
        <v>207</v>
      </c>
      <c r="D228">
        <v>2</v>
      </c>
      <c r="E228" s="14" t="s">
        <v>288</v>
      </c>
      <c r="F228" s="14" t="s">
        <v>466</v>
      </c>
      <c r="G228" s="14" t="s">
        <v>479</v>
      </c>
      <c r="H228" s="14" t="s">
        <v>480</v>
      </c>
      <c r="I228" s="14">
        <v>85</v>
      </c>
      <c r="J228" s="14">
        <v>1</v>
      </c>
      <c r="K228" s="14" t="s">
        <v>5</v>
      </c>
      <c r="L228">
        <v>86</v>
      </c>
      <c r="M228" t="s">
        <v>765</v>
      </c>
      <c r="N228" t="s">
        <v>213</v>
      </c>
    </row>
    <row r="229" spans="1:14">
      <c r="A229" t="s">
        <v>42</v>
      </c>
      <c r="B229">
        <v>1120218781</v>
      </c>
      <c r="C229" t="s">
        <v>207</v>
      </c>
      <c r="D229">
        <v>2</v>
      </c>
      <c r="E229" s="14" t="s">
        <v>275</v>
      </c>
      <c r="F229" s="14" t="s">
        <v>281</v>
      </c>
      <c r="G229" s="14" t="s">
        <v>452</v>
      </c>
      <c r="H229" s="14" t="s">
        <v>224</v>
      </c>
      <c r="I229" s="14">
        <v>6</v>
      </c>
      <c r="J229" s="14">
        <v>1</v>
      </c>
      <c r="K229" s="14" t="s">
        <v>5</v>
      </c>
      <c r="L229">
        <v>86</v>
      </c>
      <c r="M229">
        <v>755</v>
      </c>
      <c r="N229" t="s">
        <v>213</v>
      </c>
    </row>
    <row r="230" spans="1:14">
      <c r="A230" t="s">
        <v>2</v>
      </c>
      <c r="B230">
        <v>1123320614</v>
      </c>
      <c r="C230" t="s">
        <v>207</v>
      </c>
      <c r="D230">
        <v>2</v>
      </c>
      <c r="E230" s="14" t="s">
        <v>329</v>
      </c>
      <c r="F230" s="14" t="s">
        <v>329</v>
      </c>
      <c r="G230" s="14" t="s">
        <v>3</v>
      </c>
      <c r="H230" s="14">
        <v>0</v>
      </c>
      <c r="I230" s="14">
        <v>39</v>
      </c>
      <c r="J230" s="14">
        <v>1</v>
      </c>
      <c r="K230" s="14" t="s">
        <v>5</v>
      </c>
      <c r="L230">
        <v>86</v>
      </c>
      <c r="M230">
        <v>320</v>
      </c>
      <c r="N230" t="s">
        <v>213</v>
      </c>
    </row>
    <row r="231" spans="1:14">
      <c r="A231" t="s">
        <v>2</v>
      </c>
      <c r="B231">
        <v>1123320038</v>
      </c>
      <c r="C231" t="s">
        <v>207</v>
      </c>
      <c r="D231">
        <v>2</v>
      </c>
      <c r="E231" s="14" t="s">
        <v>329</v>
      </c>
      <c r="F231" s="14" t="s">
        <v>398</v>
      </c>
      <c r="G231" s="14" t="s">
        <v>224</v>
      </c>
      <c r="H231" s="14" t="s">
        <v>711</v>
      </c>
      <c r="I231" s="14">
        <v>38</v>
      </c>
      <c r="J231" s="14">
        <v>1</v>
      </c>
      <c r="K231" s="14" t="s">
        <v>5</v>
      </c>
      <c r="L231">
        <v>86</v>
      </c>
      <c r="M231">
        <v>320</v>
      </c>
      <c r="N231" t="s">
        <v>213</v>
      </c>
    </row>
    <row r="232" spans="1:14">
      <c r="A232" t="s">
        <v>2</v>
      </c>
      <c r="B232">
        <v>41106750</v>
      </c>
      <c r="C232" t="s">
        <v>207</v>
      </c>
      <c r="D232">
        <v>2</v>
      </c>
      <c r="E232" s="14" t="s">
        <v>532</v>
      </c>
      <c r="F232" s="14" t="s">
        <v>536</v>
      </c>
      <c r="G232" s="14" t="s">
        <v>2821</v>
      </c>
      <c r="H232" s="14">
        <v>0</v>
      </c>
      <c r="I232" s="14">
        <v>52</v>
      </c>
      <c r="J232" s="14">
        <v>1</v>
      </c>
      <c r="K232" s="14" t="s">
        <v>5</v>
      </c>
      <c r="L232">
        <v>86</v>
      </c>
      <c r="M232">
        <v>320</v>
      </c>
      <c r="N232" t="s">
        <v>213</v>
      </c>
    </row>
    <row r="233" spans="1:14">
      <c r="A233" t="s">
        <v>2</v>
      </c>
      <c r="B233">
        <v>27386477</v>
      </c>
      <c r="C233" t="s">
        <v>207</v>
      </c>
      <c r="D233">
        <v>2</v>
      </c>
      <c r="E233" s="14" t="s">
        <v>299</v>
      </c>
      <c r="F233" s="14" t="s">
        <v>223</v>
      </c>
      <c r="G233" s="14" t="s">
        <v>224</v>
      </c>
      <c r="H233" s="14" t="s">
        <v>717</v>
      </c>
      <c r="I233" s="14">
        <v>74</v>
      </c>
      <c r="J233" s="14">
        <v>1</v>
      </c>
      <c r="K233" s="14" t="s">
        <v>5</v>
      </c>
      <c r="L233">
        <v>86</v>
      </c>
      <c r="M233">
        <v>865</v>
      </c>
      <c r="N233" t="s">
        <v>213</v>
      </c>
    </row>
    <row r="234" spans="1:14">
      <c r="A234" t="s">
        <v>42</v>
      </c>
      <c r="B234">
        <v>1123338165</v>
      </c>
      <c r="C234" t="s">
        <v>207</v>
      </c>
      <c r="D234">
        <v>2</v>
      </c>
      <c r="E234" s="14" t="s">
        <v>2822</v>
      </c>
      <c r="F234" s="14" t="s">
        <v>2823</v>
      </c>
      <c r="G234" s="14" t="s">
        <v>562</v>
      </c>
      <c r="H234" s="14">
        <v>0</v>
      </c>
      <c r="I234" s="14">
        <v>1</v>
      </c>
      <c r="J234" s="14">
        <v>1</v>
      </c>
      <c r="K234" s="14" t="s">
        <v>28</v>
      </c>
      <c r="L234">
        <v>86</v>
      </c>
      <c r="M234">
        <v>320</v>
      </c>
      <c r="N234" t="s">
        <v>213</v>
      </c>
    </row>
    <row r="235" spans="1:14">
      <c r="A235" t="s">
        <v>2</v>
      </c>
      <c r="B235">
        <v>41118723</v>
      </c>
      <c r="C235" t="s">
        <v>207</v>
      </c>
      <c r="D235">
        <v>2</v>
      </c>
      <c r="E235" s="14" t="s">
        <v>540</v>
      </c>
      <c r="F235" s="14" t="s">
        <v>712</v>
      </c>
      <c r="G235" s="14" t="s">
        <v>2824</v>
      </c>
      <c r="H235" s="14">
        <v>0</v>
      </c>
      <c r="I235" s="14">
        <v>44</v>
      </c>
      <c r="J235" s="14">
        <v>1</v>
      </c>
      <c r="K235" s="14" t="s">
        <v>5</v>
      </c>
      <c r="L235">
        <v>86</v>
      </c>
      <c r="M235">
        <v>865</v>
      </c>
      <c r="N235" t="s">
        <v>213</v>
      </c>
    </row>
    <row r="236" spans="1:14">
      <c r="A236" t="s">
        <v>2</v>
      </c>
      <c r="B236">
        <v>41109126</v>
      </c>
      <c r="C236" t="s">
        <v>207</v>
      </c>
      <c r="D236">
        <v>2</v>
      </c>
      <c r="E236" s="14" t="s">
        <v>546</v>
      </c>
      <c r="F236" s="14" t="s">
        <v>547</v>
      </c>
      <c r="G236" s="14" t="s">
        <v>247</v>
      </c>
      <c r="H236" s="14">
        <v>0</v>
      </c>
      <c r="I236" s="14">
        <v>41</v>
      </c>
      <c r="J236" s="14">
        <v>1</v>
      </c>
      <c r="K236" s="14" t="s">
        <v>5</v>
      </c>
      <c r="L236">
        <v>86</v>
      </c>
      <c r="M236">
        <v>320</v>
      </c>
      <c r="N236" t="s">
        <v>213</v>
      </c>
    </row>
    <row r="237" spans="1:14">
      <c r="A237" t="s">
        <v>64</v>
      </c>
      <c r="B237">
        <v>6628024</v>
      </c>
      <c r="C237" t="s">
        <v>207</v>
      </c>
      <c r="D237">
        <v>2</v>
      </c>
      <c r="E237" s="14" t="s">
        <v>353</v>
      </c>
      <c r="F237" s="14" t="s">
        <v>2825</v>
      </c>
      <c r="G237" s="14" t="s">
        <v>2672</v>
      </c>
      <c r="H237" s="14" t="s">
        <v>290</v>
      </c>
      <c r="I237" s="14">
        <v>5</v>
      </c>
      <c r="J237" s="14">
        <v>1</v>
      </c>
      <c r="K237" s="14" t="s">
        <v>28</v>
      </c>
      <c r="L237">
        <v>86</v>
      </c>
      <c r="M237">
        <v>568</v>
      </c>
      <c r="N237" t="s">
        <v>213</v>
      </c>
    </row>
    <row r="238" spans="1:14">
      <c r="A238" t="s">
        <v>2</v>
      </c>
      <c r="B238">
        <v>69000006</v>
      </c>
      <c r="C238" t="s">
        <v>207</v>
      </c>
      <c r="D238">
        <v>2</v>
      </c>
      <c r="E238" s="14" t="s">
        <v>2826</v>
      </c>
      <c r="F238" s="14" t="s">
        <v>3099</v>
      </c>
      <c r="G238" s="14" t="s">
        <v>224</v>
      </c>
      <c r="H238" s="14" t="s">
        <v>2827</v>
      </c>
      <c r="I238" s="14">
        <v>71</v>
      </c>
      <c r="J238" s="14">
        <v>1</v>
      </c>
      <c r="K238" s="14" t="s">
        <v>5</v>
      </c>
      <c r="L238">
        <v>86</v>
      </c>
      <c r="M238" t="s">
        <v>765</v>
      </c>
      <c r="N238" t="s">
        <v>213</v>
      </c>
    </row>
    <row r="239" spans="1:14">
      <c r="A239" t="s">
        <v>2</v>
      </c>
      <c r="B239">
        <v>1120216283</v>
      </c>
      <c r="C239" t="s">
        <v>207</v>
      </c>
      <c r="D239">
        <v>2</v>
      </c>
      <c r="E239" s="14" t="s">
        <v>553</v>
      </c>
      <c r="F239" s="14" t="s">
        <v>2828</v>
      </c>
      <c r="G239" s="14" t="s">
        <v>2829</v>
      </c>
      <c r="H239" s="14" t="s">
        <v>407</v>
      </c>
      <c r="I239" s="14">
        <v>19</v>
      </c>
      <c r="J239" s="14">
        <v>1</v>
      </c>
      <c r="K239" s="14" t="s">
        <v>28</v>
      </c>
      <c r="L239">
        <v>86</v>
      </c>
      <c r="M239">
        <v>755</v>
      </c>
      <c r="N239" t="s">
        <v>213</v>
      </c>
    </row>
    <row r="240" spans="1:14">
      <c r="A240" t="s">
        <v>2</v>
      </c>
      <c r="B240">
        <v>41116022</v>
      </c>
      <c r="C240" t="s">
        <v>207</v>
      </c>
      <c r="D240">
        <v>2</v>
      </c>
      <c r="E240" s="14" t="s">
        <v>416</v>
      </c>
      <c r="F240" s="14" t="s">
        <v>2830</v>
      </c>
      <c r="G240" s="14" t="s">
        <v>2831</v>
      </c>
      <c r="H240" s="14">
        <v>0</v>
      </c>
      <c r="I240" s="14">
        <v>54</v>
      </c>
      <c r="J240" s="14">
        <v>1</v>
      </c>
      <c r="K240" s="14" t="s">
        <v>5</v>
      </c>
      <c r="L240">
        <v>86</v>
      </c>
      <c r="M240">
        <v>865</v>
      </c>
      <c r="N240" t="s">
        <v>213</v>
      </c>
    </row>
    <row r="241" spans="1:14">
      <c r="A241" t="s">
        <v>2</v>
      </c>
      <c r="B241">
        <v>27352954</v>
      </c>
      <c r="C241" t="s">
        <v>207</v>
      </c>
      <c r="D241">
        <v>2</v>
      </c>
      <c r="E241" s="14" t="s">
        <v>474</v>
      </c>
      <c r="F241" s="14" t="s">
        <v>2832</v>
      </c>
      <c r="G241" s="14" t="s">
        <v>2833</v>
      </c>
      <c r="H241" s="14">
        <v>0</v>
      </c>
      <c r="I241" s="14">
        <v>78</v>
      </c>
      <c r="J241" s="14">
        <v>1</v>
      </c>
      <c r="K241" s="14" t="s">
        <v>5</v>
      </c>
      <c r="L241">
        <v>86</v>
      </c>
      <c r="M241" t="s">
        <v>765</v>
      </c>
      <c r="N241" t="s">
        <v>213</v>
      </c>
    </row>
    <row r="242" spans="1:14">
      <c r="A242" t="s">
        <v>2</v>
      </c>
      <c r="B242">
        <v>1123330374</v>
      </c>
      <c r="C242" t="s">
        <v>207</v>
      </c>
      <c r="D242">
        <v>2</v>
      </c>
      <c r="E242" s="14" t="s">
        <v>621</v>
      </c>
      <c r="F242" s="14" t="s">
        <v>291</v>
      </c>
      <c r="G242" s="14" t="s">
        <v>622</v>
      </c>
      <c r="H242" s="14">
        <v>0</v>
      </c>
      <c r="I242" s="14">
        <v>29</v>
      </c>
      <c r="J242" s="14">
        <v>1</v>
      </c>
      <c r="K242" s="14" t="s">
        <v>5</v>
      </c>
      <c r="L242">
        <v>86</v>
      </c>
      <c r="M242">
        <v>320</v>
      </c>
      <c r="N242" t="s">
        <v>213</v>
      </c>
    </row>
    <row r="243" spans="1:14">
      <c r="A243" t="s">
        <v>2</v>
      </c>
      <c r="B243">
        <v>1123335137</v>
      </c>
      <c r="C243" t="s">
        <v>207</v>
      </c>
      <c r="D243">
        <v>2</v>
      </c>
      <c r="E243" s="14" t="s">
        <v>2834</v>
      </c>
      <c r="F243" s="14" t="s">
        <v>384</v>
      </c>
      <c r="G243" s="14" t="s">
        <v>311</v>
      </c>
      <c r="H243" s="14">
        <v>0</v>
      </c>
      <c r="I243" s="14">
        <v>24</v>
      </c>
      <c r="J243" s="14">
        <v>1</v>
      </c>
      <c r="K243" s="14" t="s">
        <v>5</v>
      </c>
      <c r="L243">
        <v>86</v>
      </c>
      <c r="M243">
        <v>320</v>
      </c>
      <c r="N243" t="s">
        <v>213</v>
      </c>
    </row>
    <row r="244" spans="1:14">
      <c r="A244" t="s">
        <v>2</v>
      </c>
      <c r="B244">
        <v>4955814</v>
      </c>
      <c r="C244" t="s">
        <v>207</v>
      </c>
      <c r="D244">
        <v>2</v>
      </c>
      <c r="E244" s="14" t="s">
        <v>229</v>
      </c>
      <c r="F244" s="14" t="s">
        <v>725</v>
      </c>
      <c r="G244" s="14" t="s">
        <v>726</v>
      </c>
      <c r="H244" s="14">
        <v>0</v>
      </c>
      <c r="I244" s="14">
        <v>83</v>
      </c>
      <c r="J244" s="14">
        <v>1</v>
      </c>
      <c r="K244" s="14" t="s">
        <v>28</v>
      </c>
      <c r="L244">
        <v>86</v>
      </c>
      <c r="M244">
        <v>320</v>
      </c>
      <c r="N244" t="s">
        <v>213</v>
      </c>
    </row>
    <row r="245" spans="1:14">
      <c r="A245" t="s">
        <v>2</v>
      </c>
      <c r="B245">
        <v>41106184</v>
      </c>
      <c r="C245" t="s">
        <v>207</v>
      </c>
      <c r="D245">
        <v>2</v>
      </c>
      <c r="E245" s="14" t="s">
        <v>2767</v>
      </c>
      <c r="F245" s="14">
        <v>0</v>
      </c>
      <c r="G245" s="14" t="s">
        <v>2768</v>
      </c>
      <c r="H245" s="14">
        <v>0</v>
      </c>
      <c r="I245" s="14">
        <v>65</v>
      </c>
      <c r="J245" s="14">
        <v>1</v>
      </c>
      <c r="K245" s="14" t="s">
        <v>5</v>
      </c>
      <c r="L245">
        <v>86</v>
      </c>
      <c r="M245">
        <v>320</v>
      </c>
      <c r="N245" t="s">
        <v>213</v>
      </c>
    </row>
    <row r="246" spans="1:14">
      <c r="A246" t="s">
        <v>2</v>
      </c>
      <c r="B246">
        <v>87571408</v>
      </c>
      <c r="C246" t="s">
        <v>207</v>
      </c>
      <c r="D246">
        <v>2</v>
      </c>
      <c r="E246" s="14" t="s">
        <v>2836</v>
      </c>
      <c r="F246" s="14" t="s">
        <v>719</v>
      </c>
      <c r="G246" s="14" t="s">
        <v>2837</v>
      </c>
      <c r="H246" s="14" t="s">
        <v>466</v>
      </c>
      <c r="I246" s="14">
        <v>59</v>
      </c>
      <c r="J246" s="14">
        <v>1</v>
      </c>
      <c r="K246" s="14" t="s">
        <v>28</v>
      </c>
      <c r="L246">
        <v>86</v>
      </c>
      <c r="M246">
        <v>219</v>
      </c>
      <c r="N246" t="s">
        <v>213</v>
      </c>
    </row>
    <row r="247" spans="1:14">
      <c r="A247" t="s">
        <v>2</v>
      </c>
      <c r="B247">
        <v>2887094</v>
      </c>
      <c r="C247" t="s">
        <v>207</v>
      </c>
      <c r="D247">
        <v>2</v>
      </c>
      <c r="E247" s="14" t="s">
        <v>494</v>
      </c>
      <c r="F247" s="14" t="s">
        <v>727</v>
      </c>
      <c r="G247" s="14" t="s">
        <v>212</v>
      </c>
      <c r="H247" s="14" t="s">
        <v>317</v>
      </c>
      <c r="I247" s="14">
        <v>90</v>
      </c>
      <c r="J247" s="14">
        <v>1</v>
      </c>
      <c r="K247" s="14" t="s">
        <v>28</v>
      </c>
      <c r="L247">
        <v>86</v>
      </c>
      <c r="M247" t="s">
        <v>765</v>
      </c>
      <c r="N247" t="s">
        <v>213</v>
      </c>
    </row>
    <row r="248" spans="1:14">
      <c r="A248" t="s">
        <v>42</v>
      </c>
      <c r="B248">
        <v>1123338470</v>
      </c>
      <c r="C248" t="s">
        <v>207</v>
      </c>
      <c r="D248">
        <v>2</v>
      </c>
      <c r="E248" s="14" t="s">
        <v>232</v>
      </c>
      <c r="F248" s="14" t="s">
        <v>2838</v>
      </c>
      <c r="G248" s="14" t="s">
        <v>653</v>
      </c>
      <c r="H248" s="14" t="s">
        <v>654</v>
      </c>
      <c r="I248" s="14">
        <v>3</v>
      </c>
      <c r="J248" s="14">
        <v>1</v>
      </c>
      <c r="K248" s="14" t="s">
        <v>28</v>
      </c>
      <c r="L248">
        <v>86</v>
      </c>
      <c r="M248">
        <v>320</v>
      </c>
      <c r="N248" t="s">
        <v>213</v>
      </c>
    </row>
    <row r="249" spans="1:14">
      <c r="A249" t="s">
        <v>2</v>
      </c>
      <c r="B249">
        <v>13023245</v>
      </c>
      <c r="C249" t="s">
        <v>207</v>
      </c>
      <c r="D249">
        <v>2</v>
      </c>
      <c r="E249" s="14" t="s">
        <v>232</v>
      </c>
      <c r="F249" s="14" t="s">
        <v>2839</v>
      </c>
      <c r="G249" s="14" t="s">
        <v>329</v>
      </c>
      <c r="H249" s="14">
        <v>0</v>
      </c>
      <c r="I249" s="14">
        <v>74</v>
      </c>
      <c r="J249" s="14">
        <v>1</v>
      </c>
      <c r="K249" s="14" t="s">
        <v>28</v>
      </c>
      <c r="L249">
        <v>86</v>
      </c>
      <c r="M249">
        <v>320</v>
      </c>
      <c r="N249" t="s">
        <v>213</v>
      </c>
    </row>
    <row r="250" spans="1:14">
      <c r="A250" t="s">
        <v>2</v>
      </c>
      <c r="B250">
        <v>123331443</v>
      </c>
      <c r="C250" t="s">
        <v>207</v>
      </c>
      <c r="D250">
        <v>2</v>
      </c>
      <c r="E250" s="14" t="s">
        <v>672</v>
      </c>
      <c r="F250" s="14" t="s">
        <v>673</v>
      </c>
      <c r="G250" s="14" t="s">
        <v>603</v>
      </c>
      <c r="H250" s="14">
        <v>0</v>
      </c>
      <c r="I250" s="14">
        <v>28</v>
      </c>
      <c r="J250" s="14">
        <v>1</v>
      </c>
      <c r="K250" s="14" t="s">
        <v>5</v>
      </c>
      <c r="L250">
        <v>86</v>
      </c>
      <c r="M250">
        <v>320</v>
      </c>
      <c r="N250" t="s">
        <v>213</v>
      </c>
    </row>
    <row r="251" spans="1:14">
      <c r="A251" t="s">
        <v>42</v>
      </c>
      <c r="B251">
        <v>1126461618</v>
      </c>
      <c r="C251" t="s">
        <v>207</v>
      </c>
      <c r="D251">
        <v>2</v>
      </c>
      <c r="E251" s="14" t="s">
        <v>509</v>
      </c>
      <c r="F251" s="14" t="s">
        <v>248</v>
      </c>
      <c r="G251" s="14" t="s">
        <v>562</v>
      </c>
      <c r="H251" s="14" t="s">
        <v>244</v>
      </c>
      <c r="I251" s="14">
        <v>4</v>
      </c>
      <c r="J251" s="14">
        <v>1</v>
      </c>
      <c r="K251" s="14" t="s">
        <v>28</v>
      </c>
      <c r="L251">
        <v>86</v>
      </c>
      <c r="M251">
        <v>865</v>
      </c>
      <c r="N251" t="s">
        <v>213</v>
      </c>
    </row>
    <row r="252" spans="1:14">
      <c r="A252" t="s">
        <v>2</v>
      </c>
      <c r="B252">
        <v>94448151</v>
      </c>
      <c r="C252" t="s">
        <v>207</v>
      </c>
      <c r="D252">
        <v>2</v>
      </c>
      <c r="E252" s="14" t="s">
        <v>269</v>
      </c>
      <c r="F252" s="14" t="s">
        <v>270</v>
      </c>
      <c r="G252" s="14" t="s">
        <v>332</v>
      </c>
      <c r="H252" s="14" t="s">
        <v>2840</v>
      </c>
      <c r="I252" s="14">
        <v>48</v>
      </c>
      <c r="J252" s="14">
        <v>1</v>
      </c>
      <c r="K252" s="14" t="s">
        <v>28</v>
      </c>
      <c r="L252">
        <v>86</v>
      </c>
      <c r="M252">
        <v>320</v>
      </c>
      <c r="N252" t="s">
        <v>213</v>
      </c>
    </row>
    <row r="253" spans="1:14">
      <c r="A253" t="s">
        <v>42</v>
      </c>
      <c r="B253">
        <v>1123335453</v>
      </c>
      <c r="C253" t="s">
        <v>207</v>
      </c>
      <c r="D253">
        <v>2</v>
      </c>
      <c r="E253" s="14" t="s">
        <v>261</v>
      </c>
      <c r="F253" s="14" t="s">
        <v>279</v>
      </c>
      <c r="G253" s="14" t="s">
        <v>257</v>
      </c>
      <c r="H253" s="14">
        <v>0</v>
      </c>
      <c r="I253" s="14">
        <v>5</v>
      </c>
      <c r="J253" s="14">
        <v>1</v>
      </c>
      <c r="K253" s="14" t="s">
        <v>28</v>
      </c>
      <c r="L253">
        <v>86</v>
      </c>
      <c r="M253">
        <v>320</v>
      </c>
      <c r="N253" t="s">
        <v>213</v>
      </c>
    </row>
    <row r="254" spans="1:14">
      <c r="A254" t="s">
        <v>37</v>
      </c>
      <c r="B254">
        <v>1120216803</v>
      </c>
      <c r="C254" t="s">
        <v>207</v>
      </c>
      <c r="D254">
        <v>2</v>
      </c>
      <c r="E254" s="14" t="s">
        <v>692</v>
      </c>
      <c r="F254" s="14" t="s">
        <v>242</v>
      </c>
      <c r="G254" s="14" t="s">
        <v>2842</v>
      </c>
      <c r="H254" s="14" t="s">
        <v>2843</v>
      </c>
      <c r="I254" s="14">
        <v>17</v>
      </c>
      <c r="J254" s="14">
        <v>1</v>
      </c>
      <c r="K254" s="14" t="s">
        <v>28</v>
      </c>
      <c r="L254">
        <v>86</v>
      </c>
      <c r="M254">
        <v>755</v>
      </c>
      <c r="N254" t="s">
        <v>213</v>
      </c>
    </row>
    <row r="255" spans="1:14">
      <c r="A255" t="s">
        <v>31</v>
      </c>
      <c r="B255">
        <v>1123323261</v>
      </c>
      <c r="C255" t="s">
        <v>207</v>
      </c>
      <c r="D255">
        <v>2</v>
      </c>
      <c r="E255" s="14" t="s">
        <v>366</v>
      </c>
      <c r="F255" s="14" t="s">
        <v>2844</v>
      </c>
      <c r="G255" s="14" t="s">
        <v>2845</v>
      </c>
      <c r="H255" s="14">
        <v>0</v>
      </c>
      <c r="I255" s="14">
        <v>17</v>
      </c>
      <c r="J255" s="14">
        <v>1</v>
      </c>
      <c r="K255" s="14" t="s">
        <v>5</v>
      </c>
      <c r="L255">
        <v>86</v>
      </c>
      <c r="M255">
        <v>320</v>
      </c>
      <c r="N255" t="s">
        <v>213</v>
      </c>
    </row>
    <row r="256" spans="1:14">
      <c r="A256" t="s">
        <v>2</v>
      </c>
      <c r="B256">
        <v>17635719</v>
      </c>
      <c r="C256" t="s">
        <v>207</v>
      </c>
      <c r="D256">
        <v>2</v>
      </c>
      <c r="E256" s="14" t="s">
        <v>2846</v>
      </c>
      <c r="F256" s="14" t="s">
        <v>242</v>
      </c>
      <c r="G256" s="14" t="s">
        <v>212</v>
      </c>
      <c r="H256" s="14" t="s">
        <v>2847</v>
      </c>
      <c r="I256" s="14">
        <v>62</v>
      </c>
      <c r="J256" s="14">
        <v>1</v>
      </c>
      <c r="K256" s="14" t="s">
        <v>28</v>
      </c>
      <c r="L256">
        <v>86</v>
      </c>
      <c r="M256">
        <v>320</v>
      </c>
      <c r="N256" t="s">
        <v>213</v>
      </c>
    </row>
    <row r="257" spans="1:14">
      <c r="A257" t="s">
        <v>2</v>
      </c>
      <c r="B257">
        <v>5301400</v>
      </c>
      <c r="C257" t="s">
        <v>207</v>
      </c>
      <c r="D257">
        <v>2</v>
      </c>
      <c r="E257" s="14" t="s">
        <v>2654</v>
      </c>
      <c r="F257" s="14" t="s">
        <v>2848</v>
      </c>
      <c r="G257" s="14" t="s">
        <v>628</v>
      </c>
      <c r="H257" s="14">
        <v>0</v>
      </c>
      <c r="I257" s="14">
        <v>57</v>
      </c>
      <c r="J257" s="14">
        <v>1</v>
      </c>
      <c r="K257" s="14" t="s">
        <v>28</v>
      </c>
      <c r="L257">
        <v>86</v>
      </c>
      <c r="M257">
        <v>885</v>
      </c>
      <c r="N257" t="s">
        <v>213</v>
      </c>
    </row>
    <row r="258" spans="1:14">
      <c r="A258" t="s">
        <v>2</v>
      </c>
      <c r="B258">
        <v>41484961</v>
      </c>
      <c r="C258" t="s">
        <v>207</v>
      </c>
      <c r="D258">
        <v>2</v>
      </c>
      <c r="E258" s="14" t="s">
        <v>260</v>
      </c>
      <c r="F258" s="14" t="s">
        <v>252</v>
      </c>
      <c r="G258" s="14" t="s">
        <v>224</v>
      </c>
      <c r="H258" s="14" t="s">
        <v>2849</v>
      </c>
      <c r="I258" s="14">
        <v>75</v>
      </c>
      <c r="J258" s="14">
        <v>1</v>
      </c>
      <c r="K258" s="14" t="s">
        <v>5</v>
      </c>
      <c r="L258">
        <v>86</v>
      </c>
      <c r="M258">
        <v>885</v>
      </c>
      <c r="N258" t="s">
        <v>213</v>
      </c>
    </row>
    <row r="259" spans="1:14">
      <c r="A259" t="s">
        <v>42</v>
      </c>
      <c r="B259">
        <v>1030084170</v>
      </c>
      <c r="C259" t="s">
        <v>207</v>
      </c>
      <c r="D259">
        <v>2</v>
      </c>
      <c r="E259" s="14" t="s">
        <v>710</v>
      </c>
      <c r="F259" s="14" t="s">
        <v>353</v>
      </c>
      <c r="G259" s="14" t="s">
        <v>2850</v>
      </c>
      <c r="H259" s="14" t="s">
        <v>2851</v>
      </c>
      <c r="I259" s="14">
        <v>8</v>
      </c>
      <c r="J259" s="14">
        <v>2</v>
      </c>
      <c r="K259" s="14" t="s">
        <v>5</v>
      </c>
      <c r="L259">
        <v>86</v>
      </c>
      <c r="M259" t="s">
        <v>765</v>
      </c>
      <c r="N259" t="s">
        <v>213</v>
      </c>
    </row>
    <row r="260" spans="1:14">
      <c r="A260" t="s">
        <v>2</v>
      </c>
      <c r="B260">
        <v>41116817</v>
      </c>
      <c r="C260" t="s">
        <v>207</v>
      </c>
      <c r="D260">
        <v>2</v>
      </c>
      <c r="E260" s="14" t="s">
        <v>236</v>
      </c>
      <c r="F260" s="14" t="s">
        <v>712</v>
      </c>
      <c r="G260" s="14" t="s">
        <v>224</v>
      </c>
      <c r="H260" s="14" t="s">
        <v>681</v>
      </c>
      <c r="I260" s="14">
        <v>53</v>
      </c>
      <c r="J260" s="14">
        <v>1</v>
      </c>
      <c r="K260" s="14" t="s">
        <v>5</v>
      </c>
      <c r="L260">
        <v>86</v>
      </c>
      <c r="M260">
        <v>865</v>
      </c>
      <c r="N260" t="s">
        <v>213</v>
      </c>
    </row>
    <row r="261" spans="1:14">
      <c r="A261" t="s">
        <v>2</v>
      </c>
      <c r="B261">
        <v>18125741</v>
      </c>
      <c r="C261" t="s">
        <v>207</v>
      </c>
      <c r="D261">
        <v>2</v>
      </c>
      <c r="E261" s="14" t="s">
        <v>277</v>
      </c>
      <c r="F261" s="14" t="s">
        <v>398</v>
      </c>
      <c r="G261" s="14" t="s">
        <v>2852</v>
      </c>
      <c r="H261" s="14" t="s">
        <v>2853</v>
      </c>
      <c r="I261" s="14">
        <v>52</v>
      </c>
      <c r="J261" s="14">
        <v>1</v>
      </c>
      <c r="K261" s="14" t="s">
        <v>28</v>
      </c>
      <c r="L261">
        <v>86</v>
      </c>
      <c r="M261" t="s">
        <v>765</v>
      </c>
      <c r="N261" t="s">
        <v>213</v>
      </c>
    </row>
    <row r="262" spans="1:14">
      <c r="A262" t="s">
        <v>2</v>
      </c>
      <c r="B262">
        <v>41118212</v>
      </c>
      <c r="C262" t="s">
        <v>207</v>
      </c>
      <c r="D262">
        <v>2</v>
      </c>
      <c r="E262" s="14" t="s">
        <v>281</v>
      </c>
      <c r="F262" s="14" t="s">
        <v>566</v>
      </c>
      <c r="G262" s="14" t="s">
        <v>370</v>
      </c>
      <c r="H262" s="14">
        <v>0</v>
      </c>
      <c r="I262" s="14">
        <v>44</v>
      </c>
      <c r="J262" s="14">
        <v>1</v>
      </c>
      <c r="K262" s="14" t="s">
        <v>5</v>
      </c>
      <c r="L262">
        <v>86</v>
      </c>
      <c r="M262">
        <v>755</v>
      </c>
      <c r="N262" t="s">
        <v>213</v>
      </c>
    </row>
    <row r="263" spans="1:14">
      <c r="A263" t="s">
        <v>2</v>
      </c>
      <c r="B263">
        <v>52059666</v>
      </c>
      <c r="C263" t="s">
        <v>207</v>
      </c>
      <c r="D263">
        <v>2</v>
      </c>
      <c r="E263" s="14" t="s">
        <v>319</v>
      </c>
      <c r="F263" s="14" t="s">
        <v>451</v>
      </c>
      <c r="G263" s="14" t="s">
        <v>717</v>
      </c>
      <c r="H263" s="14">
        <v>0</v>
      </c>
      <c r="I263" s="14">
        <v>52</v>
      </c>
      <c r="J263" s="14">
        <v>1</v>
      </c>
      <c r="K263" s="14" t="s">
        <v>5</v>
      </c>
      <c r="L263">
        <v>86</v>
      </c>
      <c r="M263">
        <v>749</v>
      </c>
      <c r="N263" t="s">
        <v>213</v>
      </c>
    </row>
    <row r="264" spans="1:14">
      <c r="A264" t="s">
        <v>42</v>
      </c>
      <c r="B264">
        <v>1121509622</v>
      </c>
      <c r="C264" t="s">
        <v>207</v>
      </c>
      <c r="D264">
        <v>2</v>
      </c>
      <c r="E264" s="14" t="s">
        <v>2854</v>
      </c>
      <c r="F264" s="14" t="s">
        <v>309</v>
      </c>
      <c r="G264" s="14" t="s">
        <v>2855</v>
      </c>
      <c r="H264" s="14" t="s">
        <v>393</v>
      </c>
      <c r="I264" s="14">
        <v>2</v>
      </c>
      <c r="J264" s="14">
        <v>1</v>
      </c>
      <c r="K264" s="14" t="s">
        <v>28</v>
      </c>
      <c r="L264">
        <v>86</v>
      </c>
      <c r="M264">
        <v>760</v>
      </c>
      <c r="N264" t="s">
        <v>213</v>
      </c>
    </row>
    <row r="265" spans="1:14">
      <c r="A265" t="s">
        <v>2</v>
      </c>
      <c r="B265">
        <v>1006996178</v>
      </c>
      <c r="C265" t="s">
        <v>207</v>
      </c>
      <c r="D265">
        <v>2</v>
      </c>
      <c r="E265" s="14" t="s">
        <v>284</v>
      </c>
      <c r="F265" s="14" t="s">
        <v>638</v>
      </c>
      <c r="G265" s="14" t="s">
        <v>2856</v>
      </c>
      <c r="H265" s="14">
        <v>0</v>
      </c>
      <c r="I265" s="14">
        <v>34</v>
      </c>
      <c r="J265" s="14">
        <v>1</v>
      </c>
      <c r="K265" s="14" t="s">
        <v>28</v>
      </c>
      <c r="L265">
        <v>86</v>
      </c>
      <c r="M265">
        <v>320</v>
      </c>
      <c r="N265" t="s">
        <v>213</v>
      </c>
    </row>
    <row r="266" spans="1:14">
      <c r="A266" t="s">
        <v>2</v>
      </c>
      <c r="B266">
        <v>69015869</v>
      </c>
      <c r="C266" t="s">
        <v>207</v>
      </c>
      <c r="D266">
        <v>2</v>
      </c>
      <c r="E266" s="14" t="s">
        <v>284</v>
      </c>
      <c r="F266" s="14" t="s">
        <v>241</v>
      </c>
      <c r="G266" s="14" t="s">
        <v>327</v>
      </c>
      <c r="H266" s="14" t="s">
        <v>328</v>
      </c>
      <c r="I266" s="14">
        <v>52</v>
      </c>
      <c r="J266" s="14">
        <v>1</v>
      </c>
      <c r="K266" s="14" t="s">
        <v>5</v>
      </c>
      <c r="L266">
        <v>86</v>
      </c>
      <c r="M266">
        <v>568</v>
      </c>
      <c r="N266" t="s">
        <v>213</v>
      </c>
    </row>
    <row r="267" spans="1:14">
      <c r="A267" t="s">
        <v>2</v>
      </c>
      <c r="B267">
        <v>27068162</v>
      </c>
      <c r="C267" t="s">
        <v>207</v>
      </c>
      <c r="D267">
        <v>2</v>
      </c>
      <c r="E267" s="14" t="s">
        <v>287</v>
      </c>
      <c r="F267" s="14" t="s">
        <v>3100</v>
      </c>
      <c r="G267" s="14" t="s">
        <v>512</v>
      </c>
      <c r="H267" s="14">
        <v>0</v>
      </c>
      <c r="I267" s="14">
        <v>84</v>
      </c>
      <c r="J267" s="14">
        <v>1</v>
      </c>
      <c r="K267" s="14" t="s">
        <v>5</v>
      </c>
      <c r="L267">
        <v>86</v>
      </c>
      <c r="M267">
        <v>320</v>
      </c>
      <c r="N267" t="s">
        <v>213</v>
      </c>
    </row>
    <row r="268" spans="1:14">
      <c r="A268" t="s">
        <v>2</v>
      </c>
      <c r="B268">
        <v>27308559</v>
      </c>
      <c r="C268" t="s">
        <v>207</v>
      </c>
      <c r="D268">
        <v>2</v>
      </c>
      <c r="E268" s="14" t="s">
        <v>287</v>
      </c>
      <c r="F268" s="14">
        <v>0</v>
      </c>
      <c r="G268" s="14" t="s">
        <v>282</v>
      </c>
      <c r="H268" s="14">
        <v>0</v>
      </c>
      <c r="I268" s="14">
        <v>60</v>
      </c>
      <c r="J268" s="14">
        <v>1</v>
      </c>
      <c r="K268" s="14" t="s">
        <v>5</v>
      </c>
      <c r="L268">
        <v>86</v>
      </c>
      <c r="M268">
        <v>865</v>
      </c>
      <c r="N268" t="s">
        <v>213</v>
      </c>
    </row>
    <row r="269" spans="1:14">
      <c r="A269" t="s">
        <v>2</v>
      </c>
      <c r="B269">
        <v>1151950510</v>
      </c>
      <c r="C269" t="s">
        <v>207</v>
      </c>
      <c r="D269">
        <v>2</v>
      </c>
      <c r="E269" s="14" t="s">
        <v>287</v>
      </c>
      <c r="F269" s="14" t="s">
        <v>333</v>
      </c>
      <c r="G269" s="14" t="s">
        <v>224</v>
      </c>
      <c r="H269" s="14" t="s">
        <v>334</v>
      </c>
      <c r="I269" s="14">
        <v>30</v>
      </c>
      <c r="J269" s="14">
        <v>1</v>
      </c>
      <c r="K269" s="14" t="s">
        <v>5</v>
      </c>
      <c r="L269">
        <v>86</v>
      </c>
      <c r="M269">
        <v>568</v>
      </c>
      <c r="N269" t="s">
        <v>213</v>
      </c>
    </row>
    <row r="270" spans="1:14">
      <c r="A270" t="s">
        <v>2</v>
      </c>
      <c r="B270">
        <v>28705194</v>
      </c>
      <c r="C270" t="s">
        <v>207</v>
      </c>
      <c r="D270">
        <v>2</v>
      </c>
      <c r="E270" s="14" t="s">
        <v>2857</v>
      </c>
      <c r="F270" s="14" t="s">
        <v>2858</v>
      </c>
      <c r="G270" s="14" t="s">
        <v>2859</v>
      </c>
      <c r="H270" s="14">
        <v>0</v>
      </c>
      <c r="I270" s="14">
        <v>88</v>
      </c>
      <c r="J270" s="14">
        <v>1</v>
      </c>
      <c r="K270" s="14" t="s">
        <v>5</v>
      </c>
      <c r="L270">
        <v>86</v>
      </c>
      <c r="M270">
        <v>568</v>
      </c>
      <c r="N270" t="s">
        <v>213</v>
      </c>
    </row>
    <row r="271" spans="1:14">
      <c r="A271" t="s">
        <v>2</v>
      </c>
      <c r="B271">
        <v>27362765</v>
      </c>
      <c r="C271" t="s">
        <v>207</v>
      </c>
      <c r="D271">
        <v>2</v>
      </c>
      <c r="E271" s="14" t="s">
        <v>227</v>
      </c>
      <c r="F271" s="14">
        <v>0</v>
      </c>
      <c r="G271" s="14" t="s">
        <v>224</v>
      </c>
      <c r="H271" s="14">
        <v>0</v>
      </c>
      <c r="I271" s="14">
        <v>73</v>
      </c>
      <c r="J271" s="14">
        <v>1</v>
      </c>
      <c r="K271" s="14" t="s">
        <v>5</v>
      </c>
      <c r="L271">
        <v>86</v>
      </c>
      <c r="M271">
        <v>865</v>
      </c>
      <c r="N271" t="s">
        <v>213</v>
      </c>
    </row>
    <row r="272" spans="1:14">
      <c r="A272" t="s">
        <v>31</v>
      </c>
      <c r="B272">
        <v>1123315391</v>
      </c>
      <c r="C272" t="s">
        <v>207</v>
      </c>
      <c r="D272">
        <v>2</v>
      </c>
      <c r="E272" s="14" t="s">
        <v>295</v>
      </c>
      <c r="F272" s="14" t="s">
        <v>337</v>
      </c>
      <c r="G272" s="14" t="s">
        <v>338</v>
      </c>
      <c r="H272" s="14" t="s">
        <v>339</v>
      </c>
      <c r="I272" s="14">
        <v>8</v>
      </c>
      <c r="J272" s="14">
        <v>1</v>
      </c>
      <c r="K272" s="14" t="s">
        <v>5</v>
      </c>
      <c r="L272">
        <v>86</v>
      </c>
      <c r="M272">
        <v>568</v>
      </c>
      <c r="N272" t="s">
        <v>213</v>
      </c>
    </row>
    <row r="273" spans="1:14">
      <c r="A273" t="s">
        <v>2</v>
      </c>
      <c r="B273">
        <v>1006908521</v>
      </c>
      <c r="C273" t="s">
        <v>207</v>
      </c>
      <c r="D273">
        <v>2</v>
      </c>
      <c r="E273" s="14" t="s">
        <v>295</v>
      </c>
      <c r="F273" s="14" t="s">
        <v>296</v>
      </c>
      <c r="G273" s="14" t="s">
        <v>298</v>
      </c>
      <c r="H273" s="14" t="s">
        <v>297</v>
      </c>
      <c r="I273" s="14">
        <v>23</v>
      </c>
      <c r="J273" s="14">
        <v>1</v>
      </c>
      <c r="K273" s="14" t="s">
        <v>5</v>
      </c>
      <c r="L273">
        <v>86</v>
      </c>
      <c r="M273">
        <v>219</v>
      </c>
      <c r="N273" t="s">
        <v>213</v>
      </c>
    </row>
    <row r="274" spans="1:14">
      <c r="A274" t="s">
        <v>2</v>
      </c>
      <c r="B274">
        <v>1124312312</v>
      </c>
      <c r="C274" t="s">
        <v>207</v>
      </c>
      <c r="D274">
        <v>2</v>
      </c>
      <c r="E274" s="14" t="s">
        <v>295</v>
      </c>
      <c r="F274" s="14" t="s">
        <v>2860</v>
      </c>
      <c r="G274" s="14" t="s">
        <v>327</v>
      </c>
      <c r="H274" s="14" t="s">
        <v>2861</v>
      </c>
      <c r="I274" s="14">
        <v>39</v>
      </c>
      <c r="J274" s="14">
        <v>1</v>
      </c>
      <c r="K274" s="14" t="s">
        <v>5</v>
      </c>
      <c r="L274">
        <v>86</v>
      </c>
      <c r="M274">
        <v>219</v>
      </c>
      <c r="N274" t="s">
        <v>213</v>
      </c>
    </row>
    <row r="275" spans="1:14">
      <c r="A275" t="s">
        <v>2</v>
      </c>
      <c r="B275">
        <v>18146673</v>
      </c>
      <c r="C275" t="s">
        <v>207</v>
      </c>
      <c r="D275">
        <v>2</v>
      </c>
      <c r="E275" s="14" t="s">
        <v>2862</v>
      </c>
      <c r="F275" s="14" t="s">
        <v>252</v>
      </c>
      <c r="G275" s="14" t="s">
        <v>354</v>
      </c>
      <c r="H275" s="14">
        <v>0</v>
      </c>
      <c r="I275" s="14">
        <v>43</v>
      </c>
      <c r="J275" s="14">
        <v>1</v>
      </c>
      <c r="K275" s="14" t="s">
        <v>28</v>
      </c>
      <c r="L275">
        <v>86</v>
      </c>
      <c r="M275">
        <v>320</v>
      </c>
      <c r="N275" t="s">
        <v>213</v>
      </c>
    </row>
    <row r="276" spans="1:14">
      <c r="A276" t="s">
        <v>2</v>
      </c>
      <c r="B276">
        <v>38443328</v>
      </c>
      <c r="C276" t="s">
        <v>207</v>
      </c>
      <c r="D276">
        <v>2</v>
      </c>
      <c r="E276" s="14" t="s">
        <v>342</v>
      </c>
      <c r="F276" s="14" t="s">
        <v>343</v>
      </c>
      <c r="G276" s="14" t="s">
        <v>344</v>
      </c>
      <c r="H276" s="14" t="s">
        <v>310</v>
      </c>
      <c r="I276" s="14">
        <v>83</v>
      </c>
      <c r="J276" s="14">
        <v>1</v>
      </c>
      <c r="K276" s="14" t="s">
        <v>5</v>
      </c>
      <c r="L276">
        <v>86</v>
      </c>
      <c r="M276">
        <v>320</v>
      </c>
      <c r="N276" t="s">
        <v>213</v>
      </c>
    </row>
    <row r="277" spans="1:14">
      <c r="A277" t="s">
        <v>2</v>
      </c>
      <c r="B277">
        <v>39835079</v>
      </c>
      <c r="C277" t="s">
        <v>207</v>
      </c>
      <c r="D277">
        <v>2</v>
      </c>
      <c r="E277" s="14" t="s">
        <v>2755</v>
      </c>
      <c r="F277" s="14" t="s">
        <v>3101</v>
      </c>
      <c r="G277" s="14" t="s">
        <v>224</v>
      </c>
      <c r="H277" s="14" t="s">
        <v>2629</v>
      </c>
      <c r="I277" s="14">
        <v>79</v>
      </c>
      <c r="J277" s="14">
        <v>1</v>
      </c>
      <c r="K277" s="14" t="s">
        <v>5</v>
      </c>
      <c r="L277">
        <v>86</v>
      </c>
      <c r="M277">
        <v>885</v>
      </c>
      <c r="N277" t="s">
        <v>213</v>
      </c>
    </row>
    <row r="278" spans="1:14">
      <c r="A278" t="s">
        <v>2</v>
      </c>
      <c r="B278">
        <v>1125410811</v>
      </c>
      <c r="C278" t="s">
        <v>207</v>
      </c>
      <c r="D278">
        <v>2</v>
      </c>
      <c r="E278" s="14" t="s">
        <v>347</v>
      </c>
      <c r="F278" s="14" t="s">
        <v>284</v>
      </c>
      <c r="G278" s="14" t="s">
        <v>348</v>
      </c>
      <c r="H278" s="14" t="s">
        <v>349</v>
      </c>
      <c r="I278" s="14">
        <v>31</v>
      </c>
      <c r="J278" s="14">
        <v>1</v>
      </c>
      <c r="K278" s="14" t="s">
        <v>28</v>
      </c>
      <c r="L278">
        <v>86</v>
      </c>
      <c r="M278">
        <v>569</v>
      </c>
      <c r="N278" t="s">
        <v>213</v>
      </c>
    </row>
    <row r="279" spans="1:14">
      <c r="A279" t="s">
        <v>2</v>
      </c>
      <c r="B279">
        <v>1059842493</v>
      </c>
      <c r="C279" t="s">
        <v>207</v>
      </c>
      <c r="D279">
        <v>2</v>
      </c>
      <c r="E279" s="14" t="s">
        <v>352</v>
      </c>
      <c r="F279" s="14" t="s">
        <v>224</v>
      </c>
      <c r="G279" s="14" t="s">
        <v>406</v>
      </c>
      <c r="H279" s="14">
        <v>0</v>
      </c>
      <c r="I279" s="14">
        <v>34</v>
      </c>
      <c r="J279" s="14">
        <v>1</v>
      </c>
      <c r="K279" s="14" t="s">
        <v>5</v>
      </c>
      <c r="L279">
        <v>86</v>
      </c>
      <c r="M279">
        <v>320</v>
      </c>
      <c r="N279" t="s">
        <v>213</v>
      </c>
    </row>
    <row r="280" spans="1:14">
      <c r="A280" t="s">
        <v>2</v>
      </c>
      <c r="B280">
        <v>15565148</v>
      </c>
      <c r="C280" t="s">
        <v>207</v>
      </c>
      <c r="D280">
        <v>2</v>
      </c>
      <c r="E280" s="14" t="s">
        <v>2661</v>
      </c>
      <c r="F280" s="14">
        <v>0</v>
      </c>
      <c r="G280" s="14" t="s">
        <v>696</v>
      </c>
      <c r="H280" s="14">
        <v>0</v>
      </c>
      <c r="I280" s="14">
        <v>76</v>
      </c>
      <c r="J280" s="14">
        <v>1</v>
      </c>
      <c r="K280" s="14" t="s">
        <v>28</v>
      </c>
      <c r="L280">
        <v>86</v>
      </c>
      <c r="M280">
        <v>571</v>
      </c>
      <c r="N280" t="s">
        <v>213</v>
      </c>
    </row>
    <row r="281" spans="1:14">
      <c r="A281" t="s">
        <v>2</v>
      </c>
      <c r="B281">
        <v>18145069</v>
      </c>
      <c r="C281" t="s">
        <v>207</v>
      </c>
      <c r="D281">
        <v>2</v>
      </c>
      <c r="E281" s="14" t="s">
        <v>600</v>
      </c>
      <c r="F281" s="14" t="s">
        <v>354</v>
      </c>
      <c r="G281" s="14" t="s">
        <v>2863</v>
      </c>
      <c r="H281" s="14">
        <v>0</v>
      </c>
      <c r="I281" s="14">
        <v>48</v>
      </c>
      <c r="J281" s="14">
        <v>1</v>
      </c>
      <c r="K281" s="14" t="s">
        <v>28</v>
      </c>
      <c r="L281">
        <v>86</v>
      </c>
      <c r="M281">
        <v>320</v>
      </c>
      <c r="N281" t="s">
        <v>213</v>
      </c>
    </row>
    <row r="282" spans="1:14">
      <c r="A282" t="s">
        <v>2</v>
      </c>
      <c r="B282">
        <v>13043017</v>
      </c>
      <c r="C282" t="s">
        <v>207</v>
      </c>
      <c r="D282">
        <v>2</v>
      </c>
      <c r="E282" s="14" t="s">
        <v>600</v>
      </c>
      <c r="F282" s="14" t="s">
        <v>354</v>
      </c>
      <c r="G282" s="14" t="s">
        <v>2864</v>
      </c>
      <c r="H282" s="14">
        <v>0</v>
      </c>
      <c r="I282" s="14">
        <v>54</v>
      </c>
      <c r="J282" s="14">
        <v>1</v>
      </c>
      <c r="K282" s="14" t="s">
        <v>28</v>
      </c>
      <c r="L282">
        <v>86</v>
      </c>
      <c r="M282">
        <v>571</v>
      </c>
      <c r="N282" t="s">
        <v>213</v>
      </c>
    </row>
    <row r="283" spans="1:14">
      <c r="A283" t="s">
        <v>2</v>
      </c>
      <c r="B283">
        <v>4635881</v>
      </c>
      <c r="C283" t="s">
        <v>207</v>
      </c>
      <c r="D283">
        <v>2</v>
      </c>
      <c r="E283" s="14" t="s">
        <v>600</v>
      </c>
      <c r="F283" s="14" t="s">
        <v>2865</v>
      </c>
      <c r="G283" s="14" t="s">
        <v>2866</v>
      </c>
      <c r="H283" s="14">
        <v>0</v>
      </c>
      <c r="I283" s="14">
        <v>71</v>
      </c>
      <c r="J283" s="14">
        <v>1</v>
      </c>
      <c r="K283" s="14" t="s">
        <v>28</v>
      </c>
      <c r="L283">
        <v>86</v>
      </c>
      <c r="M283" t="s">
        <v>765</v>
      </c>
      <c r="N283" t="s">
        <v>213</v>
      </c>
    </row>
    <row r="284" spans="1:14">
      <c r="A284" t="s">
        <v>2</v>
      </c>
      <c r="B284">
        <v>15570554</v>
      </c>
      <c r="C284" t="s">
        <v>207</v>
      </c>
      <c r="D284">
        <v>2</v>
      </c>
      <c r="E284" s="14" t="s">
        <v>2867</v>
      </c>
      <c r="F284" s="14" t="s">
        <v>2868</v>
      </c>
      <c r="G284" s="14" t="s">
        <v>2869</v>
      </c>
      <c r="H284" s="14">
        <v>0</v>
      </c>
      <c r="I284" s="14">
        <v>71</v>
      </c>
      <c r="J284" s="14">
        <v>1</v>
      </c>
      <c r="K284" s="14" t="s">
        <v>28</v>
      </c>
      <c r="L284">
        <v>86</v>
      </c>
      <c r="M284">
        <v>569</v>
      </c>
      <c r="N284" t="s">
        <v>213</v>
      </c>
    </row>
    <row r="285" spans="1:14">
      <c r="A285" t="s">
        <v>2</v>
      </c>
      <c r="B285">
        <v>1006846466</v>
      </c>
      <c r="C285" t="s">
        <v>207</v>
      </c>
      <c r="D285">
        <v>2</v>
      </c>
      <c r="E285" s="14" t="s">
        <v>360</v>
      </c>
      <c r="F285" s="14" t="s">
        <v>2870</v>
      </c>
      <c r="G285" s="14" t="s">
        <v>475</v>
      </c>
      <c r="H285" s="14" t="s">
        <v>2871</v>
      </c>
      <c r="I285" s="14">
        <v>27</v>
      </c>
      <c r="J285" s="14">
        <v>1</v>
      </c>
      <c r="K285" s="14" t="s">
        <v>5</v>
      </c>
      <c r="L285">
        <v>86</v>
      </c>
      <c r="M285">
        <v>568</v>
      </c>
      <c r="N285" t="s">
        <v>213</v>
      </c>
    </row>
    <row r="286" spans="1:14">
      <c r="A286" t="s">
        <v>2</v>
      </c>
      <c r="B286">
        <v>41182839</v>
      </c>
      <c r="C286" t="s">
        <v>207</v>
      </c>
      <c r="D286">
        <v>2</v>
      </c>
      <c r="E286" s="14" t="s">
        <v>306</v>
      </c>
      <c r="F286" s="14" t="s">
        <v>321</v>
      </c>
      <c r="G286" s="14" t="s">
        <v>224</v>
      </c>
      <c r="H286" s="14" t="s">
        <v>412</v>
      </c>
      <c r="I286" s="14">
        <v>44</v>
      </c>
      <c r="J286" s="14">
        <v>1</v>
      </c>
      <c r="K286" s="14" t="s">
        <v>5</v>
      </c>
      <c r="L286">
        <v>86</v>
      </c>
      <c r="M286">
        <v>219</v>
      </c>
      <c r="N286" t="s">
        <v>213</v>
      </c>
    </row>
    <row r="287" spans="1:14">
      <c r="A287" t="s">
        <v>2</v>
      </c>
      <c r="B287">
        <v>27193444</v>
      </c>
      <c r="C287" t="s">
        <v>207</v>
      </c>
      <c r="D287">
        <v>2</v>
      </c>
      <c r="E287" s="14" t="s">
        <v>363</v>
      </c>
      <c r="F287" s="14" t="s">
        <v>364</v>
      </c>
      <c r="G287" s="14" t="s">
        <v>228</v>
      </c>
      <c r="H287" s="14" t="s">
        <v>365</v>
      </c>
      <c r="I287" s="14">
        <v>57</v>
      </c>
      <c r="J287" s="14">
        <v>1</v>
      </c>
      <c r="K287" s="14" t="s">
        <v>5</v>
      </c>
      <c r="L287">
        <v>86</v>
      </c>
      <c r="M287">
        <v>219</v>
      </c>
      <c r="N287" t="s">
        <v>213</v>
      </c>
    </row>
    <row r="288" spans="1:14">
      <c r="A288" t="s">
        <v>2</v>
      </c>
      <c r="B288">
        <v>30701353</v>
      </c>
      <c r="C288" t="s">
        <v>207</v>
      </c>
      <c r="D288">
        <v>2</v>
      </c>
      <c r="E288" s="14" t="s">
        <v>308</v>
      </c>
      <c r="F288" s="14">
        <v>0</v>
      </c>
      <c r="G288" s="14" t="s">
        <v>578</v>
      </c>
      <c r="H288" s="14">
        <v>0</v>
      </c>
      <c r="I288" s="14">
        <v>72</v>
      </c>
      <c r="J288" s="14">
        <v>1</v>
      </c>
      <c r="K288" s="14" t="s">
        <v>5</v>
      </c>
      <c r="L288">
        <v>86</v>
      </c>
      <c r="M288">
        <v>219</v>
      </c>
      <c r="N288" t="s">
        <v>213</v>
      </c>
    </row>
    <row r="289" spans="1:14">
      <c r="A289" t="s">
        <v>31</v>
      </c>
      <c r="B289">
        <v>1125411467</v>
      </c>
      <c r="C289" t="s">
        <v>207</v>
      </c>
      <c r="D289">
        <v>2</v>
      </c>
      <c r="E289" s="14" t="s">
        <v>308</v>
      </c>
      <c r="F289" s="14" t="s">
        <v>2872</v>
      </c>
      <c r="G289" s="14" t="s">
        <v>2873</v>
      </c>
      <c r="H289" s="14" t="s">
        <v>244</v>
      </c>
      <c r="I289" s="14">
        <v>11</v>
      </c>
      <c r="J289" s="14">
        <v>1</v>
      </c>
      <c r="K289" s="14" t="s">
        <v>28</v>
      </c>
      <c r="L289">
        <v>86</v>
      </c>
      <c r="M289">
        <v>569</v>
      </c>
      <c r="N289" t="s">
        <v>213</v>
      </c>
    </row>
    <row r="290" spans="1:14">
      <c r="A290" t="s">
        <v>79</v>
      </c>
      <c r="B290">
        <v>1120219131</v>
      </c>
      <c r="C290" t="s">
        <v>207</v>
      </c>
      <c r="D290">
        <v>2</v>
      </c>
      <c r="E290" s="14" t="s">
        <v>308</v>
      </c>
      <c r="F290" s="14" t="s">
        <v>2874</v>
      </c>
      <c r="G290" s="14" t="s">
        <v>233</v>
      </c>
      <c r="H290" s="14" t="s">
        <v>2875</v>
      </c>
      <c r="I290" s="14">
        <v>5</v>
      </c>
      <c r="J290" s="14">
        <v>2</v>
      </c>
      <c r="K290" s="14" t="s">
        <v>5</v>
      </c>
      <c r="L290">
        <v>86</v>
      </c>
      <c r="M290">
        <v>755</v>
      </c>
      <c r="N290" t="s">
        <v>213</v>
      </c>
    </row>
    <row r="291" spans="1:14">
      <c r="A291" t="s">
        <v>2</v>
      </c>
      <c r="B291">
        <v>27163190</v>
      </c>
      <c r="C291" t="s">
        <v>207</v>
      </c>
      <c r="D291">
        <v>2</v>
      </c>
      <c r="E291" s="14" t="s">
        <v>235</v>
      </c>
      <c r="F291" s="14" t="s">
        <v>327</v>
      </c>
      <c r="G291" s="14" t="s">
        <v>2876</v>
      </c>
      <c r="H291" s="14">
        <v>0</v>
      </c>
      <c r="I291" s="14">
        <v>67</v>
      </c>
      <c r="J291" s="14">
        <v>1</v>
      </c>
      <c r="K291" s="14" t="s">
        <v>5</v>
      </c>
      <c r="L291">
        <v>86</v>
      </c>
      <c r="M291">
        <v>569</v>
      </c>
      <c r="N291" t="s">
        <v>213</v>
      </c>
    </row>
    <row r="292" spans="1:14">
      <c r="A292" t="s">
        <v>2</v>
      </c>
      <c r="B292">
        <v>12999268</v>
      </c>
      <c r="C292" t="s">
        <v>207</v>
      </c>
      <c r="D292">
        <v>2</v>
      </c>
      <c r="E292" s="14" t="s">
        <v>235</v>
      </c>
      <c r="F292" s="14" t="s">
        <v>2627</v>
      </c>
      <c r="G292" s="14" t="s">
        <v>2877</v>
      </c>
      <c r="H292" s="14">
        <v>0</v>
      </c>
      <c r="I292" s="14">
        <v>53</v>
      </c>
      <c r="J292" s="14">
        <v>1</v>
      </c>
      <c r="K292" s="14" t="s">
        <v>28</v>
      </c>
      <c r="L292">
        <v>86</v>
      </c>
      <c r="M292">
        <v>885</v>
      </c>
      <c r="N292" t="s">
        <v>213</v>
      </c>
    </row>
    <row r="293" spans="1:14">
      <c r="A293" t="s">
        <v>2</v>
      </c>
      <c r="B293">
        <v>39842240</v>
      </c>
      <c r="C293" t="s">
        <v>207</v>
      </c>
      <c r="D293">
        <v>2</v>
      </c>
      <c r="E293" s="14" t="s">
        <v>373</v>
      </c>
      <c r="F293" s="14" t="s">
        <v>375</v>
      </c>
      <c r="G293" s="14" t="s">
        <v>376</v>
      </c>
      <c r="H293" s="14" t="s">
        <v>377</v>
      </c>
      <c r="I293" s="14">
        <v>39</v>
      </c>
      <c r="J293" s="14">
        <v>1</v>
      </c>
      <c r="K293" s="14" t="s">
        <v>5</v>
      </c>
      <c r="L293">
        <v>86</v>
      </c>
      <c r="M293">
        <v>568</v>
      </c>
      <c r="N293" t="s">
        <v>213</v>
      </c>
    </row>
    <row r="294" spans="1:14">
      <c r="A294" t="s">
        <v>79</v>
      </c>
      <c r="B294">
        <v>1125186215</v>
      </c>
      <c r="C294" t="s">
        <v>207</v>
      </c>
      <c r="D294">
        <v>2</v>
      </c>
      <c r="E294" s="14" t="s">
        <v>2878</v>
      </c>
      <c r="F294" s="14" t="s">
        <v>2741</v>
      </c>
      <c r="G294" s="14" t="s">
        <v>2693</v>
      </c>
      <c r="H294" s="14" t="s">
        <v>257</v>
      </c>
      <c r="I294" s="14">
        <v>2</v>
      </c>
      <c r="J294" s="14">
        <v>1</v>
      </c>
      <c r="K294" s="14" t="s">
        <v>28</v>
      </c>
      <c r="L294">
        <v>86</v>
      </c>
      <c r="M294">
        <v>571</v>
      </c>
      <c r="N294" t="s">
        <v>213</v>
      </c>
    </row>
    <row r="295" spans="1:14">
      <c r="A295" t="s">
        <v>2</v>
      </c>
      <c r="B295">
        <v>1006908239</v>
      </c>
      <c r="C295" t="s">
        <v>207</v>
      </c>
      <c r="D295">
        <v>2</v>
      </c>
      <c r="E295" s="14" t="s">
        <v>470</v>
      </c>
      <c r="F295" s="14" t="s">
        <v>255</v>
      </c>
      <c r="G295" s="14" t="s">
        <v>304</v>
      </c>
      <c r="H295" s="14" t="s">
        <v>558</v>
      </c>
      <c r="I295" s="14">
        <v>19</v>
      </c>
      <c r="J295" s="14">
        <v>1</v>
      </c>
      <c r="K295" s="14" t="s">
        <v>5</v>
      </c>
      <c r="L295">
        <v>86</v>
      </c>
      <c r="M295">
        <v>749</v>
      </c>
      <c r="N295" t="s">
        <v>213</v>
      </c>
    </row>
    <row r="296" spans="1:14">
      <c r="A296" t="s">
        <v>31</v>
      </c>
      <c r="B296">
        <v>1123310475</v>
      </c>
      <c r="C296" t="s">
        <v>207</v>
      </c>
      <c r="D296">
        <v>2</v>
      </c>
      <c r="E296" s="14" t="s">
        <v>383</v>
      </c>
      <c r="F296" s="14" t="s">
        <v>542</v>
      </c>
      <c r="G296" s="14" t="s">
        <v>389</v>
      </c>
      <c r="H296" s="14" t="s">
        <v>280</v>
      </c>
      <c r="I296" s="14">
        <v>11</v>
      </c>
      <c r="J296" s="14">
        <v>1</v>
      </c>
      <c r="K296" s="14" t="s">
        <v>28</v>
      </c>
      <c r="L296">
        <v>86</v>
      </c>
      <c r="M296">
        <v>568</v>
      </c>
      <c r="N296" t="s">
        <v>213</v>
      </c>
    </row>
    <row r="297" spans="1:14">
      <c r="A297" t="s">
        <v>42</v>
      </c>
      <c r="B297">
        <v>1030084316</v>
      </c>
      <c r="C297" t="s">
        <v>207</v>
      </c>
      <c r="D297">
        <v>2</v>
      </c>
      <c r="E297" s="14" t="s">
        <v>2879</v>
      </c>
      <c r="F297" s="14" t="s">
        <v>2880</v>
      </c>
      <c r="G297" s="14" t="s">
        <v>2881</v>
      </c>
      <c r="H297" s="14" t="s">
        <v>392</v>
      </c>
      <c r="I297" s="14">
        <v>1</v>
      </c>
      <c r="J297" s="14">
        <v>2</v>
      </c>
      <c r="K297" s="14" t="s">
        <v>28</v>
      </c>
      <c r="L297">
        <v>86</v>
      </c>
      <c r="M297">
        <v>865</v>
      </c>
      <c r="N297" t="s">
        <v>213</v>
      </c>
    </row>
    <row r="298" spans="1:14">
      <c r="A298" t="s">
        <v>79</v>
      </c>
      <c r="B298">
        <v>1125186119</v>
      </c>
      <c r="C298" t="s">
        <v>207</v>
      </c>
      <c r="D298">
        <v>2</v>
      </c>
      <c r="E298" s="14" t="s">
        <v>384</v>
      </c>
      <c r="F298" s="14" t="s">
        <v>458</v>
      </c>
      <c r="G298" s="14" t="s">
        <v>2882</v>
      </c>
      <c r="H298" s="14" t="s">
        <v>298</v>
      </c>
      <c r="I298" s="14">
        <v>2</v>
      </c>
      <c r="J298" s="14">
        <v>1</v>
      </c>
      <c r="K298" s="14" t="s">
        <v>28</v>
      </c>
      <c r="L298">
        <v>86</v>
      </c>
      <c r="M298">
        <v>571</v>
      </c>
      <c r="N298" t="s">
        <v>213</v>
      </c>
    </row>
    <row r="299" spans="1:14">
      <c r="A299" t="s">
        <v>2</v>
      </c>
      <c r="B299">
        <v>27525914</v>
      </c>
      <c r="C299" t="s">
        <v>207</v>
      </c>
      <c r="D299">
        <v>2</v>
      </c>
      <c r="E299" s="14" t="s">
        <v>384</v>
      </c>
      <c r="F299" s="14" t="s">
        <v>2883</v>
      </c>
      <c r="G299" s="14" t="s">
        <v>676</v>
      </c>
      <c r="H299" s="14">
        <v>0</v>
      </c>
      <c r="I299" s="14">
        <v>61</v>
      </c>
      <c r="J299" s="14">
        <v>1</v>
      </c>
      <c r="K299" s="14" t="s">
        <v>5</v>
      </c>
      <c r="L299">
        <v>86</v>
      </c>
      <c r="M299">
        <v>320</v>
      </c>
      <c r="N299" t="s">
        <v>213</v>
      </c>
    </row>
    <row r="300" spans="1:14">
      <c r="A300" t="s">
        <v>2</v>
      </c>
      <c r="B300">
        <v>18102356</v>
      </c>
      <c r="C300" t="s">
        <v>207</v>
      </c>
      <c r="D300">
        <v>2</v>
      </c>
      <c r="E300" s="14" t="s">
        <v>386</v>
      </c>
      <c r="F300" s="14" t="s">
        <v>2637</v>
      </c>
      <c r="G300" s="14" t="s">
        <v>230</v>
      </c>
      <c r="H300" s="14" t="s">
        <v>2856</v>
      </c>
      <c r="I300" s="14">
        <v>54</v>
      </c>
      <c r="J300" s="14">
        <v>1</v>
      </c>
      <c r="K300" s="14" t="s">
        <v>28</v>
      </c>
      <c r="L300">
        <v>86</v>
      </c>
      <c r="M300">
        <v>569</v>
      </c>
      <c r="N300" t="s">
        <v>213</v>
      </c>
    </row>
    <row r="301" spans="1:14">
      <c r="A301" t="s">
        <v>2</v>
      </c>
      <c r="B301">
        <v>12135433</v>
      </c>
      <c r="C301" t="s">
        <v>207</v>
      </c>
      <c r="D301">
        <v>2</v>
      </c>
      <c r="E301" s="14" t="s">
        <v>390</v>
      </c>
      <c r="F301" s="14" t="s">
        <v>2878</v>
      </c>
      <c r="G301" s="14" t="s">
        <v>2884</v>
      </c>
      <c r="H301" s="14">
        <v>0</v>
      </c>
      <c r="I301" s="14">
        <v>56</v>
      </c>
      <c r="J301" s="14">
        <v>1</v>
      </c>
      <c r="K301" s="14" t="s">
        <v>28</v>
      </c>
      <c r="L301">
        <v>86</v>
      </c>
      <c r="M301">
        <v>569</v>
      </c>
      <c r="N301" t="s">
        <v>213</v>
      </c>
    </row>
    <row r="302" spans="1:14">
      <c r="A302" t="s">
        <v>2</v>
      </c>
      <c r="B302">
        <v>1062278511</v>
      </c>
      <c r="C302" t="s">
        <v>207</v>
      </c>
      <c r="D302">
        <v>2</v>
      </c>
      <c r="E302" s="14" t="s">
        <v>391</v>
      </c>
      <c r="F302" s="14" t="s">
        <v>2885</v>
      </c>
      <c r="G302" s="14" t="s">
        <v>2886</v>
      </c>
      <c r="H302" s="14">
        <v>0</v>
      </c>
      <c r="I302" s="14">
        <v>19</v>
      </c>
      <c r="J302" s="14">
        <v>1</v>
      </c>
      <c r="K302" s="14" t="s">
        <v>5</v>
      </c>
      <c r="L302">
        <v>86</v>
      </c>
      <c r="M302">
        <v>320</v>
      </c>
      <c r="N302" t="s">
        <v>213</v>
      </c>
    </row>
    <row r="303" spans="1:14">
      <c r="A303" t="s">
        <v>37</v>
      </c>
      <c r="B303">
        <v>1120070708</v>
      </c>
      <c r="C303" t="s">
        <v>207</v>
      </c>
      <c r="D303">
        <v>2</v>
      </c>
      <c r="E303" s="14" t="s">
        <v>2887</v>
      </c>
      <c r="F303" s="14" t="s">
        <v>308</v>
      </c>
      <c r="G303" s="14" t="s">
        <v>653</v>
      </c>
      <c r="H303" s="14" t="s">
        <v>2888</v>
      </c>
      <c r="I303" s="14">
        <v>8</v>
      </c>
      <c r="J303" s="14">
        <v>1</v>
      </c>
      <c r="K303" s="14" t="s">
        <v>28</v>
      </c>
      <c r="L303">
        <v>86</v>
      </c>
      <c r="M303">
        <v>885</v>
      </c>
      <c r="N303" t="s">
        <v>213</v>
      </c>
    </row>
    <row r="304" spans="1:14">
      <c r="A304" t="s">
        <v>37</v>
      </c>
      <c r="B304">
        <v>1125182625</v>
      </c>
      <c r="C304" t="s">
        <v>207</v>
      </c>
      <c r="D304">
        <v>2</v>
      </c>
      <c r="E304" s="14" t="s">
        <v>2611</v>
      </c>
      <c r="F304" s="14" t="s">
        <v>623</v>
      </c>
      <c r="G304" s="14" t="s">
        <v>276</v>
      </c>
      <c r="H304" s="14" t="s">
        <v>419</v>
      </c>
      <c r="I304" s="14">
        <v>13</v>
      </c>
      <c r="J304" s="14">
        <v>1</v>
      </c>
      <c r="K304" s="14" t="s">
        <v>28</v>
      </c>
      <c r="L304">
        <v>86</v>
      </c>
      <c r="M304">
        <v>571</v>
      </c>
      <c r="N304" t="s">
        <v>213</v>
      </c>
    </row>
    <row r="305" spans="1:14">
      <c r="A305" t="s">
        <v>2</v>
      </c>
      <c r="B305">
        <v>18108160</v>
      </c>
      <c r="C305" t="s">
        <v>207</v>
      </c>
      <c r="D305">
        <v>2</v>
      </c>
      <c r="E305" s="14" t="s">
        <v>397</v>
      </c>
      <c r="F305" s="14" t="s">
        <v>398</v>
      </c>
      <c r="G305" s="14" t="s">
        <v>399</v>
      </c>
      <c r="H305" s="14">
        <v>0</v>
      </c>
      <c r="I305" s="14">
        <v>67</v>
      </c>
      <c r="J305" s="14">
        <v>1</v>
      </c>
      <c r="K305" s="14" t="s">
        <v>28</v>
      </c>
      <c r="L305">
        <v>86</v>
      </c>
      <c r="M305">
        <v>569</v>
      </c>
      <c r="N305" t="s">
        <v>213</v>
      </c>
    </row>
    <row r="306" spans="1:14">
      <c r="A306" t="s">
        <v>2</v>
      </c>
      <c r="B306">
        <v>50940589</v>
      </c>
      <c r="C306" t="s">
        <v>207</v>
      </c>
      <c r="D306">
        <v>2</v>
      </c>
      <c r="E306" s="14" t="s">
        <v>402</v>
      </c>
      <c r="F306" s="14" t="s">
        <v>2889</v>
      </c>
      <c r="G306" s="14" t="s">
        <v>224</v>
      </c>
      <c r="H306" s="14">
        <v>0</v>
      </c>
      <c r="I306" s="14">
        <v>54</v>
      </c>
      <c r="J306" s="14">
        <v>1</v>
      </c>
      <c r="K306" s="14" t="s">
        <v>5</v>
      </c>
      <c r="L306">
        <v>86</v>
      </c>
      <c r="M306" t="s">
        <v>765</v>
      </c>
      <c r="N306" t="s">
        <v>213</v>
      </c>
    </row>
    <row r="307" spans="1:14">
      <c r="A307" t="s">
        <v>79</v>
      </c>
      <c r="B307">
        <v>1127082344</v>
      </c>
      <c r="C307" t="s">
        <v>207</v>
      </c>
      <c r="D307">
        <v>2</v>
      </c>
      <c r="E307" s="14" t="s">
        <v>270</v>
      </c>
      <c r="F307" s="14" t="s">
        <v>337</v>
      </c>
      <c r="G307" s="14" t="s">
        <v>262</v>
      </c>
      <c r="H307" s="14" t="s">
        <v>2890</v>
      </c>
      <c r="I307" s="14">
        <v>1</v>
      </c>
      <c r="J307" s="14">
        <v>1</v>
      </c>
      <c r="K307" s="14" t="s">
        <v>28</v>
      </c>
      <c r="L307">
        <v>86</v>
      </c>
      <c r="M307">
        <v>571</v>
      </c>
      <c r="N307" t="s">
        <v>213</v>
      </c>
    </row>
    <row r="308" spans="1:14">
      <c r="A308" t="s">
        <v>2</v>
      </c>
      <c r="B308">
        <v>1006908493</v>
      </c>
      <c r="C308" t="s">
        <v>207</v>
      </c>
      <c r="D308">
        <v>2</v>
      </c>
      <c r="E308" s="14" t="s">
        <v>226</v>
      </c>
      <c r="F308" s="14" t="s">
        <v>248</v>
      </c>
      <c r="G308" s="14" t="s">
        <v>2821</v>
      </c>
      <c r="H308" s="14" t="s">
        <v>676</v>
      </c>
      <c r="I308" s="14">
        <v>25</v>
      </c>
      <c r="J308" s="14">
        <v>1</v>
      </c>
      <c r="K308" s="14" t="s">
        <v>5</v>
      </c>
      <c r="L308">
        <v>86</v>
      </c>
      <c r="M308">
        <v>219</v>
      </c>
      <c r="N308" t="s">
        <v>213</v>
      </c>
    </row>
    <row r="309" spans="1:14">
      <c r="A309" t="s">
        <v>2</v>
      </c>
      <c r="B309">
        <v>18108336</v>
      </c>
      <c r="C309" t="s">
        <v>207</v>
      </c>
      <c r="D309">
        <v>2</v>
      </c>
      <c r="E309" s="14" t="s">
        <v>226</v>
      </c>
      <c r="F309" s="14" t="s">
        <v>239</v>
      </c>
      <c r="G309" s="14" t="s">
        <v>354</v>
      </c>
      <c r="H309" s="14" t="s">
        <v>2891</v>
      </c>
      <c r="I309" s="14">
        <v>68</v>
      </c>
      <c r="J309" s="14">
        <v>1</v>
      </c>
      <c r="K309" s="14" t="s">
        <v>28</v>
      </c>
      <c r="L309">
        <v>86</v>
      </c>
      <c r="M309">
        <v>569</v>
      </c>
      <c r="N309" t="s">
        <v>213</v>
      </c>
    </row>
    <row r="310" spans="1:14">
      <c r="A310" t="s">
        <v>2</v>
      </c>
      <c r="B310">
        <v>1830476</v>
      </c>
      <c r="C310" t="s">
        <v>207</v>
      </c>
      <c r="D310">
        <v>2</v>
      </c>
      <c r="E310" s="14" t="s">
        <v>223</v>
      </c>
      <c r="F310" s="14" t="s">
        <v>227</v>
      </c>
      <c r="G310" s="14" t="s">
        <v>354</v>
      </c>
      <c r="H310" s="14" t="s">
        <v>2892</v>
      </c>
      <c r="I310" s="14">
        <v>82</v>
      </c>
      <c r="J310" s="14">
        <v>1</v>
      </c>
      <c r="K310" s="14" t="s">
        <v>28</v>
      </c>
      <c r="L310">
        <v>86</v>
      </c>
      <c r="M310">
        <v>571</v>
      </c>
      <c r="N310" t="s">
        <v>213</v>
      </c>
    </row>
    <row r="311" spans="1:14">
      <c r="A311" t="s">
        <v>42</v>
      </c>
      <c r="B311">
        <v>1124316936</v>
      </c>
      <c r="C311" t="s">
        <v>207</v>
      </c>
      <c r="D311">
        <v>2</v>
      </c>
      <c r="E311" s="14" t="s">
        <v>2893</v>
      </c>
      <c r="F311" s="14" t="s">
        <v>692</v>
      </c>
      <c r="G311" s="14" t="s">
        <v>2894</v>
      </c>
      <c r="H311" s="14" t="s">
        <v>504</v>
      </c>
      <c r="I311" s="14">
        <v>3</v>
      </c>
      <c r="J311" s="14">
        <v>1</v>
      </c>
      <c r="K311" s="14" t="s">
        <v>5</v>
      </c>
      <c r="L311">
        <v>86</v>
      </c>
      <c r="M311">
        <v>219</v>
      </c>
      <c r="N311" t="s">
        <v>213</v>
      </c>
    </row>
    <row r="312" spans="1:14">
      <c r="A312" t="s">
        <v>42</v>
      </c>
      <c r="B312">
        <v>1120219037</v>
      </c>
      <c r="C312" t="s">
        <v>207</v>
      </c>
      <c r="D312">
        <v>2</v>
      </c>
      <c r="E312" s="14" t="s">
        <v>369</v>
      </c>
      <c r="F312" s="14" t="s">
        <v>256</v>
      </c>
      <c r="G312" s="14" t="s">
        <v>407</v>
      </c>
      <c r="H312" s="14" t="s">
        <v>257</v>
      </c>
      <c r="I312" s="14">
        <v>2</v>
      </c>
      <c r="J312" s="14">
        <v>1</v>
      </c>
      <c r="K312" s="14" t="s">
        <v>28</v>
      </c>
      <c r="L312">
        <v>86</v>
      </c>
      <c r="M312">
        <v>755</v>
      </c>
      <c r="N312" t="s">
        <v>213</v>
      </c>
    </row>
    <row r="313" spans="1:14">
      <c r="A313" t="s">
        <v>2</v>
      </c>
      <c r="B313">
        <v>18112306</v>
      </c>
      <c r="C313" t="s">
        <v>207</v>
      </c>
      <c r="D313">
        <v>2</v>
      </c>
      <c r="E313" s="14" t="s">
        <v>2615</v>
      </c>
      <c r="F313" s="14" t="s">
        <v>2771</v>
      </c>
      <c r="G313" s="14" t="s">
        <v>230</v>
      </c>
      <c r="H313" s="14">
        <v>0</v>
      </c>
      <c r="I313" s="14">
        <v>55</v>
      </c>
      <c r="J313" s="14">
        <v>1</v>
      </c>
      <c r="K313" s="14" t="s">
        <v>28</v>
      </c>
      <c r="L313">
        <v>86</v>
      </c>
      <c r="M313">
        <v>760</v>
      </c>
      <c r="N313" t="s">
        <v>213</v>
      </c>
    </row>
    <row r="314" spans="1:14">
      <c r="A314" t="s">
        <v>2</v>
      </c>
      <c r="B314">
        <v>1006907552</v>
      </c>
      <c r="C314" t="s">
        <v>207</v>
      </c>
      <c r="D314">
        <v>2</v>
      </c>
      <c r="E314" s="14" t="s">
        <v>309</v>
      </c>
      <c r="F314" s="14" t="s">
        <v>302</v>
      </c>
      <c r="G314" s="14" t="s">
        <v>276</v>
      </c>
      <c r="H314" s="14" t="s">
        <v>290</v>
      </c>
      <c r="I314" s="14">
        <v>23</v>
      </c>
      <c r="J314" s="14">
        <v>1</v>
      </c>
      <c r="K314" s="14" t="s">
        <v>5</v>
      </c>
      <c r="L314">
        <v>86</v>
      </c>
      <c r="M314">
        <v>760</v>
      </c>
      <c r="N314" t="s">
        <v>213</v>
      </c>
    </row>
    <row r="315" spans="1:14">
      <c r="A315" t="s">
        <v>2</v>
      </c>
      <c r="B315">
        <v>27473280</v>
      </c>
      <c r="C315" t="s">
        <v>207</v>
      </c>
      <c r="D315">
        <v>2</v>
      </c>
      <c r="E315" s="14" t="s">
        <v>309</v>
      </c>
      <c r="F315" s="14" t="s">
        <v>309</v>
      </c>
      <c r="G315" s="14" t="s">
        <v>335</v>
      </c>
      <c r="H315" s="14" t="s">
        <v>412</v>
      </c>
      <c r="I315" s="14">
        <v>40</v>
      </c>
      <c r="J315" s="14">
        <v>1</v>
      </c>
      <c r="K315" s="14" t="s">
        <v>5</v>
      </c>
      <c r="L315">
        <v>86</v>
      </c>
      <c r="M315">
        <v>219</v>
      </c>
      <c r="N315" t="s">
        <v>213</v>
      </c>
    </row>
    <row r="316" spans="1:14">
      <c r="A316" t="s">
        <v>2</v>
      </c>
      <c r="B316">
        <v>19391994</v>
      </c>
      <c r="C316" t="s">
        <v>207</v>
      </c>
      <c r="D316">
        <v>2</v>
      </c>
      <c r="E316" s="14" t="s">
        <v>309</v>
      </c>
      <c r="F316" s="14" t="s">
        <v>2832</v>
      </c>
      <c r="G316" s="14" t="s">
        <v>2895</v>
      </c>
      <c r="H316" s="14">
        <v>0</v>
      </c>
      <c r="I316" s="14">
        <v>71</v>
      </c>
      <c r="J316" s="14">
        <v>1</v>
      </c>
      <c r="K316" s="14" t="s">
        <v>28</v>
      </c>
      <c r="L316">
        <v>86</v>
      </c>
      <c r="M316">
        <v>749</v>
      </c>
      <c r="N316" t="s">
        <v>213</v>
      </c>
    </row>
    <row r="317" spans="1:14">
      <c r="A317" t="s">
        <v>2</v>
      </c>
      <c r="B317">
        <v>94552630</v>
      </c>
      <c r="C317" t="s">
        <v>207</v>
      </c>
      <c r="D317">
        <v>2</v>
      </c>
      <c r="E317" s="14" t="s">
        <v>409</v>
      </c>
      <c r="F317" s="14" t="s">
        <v>283</v>
      </c>
      <c r="G317" s="14" t="s">
        <v>477</v>
      </c>
      <c r="H317" s="14" t="s">
        <v>280</v>
      </c>
      <c r="I317" s="14">
        <v>39</v>
      </c>
      <c r="J317" s="14">
        <v>1</v>
      </c>
      <c r="K317" s="14" t="s">
        <v>28</v>
      </c>
      <c r="L317">
        <v>86</v>
      </c>
      <c r="M317">
        <v>865</v>
      </c>
      <c r="N317" t="s">
        <v>213</v>
      </c>
    </row>
    <row r="318" spans="1:14">
      <c r="A318" t="s">
        <v>2</v>
      </c>
      <c r="B318">
        <v>97470363</v>
      </c>
      <c r="C318" t="s">
        <v>207</v>
      </c>
      <c r="D318">
        <v>2</v>
      </c>
      <c r="E318" s="14" t="s">
        <v>307</v>
      </c>
      <c r="F318" s="14" t="s">
        <v>249</v>
      </c>
      <c r="G318" s="14" t="s">
        <v>2659</v>
      </c>
      <c r="H318" s="14">
        <v>0</v>
      </c>
      <c r="I318" s="14">
        <v>60</v>
      </c>
      <c r="J318" s="14">
        <v>1</v>
      </c>
      <c r="K318" s="14" t="s">
        <v>28</v>
      </c>
      <c r="L318">
        <v>86</v>
      </c>
      <c r="M318">
        <v>749</v>
      </c>
      <c r="N318" t="s">
        <v>213</v>
      </c>
    </row>
    <row r="319" spans="1:14">
      <c r="A319" t="s">
        <v>42</v>
      </c>
      <c r="B319">
        <v>1120218901</v>
      </c>
      <c r="C319" t="s">
        <v>207</v>
      </c>
      <c r="D319">
        <v>2</v>
      </c>
      <c r="E319" s="14" t="s">
        <v>307</v>
      </c>
      <c r="F319" s="14" t="s">
        <v>256</v>
      </c>
      <c r="G319" s="14" t="s">
        <v>2896</v>
      </c>
      <c r="H319" s="14" t="s">
        <v>501</v>
      </c>
      <c r="I319" s="14">
        <v>5</v>
      </c>
      <c r="J319" s="14">
        <v>1</v>
      </c>
      <c r="K319" s="14" t="s">
        <v>28</v>
      </c>
      <c r="L319">
        <v>86</v>
      </c>
      <c r="M319">
        <v>755</v>
      </c>
      <c r="N319" t="s">
        <v>213</v>
      </c>
    </row>
    <row r="320" spans="1:14">
      <c r="A320" t="s">
        <v>31</v>
      </c>
      <c r="B320">
        <v>1124864795</v>
      </c>
      <c r="C320" t="s">
        <v>207</v>
      </c>
      <c r="D320">
        <v>2</v>
      </c>
      <c r="E320" s="14" t="s">
        <v>307</v>
      </c>
      <c r="F320" s="14" t="s">
        <v>418</v>
      </c>
      <c r="G320" s="14" t="s">
        <v>244</v>
      </c>
      <c r="H320" s="14" t="s">
        <v>419</v>
      </c>
      <c r="I320" s="14">
        <v>8</v>
      </c>
      <c r="J320" s="14">
        <v>1</v>
      </c>
      <c r="K320" s="14" t="s">
        <v>28</v>
      </c>
      <c r="L320">
        <v>86</v>
      </c>
      <c r="M320">
        <v>749</v>
      </c>
      <c r="N320" t="s">
        <v>213</v>
      </c>
    </row>
    <row r="321" spans="1:14">
      <c r="A321" t="s">
        <v>42</v>
      </c>
      <c r="B321">
        <v>1125186412</v>
      </c>
      <c r="C321" t="s">
        <v>207</v>
      </c>
      <c r="D321">
        <v>2</v>
      </c>
      <c r="E321" s="14" t="s">
        <v>307</v>
      </c>
      <c r="F321" s="14" t="s">
        <v>2897</v>
      </c>
      <c r="G321" s="14" t="s">
        <v>2693</v>
      </c>
      <c r="H321" s="14" t="s">
        <v>2898</v>
      </c>
      <c r="I321" s="14">
        <v>1</v>
      </c>
      <c r="J321" s="14">
        <v>1</v>
      </c>
      <c r="K321" s="14" t="s">
        <v>28</v>
      </c>
      <c r="L321">
        <v>86</v>
      </c>
      <c r="M321">
        <v>885</v>
      </c>
      <c r="N321" t="s">
        <v>213</v>
      </c>
    </row>
    <row r="322" spans="1:14">
      <c r="A322" t="s">
        <v>42</v>
      </c>
      <c r="B322">
        <v>1120219045</v>
      </c>
      <c r="C322" t="s">
        <v>207</v>
      </c>
      <c r="D322">
        <v>2</v>
      </c>
      <c r="E322" s="14" t="s">
        <v>237</v>
      </c>
      <c r="F322" s="14" t="s">
        <v>568</v>
      </c>
      <c r="G322" s="14" t="s">
        <v>473</v>
      </c>
      <c r="H322" s="14" t="s">
        <v>305</v>
      </c>
      <c r="I322" s="14">
        <v>2</v>
      </c>
      <c r="J322" s="14">
        <v>1</v>
      </c>
      <c r="K322" s="14" t="s">
        <v>5</v>
      </c>
      <c r="L322">
        <v>86</v>
      </c>
      <c r="M322">
        <v>755</v>
      </c>
      <c r="N322" t="s">
        <v>213</v>
      </c>
    </row>
    <row r="323" spans="1:14">
      <c r="A323" t="s">
        <v>2</v>
      </c>
      <c r="B323">
        <v>1907950</v>
      </c>
      <c r="C323" t="s">
        <v>207</v>
      </c>
      <c r="D323">
        <v>2</v>
      </c>
      <c r="E323" s="14" t="s">
        <v>237</v>
      </c>
      <c r="F323" s="14" t="s">
        <v>237</v>
      </c>
      <c r="G323" s="14" t="s">
        <v>423</v>
      </c>
      <c r="H323" s="14" t="s">
        <v>424</v>
      </c>
      <c r="I323" s="14">
        <v>69</v>
      </c>
      <c r="J323" s="14">
        <v>1</v>
      </c>
      <c r="K323" s="14" t="s">
        <v>28</v>
      </c>
      <c r="L323">
        <v>86</v>
      </c>
      <c r="M323" t="s">
        <v>765</v>
      </c>
      <c r="N323" t="s">
        <v>213</v>
      </c>
    </row>
    <row r="324" spans="1:14">
      <c r="A324" t="s">
        <v>42</v>
      </c>
      <c r="B324">
        <v>1122787186</v>
      </c>
      <c r="C324" t="s">
        <v>207</v>
      </c>
      <c r="D324">
        <v>2</v>
      </c>
      <c r="E324" s="14" t="s">
        <v>237</v>
      </c>
      <c r="F324" s="14" t="s">
        <v>427</v>
      </c>
      <c r="G324" s="14" t="s">
        <v>428</v>
      </c>
      <c r="H324" s="14" t="s">
        <v>2899</v>
      </c>
      <c r="I324" s="14">
        <v>4</v>
      </c>
      <c r="J324" s="14">
        <v>1</v>
      </c>
      <c r="K324" s="14" t="s">
        <v>5</v>
      </c>
      <c r="L324">
        <v>86</v>
      </c>
      <c r="M324">
        <v>755</v>
      </c>
      <c r="N324" t="s">
        <v>213</v>
      </c>
    </row>
    <row r="325" spans="1:14">
      <c r="A325" t="s">
        <v>42</v>
      </c>
      <c r="B325">
        <v>1120219133</v>
      </c>
      <c r="C325" t="s">
        <v>207</v>
      </c>
      <c r="D325">
        <v>2</v>
      </c>
      <c r="E325" s="14" t="s">
        <v>237</v>
      </c>
      <c r="F325" s="14" t="s">
        <v>485</v>
      </c>
      <c r="G325" s="14" t="s">
        <v>436</v>
      </c>
      <c r="H325" s="14" t="s">
        <v>2900</v>
      </c>
      <c r="I325" s="14">
        <v>4</v>
      </c>
      <c r="J325" s="14">
        <v>2</v>
      </c>
      <c r="K325" s="14" t="s">
        <v>28</v>
      </c>
      <c r="L325">
        <v>86</v>
      </c>
      <c r="M325">
        <v>755</v>
      </c>
      <c r="N325" t="s">
        <v>213</v>
      </c>
    </row>
    <row r="326" spans="1:14">
      <c r="A326" t="s">
        <v>2</v>
      </c>
      <c r="B326">
        <v>5349281</v>
      </c>
      <c r="C326" t="s">
        <v>207</v>
      </c>
      <c r="D326">
        <v>2</v>
      </c>
      <c r="E326" s="14" t="s">
        <v>237</v>
      </c>
      <c r="F326" s="14" t="s">
        <v>430</v>
      </c>
      <c r="G326" s="14" t="s">
        <v>477</v>
      </c>
      <c r="H326" s="14" t="s">
        <v>385</v>
      </c>
      <c r="I326" s="14">
        <v>73</v>
      </c>
      <c r="J326" s="14">
        <v>1</v>
      </c>
      <c r="K326" s="14" t="s">
        <v>28</v>
      </c>
      <c r="L326">
        <v>86</v>
      </c>
      <c r="M326">
        <v>749</v>
      </c>
      <c r="N326" t="s">
        <v>213</v>
      </c>
    </row>
    <row r="327" spans="1:14">
      <c r="A327" t="s">
        <v>2</v>
      </c>
      <c r="B327">
        <v>25423540</v>
      </c>
      <c r="C327" t="s">
        <v>207</v>
      </c>
      <c r="D327">
        <v>2</v>
      </c>
      <c r="E327" s="14" t="s">
        <v>2848</v>
      </c>
      <c r="F327" s="14" t="s">
        <v>391</v>
      </c>
      <c r="G327" s="14" t="s">
        <v>310</v>
      </c>
      <c r="H327" s="14" t="s">
        <v>571</v>
      </c>
      <c r="I327" s="14">
        <v>50</v>
      </c>
      <c r="J327" s="14">
        <v>1</v>
      </c>
      <c r="K327" s="14" t="s">
        <v>5</v>
      </c>
      <c r="L327">
        <v>86</v>
      </c>
      <c r="M327">
        <v>568</v>
      </c>
      <c r="N327" t="s">
        <v>213</v>
      </c>
    </row>
    <row r="328" spans="1:14">
      <c r="A328" t="s">
        <v>31</v>
      </c>
      <c r="B328">
        <v>1124866127</v>
      </c>
      <c r="C328" t="s">
        <v>207</v>
      </c>
      <c r="D328">
        <v>2</v>
      </c>
      <c r="E328" s="14" t="s">
        <v>2901</v>
      </c>
      <c r="F328" s="14" t="s">
        <v>237</v>
      </c>
      <c r="G328" s="14" t="s">
        <v>457</v>
      </c>
      <c r="H328" s="14" t="s">
        <v>2902</v>
      </c>
      <c r="I328" s="14">
        <v>8</v>
      </c>
      <c r="J328" s="14">
        <v>1</v>
      </c>
      <c r="K328" s="14" t="s">
        <v>28</v>
      </c>
      <c r="L328">
        <v>86</v>
      </c>
      <c r="M328" t="s">
        <v>765</v>
      </c>
      <c r="N328" t="s">
        <v>213</v>
      </c>
    </row>
    <row r="329" spans="1:14">
      <c r="A329" t="s">
        <v>2</v>
      </c>
      <c r="B329">
        <v>1122782238</v>
      </c>
      <c r="C329" t="s">
        <v>207</v>
      </c>
      <c r="D329">
        <v>2</v>
      </c>
      <c r="E329" s="14" t="s">
        <v>433</v>
      </c>
      <c r="F329" s="14" t="s">
        <v>292</v>
      </c>
      <c r="G329" s="14" t="s">
        <v>434</v>
      </c>
      <c r="H329" s="14">
        <v>0</v>
      </c>
      <c r="I329" s="14">
        <v>39</v>
      </c>
      <c r="J329" s="14">
        <v>1</v>
      </c>
      <c r="K329" s="14" t="s">
        <v>5</v>
      </c>
      <c r="L329">
        <v>86</v>
      </c>
      <c r="M329">
        <v>571</v>
      </c>
      <c r="N329" t="s">
        <v>213</v>
      </c>
    </row>
    <row r="330" spans="1:14">
      <c r="A330" t="s">
        <v>2</v>
      </c>
      <c r="B330">
        <v>18152568</v>
      </c>
      <c r="C330" t="s">
        <v>207</v>
      </c>
      <c r="D330">
        <v>2</v>
      </c>
      <c r="E330" s="14" t="s">
        <v>405</v>
      </c>
      <c r="F330" s="14" t="s">
        <v>354</v>
      </c>
      <c r="G330" s="14" t="s">
        <v>2869</v>
      </c>
      <c r="H330" s="14">
        <v>0</v>
      </c>
      <c r="I330" s="14">
        <v>74</v>
      </c>
      <c r="J330" s="14">
        <v>1</v>
      </c>
      <c r="K330" s="14" t="s">
        <v>28</v>
      </c>
      <c r="L330">
        <v>86</v>
      </c>
      <c r="M330">
        <v>865</v>
      </c>
      <c r="N330" t="s">
        <v>213</v>
      </c>
    </row>
    <row r="331" spans="1:14">
      <c r="A331" t="s">
        <v>2</v>
      </c>
      <c r="B331">
        <v>25368075</v>
      </c>
      <c r="C331" t="s">
        <v>207</v>
      </c>
      <c r="D331">
        <v>2</v>
      </c>
      <c r="E331" s="14" t="s">
        <v>221</v>
      </c>
      <c r="F331" s="14" t="s">
        <v>220</v>
      </c>
      <c r="G331" s="14" t="s">
        <v>222</v>
      </c>
      <c r="H331" s="14">
        <v>0</v>
      </c>
      <c r="I331" s="14">
        <v>74</v>
      </c>
      <c r="J331" s="14">
        <v>1</v>
      </c>
      <c r="K331" s="14" t="s">
        <v>5</v>
      </c>
      <c r="L331">
        <v>86</v>
      </c>
      <c r="M331">
        <v>571</v>
      </c>
      <c r="N331" t="s">
        <v>213</v>
      </c>
    </row>
    <row r="332" spans="1:14">
      <c r="A332" t="s">
        <v>42</v>
      </c>
      <c r="B332">
        <v>1123213628</v>
      </c>
      <c r="C332" t="s">
        <v>207</v>
      </c>
      <c r="D332">
        <v>2</v>
      </c>
      <c r="E332" s="14" t="s">
        <v>221</v>
      </c>
      <c r="F332" s="14" t="s">
        <v>2903</v>
      </c>
      <c r="G332" s="14" t="s">
        <v>713</v>
      </c>
      <c r="H332" s="14">
        <v>0</v>
      </c>
      <c r="I332" s="14">
        <v>1</v>
      </c>
      <c r="J332" s="14">
        <v>1</v>
      </c>
      <c r="K332" s="14" t="s">
        <v>5</v>
      </c>
      <c r="L332">
        <v>86</v>
      </c>
      <c r="M332">
        <v>568</v>
      </c>
      <c r="N332" t="s">
        <v>213</v>
      </c>
    </row>
    <row r="333" spans="1:14">
      <c r="A333" t="s">
        <v>2</v>
      </c>
      <c r="B333">
        <v>1006956915</v>
      </c>
      <c r="C333" t="s">
        <v>207</v>
      </c>
      <c r="D333">
        <v>2</v>
      </c>
      <c r="E333" s="14" t="s">
        <v>221</v>
      </c>
      <c r="F333" s="14" t="s">
        <v>674</v>
      </c>
      <c r="G333" s="14" t="s">
        <v>513</v>
      </c>
      <c r="H333" s="14">
        <v>0</v>
      </c>
      <c r="I333" s="14">
        <v>26</v>
      </c>
      <c r="J333" s="14">
        <v>1</v>
      </c>
      <c r="K333" s="14" t="s">
        <v>5</v>
      </c>
      <c r="L333">
        <v>86</v>
      </c>
      <c r="M333">
        <v>571</v>
      </c>
      <c r="N333" t="s">
        <v>213</v>
      </c>
    </row>
    <row r="334" spans="1:14">
      <c r="A334" t="s">
        <v>2</v>
      </c>
      <c r="B334">
        <v>13078244</v>
      </c>
      <c r="C334" t="s">
        <v>207</v>
      </c>
      <c r="D334">
        <v>2</v>
      </c>
      <c r="E334" s="14" t="s">
        <v>447</v>
      </c>
      <c r="F334" s="14" t="s">
        <v>448</v>
      </c>
      <c r="G334" s="14" t="s">
        <v>449</v>
      </c>
      <c r="H334" s="14">
        <v>0</v>
      </c>
      <c r="I334" s="14">
        <v>63</v>
      </c>
      <c r="J334" s="14">
        <v>1</v>
      </c>
      <c r="K334" s="14" t="s">
        <v>28</v>
      </c>
      <c r="L334">
        <v>86</v>
      </c>
      <c r="M334">
        <v>865</v>
      </c>
      <c r="N334" t="s">
        <v>213</v>
      </c>
    </row>
    <row r="335" spans="1:14">
      <c r="A335" t="s">
        <v>2</v>
      </c>
      <c r="B335">
        <v>39841567</v>
      </c>
      <c r="C335" t="s">
        <v>207</v>
      </c>
      <c r="D335">
        <v>2</v>
      </c>
      <c r="E335" s="14" t="s">
        <v>447</v>
      </c>
      <c r="F335" s="14" t="s">
        <v>464</v>
      </c>
      <c r="G335" s="14" t="s">
        <v>539</v>
      </c>
      <c r="H335" s="14">
        <v>0</v>
      </c>
      <c r="I335" s="14">
        <v>47</v>
      </c>
      <c r="J335" s="14">
        <v>1</v>
      </c>
      <c r="K335" s="14" t="s">
        <v>5</v>
      </c>
      <c r="L335">
        <v>86</v>
      </c>
      <c r="M335">
        <v>569</v>
      </c>
      <c r="N335" t="s">
        <v>213</v>
      </c>
    </row>
    <row r="336" spans="1:14">
      <c r="A336" t="s">
        <v>31</v>
      </c>
      <c r="B336">
        <v>1124315507</v>
      </c>
      <c r="C336" t="s">
        <v>207</v>
      </c>
      <c r="D336">
        <v>2</v>
      </c>
      <c r="E336" s="14" t="s">
        <v>735</v>
      </c>
      <c r="F336" s="14" t="s">
        <v>2904</v>
      </c>
      <c r="G336" s="14" t="s">
        <v>477</v>
      </c>
      <c r="H336" s="14" t="s">
        <v>231</v>
      </c>
      <c r="I336" s="14">
        <v>11</v>
      </c>
      <c r="J336" s="14">
        <v>1</v>
      </c>
      <c r="K336" s="14" t="s">
        <v>28</v>
      </c>
      <c r="L336">
        <v>86</v>
      </c>
      <c r="M336">
        <v>219</v>
      </c>
      <c r="N336" t="s">
        <v>213</v>
      </c>
    </row>
    <row r="337" spans="1:14">
      <c r="A337" t="s">
        <v>2</v>
      </c>
      <c r="B337">
        <v>53082108</v>
      </c>
      <c r="C337" t="s">
        <v>207</v>
      </c>
      <c r="D337">
        <v>2</v>
      </c>
      <c r="E337" s="14" t="s">
        <v>451</v>
      </c>
      <c r="F337" s="14" t="s">
        <v>489</v>
      </c>
      <c r="G337" s="14" t="s">
        <v>224</v>
      </c>
      <c r="H337" s="14" t="s">
        <v>484</v>
      </c>
      <c r="I337" s="14">
        <v>31</v>
      </c>
      <c r="J337" s="14">
        <v>1</v>
      </c>
      <c r="K337" s="14" t="s">
        <v>5</v>
      </c>
      <c r="L337">
        <v>86</v>
      </c>
      <c r="M337">
        <v>755</v>
      </c>
      <c r="N337" t="s">
        <v>213</v>
      </c>
    </row>
    <row r="338" spans="1:14">
      <c r="A338" t="s">
        <v>37</v>
      </c>
      <c r="B338">
        <v>1125412585</v>
      </c>
      <c r="C338" t="s">
        <v>207</v>
      </c>
      <c r="D338">
        <v>2</v>
      </c>
      <c r="E338" s="14" t="s">
        <v>288</v>
      </c>
      <c r="F338" s="14" t="s">
        <v>456</v>
      </c>
      <c r="G338" s="14" t="s">
        <v>457</v>
      </c>
      <c r="H338" s="14" t="s">
        <v>46</v>
      </c>
      <c r="I338" s="14">
        <v>9</v>
      </c>
      <c r="J338" s="14">
        <v>1</v>
      </c>
      <c r="K338" s="14" t="s">
        <v>28</v>
      </c>
      <c r="L338">
        <v>86</v>
      </c>
      <c r="M338">
        <v>865</v>
      </c>
      <c r="N338" t="s">
        <v>213</v>
      </c>
    </row>
    <row r="339" spans="1:14">
      <c r="A339" t="s">
        <v>2</v>
      </c>
      <c r="B339">
        <v>5348593</v>
      </c>
      <c r="C339" t="s">
        <v>207</v>
      </c>
      <c r="D339">
        <v>2</v>
      </c>
      <c r="E339" s="14" t="s">
        <v>288</v>
      </c>
      <c r="F339" s="14" t="s">
        <v>469</v>
      </c>
      <c r="G339" s="14" t="s">
        <v>231</v>
      </c>
      <c r="H339" s="14">
        <v>0</v>
      </c>
      <c r="I339" s="14">
        <v>64</v>
      </c>
      <c r="J339" s="14">
        <v>1</v>
      </c>
      <c r="K339" s="14" t="s">
        <v>28</v>
      </c>
      <c r="L339">
        <v>86</v>
      </c>
      <c r="M339">
        <v>749</v>
      </c>
      <c r="N339" t="s">
        <v>213</v>
      </c>
    </row>
    <row r="340" spans="1:14">
      <c r="A340" t="s">
        <v>31</v>
      </c>
      <c r="B340">
        <v>1130146652</v>
      </c>
      <c r="C340" t="s">
        <v>207</v>
      </c>
      <c r="D340">
        <v>2</v>
      </c>
      <c r="E340" s="14" t="s">
        <v>458</v>
      </c>
      <c r="F340" s="14" t="s">
        <v>2906</v>
      </c>
      <c r="G340" s="14" t="s">
        <v>2907</v>
      </c>
      <c r="H340" s="14" t="s">
        <v>2843</v>
      </c>
      <c r="I340" s="14">
        <v>10</v>
      </c>
      <c r="J340" s="14">
        <v>1</v>
      </c>
      <c r="K340" s="14" t="s">
        <v>28</v>
      </c>
      <c r="L340">
        <v>86</v>
      </c>
      <c r="M340">
        <v>865</v>
      </c>
      <c r="N340" t="s">
        <v>213</v>
      </c>
    </row>
    <row r="341" spans="1:14">
      <c r="A341" t="s">
        <v>2</v>
      </c>
      <c r="B341">
        <v>41100613</v>
      </c>
      <c r="C341" t="s">
        <v>207</v>
      </c>
      <c r="D341">
        <v>2</v>
      </c>
      <c r="E341" s="14" t="s">
        <v>458</v>
      </c>
      <c r="F341" s="14" t="s">
        <v>3102</v>
      </c>
      <c r="G341" s="14" t="s">
        <v>2908</v>
      </c>
      <c r="H341" s="14">
        <v>0</v>
      </c>
      <c r="I341" s="14">
        <v>73</v>
      </c>
      <c r="J341" s="14">
        <v>1</v>
      </c>
      <c r="K341" s="14" t="s">
        <v>5</v>
      </c>
      <c r="L341">
        <v>86</v>
      </c>
      <c r="M341">
        <v>568</v>
      </c>
      <c r="N341" t="s">
        <v>213</v>
      </c>
    </row>
    <row r="342" spans="1:14">
      <c r="A342" t="s">
        <v>2</v>
      </c>
      <c r="B342">
        <v>69006173</v>
      </c>
      <c r="C342" t="s">
        <v>207</v>
      </c>
      <c r="D342">
        <v>2</v>
      </c>
      <c r="E342" s="14" t="s">
        <v>466</v>
      </c>
      <c r="F342" s="14" t="s">
        <v>405</v>
      </c>
      <c r="G342" s="14" t="s">
        <v>518</v>
      </c>
      <c r="H342" s="14">
        <v>0</v>
      </c>
      <c r="I342" s="14">
        <v>50</v>
      </c>
      <c r="J342" s="14">
        <v>1</v>
      </c>
      <c r="K342" s="14" t="s">
        <v>5</v>
      </c>
      <c r="L342">
        <v>86</v>
      </c>
      <c r="M342">
        <v>749</v>
      </c>
      <c r="N342" t="s">
        <v>213</v>
      </c>
    </row>
    <row r="343" spans="1:14">
      <c r="A343" t="s">
        <v>42</v>
      </c>
      <c r="B343">
        <v>1123211537</v>
      </c>
      <c r="C343" t="s">
        <v>207</v>
      </c>
      <c r="D343">
        <v>2</v>
      </c>
      <c r="E343" s="14" t="s">
        <v>337</v>
      </c>
      <c r="F343" s="14" t="s">
        <v>2909</v>
      </c>
      <c r="G343" s="14" t="s">
        <v>472</v>
      </c>
      <c r="H343" s="14" t="s">
        <v>244</v>
      </c>
      <c r="I343" s="14">
        <v>3</v>
      </c>
      <c r="J343" s="14">
        <v>1</v>
      </c>
      <c r="K343" s="14" t="s">
        <v>28</v>
      </c>
      <c r="L343">
        <v>86</v>
      </c>
      <c r="M343">
        <v>568</v>
      </c>
      <c r="N343" t="s">
        <v>213</v>
      </c>
    </row>
    <row r="344" spans="1:14">
      <c r="A344" t="s">
        <v>2</v>
      </c>
      <c r="B344">
        <v>18125424</v>
      </c>
      <c r="C344" t="s">
        <v>207</v>
      </c>
      <c r="D344">
        <v>2</v>
      </c>
      <c r="E344" s="14" t="s">
        <v>275</v>
      </c>
      <c r="F344" s="14" t="s">
        <v>281</v>
      </c>
      <c r="G344" s="14" t="s">
        <v>230</v>
      </c>
      <c r="H344" s="14" t="s">
        <v>2910</v>
      </c>
      <c r="I344" s="14">
        <v>54</v>
      </c>
      <c r="J344" s="14">
        <v>1</v>
      </c>
      <c r="K344" s="14" t="s">
        <v>28</v>
      </c>
      <c r="L344">
        <v>86</v>
      </c>
      <c r="M344">
        <v>755</v>
      </c>
      <c r="N344" t="s">
        <v>213</v>
      </c>
    </row>
    <row r="345" spans="1:14">
      <c r="A345" t="s">
        <v>2</v>
      </c>
      <c r="B345">
        <v>5209925</v>
      </c>
      <c r="C345" t="s">
        <v>207</v>
      </c>
      <c r="D345">
        <v>2</v>
      </c>
      <c r="E345" s="14" t="s">
        <v>2911</v>
      </c>
      <c r="F345" s="14">
        <v>0</v>
      </c>
      <c r="G345" s="14" t="s">
        <v>2912</v>
      </c>
      <c r="H345" s="14">
        <v>0</v>
      </c>
      <c r="I345" s="14">
        <v>58</v>
      </c>
      <c r="J345" s="14">
        <v>1</v>
      </c>
      <c r="K345" s="14" t="s">
        <v>28</v>
      </c>
      <c r="L345">
        <v>18</v>
      </c>
      <c r="M345" t="s">
        <v>765</v>
      </c>
      <c r="N345" t="s">
        <v>213</v>
      </c>
    </row>
    <row r="346" spans="1:14">
      <c r="A346" t="s">
        <v>2</v>
      </c>
      <c r="B346">
        <v>13066606</v>
      </c>
      <c r="C346" t="s">
        <v>207</v>
      </c>
      <c r="D346">
        <v>2</v>
      </c>
      <c r="E346" s="14" t="s">
        <v>341</v>
      </c>
      <c r="F346" s="14" t="s">
        <v>340</v>
      </c>
      <c r="G346" s="14" t="s">
        <v>2913</v>
      </c>
      <c r="H346" s="14">
        <v>0</v>
      </c>
      <c r="I346" s="14">
        <v>51</v>
      </c>
      <c r="J346" s="14">
        <v>1</v>
      </c>
      <c r="K346" s="14" t="s">
        <v>28</v>
      </c>
      <c r="L346">
        <v>86</v>
      </c>
      <c r="M346">
        <v>865</v>
      </c>
      <c r="N346" t="s">
        <v>213</v>
      </c>
    </row>
    <row r="347" spans="1:14">
      <c r="A347" t="s">
        <v>2</v>
      </c>
      <c r="B347">
        <v>41181324</v>
      </c>
      <c r="C347" t="s">
        <v>207</v>
      </c>
      <c r="D347">
        <v>2</v>
      </c>
      <c r="E347" s="14" t="s">
        <v>245</v>
      </c>
      <c r="F347" s="14" t="s">
        <v>489</v>
      </c>
      <c r="G347" s="14" t="s">
        <v>490</v>
      </c>
      <c r="H347" s="14" t="s">
        <v>491</v>
      </c>
      <c r="I347" s="14">
        <v>55</v>
      </c>
      <c r="J347" s="14">
        <v>1</v>
      </c>
      <c r="K347" s="14" t="s">
        <v>5</v>
      </c>
      <c r="L347">
        <v>86</v>
      </c>
      <c r="M347">
        <v>749</v>
      </c>
      <c r="N347" t="s">
        <v>213</v>
      </c>
    </row>
    <row r="348" spans="1:14">
      <c r="A348" t="s">
        <v>2</v>
      </c>
      <c r="B348">
        <v>26615748</v>
      </c>
      <c r="C348" t="s">
        <v>207</v>
      </c>
      <c r="D348">
        <v>2</v>
      </c>
      <c r="E348" s="14" t="s">
        <v>493</v>
      </c>
      <c r="F348" s="14" t="s">
        <v>3103</v>
      </c>
      <c r="G348" s="14" t="s">
        <v>2914</v>
      </c>
      <c r="H348" s="14" t="s">
        <v>224</v>
      </c>
      <c r="I348" s="14">
        <v>78</v>
      </c>
      <c r="J348" s="14">
        <v>1</v>
      </c>
      <c r="K348" s="14" t="s">
        <v>5</v>
      </c>
      <c r="L348">
        <v>86</v>
      </c>
      <c r="M348">
        <v>571</v>
      </c>
      <c r="N348" t="s">
        <v>213</v>
      </c>
    </row>
    <row r="349" spans="1:14">
      <c r="A349" t="s">
        <v>2</v>
      </c>
      <c r="B349">
        <v>40782495</v>
      </c>
      <c r="C349" t="s">
        <v>207</v>
      </c>
      <c r="D349">
        <v>2</v>
      </c>
      <c r="E349" s="14" t="s">
        <v>403</v>
      </c>
      <c r="F349" s="14" t="s">
        <v>345</v>
      </c>
      <c r="G349" s="14" t="s">
        <v>2915</v>
      </c>
      <c r="H349" s="14" t="s">
        <v>646</v>
      </c>
      <c r="I349" s="14">
        <v>47</v>
      </c>
      <c r="J349" s="14">
        <v>1</v>
      </c>
      <c r="K349" s="14" t="s">
        <v>5</v>
      </c>
      <c r="L349">
        <v>86</v>
      </c>
      <c r="M349">
        <v>569</v>
      </c>
      <c r="N349" t="s">
        <v>213</v>
      </c>
    </row>
    <row r="350" spans="1:14">
      <c r="A350" t="s">
        <v>2</v>
      </c>
      <c r="B350">
        <v>1124851912</v>
      </c>
      <c r="C350" t="s">
        <v>207</v>
      </c>
      <c r="D350">
        <v>2</v>
      </c>
      <c r="E350" s="14" t="s">
        <v>403</v>
      </c>
      <c r="F350" s="14" t="s">
        <v>345</v>
      </c>
      <c r="G350" s="14" t="s">
        <v>286</v>
      </c>
      <c r="H350" s="14" t="s">
        <v>559</v>
      </c>
      <c r="I350" s="14">
        <v>35</v>
      </c>
      <c r="J350" s="14">
        <v>1</v>
      </c>
      <c r="K350" s="14" t="s">
        <v>5</v>
      </c>
      <c r="L350">
        <v>86</v>
      </c>
      <c r="M350">
        <v>569</v>
      </c>
      <c r="N350" t="s">
        <v>213</v>
      </c>
    </row>
    <row r="351" spans="1:14">
      <c r="A351" t="s">
        <v>2</v>
      </c>
      <c r="B351">
        <v>17666538</v>
      </c>
      <c r="C351" t="s">
        <v>207</v>
      </c>
      <c r="D351">
        <v>2</v>
      </c>
      <c r="E351" s="14" t="s">
        <v>601</v>
      </c>
      <c r="F351" s="14" t="s">
        <v>652</v>
      </c>
      <c r="G351" s="14" t="s">
        <v>2916</v>
      </c>
      <c r="H351" s="14" t="s">
        <v>401</v>
      </c>
      <c r="I351" s="14">
        <v>72</v>
      </c>
      <c r="J351" s="14">
        <v>1</v>
      </c>
      <c r="K351" s="14" t="s">
        <v>28</v>
      </c>
      <c r="L351">
        <v>86</v>
      </c>
      <c r="M351">
        <v>571</v>
      </c>
      <c r="N351" t="s">
        <v>213</v>
      </c>
    </row>
    <row r="352" spans="1:14">
      <c r="A352" t="s">
        <v>2</v>
      </c>
      <c r="B352">
        <v>41106989</v>
      </c>
      <c r="C352" t="s">
        <v>207</v>
      </c>
      <c r="D352">
        <v>2</v>
      </c>
      <c r="E352" s="14" t="s">
        <v>264</v>
      </c>
      <c r="F352" s="14" t="s">
        <v>517</v>
      </c>
      <c r="G352" s="14" t="s">
        <v>376</v>
      </c>
      <c r="H352" s="14" t="s">
        <v>2917</v>
      </c>
      <c r="I352" s="14">
        <v>57</v>
      </c>
      <c r="J352" s="14">
        <v>1</v>
      </c>
      <c r="K352" s="14" t="s">
        <v>5</v>
      </c>
      <c r="L352">
        <v>86</v>
      </c>
      <c r="M352">
        <v>320</v>
      </c>
      <c r="N352" t="s">
        <v>213</v>
      </c>
    </row>
    <row r="353" spans="1:14">
      <c r="A353" t="s">
        <v>64</v>
      </c>
      <c r="B353">
        <v>6165789</v>
      </c>
      <c r="C353" t="s">
        <v>207</v>
      </c>
      <c r="D353">
        <v>2</v>
      </c>
      <c r="E353" s="14" t="s">
        <v>264</v>
      </c>
      <c r="F353" s="14" t="s">
        <v>243</v>
      </c>
      <c r="G353" s="14" t="s">
        <v>2918</v>
      </c>
      <c r="H353" s="14" t="s">
        <v>2919</v>
      </c>
      <c r="I353" s="14">
        <v>7</v>
      </c>
      <c r="J353" s="14">
        <v>1</v>
      </c>
      <c r="K353" s="14" t="s">
        <v>5</v>
      </c>
      <c r="L353">
        <v>86</v>
      </c>
      <c r="M353">
        <v>865</v>
      </c>
      <c r="N353" t="s">
        <v>213</v>
      </c>
    </row>
    <row r="354" spans="1:14">
      <c r="A354" t="s">
        <v>2</v>
      </c>
      <c r="B354">
        <v>5348316</v>
      </c>
      <c r="C354" t="s">
        <v>207</v>
      </c>
      <c r="D354">
        <v>2</v>
      </c>
      <c r="E354" s="14" t="s">
        <v>498</v>
      </c>
      <c r="F354" s="14" t="s">
        <v>321</v>
      </c>
      <c r="G354" s="14" t="s">
        <v>2920</v>
      </c>
      <c r="H354" s="14">
        <v>0</v>
      </c>
      <c r="I354" s="14">
        <v>68</v>
      </c>
      <c r="J354" s="14">
        <v>1</v>
      </c>
      <c r="K354" s="14" t="s">
        <v>28</v>
      </c>
      <c r="L354">
        <v>86</v>
      </c>
      <c r="M354">
        <v>760</v>
      </c>
      <c r="N354" t="s">
        <v>213</v>
      </c>
    </row>
    <row r="355" spans="1:14">
      <c r="A355" t="s">
        <v>31</v>
      </c>
      <c r="B355">
        <v>1124315937</v>
      </c>
      <c r="C355" t="s">
        <v>207</v>
      </c>
      <c r="D355">
        <v>2</v>
      </c>
      <c r="E355" s="14" t="s">
        <v>499</v>
      </c>
      <c r="F355" s="14" t="s">
        <v>252</v>
      </c>
      <c r="G355" s="14" t="s">
        <v>477</v>
      </c>
      <c r="H355" s="14" t="s">
        <v>273</v>
      </c>
      <c r="I355" s="14">
        <v>9</v>
      </c>
      <c r="J355" s="14">
        <v>1</v>
      </c>
      <c r="K355" s="14" t="s">
        <v>28</v>
      </c>
      <c r="L355">
        <v>86</v>
      </c>
      <c r="M355">
        <v>219</v>
      </c>
      <c r="N355" t="s">
        <v>213</v>
      </c>
    </row>
    <row r="356" spans="1:14">
      <c r="A356" t="s">
        <v>2</v>
      </c>
      <c r="B356">
        <v>27353701</v>
      </c>
      <c r="C356" t="s">
        <v>207</v>
      </c>
      <c r="D356">
        <v>2</v>
      </c>
      <c r="E356" s="14" t="s">
        <v>2921</v>
      </c>
      <c r="F356" s="14" t="s">
        <v>2922</v>
      </c>
      <c r="G356" s="14" t="s">
        <v>2923</v>
      </c>
      <c r="H356" s="14" t="s">
        <v>260</v>
      </c>
      <c r="I356" s="14">
        <v>70</v>
      </c>
      <c r="J356" s="14">
        <v>1</v>
      </c>
      <c r="K356" s="14" t="s">
        <v>5</v>
      </c>
      <c r="L356">
        <v>86</v>
      </c>
      <c r="M356" t="s">
        <v>765</v>
      </c>
      <c r="N356" t="s">
        <v>213</v>
      </c>
    </row>
    <row r="357" spans="1:14">
      <c r="A357" t="s">
        <v>2</v>
      </c>
      <c r="B357">
        <v>1006849104</v>
      </c>
      <c r="C357" t="s">
        <v>207</v>
      </c>
      <c r="D357">
        <v>2</v>
      </c>
      <c r="E357" s="14" t="s">
        <v>2924</v>
      </c>
      <c r="F357" s="14" t="s">
        <v>371</v>
      </c>
      <c r="G357" s="14" t="s">
        <v>566</v>
      </c>
      <c r="H357" s="14" t="s">
        <v>2925</v>
      </c>
      <c r="I357" s="14">
        <v>21</v>
      </c>
      <c r="J357" s="14">
        <v>1</v>
      </c>
      <c r="K357" s="14" t="s">
        <v>5</v>
      </c>
      <c r="L357">
        <v>86</v>
      </c>
      <c r="M357">
        <v>320</v>
      </c>
      <c r="N357" t="s">
        <v>213</v>
      </c>
    </row>
    <row r="358" spans="1:14">
      <c r="A358" t="s">
        <v>2</v>
      </c>
      <c r="B358">
        <v>1124861095</v>
      </c>
      <c r="C358" t="s">
        <v>207</v>
      </c>
      <c r="D358">
        <v>2</v>
      </c>
      <c r="E358" s="14" t="s">
        <v>2926</v>
      </c>
      <c r="F358" s="14" t="s">
        <v>712</v>
      </c>
      <c r="G358" s="14" t="s">
        <v>2927</v>
      </c>
      <c r="H358" s="14" t="s">
        <v>271</v>
      </c>
      <c r="I358" s="14">
        <v>35</v>
      </c>
      <c r="J358" s="14">
        <v>1</v>
      </c>
      <c r="K358" s="14" t="s">
        <v>28</v>
      </c>
      <c r="L358">
        <v>86</v>
      </c>
      <c r="M358" t="s">
        <v>765</v>
      </c>
      <c r="N358" t="s">
        <v>213</v>
      </c>
    </row>
    <row r="359" spans="1:14">
      <c r="A359" t="s">
        <v>2</v>
      </c>
      <c r="B359">
        <v>41101234</v>
      </c>
      <c r="C359" t="s">
        <v>207</v>
      </c>
      <c r="D359">
        <v>2</v>
      </c>
      <c r="E359" s="14" t="s">
        <v>248</v>
      </c>
      <c r="F359" s="14" t="s">
        <v>580</v>
      </c>
      <c r="G359" s="14" t="s">
        <v>2928</v>
      </c>
      <c r="H359" s="14">
        <v>0</v>
      </c>
      <c r="I359" s="14">
        <v>76</v>
      </c>
      <c r="J359" s="14">
        <v>1</v>
      </c>
      <c r="K359" s="14" t="s">
        <v>5</v>
      </c>
      <c r="L359">
        <v>86</v>
      </c>
      <c r="M359">
        <v>569</v>
      </c>
      <c r="N359" t="s">
        <v>213</v>
      </c>
    </row>
    <row r="360" spans="1:14">
      <c r="A360" t="s">
        <v>2</v>
      </c>
      <c r="B360">
        <v>4766054</v>
      </c>
      <c r="C360" t="s">
        <v>207</v>
      </c>
      <c r="D360">
        <v>2</v>
      </c>
      <c r="E360" s="14" t="s">
        <v>248</v>
      </c>
      <c r="F360" s="14" t="s">
        <v>316</v>
      </c>
      <c r="G360" s="14" t="s">
        <v>354</v>
      </c>
      <c r="H360" s="14" t="s">
        <v>2929</v>
      </c>
      <c r="I360" s="14">
        <v>57</v>
      </c>
      <c r="J360" s="14">
        <v>1</v>
      </c>
      <c r="K360" s="14" t="s">
        <v>28</v>
      </c>
      <c r="L360">
        <v>86</v>
      </c>
      <c r="M360" t="s">
        <v>765</v>
      </c>
      <c r="N360" t="s">
        <v>213</v>
      </c>
    </row>
    <row r="361" spans="1:14">
      <c r="A361" t="s">
        <v>2</v>
      </c>
      <c r="B361">
        <v>41106507</v>
      </c>
      <c r="C361" t="s">
        <v>207</v>
      </c>
      <c r="D361">
        <v>2</v>
      </c>
      <c r="E361" s="14" t="s">
        <v>248</v>
      </c>
      <c r="F361" s="14" t="s">
        <v>224</v>
      </c>
      <c r="G361" s="14" t="s">
        <v>742</v>
      </c>
      <c r="H361" s="14">
        <v>0</v>
      </c>
      <c r="I361" s="14">
        <v>62</v>
      </c>
      <c r="J361" s="14">
        <v>1</v>
      </c>
      <c r="K361" s="14" t="s">
        <v>5</v>
      </c>
      <c r="L361">
        <v>86</v>
      </c>
      <c r="M361">
        <v>320</v>
      </c>
      <c r="N361" t="s">
        <v>213</v>
      </c>
    </row>
    <row r="362" spans="1:14">
      <c r="A362" t="s">
        <v>2</v>
      </c>
      <c r="B362">
        <v>41101652</v>
      </c>
      <c r="C362" t="s">
        <v>207</v>
      </c>
      <c r="D362">
        <v>2</v>
      </c>
      <c r="E362" s="14" t="s">
        <v>248</v>
      </c>
      <c r="F362" s="14" t="s">
        <v>463</v>
      </c>
      <c r="G362" s="14" t="s">
        <v>368</v>
      </c>
      <c r="H362" s="14" t="s">
        <v>745</v>
      </c>
      <c r="I362" s="14">
        <v>64</v>
      </c>
      <c r="J362" s="14">
        <v>1</v>
      </c>
      <c r="K362" s="14" t="s">
        <v>5</v>
      </c>
      <c r="L362">
        <v>86</v>
      </c>
      <c r="M362">
        <v>568</v>
      </c>
      <c r="N362" t="s">
        <v>213</v>
      </c>
    </row>
    <row r="363" spans="1:14">
      <c r="A363" t="s">
        <v>2</v>
      </c>
      <c r="B363">
        <v>27360260</v>
      </c>
      <c r="C363" t="s">
        <v>207</v>
      </c>
      <c r="D363">
        <v>2</v>
      </c>
      <c r="E363" s="14" t="s">
        <v>248</v>
      </c>
      <c r="F363" s="14" t="s">
        <v>372</v>
      </c>
      <c r="G363" s="14" t="s">
        <v>377</v>
      </c>
      <c r="H363" s="14">
        <v>0</v>
      </c>
      <c r="I363" s="14">
        <v>65</v>
      </c>
      <c r="J363" s="14">
        <v>1</v>
      </c>
      <c r="K363" s="14" t="s">
        <v>5</v>
      </c>
      <c r="L363">
        <v>86</v>
      </c>
      <c r="M363">
        <v>885</v>
      </c>
      <c r="N363" t="s">
        <v>213</v>
      </c>
    </row>
    <row r="364" spans="1:14">
      <c r="A364" t="s">
        <v>2</v>
      </c>
      <c r="B364">
        <v>97425258</v>
      </c>
      <c r="C364" t="s">
        <v>207</v>
      </c>
      <c r="D364">
        <v>2</v>
      </c>
      <c r="E364" s="14" t="s">
        <v>248</v>
      </c>
      <c r="F364" s="14" t="s">
        <v>263</v>
      </c>
      <c r="G364" s="14" t="s">
        <v>354</v>
      </c>
      <c r="H364" s="14" t="s">
        <v>212</v>
      </c>
      <c r="I364" s="14">
        <v>57</v>
      </c>
      <c r="J364" s="14">
        <v>1</v>
      </c>
      <c r="K364" s="14" t="s">
        <v>28</v>
      </c>
      <c r="L364">
        <v>86</v>
      </c>
      <c r="M364" t="s">
        <v>765</v>
      </c>
      <c r="N364" t="s">
        <v>213</v>
      </c>
    </row>
    <row r="365" spans="1:14">
      <c r="A365" t="s">
        <v>37</v>
      </c>
      <c r="B365">
        <v>1123325096</v>
      </c>
      <c r="C365" t="s">
        <v>207</v>
      </c>
      <c r="D365">
        <v>2</v>
      </c>
      <c r="E365" s="14" t="s">
        <v>248</v>
      </c>
      <c r="F365" s="14" t="s">
        <v>464</v>
      </c>
      <c r="G365" s="14" t="s">
        <v>716</v>
      </c>
      <c r="H365" s="14" t="s">
        <v>2930</v>
      </c>
      <c r="I365" s="14">
        <v>15</v>
      </c>
      <c r="J365" s="14">
        <v>1</v>
      </c>
      <c r="K365" s="14" t="s">
        <v>28</v>
      </c>
      <c r="L365">
        <v>86</v>
      </c>
      <c r="M365">
        <v>320</v>
      </c>
      <c r="N365" t="s">
        <v>213</v>
      </c>
    </row>
    <row r="366" spans="1:14">
      <c r="A366" t="s">
        <v>2</v>
      </c>
      <c r="B366">
        <v>41125330</v>
      </c>
      <c r="C366" t="s">
        <v>207</v>
      </c>
      <c r="D366">
        <v>2</v>
      </c>
      <c r="E366" s="14" t="s">
        <v>511</v>
      </c>
      <c r="F366" s="14" t="s">
        <v>352</v>
      </c>
      <c r="G366" s="14" t="s">
        <v>512</v>
      </c>
      <c r="H366" s="14">
        <v>0</v>
      </c>
      <c r="I366" s="14">
        <v>64</v>
      </c>
      <c r="J366" s="14">
        <v>1</v>
      </c>
      <c r="K366" s="14" t="s">
        <v>5</v>
      </c>
      <c r="L366">
        <v>86</v>
      </c>
      <c r="M366" t="s">
        <v>765</v>
      </c>
      <c r="N366" t="s">
        <v>213</v>
      </c>
    </row>
    <row r="367" spans="1:14">
      <c r="A367" t="s">
        <v>31</v>
      </c>
      <c r="B367">
        <v>1028404604</v>
      </c>
      <c r="C367" t="s">
        <v>207</v>
      </c>
      <c r="D367">
        <v>2</v>
      </c>
      <c r="E367" s="14" t="s">
        <v>511</v>
      </c>
      <c r="F367" s="14" t="s">
        <v>581</v>
      </c>
      <c r="G367" s="14" t="s">
        <v>2931</v>
      </c>
      <c r="H367" s="14" t="s">
        <v>2932</v>
      </c>
      <c r="I367" s="14">
        <v>10</v>
      </c>
      <c r="J367" s="14">
        <v>1</v>
      </c>
      <c r="K367" s="14" t="s">
        <v>5</v>
      </c>
      <c r="L367">
        <v>86</v>
      </c>
      <c r="M367" t="s">
        <v>765</v>
      </c>
      <c r="N367" t="s">
        <v>213</v>
      </c>
    </row>
    <row r="368" spans="1:14">
      <c r="A368" t="s">
        <v>2</v>
      </c>
      <c r="B368">
        <v>5297036</v>
      </c>
      <c r="C368" t="s">
        <v>207</v>
      </c>
      <c r="D368">
        <v>2</v>
      </c>
      <c r="E368" s="14" t="s">
        <v>468</v>
      </c>
      <c r="F368" s="14" t="s">
        <v>469</v>
      </c>
      <c r="G368" s="14" t="s">
        <v>466</v>
      </c>
      <c r="H368" s="14" t="s">
        <v>467</v>
      </c>
      <c r="I368" s="14">
        <v>90</v>
      </c>
      <c r="J368" s="14">
        <v>1</v>
      </c>
      <c r="K368" s="14" t="s">
        <v>28</v>
      </c>
      <c r="L368">
        <v>86</v>
      </c>
      <c r="M368" t="s">
        <v>765</v>
      </c>
      <c r="N368" t="s">
        <v>213</v>
      </c>
    </row>
    <row r="369" spans="1:14">
      <c r="A369" t="s">
        <v>2</v>
      </c>
      <c r="B369">
        <v>27472590</v>
      </c>
      <c r="C369" t="s">
        <v>207</v>
      </c>
      <c r="D369">
        <v>2</v>
      </c>
      <c r="E369" s="14" t="s">
        <v>515</v>
      </c>
      <c r="F369" s="14" t="s">
        <v>416</v>
      </c>
      <c r="G369" s="14" t="s">
        <v>224</v>
      </c>
      <c r="H369" s="14" t="s">
        <v>516</v>
      </c>
      <c r="I369" s="14">
        <v>67</v>
      </c>
      <c r="J369" s="14">
        <v>1</v>
      </c>
      <c r="K369" s="14" t="s">
        <v>5</v>
      </c>
      <c r="L369">
        <v>86</v>
      </c>
      <c r="M369">
        <v>219</v>
      </c>
      <c r="N369" t="s">
        <v>213</v>
      </c>
    </row>
    <row r="370" spans="1:14">
      <c r="A370" t="s">
        <v>31</v>
      </c>
      <c r="B370">
        <v>1182463105</v>
      </c>
      <c r="C370" t="s">
        <v>207</v>
      </c>
      <c r="D370">
        <v>2</v>
      </c>
      <c r="E370" s="14" t="s">
        <v>329</v>
      </c>
      <c r="F370" s="14" t="s">
        <v>2933</v>
      </c>
      <c r="G370" s="14" t="s">
        <v>2934</v>
      </c>
      <c r="H370" s="14" t="s">
        <v>2621</v>
      </c>
      <c r="I370" s="14">
        <v>14</v>
      </c>
      <c r="J370" s="14">
        <v>1</v>
      </c>
      <c r="K370" s="14" t="s">
        <v>28</v>
      </c>
      <c r="L370">
        <v>86</v>
      </c>
      <c r="M370">
        <v>320</v>
      </c>
      <c r="N370" t="s">
        <v>213</v>
      </c>
    </row>
    <row r="371" spans="1:14">
      <c r="A371" t="s">
        <v>2</v>
      </c>
      <c r="B371">
        <v>1123315015</v>
      </c>
      <c r="C371" t="s">
        <v>207</v>
      </c>
      <c r="D371">
        <v>2</v>
      </c>
      <c r="E371" s="14" t="s">
        <v>519</v>
      </c>
      <c r="F371" s="14" t="s">
        <v>520</v>
      </c>
      <c r="G371" s="14" t="s">
        <v>521</v>
      </c>
      <c r="H371" s="14">
        <v>0</v>
      </c>
      <c r="I371" s="14">
        <v>27</v>
      </c>
      <c r="J371" s="14">
        <v>1</v>
      </c>
      <c r="K371" s="14" t="s">
        <v>28</v>
      </c>
      <c r="L371">
        <v>86</v>
      </c>
      <c r="M371">
        <v>568</v>
      </c>
      <c r="N371" t="s">
        <v>213</v>
      </c>
    </row>
    <row r="372" spans="1:14">
      <c r="A372" t="s">
        <v>2</v>
      </c>
      <c r="B372">
        <v>41117184</v>
      </c>
      <c r="C372" t="s">
        <v>207</v>
      </c>
      <c r="D372">
        <v>2</v>
      </c>
      <c r="E372" s="14" t="s">
        <v>522</v>
      </c>
      <c r="F372" s="14">
        <v>0</v>
      </c>
      <c r="G372" s="14" t="s">
        <v>523</v>
      </c>
      <c r="H372" s="14">
        <v>0</v>
      </c>
      <c r="I372" s="14">
        <v>52</v>
      </c>
      <c r="J372" s="14">
        <v>1</v>
      </c>
      <c r="K372" s="14" t="s">
        <v>5</v>
      </c>
      <c r="L372">
        <v>86</v>
      </c>
      <c r="M372">
        <v>865</v>
      </c>
      <c r="N372" t="s">
        <v>213</v>
      </c>
    </row>
    <row r="373" spans="1:14">
      <c r="A373" t="s">
        <v>2</v>
      </c>
      <c r="B373">
        <v>18162008</v>
      </c>
      <c r="C373" t="s">
        <v>207</v>
      </c>
      <c r="D373">
        <v>2</v>
      </c>
      <c r="E373" s="14" t="s">
        <v>2935</v>
      </c>
      <c r="F373" s="14" t="s">
        <v>2702</v>
      </c>
      <c r="G373" s="14" t="s">
        <v>2936</v>
      </c>
      <c r="H373" s="14">
        <v>0</v>
      </c>
      <c r="I373" s="14">
        <v>71</v>
      </c>
      <c r="J373" s="14">
        <v>1</v>
      </c>
      <c r="K373" s="14" t="s">
        <v>28</v>
      </c>
      <c r="L373">
        <v>86</v>
      </c>
      <c r="M373">
        <v>865</v>
      </c>
      <c r="N373" t="s">
        <v>213</v>
      </c>
    </row>
    <row r="374" spans="1:14">
      <c r="A374" t="s">
        <v>2</v>
      </c>
      <c r="B374">
        <v>1122785222</v>
      </c>
      <c r="C374" t="s">
        <v>207</v>
      </c>
      <c r="D374">
        <v>2</v>
      </c>
      <c r="E374" s="14" t="s">
        <v>2937</v>
      </c>
      <c r="F374" s="14" t="s">
        <v>2938</v>
      </c>
      <c r="G374" s="14" t="s">
        <v>2939</v>
      </c>
      <c r="H374" s="14" t="s">
        <v>577</v>
      </c>
      <c r="I374" s="14">
        <v>28</v>
      </c>
      <c r="J374" s="14">
        <v>1</v>
      </c>
      <c r="K374" s="14" t="s">
        <v>5</v>
      </c>
      <c r="L374">
        <v>86</v>
      </c>
      <c r="M374">
        <v>749</v>
      </c>
      <c r="N374" t="s">
        <v>213</v>
      </c>
    </row>
    <row r="375" spans="1:14">
      <c r="A375" t="s">
        <v>37</v>
      </c>
      <c r="B375">
        <v>1120218481</v>
      </c>
      <c r="C375" t="s">
        <v>207</v>
      </c>
      <c r="D375">
        <v>2</v>
      </c>
      <c r="E375" s="14" t="s">
        <v>528</v>
      </c>
      <c r="F375" s="14" t="s">
        <v>529</v>
      </c>
      <c r="G375" s="14" t="s">
        <v>530</v>
      </c>
      <c r="H375" s="14" t="s">
        <v>531</v>
      </c>
      <c r="I375" s="14">
        <v>8</v>
      </c>
      <c r="J375" s="14">
        <v>1</v>
      </c>
      <c r="K375" s="14" t="s">
        <v>5</v>
      </c>
      <c r="L375">
        <v>86</v>
      </c>
      <c r="M375">
        <v>755</v>
      </c>
      <c r="N375" t="s">
        <v>213</v>
      </c>
    </row>
    <row r="376" spans="1:14">
      <c r="A376" t="s">
        <v>42</v>
      </c>
      <c r="B376">
        <v>1123214290</v>
      </c>
      <c r="C376" t="s">
        <v>207</v>
      </c>
      <c r="D376">
        <v>2</v>
      </c>
      <c r="E376" s="14" t="s">
        <v>532</v>
      </c>
      <c r="F376" s="14" t="s">
        <v>2940</v>
      </c>
      <c r="G376" s="14" t="s">
        <v>2941</v>
      </c>
      <c r="H376" s="14" t="s">
        <v>280</v>
      </c>
      <c r="I376" s="14">
        <v>3</v>
      </c>
      <c r="J376" s="14">
        <v>1</v>
      </c>
      <c r="K376" s="14" t="s">
        <v>151</v>
      </c>
      <c r="L376">
        <v>86</v>
      </c>
      <c r="M376">
        <v>568</v>
      </c>
      <c r="N376" t="s">
        <v>213</v>
      </c>
    </row>
    <row r="377" spans="1:14">
      <c r="A377" t="s">
        <v>2</v>
      </c>
      <c r="B377">
        <v>18157057</v>
      </c>
      <c r="C377" t="s">
        <v>207</v>
      </c>
      <c r="D377">
        <v>2</v>
      </c>
      <c r="E377" s="14" t="s">
        <v>532</v>
      </c>
      <c r="F377" s="14" t="s">
        <v>2942</v>
      </c>
      <c r="G377" s="14" t="s">
        <v>2943</v>
      </c>
      <c r="H377" s="14">
        <v>0</v>
      </c>
      <c r="I377" s="14">
        <v>41</v>
      </c>
      <c r="J377" s="14">
        <v>1</v>
      </c>
      <c r="K377" s="14" t="s">
        <v>28</v>
      </c>
      <c r="L377">
        <v>86</v>
      </c>
      <c r="M377">
        <v>865</v>
      </c>
      <c r="N377" t="s">
        <v>213</v>
      </c>
    </row>
    <row r="378" spans="1:14">
      <c r="A378" t="s">
        <v>2</v>
      </c>
      <c r="B378">
        <v>69010093</v>
      </c>
      <c r="C378" t="s">
        <v>207</v>
      </c>
      <c r="D378">
        <v>2</v>
      </c>
      <c r="E378" s="14" t="s">
        <v>535</v>
      </c>
      <c r="F378" s="14" t="s">
        <v>2944</v>
      </c>
      <c r="G378" s="14" t="s">
        <v>246</v>
      </c>
      <c r="H378" s="14">
        <v>0</v>
      </c>
      <c r="I378" s="14">
        <v>61</v>
      </c>
      <c r="J378" s="14">
        <v>1</v>
      </c>
      <c r="K378" s="14" t="s">
        <v>5</v>
      </c>
      <c r="L378">
        <v>86</v>
      </c>
      <c r="M378">
        <v>571</v>
      </c>
      <c r="N378" t="s">
        <v>213</v>
      </c>
    </row>
    <row r="379" spans="1:14">
      <c r="A379" t="s">
        <v>2</v>
      </c>
      <c r="B379">
        <v>15570666</v>
      </c>
      <c r="C379" t="s">
        <v>207</v>
      </c>
      <c r="D379">
        <v>2</v>
      </c>
      <c r="E379" s="14" t="s">
        <v>450</v>
      </c>
      <c r="F379" s="14" t="s">
        <v>450</v>
      </c>
      <c r="G379" s="14" t="s">
        <v>354</v>
      </c>
      <c r="H379" s="14" t="s">
        <v>2945</v>
      </c>
      <c r="I379" s="14">
        <v>68</v>
      </c>
      <c r="J379" s="14">
        <v>1</v>
      </c>
      <c r="K379" s="14" t="s">
        <v>28</v>
      </c>
      <c r="L379">
        <v>86</v>
      </c>
      <c r="M379">
        <v>569</v>
      </c>
      <c r="N379" t="s">
        <v>213</v>
      </c>
    </row>
    <row r="380" spans="1:14">
      <c r="A380" t="s">
        <v>2</v>
      </c>
      <c r="B380">
        <v>25678544</v>
      </c>
      <c r="C380" t="s">
        <v>207</v>
      </c>
      <c r="D380">
        <v>2</v>
      </c>
      <c r="E380" s="14" t="s">
        <v>540</v>
      </c>
      <c r="F380" s="14" t="s">
        <v>3104</v>
      </c>
      <c r="G380" s="14" t="s">
        <v>619</v>
      </c>
      <c r="H380" s="14">
        <v>0</v>
      </c>
      <c r="I380" s="14">
        <v>86</v>
      </c>
      <c r="J380" s="14">
        <v>1</v>
      </c>
      <c r="K380" s="14" t="s">
        <v>5</v>
      </c>
      <c r="L380">
        <v>86</v>
      </c>
      <c r="M380" t="s">
        <v>765</v>
      </c>
      <c r="N380" t="s">
        <v>213</v>
      </c>
    </row>
    <row r="381" spans="1:14">
      <c r="A381" t="s">
        <v>2</v>
      </c>
      <c r="B381">
        <v>1124312132</v>
      </c>
      <c r="C381" t="s">
        <v>207</v>
      </c>
      <c r="D381">
        <v>2</v>
      </c>
      <c r="E381" s="14" t="s">
        <v>552</v>
      </c>
      <c r="F381" s="14" t="s">
        <v>553</v>
      </c>
      <c r="G381" s="14" t="s">
        <v>554</v>
      </c>
      <c r="H381" s="14" t="s">
        <v>555</v>
      </c>
      <c r="I381" s="14">
        <v>19</v>
      </c>
      <c r="J381" s="14">
        <v>1</v>
      </c>
      <c r="K381" s="14" t="s">
        <v>28</v>
      </c>
      <c r="L381">
        <v>86</v>
      </c>
      <c r="M381">
        <v>749</v>
      </c>
      <c r="N381" t="s">
        <v>213</v>
      </c>
    </row>
    <row r="382" spans="1:14">
      <c r="A382" t="s">
        <v>2</v>
      </c>
      <c r="B382">
        <v>18106624</v>
      </c>
      <c r="C382" t="s">
        <v>207</v>
      </c>
      <c r="D382">
        <v>2</v>
      </c>
      <c r="E382" s="14" t="s">
        <v>375</v>
      </c>
      <c r="F382" s="14" t="s">
        <v>556</v>
      </c>
      <c r="G382" s="14" t="s">
        <v>557</v>
      </c>
      <c r="H382" s="14">
        <v>0</v>
      </c>
      <c r="I382" s="14">
        <v>78</v>
      </c>
      <c r="J382" s="14">
        <v>1</v>
      </c>
      <c r="K382" s="14" t="s">
        <v>28</v>
      </c>
      <c r="L382">
        <v>86</v>
      </c>
      <c r="M382">
        <v>568</v>
      </c>
      <c r="N382" t="s">
        <v>213</v>
      </c>
    </row>
    <row r="383" spans="1:14">
      <c r="A383" t="s">
        <v>2</v>
      </c>
      <c r="B383">
        <v>69022391</v>
      </c>
      <c r="C383" t="s">
        <v>207</v>
      </c>
      <c r="D383">
        <v>2</v>
      </c>
      <c r="E383" s="14" t="s">
        <v>375</v>
      </c>
      <c r="F383" s="14" t="s">
        <v>310</v>
      </c>
      <c r="G383" s="14" t="s">
        <v>2946</v>
      </c>
      <c r="H383" s="14">
        <v>0</v>
      </c>
      <c r="I383" s="14">
        <v>39</v>
      </c>
      <c r="J383" s="14">
        <v>1</v>
      </c>
      <c r="K383" s="14" t="s">
        <v>5</v>
      </c>
      <c r="L383">
        <v>86</v>
      </c>
      <c r="M383">
        <v>568</v>
      </c>
      <c r="N383" t="s">
        <v>213</v>
      </c>
    </row>
    <row r="384" spans="1:14">
      <c r="A384" t="s">
        <v>2</v>
      </c>
      <c r="B384">
        <v>27472780</v>
      </c>
      <c r="C384" t="s">
        <v>207</v>
      </c>
      <c r="D384">
        <v>2</v>
      </c>
      <c r="E384" s="14" t="s">
        <v>249</v>
      </c>
      <c r="F384" s="14" t="s">
        <v>2878</v>
      </c>
      <c r="G384" s="14" t="s">
        <v>484</v>
      </c>
      <c r="H384" s="14">
        <v>0</v>
      </c>
      <c r="I384" s="14">
        <v>51</v>
      </c>
      <c r="J384" s="14">
        <v>1</v>
      </c>
      <c r="K384" s="14" t="s">
        <v>5</v>
      </c>
      <c r="L384">
        <v>86</v>
      </c>
      <c r="M384">
        <v>219</v>
      </c>
      <c r="N384" t="s">
        <v>213</v>
      </c>
    </row>
    <row r="385" spans="1:14">
      <c r="A385" t="s">
        <v>31</v>
      </c>
      <c r="B385">
        <v>1122786342</v>
      </c>
      <c r="C385" t="s">
        <v>207</v>
      </c>
      <c r="D385">
        <v>2</v>
      </c>
      <c r="E385" s="14" t="s">
        <v>249</v>
      </c>
      <c r="F385" s="14" t="s">
        <v>458</v>
      </c>
      <c r="G385" s="14" t="s">
        <v>325</v>
      </c>
      <c r="H385" s="14" t="s">
        <v>2947</v>
      </c>
      <c r="I385" s="14">
        <v>7</v>
      </c>
      <c r="J385" s="14">
        <v>1</v>
      </c>
      <c r="K385" s="14" t="s">
        <v>5</v>
      </c>
      <c r="L385">
        <v>86</v>
      </c>
      <c r="M385">
        <v>749</v>
      </c>
      <c r="N385" t="s">
        <v>213</v>
      </c>
    </row>
    <row r="386" spans="1:14">
      <c r="A386" t="s">
        <v>42</v>
      </c>
      <c r="B386">
        <v>1122787369</v>
      </c>
      <c r="C386" t="s">
        <v>207</v>
      </c>
      <c r="D386">
        <v>2</v>
      </c>
      <c r="E386" s="14" t="s">
        <v>249</v>
      </c>
      <c r="F386" s="14" t="s">
        <v>458</v>
      </c>
      <c r="G386" s="14" t="s">
        <v>2672</v>
      </c>
      <c r="H386" s="14" t="s">
        <v>46</v>
      </c>
      <c r="I386" s="14">
        <v>3</v>
      </c>
      <c r="J386" s="14">
        <v>1</v>
      </c>
      <c r="K386" s="14" t="s">
        <v>28</v>
      </c>
      <c r="L386">
        <v>86</v>
      </c>
      <c r="M386">
        <v>749</v>
      </c>
      <c r="N386" t="s">
        <v>213</v>
      </c>
    </row>
    <row r="387" spans="1:14">
      <c r="A387" t="s">
        <v>2</v>
      </c>
      <c r="B387">
        <v>1121506928</v>
      </c>
      <c r="C387" t="s">
        <v>207</v>
      </c>
      <c r="D387">
        <v>2</v>
      </c>
      <c r="E387" s="14" t="s">
        <v>563</v>
      </c>
      <c r="F387" s="14" t="s">
        <v>563</v>
      </c>
      <c r="G387" s="14" t="s">
        <v>636</v>
      </c>
      <c r="H387" s="14" t="s">
        <v>504</v>
      </c>
      <c r="I387" s="14">
        <v>34</v>
      </c>
      <c r="J387" s="14">
        <v>1</v>
      </c>
      <c r="K387" s="14" t="s">
        <v>5</v>
      </c>
      <c r="L387">
        <v>86</v>
      </c>
      <c r="M387">
        <v>760</v>
      </c>
      <c r="N387" t="s">
        <v>213</v>
      </c>
    </row>
    <row r="388" spans="1:14">
      <c r="A388" t="s">
        <v>2</v>
      </c>
      <c r="B388">
        <v>5350142</v>
      </c>
      <c r="C388" t="s">
        <v>207</v>
      </c>
      <c r="D388">
        <v>2</v>
      </c>
      <c r="E388" s="14" t="s">
        <v>563</v>
      </c>
      <c r="F388" s="14" t="s">
        <v>2948</v>
      </c>
      <c r="G388" s="14" t="s">
        <v>2761</v>
      </c>
      <c r="H388" s="14">
        <v>0</v>
      </c>
      <c r="I388" s="14">
        <v>72</v>
      </c>
      <c r="J388" s="14">
        <v>1</v>
      </c>
      <c r="K388" s="14" t="s">
        <v>28</v>
      </c>
      <c r="L388">
        <v>86</v>
      </c>
      <c r="M388">
        <v>749</v>
      </c>
      <c r="N388" t="s">
        <v>213</v>
      </c>
    </row>
    <row r="389" spans="1:14">
      <c r="A389" t="s">
        <v>31</v>
      </c>
      <c r="B389">
        <v>1124314613</v>
      </c>
      <c r="C389" t="s">
        <v>207</v>
      </c>
      <c r="D389">
        <v>2</v>
      </c>
      <c r="E389" s="14" t="s">
        <v>250</v>
      </c>
      <c r="F389" s="14" t="s">
        <v>570</v>
      </c>
      <c r="G389" s="14" t="s">
        <v>693</v>
      </c>
      <c r="H389" s="14" t="s">
        <v>414</v>
      </c>
      <c r="I389" s="14">
        <v>14</v>
      </c>
      <c r="J389" s="14">
        <v>1</v>
      </c>
      <c r="K389" s="14" t="s">
        <v>28</v>
      </c>
      <c r="L389">
        <v>86</v>
      </c>
      <c r="M389">
        <v>219</v>
      </c>
      <c r="N389" t="s">
        <v>213</v>
      </c>
    </row>
    <row r="390" spans="1:14">
      <c r="A390" t="s">
        <v>2</v>
      </c>
      <c r="B390">
        <v>5350434</v>
      </c>
      <c r="C390" t="s">
        <v>207</v>
      </c>
      <c r="D390">
        <v>2</v>
      </c>
      <c r="E390" s="14" t="s">
        <v>256</v>
      </c>
      <c r="F390" s="14" t="s">
        <v>281</v>
      </c>
      <c r="G390" s="14" t="s">
        <v>212</v>
      </c>
      <c r="H390" s="14" t="s">
        <v>231</v>
      </c>
      <c r="I390" s="14">
        <v>68</v>
      </c>
      <c r="J390" s="14">
        <v>1</v>
      </c>
      <c r="K390" s="14" t="s">
        <v>28</v>
      </c>
      <c r="L390">
        <v>86</v>
      </c>
      <c r="M390" t="s">
        <v>765</v>
      </c>
      <c r="N390" t="s">
        <v>213</v>
      </c>
    </row>
    <row r="391" spans="1:14">
      <c r="A391" t="s">
        <v>31</v>
      </c>
      <c r="B391">
        <v>1124313386</v>
      </c>
      <c r="C391" t="s">
        <v>207</v>
      </c>
      <c r="D391">
        <v>2</v>
      </c>
      <c r="E391" s="14" t="s">
        <v>256</v>
      </c>
      <c r="F391" s="14" t="s">
        <v>237</v>
      </c>
      <c r="G391" s="14" t="s">
        <v>212</v>
      </c>
      <c r="H391" s="14" t="s">
        <v>407</v>
      </c>
      <c r="I391" s="14">
        <v>17</v>
      </c>
      <c r="J391" s="14">
        <v>1</v>
      </c>
      <c r="K391" s="14" t="s">
        <v>28</v>
      </c>
      <c r="L391">
        <v>86</v>
      </c>
      <c r="M391">
        <v>749</v>
      </c>
      <c r="N391" t="s">
        <v>213</v>
      </c>
    </row>
    <row r="392" spans="1:14">
      <c r="A392" t="s">
        <v>2</v>
      </c>
      <c r="B392">
        <v>41182512</v>
      </c>
      <c r="C392" t="s">
        <v>207</v>
      </c>
      <c r="D392">
        <v>2</v>
      </c>
      <c r="E392" s="14" t="s">
        <v>256</v>
      </c>
      <c r="F392" s="14" t="s">
        <v>237</v>
      </c>
      <c r="G392" s="14" t="s">
        <v>224</v>
      </c>
      <c r="H392" s="14" t="s">
        <v>578</v>
      </c>
      <c r="I392" s="14">
        <v>46</v>
      </c>
      <c r="J392" s="14">
        <v>1</v>
      </c>
      <c r="K392" s="14" t="s">
        <v>5</v>
      </c>
      <c r="L392">
        <v>86</v>
      </c>
      <c r="M392">
        <v>749</v>
      </c>
      <c r="N392" t="s">
        <v>213</v>
      </c>
    </row>
    <row r="393" spans="1:14">
      <c r="A393" t="s">
        <v>2</v>
      </c>
      <c r="B393">
        <v>41181321</v>
      </c>
      <c r="C393" t="s">
        <v>207</v>
      </c>
      <c r="D393">
        <v>2</v>
      </c>
      <c r="E393" s="14" t="s">
        <v>256</v>
      </c>
      <c r="F393" s="14" t="s">
        <v>237</v>
      </c>
      <c r="G393" s="14" t="s">
        <v>224</v>
      </c>
      <c r="H393" s="14" t="s">
        <v>700</v>
      </c>
      <c r="I393" s="14">
        <v>55</v>
      </c>
      <c r="J393" s="14">
        <v>1</v>
      </c>
      <c r="K393" s="14" t="s">
        <v>5</v>
      </c>
      <c r="L393">
        <v>86</v>
      </c>
      <c r="M393">
        <v>749</v>
      </c>
      <c r="N393" t="s">
        <v>213</v>
      </c>
    </row>
    <row r="394" spans="1:14">
      <c r="A394" t="s">
        <v>31</v>
      </c>
      <c r="B394">
        <v>1122784712</v>
      </c>
      <c r="C394" t="s">
        <v>207</v>
      </c>
      <c r="D394">
        <v>2</v>
      </c>
      <c r="E394" s="14" t="s">
        <v>256</v>
      </c>
      <c r="F394" s="14" t="s">
        <v>632</v>
      </c>
      <c r="G394" s="14" t="s">
        <v>2949</v>
      </c>
      <c r="H394" s="14" t="s">
        <v>504</v>
      </c>
      <c r="I394" s="14">
        <v>11</v>
      </c>
      <c r="J394" s="14">
        <v>1</v>
      </c>
      <c r="K394" s="14" t="s">
        <v>5</v>
      </c>
      <c r="L394">
        <v>86</v>
      </c>
      <c r="M394">
        <v>749</v>
      </c>
      <c r="N394" t="s">
        <v>213</v>
      </c>
    </row>
    <row r="395" spans="1:14">
      <c r="A395" t="s">
        <v>31</v>
      </c>
      <c r="B395">
        <v>1122783778</v>
      </c>
      <c r="C395" t="s">
        <v>207</v>
      </c>
      <c r="D395">
        <v>2</v>
      </c>
      <c r="E395" s="14" t="s">
        <v>256</v>
      </c>
      <c r="F395" s="14" t="s">
        <v>632</v>
      </c>
      <c r="G395" s="14" t="s">
        <v>2950</v>
      </c>
      <c r="H395" s="14" t="s">
        <v>598</v>
      </c>
      <c r="I395" s="14">
        <v>14</v>
      </c>
      <c r="J395" s="14">
        <v>1</v>
      </c>
      <c r="K395" s="14" t="s">
        <v>28</v>
      </c>
      <c r="L395">
        <v>86</v>
      </c>
      <c r="M395">
        <v>749</v>
      </c>
      <c r="N395" t="s">
        <v>213</v>
      </c>
    </row>
    <row r="396" spans="1:14">
      <c r="A396" t="s">
        <v>31</v>
      </c>
      <c r="B396">
        <v>1124315477</v>
      </c>
      <c r="C396" t="s">
        <v>207</v>
      </c>
      <c r="D396">
        <v>2</v>
      </c>
      <c r="E396" s="14" t="s">
        <v>256</v>
      </c>
      <c r="F396" s="14" t="s">
        <v>632</v>
      </c>
      <c r="G396" s="14" t="s">
        <v>2951</v>
      </c>
      <c r="H396" s="14" t="s">
        <v>305</v>
      </c>
      <c r="I396" s="14">
        <v>11</v>
      </c>
      <c r="J396" s="14">
        <v>1</v>
      </c>
      <c r="K396" s="14" t="s">
        <v>5</v>
      </c>
      <c r="L396">
        <v>86</v>
      </c>
      <c r="M396">
        <v>749</v>
      </c>
      <c r="N396" t="s">
        <v>213</v>
      </c>
    </row>
    <row r="397" spans="1:14">
      <c r="A397" t="s">
        <v>31</v>
      </c>
      <c r="B397">
        <v>1124313532</v>
      </c>
      <c r="C397" t="s">
        <v>207</v>
      </c>
      <c r="D397">
        <v>2</v>
      </c>
      <c r="E397" s="14" t="s">
        <v>256</v>
      </c>
      <c r="F397" s="14" t="s">
        <v>632</v>
      </c>
      <c r="G397" s="14" t="s">
        <v>551</v>
      </c>
      <c r="H397" s="14" t="s">
        <v>2952</v>
      </c>
      <c r="I397" s="14">
        <v>16</v>
      </c>
      <c r="J397" s="14">
        <v>1</v>
      </c>
      <c r="K397" s="14" t="s">
        <v>5</v>
      </c>
      <c r="L397">
        <v>86</v>
      </c>
      <c r="M397">
        <v>749</v>
      </c>
      <c r="N397" t="s">
        <v>213</v>
      </c>
    </row>
    <row r="398" spans="1:14">
      <c r="A398" t="s">
        <v>31</v>
      </c>
      <c r="B398">
        <v>1124315134</v>
      </c>
      <c r="C398" t="s">
        <v>207</v>
      </c>
      <c r="D398">
        <v>2</v>
      </c>
      <c r="E398" s="14" t="s">
        <v>256</v>
      </c>
      <c r="F398" s="14" t="s">
        <v>321</v>
      </c>
      <c r="G398" s="14" t="s">
        <v>2953</v>
      </c>
      <c r="H398" s="14" t="s">
        <v>257</v>
      </c>
      <c r="I398" s="14">
        <v>12</v>
      </c>
      <c r="J398" s="14">
        <v>1</v>
      </c>
      <c r="K398" s="14" t="s">
        <v>28</v>
      </c>
      <c r="L398">
        <v>86</v>
      </c>
      <c r="M398">
        <v>749</v>
      </c>
      <c r="N398" t="s">
        <v>213</v>
      </c>
    </row>
    <row r="399" spans="1:14">
      <c r="A399" t="s">
        <v>42</v>
      </c>
      <c r="B399">
        <v>1122787741</v>
      </c>
      <c r="C399" t="s">
        <v>207</v>
      </c>
      <c r="D399">
        <v>2</v>
      </c>
      <c r="E399" s="14" t="s">
        <v>362</v>
      </c>
      <c r="F399" s="14" t="s">
        <v>281</v>
      </c>
      <c r="G399" s="14" t="s">
        <v>2954</v>
      </c>
      <c r="H399" s="14" t="s">
        <v>419</v>
      </c>
      <c r="I399" s="14">
        <v>6</v>
      </c>
      <c r="J399" s="14">
        <v>2</v>
      </c>
      <c r="K399" s="14" t="s">
        <v>28</v>
      </c>
      <c r="L399">
        <v>86</v>
      </c>
      <c r="M399">
        <v>749</v>
      </c>
      <c r="N399" t="s">
        <v>213</v>
      </c>
    </row>
    <row r="400" spans="1:14">
      <c r="A400" t="s">
        <v>42</v>
      </c>
      <c r="B400">
        <v>1121509504</v>
      </c>
      <c r="C400" t="s">
        <v>207</v>
      </c>
      <c r="D400">
        <v>2</v>
      </c>
      <c r="E400" s="14" t="s">
        <v>362</v>
      </c>
      <c r="F400" s="14" t="s">
        <v>2955</v>
      </c>
      <c r="G400" s="14" t="s">
        <v>2659</v>
      </c>
      <c r="H400" s="14">
        <v>0</v>
      </c>
      <c r="I400" s="14">
        <v>3</v>
      </c>
      <c r="J400" s="14">
        <v>1</v>
      </c>
      <c r="K400" s="14" t="s">
        <v>28</v>
      </c>
      <c r="L400">
        <v>86</v>
      </c>
      <c r="M400">
        <v>760</v>
      </c>
      <c r="N400" t="s">
        <v>213</v>
      </c>
    </row>
    <row r="401" spans="1:14">
      <c r="A401" t="s">
        <v>42</v>
      </c>
      <c r="B401">
        <v>1121509741</v>
      </c>
      <c r="C401" t="s">
        <v>207</v>
      </c>
      <c r="D401">
        <v>2</v>
      </c>
      <c r="E401" s="14" t="s">
        <v>362</v>
      </c>
      <c r="F401" s="14" t="s">
        <v>2956</v>
      </c>
      <c r="G401" s="14" t="s">
        <v>2957</v>
      </c>
      <c r="H401" s="14" t="s">
        <v>2958</v>
      </c>
      <c r="I401" s="14">
        <v>1</v>
      </c>
      <c r="J401" s="14">
        <v>1</v>
      </c>
      <c r="K401" s="14" t="s">
        <v>5</v>
      </c>
      <c r="L401">
        <v>86</v>
      </c>
      <c r="M401">
        <v>760</v>
      </c>
      <c r="N401" t="s">
        <v>213</v>
      </c>
    </row>
    <row r="402" spans="1:14">
      <c r="A402" t="s">
        <v>2</v>
      </c>
      <c r="B402">
        <v>27470339</v>
      </c>
      <c r="C402" t="s">
        <v>207</v>
      </c>
      <c r="D402">
        <v>2</v>
      </c>
      <c r="E402" s="14" t="s">
        <v>362</v>
      </c>
      <c r="F402" s="14" t="s">
        <v>321</v>
      </c>
      <c r="G402" s="14" t="s">
        <v>300</v>
      </c>
      <c r="H402" s="14" t="s">
        <v>224</v>
      </c>
      <c r="I402" s="14">
        <v>48</v>
      </c>
      <c r="J402" s="14">
        <v>1</v>
      </c>
      <c r="K402" s="14" t="s">
        <v>5</v>
      </c>
      <c r="L402">
        <v>86</v>
      </c>
      <c r="M402">
        <v>760</v>
      </c>
      <c r="N402" t="s">
        <v>213</v>
      </c>
    </row>
    <row r="403" spans="1:14">
      <c r="A403" t="s">
        <v>42</v>
      </c>
      <c r="B403">
        <v>1123336728</v>
      </c>
      <c r="C403" t="s">
        <v>207</v>
      </c>
      <c r="D403">
        <v>2</v>
      </c>
      <c r="E403" s="14" t="s">
        <v>399</v>
      </c>
      <c r="F403" s="14" t="s">
        <v>536</v>
      </c>
      <c r="G403" s="14" t="s">
        <v>537</v>
      </c>
      <c r="H403" s="14">
        <v>0</v>
      </c>
      <c r="I403" s="14">
        <v>3</v>
      </c>
      <c r="J403" s="14">
        <v>1</v>
      </c>
      <c r="K403" s="14" t="s">
        <v>28</v>
      </c>
      <c r="L403">
        <v>86</v>
      </c>
      <c r="M403">
        <v>320</v>
      </c>
      <c r="N403" t="s">
        <v>213</v>
      </c>
    </row>
    <row r="404" spans="1:14">
      <c r="A404" t="s">
        <v>42</v>
      </c>
      <c r="B404">
        <v>1122787724</v>
      </c>
      <c r="C404" t="s">
        <v>207</v>
      </c>
      <c r="D404">
        <v>2</v>
      </c>
      <c r="E404" s="14" t="s">
        <v>353</v>
      </c>
      <c r="F404" s="14" t="s">
        <v>275</v>
      </c>
      <c r="G404" s="14" t="s">
        <v>224</v>
      </c>
      <c r="H404" s="14" t="s">
        <v>339</v>
      </c>
      <c r="I404" s="14">
        <v>8</v>
      </c>
      <c r="J404" s="14">
        <v>2</v>
      </c>
      <c r="K404" s="14" t="s">
        <v>5</v>
      </c>
      <c r="L404">
        <v>86</v>
      </c>
      <c r="M404">
        <v>749</v>
      </c>
      <c r="N404" t="s">
        <v>213</v>
      </c>
    </row>
    <row r="405" spans="1:14">
      <c r="A405" t="s">
        <v>64</v>
      </c>
      <c r="B405">
        <v>6606227</v>
      </c>
      <c r="C405" t="s">
        <v>207</v>
      </c>
      <c r="D405">
        <v>2</v>
      </c>
      <c r="E405" s="14" t="s">
        <v>353</v>
      </c>
      <c r="F405" s="14" t="s">
        <v>572</v>
      </c>
      <c r="G405" s="14" t="s">
        <v>354</v>
      </c>
      <c r="H405" s="14" t="s">
        <v>290</v>
      </c>
      <c r="I405" s="14">
        <v>37</v>
      </c>
      <c r="J405" s="14">
        <v>1</v>
      </c>
      <c r="K405" s="14" t="s">
        <v>28</v>
      </c>
      <c r="L405">
        <v>86</v>
      </c>
      <c r="M405">
        <v>568</v>
      </c>
      <c r="N405" t="s">
        <v>213</v>
      </c>
    </row>
    <row r="406" spans="1:14">
      <c r="A406" t="s">
        <v>2</v>
      </c>
      <c r="B406">
        <v>1124848290</v>
      </c>
      <c r="C406" t="s">
        <v>207</v>
      </c>
      <c r="D406">
        <v>2</v>
      </c>
      <c r="E406" s="14" t="s">
        <v>453</v>
      </c>
      <c r="F406" s="14" t="s">
        <v>288</v>
      </c>
      <c r="G406" s="14" t="s">
        <v>276</v>
      </c>
      <c r="H406" s="14" t="s">
        <v>361</v>
      </c>
      <c r="I406" s="14">
        <v>39</v>
      </c>
      <c r="J406" s="14">
        <v>1</v>
      </c>
      <c r="K406" s="14" t="s">
        <v>28</v>
      </c>
      <c r="L406">
        <v>86</v>
      </c>
      <c r="M406" t="s">
        <v>765</v>
      </c>
      <c r="N406" t="s">
        <v>213</v>
      </c>
    </row>
    <row r="407" spans="1:14">
      <c r="A407" t="s">
        <v>2</v>
      </c>
      <c r="B407">
        <v>5348422</v>
      </c>
      <c r="C407" t="s">
        <v>207</v>
      </c>
      <c r="D407">
        <v>2</v>
      </c>
      <c r="E407" s="14" t="s">
        <v>453</v>
      </c>
      <c r="F407" s="14" t="s">
        <v>474</v>
      </c>
      <c r="G407" s="14" t="s">
        <v>354</v>
      </c>
      <c r="H407" s="14" t="s">
        <v>2959</v>
      </c>
      <c r="I407" s="14">
        <v>62</v>
      </c>
      <c r="J407" s="14">
        <v>1</v>
      </c>
      <c r="K407" s="14" t="s">
        <v>28</v>
      </c>
      <c r="L407">
        <v>86</v>
      </c>
      <c r="M407">
        <v>755</v>
      </c>
      <c r="N407" t="s">
        <v>213</v>
      </c>
    </row>
    <row r="408" spans="1:14">
      <c r="A408" t="s">
        <v>2</v>
      </c>
      <c r="B408">
        <v>2725036</v>
      </c>
      <c r="C408" t="s">
        <v>207</v>
      </c>
      <c r="D408">
        <v>2</v>
      </c>
      <c r="E408" s="14" t="s">
        <v>348</v>
      </c>
      <c r="F408" s="14" t="s">
        <v>317</v>
      </c>
      <c r="G408" s="14" t="s">
        <v>409</v>
      </c>
      <c r="H408" s="14">
        <v>0</v>
      </c>
      <c r="I408" s="14">
        <v>79</v>
      </c>
      <c r="J408" s="14">
        <v>1</v>
      </c>
      <c r="K408" s="14" t="s">
        <v>28</v>
      </c>
      <c r="L408">
        <v>86</v>
      </c>
      <c r="M408">
        <v>320</v>
      </c>
      <c r="N408" t="s">
        <v>213</v>
      </c>
    </row>
    <row r="409" spans="1:14">
      <c r="A409" t="s">
        <v>2</v>
      </c>
      <c r="B409">
        <v>16352425</v>
      </c>
      <c r="C409" t="s">
        <v>207</v>
      </c>
      <c r="D409">
        <v>2</v>
      </c>
      <c r="E409" s="14" t="s">
        <v>354</v>
      </c>
      <c r="F409" s="14" t="s">
        <v>2960</v>
      </c>
      <c r="G409" s="14" t="s">
        <v>570</v>
      </c>
      <c r="H409" s="14">
        <v>0</v>
      </c>
      <c r="I409" s="14">
        <v>64</v>
      </c>
      <c r="J409" s="14">
        <v>1</v>
      </c>
      <c r="K409" s="14" t="s">
        <v>28</v>
      </c>
      <c r="L409">
        <v>86</v>
      </c>
      <c r="M409">
        <v>320</v>
      </c>
      <c r="N409" t="s">
        <v>213</v>
      </c>
    </row>
    <row r="410" spans="1:14">
      <c r="A410" t="s">
        <v>2</v>
      </c>
      <c r="B410">
        <v>1006956710</v>
      </c>
      <c r="C410" t="s">
        <v>207</v>
      </c>
      <c r="D410">
        <v>2</v>
      </c>
      <c r="E410" s="14" t="s">
        <v>255</v>
      </c>
      <c r="F410" s="14" t="s">
        <v>281</v>
      </c>
      <c r="G410" s="14" t="s">
        <v>399</v>
      </c>
      <c r="H410" s="14" t="s">
        <v>231</v>
      </c>
      <c r="I410" s="14">
        <v>36</v>
      </c>
      <c r="J410" s="14">
        <v>1</v>
      </c>
      <c r="K410" s="14" t="s">
        <v>28</v>
      </c>
      <c r="L410">
        <v>86</v>
      </c>
      <c r="M410">
        <v>749</v>
      </c>
      <c r="N410" t="s">
        <v>213</v>
      </c>
    </row>
    <row r="411" spans="1:14">
      <c r="A411" t="s">
        <v>2</v>
      </c>
      <c r="B411">
        <v>41182174</v>
      </c>
      <c r="C411" t="s">
        <v>207</v>
      </c>
      <c r="D411">
        <v>2</v>
      </c>
      <c r="E411" s="14" t="s">
        <v>255</v>
      </c>
      <c r="F411" s="14" t="s">
        <v>309</v>
      </c>
      <c r="G411" s="14" t="s">
        <v>224</v>
      </c>
      <c r="H411" s="14" t="s">
        <v>2961</v>
      </c>
      <c r="I411" s="14">
        <v>48</v>
      </c>
      <c r="J411" s="14">
        <v>1</v>
      </c>
      <c r="K411" s="14" t="s">
        <v>5</v>
      </c>
      <c r="L411">
        <v>86</v>
      </c>
      <c r="M411">
        <v>755</v>
      </c>
      <c r="N411" t="s">
        <v>213</v>
      </c>
    </row>
    <row r="412" spans="1:14">
      <c r="A412" t="s">
        <v>2</v>
      </c>
      <c r="B412">
        <v>1122782359</v>
      </c>
      <c r="C412" t="s">
        <v>207</v>
      </c>
      <c r="D412">
        <v>2</v>
      </c>
      <c r="E412" s="14" t="s">
        <v>255</v>
      </c>
      <c r="F412" s="14" t="s">
        <v>451</v>
      </c>
      <c r="G412" s="14" t="s">
        <v>224</v>
      </c>
      <c r="H412" s="14" t="s">
        <v>2859</v>
      </c>
      <c r="I412" s="14">
        <v>37</v>
      </c>
      <c r="J412" s="14">
        <v>1</v>
      </c>
      <c r="K412" s="14" t="s">
        <v>5</v>
      </c>
      <c r="L412">
        <v>86</v>
      </c>
      <c r="M412">
        <v>749</v>
      </c>
      <c r="N412" t="s">
        <v>213</v>
      </c>
    </row>
    <row r="413" spans="1:14">
      <c r="A413" t="s">
        <v>31</v>
      </c>
      <c r="B413">
        <v>1121508048</v>
      </c>
      <c r="C413" t="s">
        <v>207</v>
      </c>
      <c r="D413">
        <v>2</v>
      </c>
      <c r="E413" s="14" t="s">
        <v>2962</v>
      </c>
      <c r="F413" s="14" t="s">
        <v>2749</v>
      </c>
      <c r="G413" s="14" t="s">
        <v>2963</v>
      </c>
      <c r="H413" s="14" t="s">
        <v>2964</v>
      </c>
      <c r="I413" s="14">
        <v>10</v>
      </c>
      <c r="J413" s="14">
        <v>1</v>
      </c>
      <c r="K413" s="14" t="s">
        <v>5</v>
      </c>
      <c r="L413">
        <v>86</v>
      </c>
      <c r="M413">
        <v>760</v>
      </c>
      <c r="N413" t="s">
        <v>213</v>
      </c>
    </row>
    <row r="414" spans="1:14">
      <c r="A414" t="s">
        <v>2</v>
      </c>
      <c r="B414">
        <v>59861061</v>
      </c>
      <c r="C414" t="s">
        <v>207</v>
      </c>
      <c r="D414">
        <v>2</v>
      </c>
      <c r="E414" s="14" t="s">
        <v>258</v>
      </c>
      <c r="F414" s="14" t="s">
        <v>462</v>
      </c>
      <c r="G414" s="14" t="s">
        <v>743</v>
      </c>
      <c r="H414" s="14">
        <v>0</v>
      </c>
      <c r="I414" s="14">
        <v>46</v>
      </c>
      <c r="J414" s="14">
        <v>1</v>
      </c>
      <c r="K414" s="14" t="s">
        <v>5</v>
      </c>
      <c r="L414">
        <v>86</v>
      </c>
      <c r="M414">
        <v>320</v>
      </c>
      <c r="N414" t="s">
        <v>213</v>
      </c>
    </row>
    <row r="415" spans="1:14">
      <c r="A415" t="s">
        <v>31</v>
      </c>
      <c r="B415">
        <v>1123304540</v>
      </c>
      <c r="C415" t="s">
        <v>207</v>
      </c>
      <c r="D415">
        <v>2</v>
      </c>
      <c r="E415" s="14" t="s">
        <v>258</v>
      </c>
      <c r="F415" s="14" t="s">
        <v>561</v>
      </c>
      <c r="G415" s="14" t="s">
        <v>2965</v>
      </c>
      <c r="H415" s="14" t="s">
        <v>2966</v>
      </c>
      <c r="I415" s="14">
        <v>14</v>
      </c>
      <c r="J415" s="14">
        <v>1</v>
      </c>
      <c r="K415" s="14" t="s">
        <v>5</v>
      </c>
      <c r="L415">
        <v>86</v>
      </c>
      <c r="M415">
        <v>568</v>
      </c>
      <c r="N415" t="s">
        <v>213</v>
      </c>
    </row>
    <row r="416" spans="1:14">
      <c r="A416" t="s">
        <v>31</v>
      </c>
      <c r="B416">
        <v>1123333885</v>
      </c>
      <c r="C416" t="s">
        <v>207</v>
      </c>
      <c r="D416">
        <v>2</v>
      </c>
      <c r="E416" s="14" t="s">
        <v>2967</v>
      </c>
      <c r="F416" s="14" t="s">
        <v>298</v>
      </c>
      <c r="G416" s="14" t="s">
        <v>232</v>
      </c>
      <c r="H416" s="14">
        <v>0</v>
      </c>
      <c r="I416" s="14">
        <v>8</v>
      </c>
      <c r="J416" s="14">
        <v>1</v>
      </c>
      <c r="K416" s="14" t="s">
        <v>28</v>
      </c>
      <c r="L416">
        <v>86</v>
      </c>
      <c r="M416">
        <v>320</v>
      </c>
      <c r="N416" t="s">
        <v>213</v>
      </c>
    </row>
    <row r="417" spans="1:14">
      <c r="A417" t="s">
        <v>2</v>
      </c>
      <c r="B417">
        <v>1125182330</v>
      </c>
      <c r="C417" t="s">
        <v>207</v>
      </c>
      <c r="D417">
        <v>2</v>
      </c>
      <c r="E417" s="14" t="s">
        <v>2968</v>
      </c>
      <c r="F417" s="14" t="s">
        <v>227</v>
      </c>
      <c r="G417" s="14" t="s">
        <v>2969</v>
      </c>
      <c r="H417" s="14" t="s">
        <v>743</v>
      </c>
      <c r="I417" s="14">
        <v>34</v>
      </c>
      <c r="J417" s="14">
        <v>1</v>
      </c>
      <c r="K417" s="14" t="s">
        <v>5</v>
      </c>
      <c r="L417">
        <v>86</v>
      </c>
      <c r="M417">
        <v>571</v>
      </c>
      <c r="N417" t="s">
        <v>213</v>
      </c>
    </row>
    <row r="418" spans="1:14">
      <c r="A418" t="s">
        <v>2</v>
      </c>
      <c r="B418">
        <v>1127079980</v>
      </c>
      <c r="C418" t="s">
        <v>207</v>
      </c>
      <c r="D418">
        <v>2</v>
      </c>
      <c r="E418" s="14" t="s">
        <v>2968</v>
      </c>
      <c r="F418" s="14" t="s">
        <v>2970</v>
      </c>
      <c r="G418" s="14" t="s">
        <v>2971</v>
      </c>
      <c r="H418" s="14">
        <v>0</v>
      </c>
      <c r="I418" s="14">
        <v>26</v>
      </c>
      <c r="J418" s="14">
        <v>1</v>
      </c>
      <c r="K418" s="14" t="s">
        <v>5</v>
      </c>
      <c r="L418">
        <v>86</v>
      </c>
      <c r="M418" t="s">
        <v>765</v>
      </c>
      <c r="N418" t="s">
        <v>213</v>
      </c>
    </row>
    <row r="419" spans="1:14">
      <c r="A419" t="s">
        <v>2</v>
      </c>
      <c r="B419">
        <v>1125408428</v>
      </c>
      <c r="C419" t="s">
        <v>207</v>
      </c>
      <c r="D419">
        <v>2</v>
      </c>
      <c r="E419" s="14" t="s">
        <v>581</v>
      </c>
      <c r="F419" s="14" t="s">
        <v>582</v>
      </c>
      <c r="G419" s="14" t="s">
        <v>583</v>
      </c>
      <c r="H419" s="14">
        <v>0</v>
      </c>
      <c r="I419" s="14">
        <v>21</v>
      </c>
      <c r="J419" s="14">
        <v>1</v>
      </c>
      <c r="K419" s="14" t="s">
        <v>28</v>
      </c>
      <c r="L419">
        <v>86</v>
      </c>
      <c r="M419">
        <v>569</v>
      </c>
      <c r="N419" t="s">
        <v>213</v>
      </c>
    </row>
    <row r="420" spans="1:14">
      <c r="A420" t="s">
        <v>2</v>
      </c>
      <c r="B420">
        <v>69027357</v>
      </c>
      <c r="C420" t="s">
        <v>207</v>
      </c>
      <c r="D420">
        <v>2</v>
      </c>
      <c r="E420" s="14" t="s">
        <v>2674</v>
      </c>
      <c r="F420" s="14" t="s">
        <v>2972</v>
      </c>
      <c r="G420" s="14" t="s">
        <v>2973</v>
      </c>
      <c r="H420" s="14">
        <v>0</v>
      </c>
      <c r="I420" s="14">
        <v>48</v>
      </c>
      <c r="J420" s="14">
        <v>1</v>
      </c>
      <c r="K420" s="14" t="s">
        <v>5</v>
      </c>
      <c r="L420">
        <v>86</v>
      </c>
      <c r="M420">
        <v>569</v>
      </c>
      <c r="N420" t="s">
        <v>213</v>
      </c>
    </row>
    <row r="421" spans="1:14">
      <c r="A421" t="s">
        <v>2</v>
      </c>
      <c r="B421">
        <v>1124855776</v>
      </c>
      <c r="C421" t="s">
        <v>207</v>
      </c>
      <c r="D421">
        <v>2</v>
      </c>
      <c r="E421" s="14" t="s">
        <v>2674</v>
      </c>
      <c r="F421" s="14" t="s">
        <v>260</v>
      </c>
      <c r="G421" s="14" t="s">
        <v>2974</v>
      </c>
      <c r="H421" s="14" t="s">
        <v>233</v>
      </c>
      <c r="I421" s="14">
        <v>33</v>
      </c>
      <c r="J421" s="14">
        <v>1</v>
      </c>
      <c r="K421" s="14" t="s">
        <v>28</v>
      </c>
      <c r="L421">
        <v>86</v>
      </c>
      <c r="M421" t="s">
        <v>765</v>
      </c>
      <c r="N421" t="s">
        <v>213</v>
      </c>
    </row>
    <row r="422" spans="1:14">
      <c r="A422" t="s">
        <v>42</v>
      </c>
      <c r="B422">
        <v>1123336158</v>
      </c>
      <c r="C422" t="s">
        <v>207</v>
      </c>
      <c r="D422">
        <v>2</v>
      </c>
      <c r="E422" s="14" t="s">
        <v>432</v>
      </c>
      <c r="F422" s="14" t="s">
        <v>2714</v>
      </c>
      <c r="G422" s="14" t="s">
        <v>250</v>
      </c>
      <c r="H422" s="14">
        <v>0</v>
      </c>
      <c r="I422" s="14">
        <v>5</v>
      </c>
      <c r="J422" s="14">
        <v>1</v>
      </c>
      <c r="K422" s="14" t="s">
        <v>5</v>
      </c>
      <c r="L422">
        <v>86</v>
      </c>
      <c r="M422">
        <v>320</v>
      </c>
      <c r="N422" t="s">
        <v>213</v>
      </c>
    </row>
    <row r="423" spans="1:14">
      <c r="A423" t="s">
        <v>2</v>
      </c>
      <c r="B423">
        <v>5279319</v>
      </c>
      <c r="C423" t="s">
        <v>207</v>
      </c>
      <c r="D423">
        <v>2</v>
      </c>
      <c r="E423" s="14" t="s">
        <v>2975</v>
      </c>
      <c r="F423" s="14" t="s">
        <v>482</v>
      </c>
      <c r="G423" s="14" t="s">
        <v>455</v>
      </c>
      <c r="H423" s="14" t="s">
        <v>719</v>
      </c>
      <c r="I423" s="14">
        <v>63</v>
      </c>
      <c r="J423" s="14">
        <v>1</v>
      </c>
      <c r="K423" s="14" t="s">
        <v>28</v>
      </c>
      <c r="L423">
        <v>86</v>
      </c>
      <c r="M423">
        <v>219</v>
      </c>
      <c r="N423" t="s">
        <v>213</v>
      </c>
    </row>
    <row r="424" spans="1:14">
      <c r="A424" t="s">
        <v>37</v>
      </c>
      <c r="B424">
        <v>1029566736</v>
      </c>
      <c r="C424" t="s">
        <v>207</v>
      </c>
      <c r="D424">
        <v>2</v>
      </c>
      <c r="E424" s="14" t="s">
        <v>260</v>
      </c>
      <c r="F424" s="14" t="s">
        <v>2976</v>
      </c>
      <c r="G424" s="14" t="s">
        <v>2977</v>
      </c>
      <c r="H424" s="14">
        <v>0</v>
      </c>
      <c r="I424" s="14">
        <v>10</v>
      </c>
      <c r="J424" s="14">
        <v>1</v>
      </c>
      <c r="K424" s="14" t="s">
        <v>28</v>
      </c>
      <c r="L424">
        <v>86</v>
      </c>
      <c r="M424">
        <v>571</v>
      </c>
      <c r="N424" t="s">
        <v>213</v>
      </c>
    </row>
    <row r="425" spans="1:14">
      <c r="A425" t="s">
        <v>2</v>
      </c>
      <c r="B425">
        <v>25588357</v>
      </c>
      <c r="C425" t="s">
        <v>207</v>
      </c>
      <c r="D425">
        <v>2</v>
      </c>
      <c r="E425" s="14" t="s">
        <v>260</v>
      </c>
      <c r="F425" s="14" t="s">
        <v>2978</v>
      </c>
      <c r="G425" s="14" t="s">
        <v>224</v>
      </c>
      <c r="H425" s="14" t="s">
        <v>2979</v>
      </c>
      <c r="I425" s="14">
        <v>63</v>
      </c>
      <c r="J425" s="14">
        <v>1</v>
      </c>
      <c r="K425" s="14" t="s">
        <v>5</v>
      </c>
      <c r="L425">
        <v>86</v>
      </c>
      <c r="M425">
        <v>569</v>
      </c>
      <c r="N425" t="s">
        <v>213</v>
      </c>
    </row>
    <row r="426" spans="1:14">
      <c r="A426" t="s">
        <v>42</v>
      </c>
      <c r="B426">
        <v>1126461915</v>
      </c>
      <c r="C426" t="s">
        <v>207</v>
      </c>
      <c r="D426">
        <v>2</v>
      </c>
      <c r="E426" s="14" t="s">
        <v>260</v>
      </c>
      <c r="F426" s="14" t="s">
        <v>2759</v>
      </c>
      <c r="G426" s="14" t="s">
        <v>2980</v>
      </c>
      <c r="H426" s="14" t="s">
        <v>393</v>
      </c>
      <c r="I426" s="14">
        <v>4</v>
      </c>
      <c r="J426" s="14">
        <v>1</v>
      </c>
      <c r="K426" s="14" t="s">
        <v>28</v>
      </c>
      <c r="L426">
        <v>86</v>
      </c>
      <c r="M426">
        <v>865</v>
      </c>
      <c r="N426" t="s">
        <v>213</v>
      </c>
    </row>
    <row r="427" spans="1:14">
      <c r="A427" t="s">
        <v>2</v>
      </c>
      <c r="B427">
        <v>39840524</v>
      </c>
      <c r="C427" t="s">
        <v>207</v>
      </c>
      <c r="D427">
        <v>2</v>
      </c>
      <c r="E427" s="14" t="s">
        <v>723</v>
      </c>
      <c r="F427" s="14" t="s">
        <v>264</v>
      </c>
      <c r="G427" s="14" t="s">
        <v>462</v>
      </c>
      <c r="H427" s="14" t="s">
        <v>724</v>
      </c>
      <c r="I427" s="14">
        <v>70</v>
      </c>
      <c r="J427" s="14">
        <v>1</v>
      </c>
      <c r="K427" s="14" t="s">
        <v>5</v>
      </c>
      <c r="L427">
        <v>86</v>
      </c>
      <c r="M427">
        <v>569</v>
      </c>
      <c r="N427" t="s">
        <v>213</v>
      </c>
    </row>
    <row r="428" spans="1:14">
      <c r="A428" t="s">
        <v>2</v>
      </c>
      <c r="B428">
        <v>4961091</v>
      </c>
      <c r="C428" t="s">
        <v>207</v>
      </c>
      <c r="D428">
        <v>2</v>
      </c>
      <c r="E428" s="14" t="s">
        <v>212</v>
      </c>
      <c r="F428" s="14" t="s">
        <v>2982</v>
      </c>
      <c r="G428" s="14" t="s">
        <v>2652</v>
      </c>
      <c r="H428" s="14">
        <v>0</v>
      </c>
      <c r="I428" s="14">
        <v>74</v>
      </c>
      <c r="J428" s="14">
        <v>1</v>
      </c>
      <c r="K428" s="14" t="s">
        <v>28</v>
      </c>
      <c r="L428">
        <v>86</v>
      </c>
      <c r="M428">
        <v>320</v>
      </c>
      <c r="N428" t="s">
        <v>213</v>
      </c>
    </row>
    <row r="429" spans="1:14">
      <c r="A429" t="s">
        <v>2</v>
      </c>
      <c r="B429">
        <v>1124850294</v>
      </c>
      <c r="C429" t="s">
        <v>207</v>
      </c>
      <c r="D429">
        <v>2</v>
      </c>
      <c r="E429" s="14" t="s">
        <v>316</v>
      </c>
      <c r="F429" s="14" t="s">
        <v>2948</v>
      </c>
      <c r="G429" s="14" t="s">
        <v>2983</v>
      </c>
      <c r="H429" s="14">
        <v>0</v>
      </c>
      <c r="I429" s="14">
        <v>37</v>
      </c>
      <c r="J429" s="14">
        <v>1</v>
      </c>
      <c r="K429" s="14" t="s">
        <v>5</v>
      </c>
      <c r="L429">
        <v>86</v>
      </c>
      <c r="M429" t="s">
        <v>765</v>
      </c>
      <c r="N429" t="s">
        <v>213</v>
      </c>
    </row>
    <row r="430" spans="1:14">
      <c r="A430" t="s">
        <v>2</v>
      </c>
      <c r="B430">
        <v>1513637</v>
      </c>
      <c r="C430" t="s">
        <v>207</v>
      </c>
      <c r="D430">
        <v>2</v>
      </c>
      <c r="E430" s="14" t="s">
        <v>316</v>
      </c>
      <c r="F430" s="14" t="s">
        <v>260</v>
      </c>
      <c r="G430" s="14" t="s">
        <v>354</v>
      </c>
      <c r="H430" s="14" t="s">
        <v>587</v>
      </c>
      <c r="I430" s="14">
        <v>31</v>
      </c>
      <c r="J430" s="14">
        <v>1</v>
      </c>
      <c r="K430" s="14" t="s">
        <v>28</v>
      </c>
      <c r="L430">
        <v>86</v>
      </c>
      <c r="M430" t="s">
        <v>765</v>
      </c>
      <c r="N430" t="s">
        <v>213</v>
      </c>
    </row>
    <row r="431" spans="1:14">
      <c r="A431" t="s">
        <v>2</v>
      </c>
      <c r="B431">
        <v>1125179816</v>
      </c>
      <c r="C431" t="s">
        <v>207</v>
      </c>
      <c r="D431">
        <v>2</v>
      </c>
      <c r="E431" s="14" t="s">
        <v>588</v>
      </c>
      <c r="F431" s="14" t="s">
        <v>589</v>
      </c>
      <c r="G431" s="14" t="s">
        <v>2984</v>
      </c>
      <c r="H431" s="14" t="s">
        <v>406</v>
      </c>
      <c r="I431" s="14">
        <v>19</v>
      </c>
      <c r="J431" s="14">
        <v>1</v>
      </c>
      <c r="K431" s="14" t="s">
        <v>5</v>
      </c>
      <c r="L431">
        <v>86</v>
      </c>
      <c r="M431">
        <v>885</v>
      </c>
      <c r="N431" t="s">
        <v>213</v>
      </c>
    </row>
    <row r="432" spans="1:14">
      <c r="A432" t="s">
        <v>2</v>
      </c>
      <c r="B432">
        <v>27472914</v>
      </c>
      <c r="C432" t="s">
        <v>207</v>
      </c>
      <c r="D432">
        <v>2</v>
      </c>
      <c r="E432" s="14" t="s">
        <v>431</v>
      </c>
      <c r="F432" s="14" t="s">
        <v>2985</v>
      </c>
      <c r="G432" s="14" t="s">
        <v>2986</v>
      </c>
      <c r="H432" s="14">
        <v>0</v>
      </c>
      <c r="I432" s="14">
        <v>48</v>
      </c>
      <c r="J432" s="14">
        <v>1</v>
      </c>
      <c r="K432" s="14" t="s">
        <v>5</v>
      </c>
      <c r="L432">
        <v>86</v>
      </c>
      <c r="M432">
        <v>219</v>
      </c>
      <c r="N432" t="s">
        <v>213</v>
      </c>
    </row>
    <row r="433" spans="1:14">
      <c r="A433" t="s">
        <v>2</v>
      </c>
      <c r="B433">
        <v>41107417</v>
      </c>
      <c r="C433" t="s">
        <v>207</v>
      </c>
      <c r="D433">
        <v>2</v>
      </c>
      <c r="E433" s="14" t="s">
        <v>547</v>
      </c>
      <c r="F433" s="14" t="s">
        <v>2724</v>
      </c>
      <c r="G433" s="14" t="s">
        <v>246</v>
      </c>
      <c r="H433" s="14">
        <v>0</v>
      </c>
      <c r="I433" s="14">
        <v>50</v>
      </c>
      <c r="J433" s="14">
        <v>1</v>
      </c>
      <c r="K433" s="14" t="s">
        <v>5</v>
      </c>
      <c r="L433">
        <v>86</v>
      </c>
      <c r="M433">
        <v>320</v>
      </c>
      <c r="N433" t="s">
        <v>213</v>
      </c>
    </row>
    <row r="434" spans="1:14">
      <c r="A434" t="s">
        <v>2</v>
      </c>
      <c r="B434">
        <v>1006956163</v>
      </c>
      <c r="C434" t="s">
        <v>207</v>
      </c>
      <c r="D434">
        <v>2</v>
      </c>
      <c r="E434" s="14" t="s">
        <v>591</v>
      </c>
      <c r="F434" s="14" t="s">
        <v>541</v>
      </c>
      <c r="G434" s="14" t="s">
        <v>212</v>
      </c>
      <c r="H434" s="14" t="s">
        <v>257</v>
      </c>
      <c r="I434" s="14">
        <v>24</v>
      </c>
      <c r="J434" s="14">
        <v>1</v>
      </c>
      <c r="K434" s="14" t="s">
        <v>28</v>
      </c>
      <c r="L434">
        <v>86</v>
      </c>
      <c r="M434">
        <v>885</v>
      </c>
      <c r="N434" t="s">
        <v>213</v>
      </c>
    </row>
    <row r="435" spans="1:14">
      <c r="A435" t="s">
        <v>2</v>
      </c>
      <c r="B435">
        <v>1120217476</v>
      </c>
      <c r="C435" t="s">
        <v>207</v>
      </c>
      <c r="D435">
        <v>2</v>
      </c>
      <c r="E435" s="14" t="s">
        <v>224</v>
      </c>
      <c r="F435" s="14" t="s">
        <v>717</v>
      </c>
      <c r="G435" s="14" t="s">
        <v>237</v>
      </c>
      <c r="H435" s="14">
        <v>0</v>
      </c>
      <c r="I435" s="14">
        <v>32</v>
      </c>
      <c r="J435" s="14">
        <v>1</v>
      </c>
      <c r="K435" s="14" t="s">
        <v>5</v>
      </c>
      <c r="L435">
        <v>86</v>
      </c>
      <c r="M435">
        <v>865</v>
      </c>
      <c r="N435" t="s">
        <v>213</v>
      </c>
    </row>
    <row r="436" spans="1:14">
      <c r="A436" t="s">
        <v>2</v>
      </c>
      <c r="B436">
        <v>6427232</v>
      </c>
      <c r="C436" t="s">
        <v>207</v>
      </c>
      <c r="D436">
        <v>2</v>
      </c>
      <c r="E436" s="14" t="s">
        <v>2987</v>
      </c>
      <c r="F436" s="14">
        <v>0</v>
      </c>
      <c r="G436" s="14" t="s">
        <v>488</v>
      </c>
      <c r="H436" s="14">
        <v>0</v>
      </c>
      <c r="I436" s="14">
        <v>72</v>
      </c>
      <c r="J436" s="14">
        <v>1</v>
      </c>
      <c r="K436" s="14" t="s">
        <v>28</v>
      </c>
      <c r="L436">
        <v>86</v>
      </c>
      <c r="M436" t="s">
        <v>765</v>
      </c>
      <c r="N436" t="s">
        <v>213</v>
      </c>
    </row>
    <row r="437" spans="1:14">
      <c r="A437" t="s">
        <v>2</v>
      </c>
      <c r="B437">
        <v>41105628</v>
      </c>
      <c r="C437" t="s">
        <v>207</v>
      </c>
      <c r="D437">
        <v>2</v>
      </c>
      <c r="E437" s="14" t="s">
        <v>345</v>
      </c>
      <c r="F437" s="14">
        <v>0</v>
      </c>
      <c r="G437" s="14" t="s">
        <v>318</v>
      </c>
      <c r="H437" s="14">
        <v>0</v>
      </c>
      <c r="I437" s="14">
        <v>72</v>
      </c>
      <c r="J437" s="14">
        <v>1</v>
      </c>
      <c r="K437" s="14" t="s">
        <v>5</v>
      </c>
      <c r="L437">
        <v>86</v>
      </c>
      <c r="M437" t="s">
        <v>765</v>
      </c>
      <c r="N437" t="s">
        <v>213</v>
      </c>
    </row>
    <row r="438" spans="1:14">
      <c r="A438" t="s">
        <v>2</v>
      </c>
      <c r="B438">
        <v>83183599</v>
      </c>
      <c r="C438" t="s">
        <v>207</v>
      </c>
      <c r="D438">
        <v>2</v>
      </c>
      <c r="E438" s="14" t="s">
        <v>416</v>
      </c>
      <c r="F438" s="14" t="s">
        <v>687</v>
      </c>
      <c r="G438" s="14" t="s">
        <v>662</v>
      </c>
      <c r="H438" s="14" t="s">
        <v>2803</v>
      </c>
      <c r="I438" s="14">
        <v>39</v>
      </c>
      <c r="J438" s="14">
        <v>1</v>
      </c>
      <c r="K438" s="14" t="s">
        <v>28</v>
      </c>
      <c r="L438">
        <v>86</v>
      </c>
      <c r="M438">
        <v>568</v>
      </c>
      <c r="N438" t="s">
        <v>213</v>
      </c>
    </row>
    <row r="439" spans="1:14">
      <c r="A439" t="s">
        <v>42</v>
      </c>
      <c r="B439">
        <v>1124316907</v>
      </c>
      <c r="C439" t="s">
        <v>207</v>
      </c>
      <c r="D439">
        <v>2</v>
      </c>
      <c r="E439" s="14" t="s">
        <v>2988</v>
      </c>
      <c r="F439" s="14" t="s">
        <v>256</v>
      </c>
      <c r="G439" s="14" t="s">
        <v>291</v>
      </c>
      <c r="H439" s="14" t="s">
        <v>339</v>
      </c>
      <c r="I439" s="14">
        <v>3</v>
      </c>
      <c r="J439" s="14">
        <v>1</v>
      </c>
      <c r="K439" s="14" t="s">
        <v>5</v>
      </c>
      <c r="L439">
        <v>86</v>
      </c>
      <c r="M439">
        <v>755</v>
      </c>
      <c r="N439" t="s">
        <v>213</v>
      </c>
    </row>
    <row r="440" spans="1:14">
      <c r="A440" t="s">
        <v>42</v>
      </c>
      <c r="B440">
        <v>1126461252</v>
      </c>
      <c r="C440" t="s">
        <v>207</v>
      </c>
      <c r="D440">
        <v>2</v>
      </c>
      <c r="E440" s="14" t="s">
        <v>2989</v>
      </c>
      <c r="F440" s="14" t="s">
        <v>248</v>
      </c>
      <c r="G440" s="14" t="s">
        <v>653</v>
      </c>
      <c r="H440" s="14" t="s">
        <v>2863</v>
      </c>
      <c r="I440" s="14">
        <v>1</v>
      </c>
      <c r="J440" s="14">
        <v>1</v>
      </c>
      <c r="K440" s="14" t="s">
        <v>28</v>
      </c>
      <c r="L440">
        <v>86</v>
      </c>
      <c r="M440">
        <v>865</v>
      </c>
      <c r="N440" t="s">
        <v>213</v>
      </c>
    </row>
    <row r="441" spans="1:14">
      <c r="A441" t="s">
        <v>79</v>
      </c>
      <c r="B441">
        <v>1125186494</v>
      </c>
      <c r="C441" t="s">
        <v>207</v>
      </c>
      <c r="D441">
        <v>2</v>
      </c>
      <c r="E441" s="14" t="s">
        <v>2990</v>
      </c>
      <c r="F441" s="14" t="s">
        <v>2968</v>
      </c>
      <c r="G441" s="14" t="s">
        <v>2991</v>
      </c>
      <c r="H441" s="14">
        <v>0</v>
      </c>
      <c r="I441" s="14">
        <v>8</v>
      </c>
      <c r="J441" s="14">
        <v>2</v>
      </c>
      <c r="K441" s="14" t="s">
        <v>28</v>
      </c>
      <c r="L441">
        <v>86</v>
      </c>
      <c r="M441">
        <v>571</v>
      </c>
      <c r="N441" t="s">
        <v>213</v>
      </c>
    </row>
    <row r="442" spans="1:14">
      <c r="A442" t="s">
        <v>2</v>
      </c>
      <c r="B442">
        <v>27472908</v>
      </c>
      <c r="C442" t="s">
        <v>207</v>
      </c>
      <c r="D442">
        <v>2</v>
      </c>
      <c r="E442" s="14" t="s">
        <v>296</v>
      </c>
      <c r="F442" s="14" t="s">
        <v>321</v>
      </c>
      <c r="G442" s="14" t="s">
        <v>711</v>
      </c>
      <c r="H442" s="14">
        <v>0</v>
      </c>
      <c r="I442" s="14">
        <v>48</v>
      </c>
      <c r="J442" s="14">
        <v>1</v>
      </c>
      <c r="K442" s="14" t="s">
        <v>5</v>
      </c>
      <c r="L442">
        <v>86</v>
      </c>
      <c r="M442">
        <v>219</v>
      </c>
      <c r="N442" t="s">
        <v>213</v>
      </c>
    </row>
    <row r="443" spans="1:14">
      <c r="A443" t="s">
        <v>2</v>
      </c>
      <c r="B443">
        <v>5350222</v>
      </c>
      <c r="C443" t="s">
        <v>207</v>
      </c>
      <c r="D443">
        <v>2</v>
      </c>
      <c r="E443" s="14" t="s">
        <v>2884</v>
      </c>
      <c r="F443" s="14" t="s">
        <v>401</v>
      </c>
      <c r="G443" s="14" t="s">
        <v>224</v>
      </c>
      <c r="H443" s="14">
        <v>0</v>
      </c>
      <c r="I443" s="14">
        <v>73</v>
      </c>
      <c r="J443" s="14">
        <v>1</v>
      </c>
      <c r="K443" s="14" t="s">
        <v>28</v>
      </c>
      <c r="L443">
        <v>86</v>
      </c>
      <c r="M443">
        <v>320</v>
      </c>
      <c r="N443" t="s">
        <v>213</v>
      </c>
    </row>
    <row r="444" spans="1:14">
      <c r="A444" t="s">
        <v>79</v>
      </c>
      <c r="B444">
        <v>1125185842</v>
      </c>
      <c r="C444" t="s">
        <v>207</v>
      </c>
      <c r="D444">
        <v>2</v>
      </c>
      <c r="E444" s="14" t="s">
        <v>303</v>
      </c>
      <c r="F444" s="14" t="s">
        <v>2870</v>
      </c>
      <c r="G444" s="14" t="s">
        <v>477</v>
      </c>
      <c r="H444" s="14" t="s">
        <v>354</v>
      </c>
      <c r="I444" s="14">
        <v>3</v>
      </c>
      <c r="J444" s="14">
        <v>1</v>
      </c>
      <c r="K444" s="14" t="s">
        <v>28</v>
      </c>
      <c r="L444">
        <v>86</v>
      </c>
      <c r="M444">
        <v>571</v>
      </c>
      <c r="N444" t="s">
        <v>213</v>
      </c>
    </row>
    <row r="445" spans="1:14">
      <c r="A445" t="s">
        <v>37</v>
      </c>
      <c r="B445">
        <v>1125180559</v>
      </c>
      <c r="C445" t="s">
        <v>207</v>
      </c>
      <c r="D445">
        <v>2</v>
      </c>
      <c r="E445" s="14" t="s">
        <v>241</v>
      </c>
      <c r="F445" s="14" t="s">
        <v>221</v>
      </c>
      <c r="G445" s="14" t="s">
        <v>2970</v>
      </c>
      <c r="H445" s="14" t="s">
        <v>622</v>
      </c>
      <c r="I445" s="14">
        <v>17</v>
      </c>
      <c r="J445" s="14">
        <v>1</v>
      </c>
      <c r="K445" s="14" t="s">
        <v>5</v>
      </c>
      <c r="L445">
        <v>86</v>
      </c>
      <c r="M445">
        <v>571</v>
      </c>
      <c r="N445" t="s">
        <v>213</v>
      </c>
    </row>
    <row r="446" spans="1:14">
      <c r="A446" t="s">
        <v>2</v>
      </c>
      <c r="B446">
        <v>25530553</v>
      </c>
      <c r="C446" t="s">
        <v>207</v>
      </c>
      <c r="D446">
        <v>2</v>
      </c>
      <c r="E446" s="14" t="s">
        <v>607</v>
      </c>
      <c r="F446" s="14" t="s">
        <v>287</v>
      </c>
      <c r="G446" s="14" t="s">
        <v>608</v>
      </c>
      <c r="H446" s="14">
        <v>0</v>
      </c>
      <c r="I446" s="14">
        <v>45</v>
      </c>
      <c r="J446" s="14">
        <v>1</v>
      </c>
      <c r="K446" s="14" t="s">
        <v>5</v>
      </c>
      <c r="L446">
        <v>86</v>
      </c>
      <c r="M446">
        <v>568</v>
      </c>
      <c r="N446" t="s">
        <v>213</v>
      </c>
    </row>
    <row r="447" spans="1:14">
      <c r="A447" t="s">
        <v>2</v>
      </c>
      <c r="B447">
        <v>40756185</v>
      </c>
      <c r="C447" t="s">
        <v>207</v>
      </c>
      <c r="D447">
        <v>2</v>
      </c>
      <c r="E447" s="14" t="s">
        <v>614</v>
      </c>
      <c r="F447" s="14" t="s">
        <v>402</v>
      </c>
      <c r="G447" s="14" t="s">
        <v>619</v>
      </c>
      <c r="H447" s="14">
        <v>0</v>
      </c>
      <c r="I447" s="14">
        <v>68</v>
      </c>
      <c r="J447" s="14">
        <v>1</v>
      </c>
      <c r="K447" s="14" t="s">
        <v>5</v>
      </c>
      <c r="L447">
        <v>86</v>
      </c>
      <c r="M447">
        <v>571</v>
      </c>
      <c r="N447" t="s">
        <v>213</v>
      </c>
    </row>
    <row r="448" spans="1:14">
      <c r="A448" t="s">
        <v>2</v>
      </c>
      <c r="B448">
        <v>69008833</v>
      </c>
      <c r="C448" t="s">
        <v>207</v>
      </c>
      <c r="D448">
        <v>2</v>
      </c>
      <c r="E448" s="14" t="s">
        <v>614</v>
      </c>
      <c r="F448" s="14" t="s">
        <v>2923</v>
      </c>
      <c r="G448" s="14" t="s">
        <v>2610</v>
      </c>
      <c r="H448" s="14" t="s">
        <v>538</v>
      </c>
      <c r="I448" s="14">
        <v>43</v>
      </c>
      <c r="J448" s="14">
        <v>1</v>
      </c>
      <c r="K448" s="14" t="s">
        <v>5</v>
      </c>
      <c r="L448">
        <v>86</v>
      </c>
      <c r="M448" t="s">
        <v>765</v>
      </c>
      <c r="N448" t="s">
        <v>213</v>
      </c>
    </row>
    <row r="449" spans="1:14">
      <c r="A449" t="s">
        <v>2</v>
      </c>
      <c r="B449">
        <v>1127075313</v>
      </c>
      <c r="C449" t="s">
        <v>207</v>
      </c>
      <c r="D449">
        <v>2</v>
      </c>
      <c r="E449" s="14" t="s">
        <v>609</v>
      </c>
      <c r="F449" s="14" t="s">
        <v>610</v>
      </c>
      <c r="G449" s="14" t="s">
        <v>611</v>
      </c>
      <c r="H449" s="14" t="s">
        <v>612</v>
      </c>
      <c r="I449" s="14">
        <v>30</v>
      </c>
      <c r="J449" s="14">
        <v>1</v>
      </c>
      <c r="K449" s="14" t="s">
        <v>5</v>
      </c>
      <c r="L449">
        <v>86</v>
      </c>
      <c r="M449">
        <v>885</v>
      </c>
      <c r="N449" t="s">
        <v>213</v>
      </c>
    </row>
    <row r="450" spans="1:14">
      <c r="A450" t="s">
        <v>2</v>
      </c>
      <c r="B450">
        <v>6265482</v>
      </c>
      <c r="C450" t="s">
        <v>207</v>
      </c>
      <c r="D450">
        <v>2</v>
      </c>
      <c r="E450" s="14" t="s">
        <v>625</v>
      </c>
      <c r="F450" s="14" t="s">
        <v>626</v>
      </c>
      <c r="G450" s="14" t="s">
        <v>627</v>
      </c>
      <c r="H450" s="14">
        <v>0</v>
      </c>
      <c r="I450" s="14">
        <v>61</v>
      </c>
      <c r="J450" s="14">
        <v>1</v>
      </c>
      <c r="K450" s="14" t="s">
        <v>28</v>
      </c>
      <c r="L450">
        <v>86</v>
      </c>
      <c r="M450">
        <v>755</v>
      </c>
      <c r="N450" t="s">
        <v>213</v>
      </c>
    </row>
    <row r="451" spans="1:14">
      <c r="A451" t="s">
        <v>2</v>
      </c>
      <c r="B451">
        <v>41180112</v>
      </c>
      <c r="C451" t="s">
        <v>207</v>
      </c>
      <c r="D451">
        <v>2</v>
      </c>
      <c r="E451" s="14" t="s">
        <v>211</v>
      </c>
      <c r="F451" s="14" t="s">
        <v>3105</v>
      </c>
      <c r="G451" s="14" t="s">
        <v>310</v>
      </c>
      <c r="H451" s="14" t="s">
        <v>318</v>
      </c>
      <c r="I451" s="14">
        <v>69</v>
      </c>
      <c r="J451" s="14">
        <v>1</v>
      </c>
      <c r="K451" s="14" t="s">
        <v>5</v>
      </c>
      <c r="L451">
        <v>86</v>
      </c>
      <c r="M451">
        <v>749</v>
      </c>
      <c r="N451" t="s">
        <v>213</v>
      </c>
    </row>
    <row r="452" spans="1:14">
      <c r="A452" t="s">
        <v>2</v>
      </c>
      <c r="B452">
        <v>27352144</v>
      </c>
      <c r="C452" t="s">
        <v>207</v>
      </c>
      <c r="D452">
        <v>2</v>
      </c>
      <c r="E452" s="14" t="s">
        <v>2992</v>
      </c>
      <c r="F452" s="14" t="s">
        <v>738</v>
      </c>
      <c r="G452" s="14" t="s">
        <v>425</v>
      </c>
      <c r="H452" s="14">
        <v>0</v>
      </c>
      <c r="I452" s="14">
        <v>88</v>
      </c>
      <c r="J452" s="14">
        <v>1</v>
      </c>
      <c r="K452" s="14" t="s">
        <v>5</v>
      </c>
      <c r="L452">
        <v>86</v>
      </c>
      <c r="M452">
        <v>568</v>
      </c>
      <c r="N452" t="s">
        <v>213</v>
      </c>
    </row>
    <row r="453" spans="1:14">
      <c r="A453" t="s">
        <v>2</v>
      </c>
      <c r="B453">
        <v>1121506156</v>
      </c>
      <c r="C453" t="s">
        <v>207</v>
      </c>
      <c r="D453">
        <v>2</v>
      </c>
      <c r="E453" s="14" t="s">
        <v>2993</v>
      </c>
      <c r="F453" s="14" t="s">
        <v>542</v>
      </c>
      <c r="G453" s="14" t="s">
        <v>2994</v>
      </c>
      <c r="H453" s="14">
        <v>0</v>
      </c>
      <c r="I453" s="14">
        <v>19</v>
      </c>
      <c r="J453" s="14">
        <v>1</v>
      </c>
      <c r="K453" s="14" t="s">
        <v>5</v>
      </c>
      <c r="L453">
        <v>86</v>
      </c>
      <c r="M453">
        <v>760</v>
      </c>
      <c r="N453" t="s">
        <v>213</v>
      </c>
    </row>
    <row r="454" spans="1:14">
      <c r="A454" t="s">
        <v>2</v>
      </c>
      <c r="B454">
        <v>1124312060</v>
      </c>
      <c r="C454" t="s">
        <v>207</v>
      </c>
      <c r="D454">
        <v>2</v>
      </c>
      <c r="E454" s="14" t="s">
        <v>278</v>
      </c>
      <c r="F454" s="14" t="s">
        <v>633</v>
      </c>
      <c r="G454" s="14" t="s">
        <v>425</v>
      </c>
      <c r="H454" s="14" t="s">
        <v>2983</v>
      </c>
      <c r="I454" s="14">
        <v>38</v>
      </c>
      <c r="J454" s="14">
        <v>1</v>
      </c>
      <c r="K454" s="14" t="s">
        <v>5</v>
      </c>
      <c r="L454">
        <v>86</v>
      </c>
      <c r="M454">
        <v>219</v>
      </c>
      <c r="N454" t="s">
        <v>213</v>
      </c>
    </row>
    <row r="455" spans="1:14">
      <c r="A455" t="s">
        <v>2</v>
      </c>
      <c r="B455">
        <v>41182540</v>
      </c>
      <c r="C455" t="s">
        <v>207</v>
      </c>
      <c r="D455">
        <v>2</v>
      </c>
      <c r="E455" s="14" t="s">
        <v>278</v>
      </c>
      <c r="F455" s="14" t="s">
        <v>408</v>
      </c>
      <c r="G455" s="14" t="s">
        <v>484</v>
      </c>
      <c r="H455" s="14" t="s">
        <v>565</v>
      </c>
      <c r="I455" s="14">
        <v>44</v>
      </c>
      <c r="J455" s="14">
        <v>1</v>
      </c>
      <c r="K455" s="14" t="s">
        <v>5</v>
      </c>
      <c r="L455">
        <v>86</v>
      </c>
      <c r="M455">
        <v>219</v>
      </c>
      <c r="N455" t="s">
        <v>213</v>
      </c>
    </row>
    <row r="456" spans="1:14">
      <c r="A456" t="s">
        <v>2</v>
      </c>
      <c r="B456">
        <v>27185375</v>
      </c>
      <c r="C456" t="s">
        <v>207</v>
      </c>
      <c r="D456">
        <v>2</v>
      </c>
      <c r="E456" s="14" t="s">
        <v>278</v>
      </c>
      <c r="F456" s="14" t="s">
        <v>3106</v>
      </c>
      <c r="G456" s="14" t="s">
        <v>2752</v>
      </c>
      <c r="H456" s="14">
        <v>0</v>
      </c>
      <c r="I456" s="14">
        <v>85</v>
      </c>
      <c r="J456" s="14">
        <v>1</v>
      </c>
      <c r="K456" s="14" t="s">
        <v>5</v>
      </c>
      <c r="L456">
        <v>86</v>
      </c>
      <c r="M456">
        <v>571</v>
      </c>
      <c r="N456" t="s">
        <v>213</v>
      </c>
    </row>
    <row r="457" spans="1:14">
      <c r="A457" t="s">
        <v>2</v>
      </c>
      <c r="B457">
        <v>1124858903</v>
      </c>
      <c r="C457" t="s">
        <v>207</v>
      </c>
      <c r="D457">
        <v>2</v>
      </c>
      <c r="E457" s="14" t="s">
        <v>278</v>
      </c>
      <c r="F457" s="14" t="s">
        <v>458</v>
      </c>
      <c r="G457" s="14" t="s">
        <v>2995</v>
      </c>
      <c r="H457" s="14" t="s">
        <v>2996</v>
      </c>
      <c r="I457" s="14">
        <v>31</v>
      </c>
      <c r="J457" s="14">
        <v>1</v>
      </c>
      <c r="K457" s="14" t="s">
        <v>28</v>
      </c>
      <c r="L457">
        <v>86</v>
      </c>
      <c r="M457" t="s">
        <v>765</v>
      </c>
      <c r="N457" t="s">
        <v>213</v>
      </c>
    </row>
    <row r="458" spans="1:14">
      <c r="A458" t="s">
        <v>37</v>
      </c>
      <c r="B458">
        <v>1124313578</v>
      </c>
      <c r="C458" t="s">
        <v>207</v>
      </c>
      <c r="D458">
        <v>2</v>
      </c>
      <c r="E458" s="14" t="s">
        <v>278</v>
      </c>
      <c r="F458" s="14" t="s">
        <v>438</v>
      </c>
      <c r="G458" s="14" t="s">
        <v>605</v>
      </c>
      <c r="H458" s="14" t="s">
        <v>253</v>
      </c>
      <c r="I458" s="14">
        <v>16</v>
      </c>
      <c r="J458" s="14">
        <v>1</v>
      </c>
      <c r="K458" s="14" t="s">
        <v>5</v>
      </c>
      <c r="L458">
        <v>86</v>
      </c>
      <c r="M458">
        <v>219</v>
      </c>
      <c r="N458" t="s">
        <v>213</v>
      </c>
    </row>
    <row r="459" spans="1:14">
      <c r="A459" t="s">
        <v>2</v>
      </c>
      <c r="B459">
        <v>27472561</v>
      </c>
      <c r="C459" t="s">
        <v>207</v>
      </c>
      <c r="D459">
        <v>2</v>
      </c>
      <c r="E459" s="14" t="s">
        <v>278</v>
      </c>
      <c r="F459" s="14" t="s">
        <v>327</v>
      </c>
      <c r="G459" s="14" t="s">
        <v>743</v>
      </c>
      <c r="H459" s="14">
        <v>0</v>
      </c>
      <c r="I459" s="14">
        <v>65</v>
      </c>
      <c r="J459" s="14">
        <v>1</v>
      </c>
      <c r="K459" s="14" t="s">
        <v>5</v>
      </c>
      <c r="L459">
        <v>86</v>
      </c>
      <c r="M459">
        <v>219</v>
      </c>
      <c r="N459" t="s">
        <v>213</v>
      </c>
    </row>
    <row r="460" spans="1:14">
      <c r="A460" t="s">
        <v>31</v>
      </c>
      <c r="B460">
        <v>1125183751</v>
      </c>
      <c r="C460" t="s">
        <v>207</v>
      </c>
      <c r="D460">
        <v>2</v>
      </c>
      <c r="E460" s="14" t="s">
        <v>278</v>
      </c>
      <c r="F460" s="14" t="s">
        <v>329</v>
      </c>
      <c r="G460" s="14" t="s">
        <v>2997</v>
      </c>
      <c r="H460" s="14" t="s">
        <v>2998</v>
      </c>
      <c r="I460" s="14">
        <v>11</v>
      </c>
      <c r="J460" s="14">
        <v>1</v>
      </c>
      <c r="K460" s="14" t="s">
        <v>5</v>
      </c>
      <c r="L460">
        <v>86</v>
      </c>
      <c r="M460">
        <v>571</v>
      </c>
      <c r="N460" t="s">
        <v>213</v>
      </c>
    </row>
    <row r="461" spans="1:14">
      <c r="A461" t="s">
        <v>2</v>
      </c>
      <c r="B461">
        <v>27359010</v>
      </c>
      <c r="C461" t="s">
        <v>207</v>
      </c>
      <c r="D461">
        <v>2</v>
      </c>
      <c r="E461" s="14" t="s">
        <v>278</v>
      </c>
      <c r="F461" s="14" t="s">
        <v>224</v>
      </c>
      <c r="G461" s="14" t="s">
        <v>410</v>
      </c>
      <c r="H461" s="14">
        <v>0</v>
      </c>
      <c r="I461" s="14">
        <v>68</v>
      </c>
      <c r="J461" s="14">
        <v>1</v>
      </c>
      <c r="K461" s="14" t="s">
        <v>5</v>
      </c>
      <c r="L461">
        <v>86</v>
      </c>
      <c r="M461" t="s">
        <v>765</v>
      </c>
      <c r="N461" t="s">
        <v>213</v>
      </c>
    </row>
    <row r="462" spans="1:14">
      <c r="A462" t="s">
        <v>42</v>
      </c>
      <c r="B462">
        <v>1127081758</v>
      </c>
      <c r="C462" t="s">
        <v>207</v>
      </c>
      <c r="D462">
        <v>2</v>
      </c>
      <c r="E462" s="14" t="s">
        <v>278</v>
      </c>
      <c r="F462" s="14" t="s">
        <v>263</v>
      </c>
      <c r="G462" s="14" t="s">
        <v>401</v>
      </c>
      <c r="H462" s="14" t="s">
        <v>2999</v>
      </c>
      <c r="I462" s="14">
        <v>3</v>
      </c>
      <c r="J462" s="14">
        <v>1</v>
      </c>
      <c r="K462" s="14" t="s">
        <v>28</v>
      </c>
      <c r="L462">
        <v>86</v>
      </c>
      <c r="M462">
        <v>885</v>
      </c>
      <c r="N462" t="s">
        <v>213</v>
      </c>
    </row>
    <row r="463" spans="1:14">
      <c r="A463" t="s">
        <v>2</v>
      </c>
      <c r="B463">
        <v>94375994</v>
      </c>
      <c r="C463" t="s">
        <v>207</v>
      </c>
      <c r="D463">
        <v>2</v>
      </c>
      <c r="E463" s="14" t="s">
        <v>278</v>
      </c>
      <c r="F463" s="14" t="s">
        <v>630</v>
      </c>
      <c r="G463" s="14" t="s">
        <v>631</v>
      </c>
      <c r="H463" s="14">
        <v>0</v>
      </c>
      <c r="I463" s="14">
        <v>51</v>
      </c>
      <c r="J463" s="14">
        <v>1</v>
      </c>
      <c r="K463" s="14" t="s">
        <v>28</v>
      </c>
      <c r="L463">
        <v>86</v>
      </c>
      <c r="M463">
        <v>569</v>
      </c>
      <c r="N463" t="s">
        <v>213</v>
      </c>
    </row>
    <row r="464" spans="1:14">
      <c r="A464" t="s">
        <v>31</v>
      </c>
      <c r="B464">
        <v>1030081454</v>
      </c>
      <c r="C464" t="s">
        <v>207</v>
      </c>
      <c r="D464">
        <v>2</v>
      </c>
      <c r="E464" s="14" t="s">
        <v>278</v>
      </c>
      <c r="F464" s="14" t="s">
        <v>371</v>
      </c>
      <c r="G464" s="14" t="s">
        <v>244</v>
      </c>
      <c r="H464" s="14" t="s">
        <v>320</v>
      </c>
      <c r="I464" s="14">
        <v>12</v>
      </c>
      <c r="J464" s="14">
        <v>1</v>
      </c>
      <c r="K464" s="14" t="s">
        <v>28</v>
      </c>
      <c r="L464">
        <v>86</v>
      </c>
      <c r="M464" t="s">
        <v>765</v>
      </c>
      <c r="N464" t="s">
        <v>213</v>
      </c>
    </row>
    <row r="465" spans="1:14">
      <c r="A465" t="s">
        <v>42</v>
      </c>
      <c r="B465">
        <v>1125185890</v>
      </c>
      <c r="C465" t="s">
        <v>207</v>
      </c>
      <c r="D465">
        <v>2</v>
      </c>
      <c r="E465" s="14" t="s">
        <v>632</v>
      </c>
      <c r="F465" s="14" t="s">
        <v>249</v>
      </c>
      <c r="G465" s="14" t="s">
        <v>2766</v>
      </c>
      <c r="H465" s="14" t="s">
        <v>693</v>
      </c>
      <c r="I465" s="14">
        <v>3</v>
      </c>
      <c r="J465" s="14">
        <v>1</v>
      </c>
      <c r="K465" s="14" t="s">
        <v>28</v>
      </c>
      <c r="L465">
        <v>86</v>
      </c>
      <c r="M465">
        <v>571</v>
      </c>
      <c r="N465" t="s">
        <v>213</v>
      </c>
    </row>
    <row r="466" spans="1:14">
      <c r="A466" t="s">
        <v>42</v>
      </c>
      <c r="B466">
        <v>1122787760</v>
      </c>
      <c r="C466" t="s">
        <v>207</v>
      </c>
      <c r="D466">
        <v>2</v>
      </c>
      <c r="E466" s="14" t="s">
        <v>632</v>
      </c>
      <c r="F466" s="14" t="s">
        <v>249</v>
      </c>
      <c r="G466" s="14" t="s">
        <v>389</v>
      </c>
      <c r="H466" s="14" t="s">
        <v>629</v>
      </c>
      <c r="I466" s="14">
        <v>4</v>
      </c>
      <c r="J466" s="14">
        <v>2</v>
      </c>
      <c r="K466" s="14" t="s">
        <v>28</v>
      </c>
      <c r="L466">
        <v>86</v>
      </c>
      <c r="M466">
        <v>749</v>
      </c>
      <c r="N466" t="s">
        <v>213</v>
      </c>
    </row>
    <row r="467" spans="1:14">
      <c r="A467" t="s">
        <v>2</v>
      </c>
      <c r="B467">
        <v>41180107</v>
      </c>
      <c r="C467" t="s">
        <v>207</v>
      </c>
      <c r="D467">
        <v>2</v>
      </c>
      <c r="E467" s="14" t="s">
        <v>632</v>
      </c>
      <c r="F467" s="14" t="s">
        <v>255</v>
      </c>
      <c r="G467" s="14" t="s">
        <v>224</v>
      </c>
      <c r="H467" s="14" t="s">
        <v>578</v>
      </c>
      <c r="I467" s="14">
        <v>70</v>
      </c>
      <c r="J467" s="14">
        <v>1</v>
      </c>
      <c r="K467" s="14" t="s">
        <v>5</v>
      </c>
      <c r="L467">
        <v>86</v>
      </c>
      <c r="M467">
        <v>749</v>
      </c>
      <c r="N467" t="s">
        <v>213</v>
      </c>
    </row>
    <row r="468" spans="1:14">
      <c r="A468" t="s">
        <v>31</v>
      </c>
      <c r="B468">
        <v>1124313572</v>
      </c>
      <c r="C468" t="s">
        <v>207</v>
      </c>
      <c r="D468">
        <v>2</v>
      </c>
      <c r="E468" s="14" t="s">
        <v>632</v>
      </c>
      <c r="F468" s="14" t="s">
        <v>431</v>
      </c>
      <c r="G468" s="14" t="s">
        <v>280</v>
      </c>
      <c r="H468" s="14" t="s">
        <v>3000</v>
      </c>
      <c r="I468" s="14">
        <v>16</v>
      </c>
      <c r="J468" s="14">
        <v>1</v>
      </c>
      <c r="K468" s="14" t="s">
        <v>28</v>
      </c>
      <c r="L468">
        <v>86</v>
      </c>
      <c r="M468">
        <v>749</v>
      </c>
      <c r="N468" t="s">
        <v>213</v>
      </c>
    </row>
    <row r="469" spans="1:14">
      <c r="A469" t="s">
        <v>2</v>
      </c>
      <c r="B469">
        <v>1124852957</v>
      </c>
      <c r="C469" t="s">
        <v>207</v>
      </c>
      <c r="D469">
        <v>2</v>
      </c>
      <c r="E469" s="14" t="s">
        <v>489</v>
      </c>
      <c r="F469" s="14" t="s">
        <v>637</v>
      </c>
      <c r="G469" s="14" t="s">
        <v>638</v>
      </c>
      <c r="H469" s="14" t="s">
        <v>507</v>
      </c>
      <c r="I469" s="14">
        <v>80</v>
      </c>
      <c r="J469" s="14">
        <v>1</v>
      </c>
      <c r="K469" s="14" t="s">
        <v>28</v>
      </c>
      <c r="L469">
        <v>86</v>
      </c>
      <c r="M469" t="s">
        <v>765</v>
      </c>
      <c r="N469" t="s">
        <v>213</v>
      </c>
    </row>
    <row r="470" spans="1:14">
      <c r="A470" t="s">
        <v>2</v>
      </c>
      <c r="B470">
        <v>27432435</v>
      </c>
      <c r="C470" t="s">
        <v>207</v>
      </c>
      <c r="D470">
        <v>2</v>
      </c>
      <c r="E470" s="14" t="s">
        <v>570</v>
      </c>
      <c r="F470" s="14" t="s">
        <v>3001</v>
      </c>
      <c r="G470" s="14" t="s">
        <v>2629</v>
      </c>
      <c r="H470" s="14" t="s">
        <v>368</v>
      </c>
      <c r="I470" s="14">
        <v>73</v>
      </c>
      <c r="J470" s="14">
        <v>1</v>
      </c>
      <c r="K470" s="14" t="s">
        <v>5</v>
      </c>
      <c r="L470">
        <v>86</v>
      </c>
      <c r="M470">
        <v>219</v>
      </c>
      <c r="N470" t="s">
        <v>213</v>
      </c>
    </row>
    <row r="471" spans="1:14">
      <c r="A471" t="s">
        <v>2</v>
      </c>
      <c r="B471">
        <v>1006948272</v>
      </c>
      <c r="C471" t="s">
        <v>207</v>
      </c>
      <c r="D471">
        <v>2</v>
      </c>
      <c r="E471" s="14" t="s">
        <v>3002</v>
      </c>
      <c r="F471" s="14" t="s">
        <v>464</v>
      </c>
      <c r="G471" s="14" t="s">
        <v>380</v>
      </c>
      <c r="H471" s="14">
        <v>0</v>
      </c>
      <c r="I471" s="14">
        <v>30</v>
      </c>
      <c r="J471" s="14">
        <v>1</v>
      </c>
      <c r="K471" s="14" t="s">
        <v>5</v>
      </c>
      <c r="L471">
        <v>86</v>
      </c>
      <c r="M471" t="s">
        <v>765</v>
      </c>
      <c r="N471" t="s">
        <v>213</v>
      </c>
    </row>
    <row r="472" spans="1:14">
      <c r="A472" t="s">
        <v>2</v>
      </c>
      <c r="B472">
        <v>4176095</v>
      </c>
      <c r="C472" t="s">
        <v>207</v>
      </c>
      <c r="D472">
        <v>2</v>
      </c>
      <c r="E472" s="14" t="s">
        <v>226</v>
      </c>
      <c r="F472" s="14">
        <v>0</v>
      </c>
      <c r="G472" s="14" t="s">
        <v>3003</v>
      </c>
      <c r="H472" s="14">
        <v>0</v>
      </c>
      <c r="I472" s="14">
        <v>83</v>
      </c>
      <c r="J472" s="14">
        <v>1</v>
      </c>
      <c r="K472" s="14" t="s">
        <v>28</v>
      </c>
      <c r="L472">
        <v>86</v>
      </c>
      <c r="M472">
        <v>320</v>
      </c>
      <c r="N472" t="s">
        <v>213</v>
      </c>
    </row>
    <row r="473" spans="1:14">
      <c r="A473" t="s">
        <v>2</v>
      </c>
      <c r="B473">
        <v>17705941</v>
      </c>
      <c r="C473" t="s">
        <v>207</v>
      </c>
      <c r="D473">
        <v>2</v>
      </c>
      <c r="E473" s="14" t="s">
        <v>639</v>
      </c>
      <c r="F473" s="14" t="s">
        <v>372</v>
      </c>
      <c r="G473" s="14" t="s">
        <v>3004</v>
      </c>
      <c r="H473" s="14" t="s">
        <v>3005</v>
      </c>
      <c r="I473" s="14">
        <v>41</v>
      </c>
      <c r="J473" s="14">
        <v>1</v>
      </c>
      <c r="K473" s="14" t="s">
        <v>28</v>
      </c>
      <c r="L473">
        <v>86</v>
      </c>
      <c r="M473">
        <v>571</v>
      </c>
      <c r="N473" t="s">
        <v>213</v>
      </c>
    </row>
    <row r="474" spans="1:14">
      <c r="A474" t="s">
        <v>2</v>
      </c>
      <c r="B474">
        <v>69011018</v>
      </c>
      <c r="C474" t="s">
        <v>207</v>
      </c>
      <c r="D474">
        <v>2</v>
      </c>
      <c r="E474" s="14" t="s">
        <v>640</v>
      </c>
      <c r="F474" s="14" t="s">
        <v>505</v>
      </c>
      <c r="G474" s="14" t="s">
        <v>460</v>
      </c>
      <c r="H474" s="14" t="s">
        <v>538</v>
      </c>
      <c r="I474" s="14">
        <v>44</v>
      </c>
      <c r="J474" s="14">
        <v>1</v>
      </c>
      <c r="K474" s="14" t="s">
        <v>5</v>
      </c>
      <c r="L474">
        <v>86</v>
      </c>
      <c r="M474">
        <v>571</v>
      </c>
      <c r="N474" t="s">
        <v>213</v>
      </c>
    </row>
    <row r="475" spans="1:14">
      <c r="A475" t="s">
        <v>2</v>
      </c>
      <c r="B475">
        <v>41107015</v>
      </c>
      <c r="C475" t="s">
        <v>207</v>
      </c>
      <c r="D475">
        <v>2</v>
      </c>
      <c r="E475" s="14" t="s">
        <v>642</v>
      </c>
      <c r="F475" s="14">
        <v>0</v>
      </c>
      <c r="G475" s="14" t="s">
        <v>644</v>
      </c>
      <c r="H475" s="14">
        <v>0</v>
      </c>
      <c r="I475" s="14">
        <v>60</v>
      </c>
      <c r="J475" s="14">
        <v>1</v>
      </c>
      <c r="K475" s="14" t="s">
        <v>5</v>
      </c>
      <c r="L475">
        <v>86</v>
      </c>
      <c r="M475">
        <v>320</v>
      </c>
      <c r="N475" t="s">
        <v>213</v>
      </c>
    </row>
    <row r="476" spans="1:14">
      <c r="A476" t="s">
        <v>31</v>
      </c>
      <c r="B476">
        <v>1123329364</v>
      </c>
      <c r="C476" t="s">
        <v>207</v>
      </c>
      <c r="D476">
        <v>2</v>
      </c>
      <c r="E476" s="14" t="s">
        <v>642</v>
      </c>
      <c r="F476" s="14" t="s">
        <v>259</v>
      </c>
      <c r="G476" s="14" t="s">
        <v>419</v>
      </c>
      <c r="H476" s="14">
        <v>0</v>
      </c>
      <c r="I476" s="14">
        <v>12</v>
      </c>
      <c r="J476" s="14">
        <v>1</v>
      </c>
      <c r="K476" s="14" t="s">
        <v>28</v>
      </c>
      <c r="L476">
        <v>86</v>
      </c>
      <c r="M476">
        <v>320</v>
      </c>
      <c r="N476" t="s">
        <v>213</v>
      </c>
    </row>
    <row r="477" spans="1:14">
      <c r="A477" t="s">
        <v>2</v>
      </c>
      <c r="B477">
        <v>27473097</v>
      </c>
      <c r="C477" t="s">
        <v>207</v>
      </c>
      <c r="D477">
        <v>2</v>
      </c>
      <c r="E477" s="14" t="s">
        <v>645</v>
      </c>
      <c r="F477" s="14" t="s">
        <v>515</v>
      </c>
      <c r="G477" s="14" t="s">
        <v>460</v>
      </c>
      <c r="H477" s="14" t="s">
        <v>646</v>
      </c>
      <c r="I477" s="14">
        <v>43</v>
      </c>
      <c r="J477" s="14">
        <v>1</v>
      </c>
      <c r="K477" s="14" t="s">
        <v>5</v>
      </c>
      <c r="L477">
        <v>86</v>
      </c>
      <c r="M477">
        <v>219</v>
      </c>
      <c r="N477" t="s">
        <v>213</v>
      </c>
    </row>
    <row r="478" spans="1:14">
      <c r="A478" t="s">
        <v>2</v>
      </c>
      <c r="B478">
        <v>1087750385</v>
      </c>
      <c r="C478" t="s">
        <v>207</v>
      </c>
      <c r="D478">
        <v>2</v>
      </c>
      <c r="E478" s="14" t="s">
        <v>263</v>
      </c>
      <c r="F478" s="14" t="s">
        <v>3006</v>
      </c>
      <c r="G478" s="14" t="s">
        <v>3007</v>
      </c>
      <c r="H478" s="14">
        <v>0</v>
      </c>
      <c r="I478" s="14">
        <v>26</v>
      </c>
      <c r="J478" s="14">
        <v>1</v>
      </c>
      <c r="K478" s="14" t="s">
        <v>5</v>
      </c>
      <c r="L478">
        <v>86</v>
      </c>
      <c r="M478">
        <v>749</v>
      </c>
      <c r="N478" t="s">
        <v>213</v>
      </c>
    </row>
    <row r="479" spans="1:14">
      <c r="A479" t="s">
        <v>2</v>
      </c>
      <c r="B479">
        <v>69009401</v>
      </c>
      <c r="C479" t="s">
        <v>207</v>
      </c>
      <c r="D479">
        <v>2</v>
      </c>
      <c r="E479" s="14" t="s">
        <v>263</v>
      </c>
      <c r="F479" s="14" t="s">
        <v>264</v>
      </c>
      <c r="G479" s="14" t="s">
        <v>265</v>
      </c>
      <c r="H479" s="14">
        <v>0</v>
      </c>
      <c r="I479" s="14">
        <v>42</v>
      </c>
      <c r="J479" s="14">
        <v>1</v>
      </c>
      <c r="K479" s="14" t="s">
        <v>5</v>
      </c>
      <c r="L479">
        <v>86</v>
      </c>
      <c r="M479" t="s">
        <v>765</v>
      </c>
      <c r="N479" t="s">
        <v>213</v>
      </c>
    </row>
    <row r="480" spans="1:14">
      <c r="A480" t="s">
        <v>31</v>
      </c>
      <c r="B480">
        <v>1028894083</v>
      </c>
      <c r="C480" t="s">
        <v>207</v>
      </c>
      <c r="D480">
        <v>2</v>
      </c>
      <c r="E480" s="14" t="s">
        <v>3008</v>
      </c>
      <c r="F480" s="14" t="s">
        <v>2990</v>
      </c>
      <c r="G480" s="14" t="s">
        <v>3009</v>
      </c>
      <c r="H480" s="14" t="s">
        <v>715</v>
      </c>
      <c r="I480" s="14">
        <v>10</v>
      </c>
      <c r="J480" s="14">
        <v>1</v>
      </c>
      <c r="K480" s="14" t="s">
        <v>5</v>
      </c>
      <c r="L480">
        <v>86</v>
      </c>
      <c r="M480">
        <v>749</v>
      </c>
      <c r="N480" t="s">
        <v>213</v>
      </c>
    </row>
    <row r="481" spans="1:14">
      <c r="A481" t="s">
        <v>2</v>
      </c>
      <c r="B481">
        <v>1841578</v>
      </c>
      <c r="C481" t="s">
        <v>207</v>
      </c>
      <c r="D481">
        <v>2</v>
      </c>
      <c r="E481" s="14" t="s">
        <v>494</v>
      </c>
      <c r="F481" s="14" t="s">
        <v>3010</v>
      </c>
      <c r="G481" s="14" t="s">
        <v>234</v>
      </c>
      <c r="H481" s="14">
        <v>0</v>
      </c>
      <c r="I481" s="14">
        <v>65</v>
      </c>
      <c r="J481" s="14">
        <v>1</v>
      </c>
      <c r="K481" s="14" t="s">
        <v>28</v>
      </c>
      <c r="L481">
        <v>86</v>
      </c>
      <c r="M481">
        <v>569</v>
      </c>
      <c r="N481" t="s">
        <v>213</v>
      </c>
    </row>
    <row r="482" spans="1:14">
      <c r="A482" t="s">
        <v>2</v>
      </c>
      <c r="B482">
        <v>41115852</v>
      </c>
      <c r="C482" t="s">
        <v>207</v>
      </c>
      <c r="D482">
        <v>2</v>
      </c>
      <c r="E482" s="14" t="s">
        <v>494</v>
      </c>
      <c r="F482" s="14" t="s">
        <v>330</v>
      </c>
      <c r="G482" s="14" t="s">
        <v>318</v>
      </c>
      <c r="H482" s="14" t="s">
        <v>445</v>
      </c>
      <c r="I482" s="14">
        <v>57</v>
      </c>
      <c r="J482" s="14">
        <v>1</v>
      </c>
      <c r="K482" s="14" t="s">
        <v>5</v>
      </c>
      <c r="L482">
        <v>86</v>
      </c>
      <c r="M482">
        <v>568</v>
      </c>
      <c r="N482" t="s">
        <v>213</v>
      </c>
    </row>
    <row r="483" spans="1:14">
      <c r="A483" t="s">
        <v>2</v>
      </c>
      <c r="B483">
        <v>1006908097</v>
      </c>
      <c r="C483" t="s">
        <v>207</v>
      </c>
      <c r="D483">
        <v>2</v>
      </c>
      <c r="E483" s="14" t="s">
        <v>494</v>
      </c>
      <c r="F483" s="14" t="s">
        <v>494</v>
      </c>
      <c r="G483" s="14" t="s">
        <v>291</v>
      </c>
      <c r="H483" s="14" t="s">
        <v>3011</v>
      </c>
      <c r="I483" s="14">
        <v>21</v>
      </c>
      <c r="J483" s="14">
        <v>1</v>
      </c>
      <c r="K483" s="14" t="s">
        <v>5</v>
      </c>
      <c r="L483">
        <v>86</v>
      </c>
      <c r="M483">
        <v>219</v>
      </c>
      <c r="N483" t="s">
        <v>213</v>
      </c>
    </row>
    <row r="484" spans="1:14">
      <c r="A484" t="s">
        <v>2</v>
      </c>
      <c r="B484">
        <v>1006487789</v>
      </c>
      <c r="C484" t="s">
        <v>207</v>
      </c>
      <c r="D484">
        <v>2</v>
      </c>
      <c r="E484" s="14" t="s">
        <v>494</v>
      </c>
      <c r="F484" s="14" t="s">
        <v>2741</v>
      </c>
      <c r="G484" s="14" t="s">
        <v>3012</v>
      </c>
      <c r="H484" s="14">
        <v>0</v>
      </c>
      <c r="I484" s="14">
        <v>20</v>
      </c>
      <c r="J484" s="14">
        <v>1</v>
      </c>
      <c r="K484" s="14" t="s">
        <v>28</v>
      </c>
      <c r="L484">
        <v>86</v>
      </c>
      <c r="M484">
        <v>571</v>
      </c>
      <c r="N484" t="s">
        <v>213</v>
      </c>
    </row>
    <row r="485" spans="1:14">
      <c r="A485" t="s">
        <v>42</v>
      </c>
      <c r="B485">
        <v>1182713088</v>
      </c>
      <c r="C485" t="s">
        <v>207</v>
      </c>
      <c r="D485">
        <v>2</v>
      </c>
      <c r="E485" s="14" t="s">
        <v>398</v>
      </c>
      <c r="F485" s="14" t="s">
        <v>235</v>
      </c>
      <c r="G485" s="14" t="s">
        <v>477</v>
      </c>
      <c r="H485" s="14" t="s">
        <v>332</v>
      </c>
      <c r="I485" s="14">
        <v>6</v>
      </c>
      <c r="J485" s="14">
        <v>1</v>
      </c>
      <c r="K485" s="14" t="s">
        <v>28</v>
      </c>
      <c r="L485">
        <v>86</v>
      </c>
      <c r="M485">
        <v>568</v>
      </c>
      <c r="N485" t="s">
        <v>213</v>
      </c>
    </row>
    <row r="486" spans="1:14">
      <c r="A486" t="s">
        <v>2</v>
      </c>
      <c r="B486">
        <v>41118708</v>
      </c>
      <c r="C486" t="s">
        <v>207</v>
      </c>
      <c r="D486">
        <v>2</v>
      </c>
      <c r="E486" s="14" t="s">
        <v>398</v>
      </c>
      <c r="F486" s="14" t="s">
        <v>3013</v>
      </c>
      <c r="G486" s="14" t="s">
        <v>534</v>
      </c>
      <c r="H486" s="14">
        <v>0</v>
      </c>
      <c r="I486" s="14">
        <v>41</v>
      </c>
      <c r="J486" s="14">
        <v>1</v>
      </c>
      <c r="K486" s="14" t="s">
        <v>5</v>
      </c>
      <c r="L486">
        <v>86</v>
      </c>
      <c r="M486">
        <v>865</v>
      </c>
      <c r="N486" t="s">
        <v>213</v>
      </c>
    </row>
    <row r="487" spans="1:14">
      <c r="A487" t="s">
        <v>2</v>
      </c>
      <c r="B487">
        <v>41181852</v>
      </c>
      <c r="C487" t="s">
        <v>207</v>
      </c>
      <c r="D487">
        <v>2</v>
      </c>
      <c r="E487" s="14" t="s">
        <v>398</v>
      </c>
      <c r="F487" s="14" t="s">
        <v>255</v>
      </c>
      <c r="G487" s="14" t="s">
        <v>3014</v>
      </c>
      <c r="H487" s="14">
        <v>0</v>
      </c>
      <c r="I487" s="14">
        <v>49</v>
      </c>
      <c r="J487" s="14">
        <v>1</v>
      </c>
      <c r="K487" s="14" t="s">
        <v>5</v>
      </c>
      <c r="L487">
        <v>86</v>
      </c>
      <c r="M487">
        <v>749</v>
      </c>
      <c r="N487" t="s">
        <v>213</v>
      </c>
    </row>
    <row r="488" spans="1:14">
      <c r="A488" t="s">
        <v>2</v>
      </c>
      <c r="B488">
        <v>39841342</v>
      </c>
      <c r="C488" t="s">
        <v>207</v>
      </c>
      <c r="D488">
        <v>2</v>
      </c>
      <c r="E488" s="14" t="s">
        <v>398</v>
      </c>
      <c r="F488" s="14" t="s">
        <v>269</v>
      </c>
      <c r="G488" s="14" t="s">
        <v>569</v>
      </c>
      <c r="H488" s="14">
        <v>0</v>
      </c>
      <c r="I488" s="14">
        <v>46</v>
      </c>
      <c r="J488" s="14">
        <v>1</v>
      </c>
      <c r="K488" s="14" t="s">
        <v>5</v>
      </c>
      <c r="L488">
        <v>86</v>
      </c>
      <c r="M488" t="s">
        <v>765</v>
      </c>
      <c r="N488" t="s">
        <v>213</v>
      </c>
    </row>
    <row r="489" spans="1:14">
      <c r="A489" t="s">
        <v>2</v>
      </c>
      <c r="B489">
        <v>27306615</v>
      </c>
      <c r="C489" t="s">
        <v>207</v>
      </c>
      <c r="D489">
        <v>2</v>
      </c>
      <c r="E489" s="14" t="s">
        <v>404</v>
      </c>
      <c r="F489" s="14" t="s">
        <v>3107</v>
      </c>
      <c r="G489" s="14" t="s">
        <v>224</v>
      </c>
      <c r="H489" s="14" t="s">
        <v>3015</v>
      </c>
      <c r="I489" s="14">
        <v>88</v>
      </c>
      <c r="J489" s="14">
        <v>1</v>
      </c>
      <c r="K489" s="14" t="s">
        <v>5</v>
      </c>
      <c r="L489">
        <v>86</v>
      </c>
      <c r="M489">
        <v>219</v>
      </c>
      <c r="N489" t="s">
        <v>213</v>
      </c>
    </row>
    <row r="490" spans="1:14">
      <c r="A490" t="s">
        <v>2</v>
      </c>
      <c r="B490">
        <v>13033161</v>
      </c>
      <c r="C490" t="s">
        <v>207</v>
      </c>
      <c r="D490">
        <v>2</v>
      </c>
      <c r="E490" s="14" t="s">
        <v>232</v>
      </c>
      <c r="F490" s="14" t="s">
        <v>329</v>
      </c>
      <c r="G490" s="14" t="s">
        <v>3016</v>
      </c>
      <c r="H490" s="14">
        <v>0</v>
      </c>
      <c r="I490" s="14">
        <v>59</v>
      </c>
      <c r="J490" s="14">
        <v>1</v>
      </c>
      <c r="K490" s="14" t="s">
        <v>28</v>
      </c>
      <c r="L490">
        <v>86</v>
      </c>
      <c r="M490">
        <v>568</v>
      </c>
      <c r="N490" t="s">
        <v>213</v>
      </c>
    </row>
    <row r="491" spans="1:14">
      <c r="A491" t="s">
        <v>2</v>
      </c>
      <c r="B491">
        <v>25653761</v>
      </c>
      <c r="C491" t="s">
        <v>207</v>
      </c>
      <c r="D491">
        <v>2</v>
      </c>
      <c r="E491" s="14" t="s">
        <v>657</v>
      </c>
      <c r="F491" s="14" t="s">
        <v>739</v>
      </c>
      <c r="G491" s="14" t="s">
        <v>3017</v>
      </c>
      <c r="H491" s="14">
        <v>0</v>
      </c>
      <c r="I491" s="14">
        <v>79</v>
      </c>
      <c r="J491" s="14">
        <v>1</v>
      </c>
      <c r="K491" s="14" t="s">
        <v>5</v>
      </c>
      <c r="L491">
        <v>86</v>
      </c>
      <c r="M491">
        <v>568</v>
      </c>
      <c r="N491" t="s">
        <v>213</v>
      </c>
    </row>
    <row r="492" spans="1:14">
      <c r="A492" t="s">
        <v>2</v>
      </c>
      <c r="B492">
        <v>39840788</v>
      </c>
      <c r="C492" t="s">
        <v>207</v>
      </c>
      <c r="D492">
        <v>2</v>
      </c>
      <c r="E492" s="14" t="s">
        <v>464</v>
      </c>
      <c r="F492" s="14" t="s">
        <v>301</v>
      </c>
      <c r="G492" s="14" t="s">
        <v>377</v>
      </c>
      <c r="H492" s="14">
        <v>0</v>
      </c>
      <c r="I492" s="14">
        <v>59</v>
      </c>
      <c r="J492" s="14">
        <v>1</v>
      </c>
      <c r="K492" s="14" t="s">
        <v>5</v>
      </c>
      <c r="L492">
        <v>86</v>
      </c>
      <c r="M492" t="s">
        <v>765</v>
      </c>
      <c r="N492" t="s">
        <v>213</v>
      </c>
    </row>
    <row r="493" spans="1:14">
      <c r="A493" t="s">
        <v>2</v>
      </c>
      <c r="B493">
        <v>59396095</v>
      </c>
      <c r="C493" t="s">
        <v>207</v>
      </c>
      <c r="D493">
        <v>2</v>
      </c>
      <c r="E493" s="14" t="s">
        <v>464</v>
      </c>
      <c r="F493" s="14" t="s">
        <v>3018</v>
      </c>
      <c r="G493" s="14" t="s">
        <v>367</v>
      </c>
      <c r="H493" s="14" t="s">
        <v>487</v>
      </c>
      <c r="I493" s="14">
        <v>46</v>
      </c>
      <c r="J493" s="14">
        <v>1</v>
      </c>
      <c r="K493" s="14" t="s">
        <v>5</v>
      </c>
      <c r="L493">
        <v>86</v>
      </c>
      <c r="M493">
        <v>865</v>
      </c>
      <c r="N493" t="s">
        <v>213</v>
      </c>
    </row>
    <row r="494" spans="1:14">
      <c r="A494" t="s">
        <v>2</v>
      </c>
      <c r="B494">
        <v>38462967</v>
      </c>
      <c r="C494" t="s">
        <v>207</v>
      </c>
      <c r="D494">
        <v>2</v>
      </c>
      <c r="E494" s="14" t="s">
        <v>271</v>
      </c>
      <c r="F494" s="14" t="s">
        <v>272</v>
      </c>
      <c r="G494" s="14" t="s">
        <v>269</v>
      </c>
      <c r="H494" s="14">
        <v>0</v>
      </c>
      <c r="I494" s="14">
        <v>43</v>
      </c>
      <c r="J494" s="14">
        <v>1</v>
      </c>
      <c r="K494" s="14" t="s">
        <v>5</v>
      </c>
      <c r="L494">
        <v>86</v>
      </c>
      <c r="M494">
        <v>320</v>
      </c>
      <c r="N494" t="s">
        <v>213</v>
      </c>
    </row>
    <row r="495" spans="1:14">
      <c r="A495" t="s">
        <v>2</v>
      </c>
      <c r="B495">
        <v>1123334788</v>
      </c>
      <c r="C495" t="s">
        <v>207</v>
      </c>
      <c r="D495">
        <v>2</v>
      </c>
      <c r="E495" s="14" t="s">
        <v>624</v>
      </c>
      <c r="F495" s="14" t="s">
        <v>212</v>
      </c>
      <c r="G495" s="14" t="s">
        <v>3019</v>
      </c>
      <c r="H495" s="14">
        <v>0</v>
      </c>
      <c r="I495" s="14">
        <v>25</v>
      </c>
      <c r="J495" s="14">
        <v>1</v>
      </c>
      <c r="K495" s="14" t="s">
        <v>28</v>
      </c>
      <c r="L495">
        <v>86</v>
      </c>
      <c r="M495">
        <v>320</v>
      </c>
      <c r="N495" t="s">
        <v>213</v>
      </c>
    </row>
    <row r="496" spans="1:14">
      <c r="A496" t="s">
        <v>2</v>
      </c>
      <c r="B496">
        <v>1125408418</v>
      </c>
      <c r="C496" t="s">
        <v>207</v>
      </c>
      <c r="D496">
        <v>2</v>
      </c>
      <c r="E496" s="14" t="s">
        <v>630</v>
      </c>
      <c r="F496" s="14" t="s">
        <v>510</v>
      </c>
      <c r="G496" s="14" t="s">
        <v>605</v>
      </c>
      <c r="H496" s="14" t="s">
        <v>478</v>
      </c>
      <c r="I496" s="14">
        <v>18</v>
      </c>
      <c r="J496" s="14">
        <v>1</v>
      </c>
      <c r="K496" s="14" t="s">
        <v>5</v>
      </c>
      <c r="L496">
        <v>86</v>
      </c>
      <c r="M496">
        <v>569</v>
      </c>
      <c r="N496" t="s">
        <v>213</v>
      </c>
    </row>
    <row r="497" spans="1:14">
      <c r="A497" t="s">
        <v>42</v>
      </c>
      <c r="B497">
        <v>1084826630</v>
      </c>
      <c r="C497" t="s">
        <v>207</v>
      </c>
      <c r="D497">
        <v>2</v>
      </c>
      <c r="E497" s="14" t="s">
        <v>3020</v>
      </c>
      <c r="F497" s="14" t="s">
        <v>494</v>
      </c>
      <c r="G497" s="14" t="s">
        <v>695</v>
      </c>
      <c r="H497" s="14" t="s">
        <v>3021</v>
      </c>
      <c r="I497" s="14">
        <v>4</v>
      </c>
      <c r="J497" s="14">
        <v>1</v>
      </c>
      <c r="K497" s="14" t="s">
        <v>28</v>
      </c>
      <c r="L497">
        <v>86</v>
      </c>
      <c r="M497" t="s">
        <v>765</v>
      </c>
      <c r="N497" t="s">
        <v>213</v>
      </c>
    </row>
    <row r="498" spans="1:14">
      <c r="A498" t="s">
        <v>2</v>
      </c>
      <c r="B498">
        <v>25560590</v>
      </c>
      <c r="C498" t="s">
        <v>207</v>
      </c>
      <c r="D498">
        <v>2</v>
      </c>
      <c r="E498" s="14" t="s">
        <v>2741</v>
      </c>
      <c r="F498" s="14" t="s">
        <v>3022</v>
      </c>
      <c r="G498" s="14" t="s">
        <v>3023</v>
      </c>
      <c r="H498" s="14">
        <v>0</v>
      </c>
      <c r="I498" s="14">
        <v>44</v>
      </c>
      <c r="J498" s="14">
        <v>1</v>
      </c>
      <c r="K498" s="14" t="s">
        <v>5</v>
      </c>
      <c r="L498">
        <v>86</v>
      </c>
      <c r="M498">
        <v>571</v>
      </c>
      <c r="N498" t="s">
        <v>213</v>
      </c>
    </row>
    <row r="499" spans="1:14">
      <c r="A499" t="s">
        <v>2</v>
      </c>
      <c r="B499">
        <v>18145675</v>
      </c>
      <c r="C499" t="s">
        <v>207</v>
      </c>
      <c r="D499">
        <v>2</v>
      </c>
      <c r="E499" s="14" t="s">
        <v>2741</v>
      </c>
      <c r="F499" s="14" t="s">
        <v>446</v>
      </c>
      <c r="G499" s="14" t="s">
        <v>407</v>
      </c>
      <c r="H499" s="14">
        <v>0</v>
      </c>
      <c r="I499" s="14">
        <v>45</v>
      </c>
      <c r="J499" s="14">
        <v>1</v>
      </c>
      <c r="K499" s="14" t="s">
        <v>28</v>
      </c>
      <c r="L499">
        <v>86</v>
      </c>
      <c r="M499">
        <v>320</v>
      </c>
      <c r="N499" t="s">
        <v>213</v>
      </c>
    </row>
    <row r="500" spans="1:14">
      <c r="A500" t="s">
        <v>42</v>
      </c>
      <c r="B500">
        <v>1062337724</v>
      </c>
      <c r="C500" t="s">
        <v>207</v>
      </c>
      <c r="D500">
        <v>2</v>
      </c>
      <c r="E500" s="14" t="s">
        <v>2741</v>
      </c>
      <c r="F500" s="14" t="s">
        <v>660</v>
      </c>
      <c r="G500" s="14" t="s">
        <v>3024</v>
      </c>
      <c r="H500" s="14" t="s">
        <v>3025</v>
      </c>
      <c r="I500" s="14">
        <v>5</v>
      </c>
      <c r="J500" s="14">
        <v>1</v>
      </c>
      <c r="K500" s="14" t="s">
        <v>28</v>
      </c>
      <c r="L500">
        <v>86</v>
      </c>
      <c r="M500">
        <v>865</v>
      </c>
      <c r="N500" t="s">
        <v>213</v>
      </c>
    </row>
    <row r="501" spans="1:14">
      <c r="A501" t="s">
        <v>42</v>
      </c>
      <c r="B501">
        <v>1123211725</v>
      </c>
      <c r="C501" t="s">
        <v>207</v>
      </c>
      <c r="D501">
        <v>2</v>
      </c>
      <c r="E501" s="14" t="s">
        <v>3026</v>
      </c>
      <c r="F501" s="14" t="s">
        <v>303</v>
      </c>
      <c r="G501" s="14" t="s">
        <v>715</v>
      </c>
      <c r="H501" s="14" t="s">
        <v>713</v>
      </c>
      <c r="I501" s="14">
        <v>3</v>
      </c>
      <c r="J501" s="14">
        <v>1</v>
      </c>
      <c r="K501" s="14" t="s">
        <v>5</v>
      </c>
      <c r="L501">
        <v>86</v>
      </c>
      <c r="M501">
        <v>568</v>
      </c>
      <c r="N501" t="s">
        <v>213</v>
      </c>
    </row>
    <row r="502" spans="1:14">
      <c r="A502" t="s">
        <v>42</v>
      </c>
      <c r="B502">
        <v>1127080962</v>
      </c>
      <c r="C502" t="s">
        <v>207</v>
      </c>
      <c r="D502">
        <v>2</v>
      </c>
      <c r="E502" s="14" t="s">
        <v>2944</v>
      </c>
      <c r="F502" s="14" t="s">
        <v>3027</v>
      </c>
      <c r="G502" s="14" t="s">
        <v>3028</v>
      </c>
      <c r="H502" s="14" t="s">
        <v>2672</v>
      </c>
      <c r="I502" s="14">
        <v>5</v>
      </c>
      <c r="J502" s="14">
        <v>1</v>
      </c>
      <c r="K502" s="14" t="s">
        <v>28</v>
      </c>
      <c r="L502">
        <v>86</v>
      </c>
      <c r="M502">
        <v>885</v>
      </c>
      <c r="N502" t="s">
        <v>213</v>
      </c>
    </row>
    <row r="503" spans="1:14">
      <c r="A503" t="s">
        <v>2</v>
      </c>
      <c r="B503">
        <v>1125184780</v>
      </c>
      <c r="C503" t="s">
        <v>207</v>
      </c>
      <c r="D503">
        <v>2</v>
      </c>
      <c r="E503" s="14" t="s">
        <v>3029</v>
      </c>
      <c r="F503" s="14" t="s">
        <v>3030</v>
      </c>
      <c r="G503" s="14" t="s">
        <v>649</v>
      </c>
      <c r="H503" s="14" t="s">
        <v>271</v>
      </c>
      <c r="I503" s="14">
        <v>26</v>
      </c>
      <c r="J503" s="14">
        <v>1</v>
      </c>
      <c r="K503" s="14" t="s">
        <v>5</v>
      </c>
      <c r="L503">
        <v>86</v>
      </c>
      <c r="M503">
        <v>571</v>
      </c>
      <c r="N503" t="s">
        <v>213</v>
      </c>
    </row>
    <row r="504" spans="1:14">
      <c r="A504" t="s">
        <v>2</v>
      </c>
      <c r="B504">
        <v>690020574</v>
      </c>
      <c r="C504" t="s">
        <v>207</v>
      </c>
      <c r="D504">
        <v>2</v>
      </c>
      <c r="E504" s="14" t="s">
        <v>680</v>
      </c>
      <c r="F504" s="14" t="s">
        <v>308</v>
      </c>
      <c r="G504" s="14" t="s">
        <v>3031</v>
      </c>
      <c r="H504" s="14" t="s">
        <v>3032</v>
      </c>
      <c r="I504" s="14">
        <v>48</v>
      </c>
      <c r="J504" s="14">
        <v>1</v>
      </c>
      <c r="K504" s="14" t="s">
        <v>5</v>
      </c>
      <c r="L504">
        <v>86</v>
      </c>
      <c r="M504">
        <v>571</v>
      </c>
      <c r="N504" t="s">
        <v>213</v>
      </c>
    </row>
    <row r="505" spans="1:14">
      <c r="A505" t="s">
        <v>2</v>
      </c>
      <c r="B505">
        <v>18125382</v>
      </c>
      <c r="C505" t="s">
        <v>207</v>
      </c>
      <c r="D505">
        <v>2</v>
      </c>
      <c r="E505" s="14" t="s">
        <v>670</v>
      </c>
      <c r="F505" s="14" t="s">
        <v>692</v>
      </c>
      <c r="G505" s="14" t="s">
        <v>230</v>
      </c>
      <c r="H505" s="14" t="s">
        <v>671</v>
      </c>
      <c r="I505" s="14">
        <v>54</v>
      </c>
      <c r="J505" s="14">
        <v>1</v>
      </c>
      <c r="K505" s="14" t="s">
        <v>28</v>
      </c>
      <c r="L505">
        <v>86</v>
      </c>
      <c r="M505" t="s">
        <v>765</v>
      </c>
      <c r="N505" t="s">
        <v>213</v>
      </c>
    </row>
    <row r="506" spans="1:14">
      <c r="A506" t="s">
        <v>2</v>
      </c>
      <c r="B506">
        <v>5251339</v>
      </c>
      <c r="C506" t="s">
        <v>207</v>
      </c>
      <c r="D506">
        <v>2</v>
      </c>
      <c r="E506" s="14" t="s">
        <v>3033</v>
      </c>
      <c r="F506" s="14">
        <v>0</v>
      </c>
      <c r="G506" s="14" t="s">
        <v>718</v>
      </c>
      <c r="H506" s="14">
        <v>0</v>
      </c>
      <c r="I506" s="14">
        <v>76</v>
      </c>
      <c r="J506" s="14">
        <v>1</v>
      </c>
      <c r="K506" s="14" t="s">
        <v>28</v>
      </c>
      <c r="L506">
        <v>86</v>
      </c>
      <c r="M506">
        <v>569</v>
      </c>
      <c r="N506" t="s">
        <v>213</v>
      </c>
    </row>
    <row r="507" spans="1:14">
      <c r="A507" t="s">
        <v>2</v>
      </c>
      <c r="B507">
        <v>15570543</v>
      </c>
      <c r="C507" t="s">
        <v>207</v>
      </c>
      <c r="D507">
        <v>2</v>
      </c>
      <c r="E507" s="14" t="s">
        <v>616</v>
      </c>
      <c r="F507" s="14" t="s">
        <v>354</v>
      </c>
      <c r="G507" s="14" t="s">
        <v>527</v>
      </c>
      <c r="H507" s="14">
        <v>0</v>
      </c>
      <c r="I507" s="14">
        <v>72</v>
      </c>
      <c r="J507" s="14">
        <v>1</v>
      </c>
      <c r="K507" s="14" t="s">
        <v>28</v>
      </c>
      <c r="L507">
        <v>86</v>
      </c>
      <c r="M507">
        <v>569</v>
      </c>
      <c r="N507" t="s">
        <v>213</v>
      </c>
    </row>
    <row r="508" spans="1:14">
      <c r="A508" t="s">
        <v>42</v>
      </c>
      <c r="B508">
        <v>1089056082</v>
      </c>
      <c r="C508" t="s">
        <v>207</v>
      </c>
      <c r="D508">
        <v>2</v>
      </c>
      <c r="E508" s="14" t="s">
        <v>440</v>
      </c>
      <c r="F508" s="14" t="s">
        <v>542</v>
      </c>
      <c r="G508" s="14" t="s">
        <v>3034</v>
      </c>
      <c r="H508" s="14" t="s">
        <v>323</v>
      </c>
      <c r="I508" s="14">
        <v>4</v>
      </c>
      <c r="J508" s="14">
        <v>1</v>
      </c>
      <c r="K508" s="14" t="s">
        <v>5</v>
      </c>
      <c r="L508">
        <v>86</v>
      </c>
      <c r="M508">
        <v>219</v>
      </c>
      <c r="N508" t="s">
        <v>213</v>
      </c>
    </row>
    <row r="509" spans="1:14">
      <c r="A509" t="s">
        <v>2</v>
      </c>
      <c r="B509">
        <v>15571157</v>
      </c>
      <c r="C509" t="s">
        <v>207</v>
      </c>
      <c r="D509">
        <v>2</v>
      </c>
      <c r="E509" s="14" t="s">
        <v>672</v>
      </c>
      <c r="F509" s="14" t="s">
        <v>260</v>
      </c>
      <c r="G509" s="14" t="s">
        <v>477</v>
      </c>
      <c r="H509" s="14" t="s">
        <v>230</v>
      </c>
      <c r="I509" s="14">
        <v>55</v>
      </c>
      <c r="J509" s="14">
        <v>1</v>
      </c>
      <c r="K509" s="14" t="s">
        <v>28</v>
      </c>
      <c r="L509">
        <v>86</v>
      </c>
      <c r="M509">
        <v>569</v>
      </c>
      <c r="N509" t="s">
        <v>213</v>
      </c>
    </row>
    <row r="510" spans="1:14">
      <c r="A510" t="s">
        <v>37</v>
      </c>
      <c r="B510">
        <v>1029888368</v>
      </c>
      <c r="C510" t="s">
        <v>207</v>
      </c>
      <c r="D510">
        <v>2</v>
      </c>
      <c r="E510" s="14" t="s">
        <v>400</v>
      </c>
      <c r="F510" s="14" t="s">
        <v>306</v>
      </c>
      <c r="G510" s="14" t="s">
        <v>473</v>
      </c>
      <c r="H510" s="14" t="s">
        <v>615</v>
      </c>
      <c r="I510" s="14">
        <v>11</v>
      </c>
      <c r="J510" s="14">
        <v>1</v>
      </c>
      <c r="K510" s="14" t="s">
        <v>5</v>
      </c>
      <c r="L510">
        <v>86</v>
      </c>
      <c r="M510">
        <v>760</v>
      </c>
      <c r="N510" t="s">
        <v>213</v>
      </c>
    </row>
    <row r="511" spans="1:14">
      <c r="A511" t="s">
        <v>42</v>
      </c>
      <c r="B511">
        <v>1123211089</v>
      </c>
      <c r="C511" t="s">
        <v>207</v>
      </c>
      <c r="D511">
        <v>2</v>
      </c>
      <c r="E511" s="14" t="s">
        <v>3035</v>
      </c>
      <c r="F511" s="14" t="s">
        <v>285</v>
      </c>
      <c r="G511" s="14" t="s">
        <v>389</v>
      </c>
      <c r="H511" s="14" t="s">
        <v>2863</v>
      </c>
      <c r="I511" s="14">
        <v>4</v>
      </c>
      <c r="J511" s="14">
        <v>1</v>
      </c>
      <c r="K511" s="14" t="s">
        <v>28</v>
      </c>
      <c r="L511">
        <v>86</v>
      </c>
      <c r="M511">
        <v>569</v>
      </c>
      <c r="N511" t="s">
        <v>213</v>
      </c>
    </row>
    <row r="512" spans="1:14">
      <c r="A512" t="s">
        <v>2</v>
      </c>
      <c r="B512">
        <v>5350150</v>
      </c>
      <c r="C512" t="s">
        <v>207</v>
      </c>
      <c r="D512">
        <v>2</v>
      </c>
      <c r="E512" s="14" t="s">
        <v>2985</v>
      </c>
      <c r="F512" s="14" t="s">
        <v>489</v>
      </c>
      <c r="G512" s="14" t="s">
        <v>593</v>
      </c>
      <c r="H512" s="14">
        <v>0</v>
      </c>
      <c r="I512" s="14">
        <v>74</v>
      </c>
      <c r="J512" s="14">
        <v>1</v>
      </c>
      <c r="K512" s="14" t="s">
        <v>28</v>
      </c>
      <c r="L512">
        <v>86</v>
      </c>
      <c r="M512">
        <v>219</v>
      </c>
      <c r="N512" t="s">
        <v>213</v>
      </c>
    </row>
    <row r="513" spans="1:14">
      <c r="A513" t="s">
        <v>2</v>
      </c>
      <c r="B513">
        <v>1126444766</v>
      </c>
      <c r="C513" t="s">
        <v>207</v>
      </c>
      <c r="D513">
        <v>2</v>
      </c>
      <c r="E513" s="14" t="s">
        <v>3036</v>
      </c>
      <c r="F513" s="14" t="s">
        <v>704</v>
      </c>
      <c r="G513" s="14" t="s">
        <v>244</v>
      </c>
      <c r="H513" s="14" t="s">
        <v>320</v>
      </c>
      <c r="I513" s="14">
        <v>19</v>
      </c>
      <c r="J513" s="14">
        <v>1</v>
      </c>
      <c r="K513" s="14" t="s">
        <v>28</v>
      </c>
      <c r="L513">
        <v>86</v>
      </c>
      <c r="M513">
        <v>865</v>
      </c>
      <c r="N513" t="s">
        <v>213</v>
      </c>
    </row>
    <row r="514" spans="1:14">
      <c r="A514" t="s">
        <v>31</v>
      </c>
      <c r="B514">
        <v>1124315342</v>
      </c>
      <c r="C514" t="s">
        <v>207</v>
      </c>
      <c r="D514">
        <v>2</v>
      </c>
      <c r="E514" s="14" t="s">
        <v>321</v>
      </c>
      <c r="F514" s="14" t="s">
        <v>735</v>
      </c>
      <c r="G514" s="14" t="s">
        <v>224</v>
      </c>
      <c r="H514" s="14" t="s">
        <v>2817</v>
      </c>
      <c r="I514" s="14">
        <v>12</v>
      </c>
      <c r="J514" s="14">
        <v>1</v>
      </c>
      <c r="K514" s="14" t="s">
        <v>5</v>
      </c>
      <c r="L514">
        <v>86</v>
      </c>
      <c r="M514">
        <v>219</v>
      </c>
      <c r="N514" t="s">
        <v>213</v>
      </c>
    </row>
    <row r="515" spans="1:14">
      <c r="A515" t="s">
        <v>31</v>
      </c>
      <c r="B515">
        <v>1123331011</v>
      </c>
      <c r="C515" t="s">
        <v>207</v>
      </c>
      <c r="D515">
        <v>2</v>
      </c>
      <c r="E515" s="14" t="s">
        <v>3037</v>
      </c>
      <c r="F515" s="14" t="s">
        <v>464</v>
      </c>
      <c r="G515" s="14" t="s">
        <v>3038</v>
      </c>
      <c r="H515" s="14" t="s">
        <v>2863</v>
      </c>
      <c r="I515" s="14">
        <v>10</v>
      </c>
      <c r="J515" s="14">
        <v>1</v>
      </c>
      <c r="K515" s="14" t="s">
        <v>28</v>
      </c>
      <c r="L515">
        <v>86</v>
      </c>
      <c r="M515">
        <v>320</v>
      </c>
      <c r="N515" t="s">
        <v>213</v>
      </c>
    </row>
    <row r="516" spans="1:14">
      <c r="A516" t="s">
        <v>2</v>
      </c>
      <c r="B516">
        <v>10479939</v>
      </c>
      <c r="C516" t="s">
        <v>207</v>
      </c>
      <c r="D516">
        <v>2</v>
      </c>
      <c r="E516" s="14" t="s">
        <v>3039</v>
      </c>
      <c r="F516" s="14" t="s">
        <v>3040</v>
      </c>
      <c r="G516" s="14" t="s">
        <v>2791</v>
      </c>
      <c r="H516" s="14">
        <v>0</v>
      </c>
      <c r="I516" s="14">
        <v>70</v>
      </c>
      <c r="J516" s="14">
        <v>1</v>
      </c>
      <c r="K516" s="14" t="s">
        <v>28</v>
      </c>
      <c r="L516">
        <v>86</v>
      </c>
      <c r="M516">
        <v>568</v>
      </c>
      <c r="N516" t="s">
        <v>213</v>
      </c>
    </row>
    <row r="517" spans="1:14">
      <c r="A517" t="s">
        <v>2</v>
      </c>
      <c r="B517">
        <v>1123316011</v>
      </c>
      <c r="C517" t="s">
        <v>207</v>
      </c>
      <c r="D517">
        <v>2</v>
      </c>
      <c r="E517" s="14" t="s">
        <v>3039</v>
      </c>
      <c r="F517" s="14" t="s">
        <v>666</v>
      </c>
      <c r="G517" s="14" t="s">
        <v>554</v>
      </c>
      <c r="H517" s="14">
        <v>0</v>
      </c>
      <c r="I517" s="14">
        <v>26</v>
      </c>
      <c r="J517" s="14">
        <v>1</v>
      </c>
      <c r="K517" s="14" t="s">
        <v>28</v>
      </c>
      <c r="L517">
        <v>86</v>
      </c>
      <c r="M517">
        <v>568</v>
      </c>
      <c r="N517" t="s">
        <v>213</v>
      </c>
    </row>
    <row r="518" spans="1:14">
      <c r="A518" t="s">
        <v>2</v>
      </c>
      <c r="B518">
        <v>1126451703</v>
      </c>
      <c r="C518" t="s">
        <v>207</v>
      </c>
      <c r="D518">
        <v>2</v>
      </c>
      <c r="E518" s="14" t="s">
        <v>2649</v>
      </c>
      <c r="F518" s="14" t="s">
        <v>458</v>
      </c>
      <c r="G518" s="14" t="s">
        <v>567</v>
      </c>
      <c r="H518" s="14" t="s">
        <v>336</v>
      </c>
      <c r="I518" s="14">
        <v>33</v>
      </c>
      <c r="J518" s="14">
        <v>1</v>
      </c>
      <c r="K518" s="14" t="s">
        <v>5</v>
      </c>
      <c r="L518">
        <v>86</v>
      </c>
      <c r="M518">
        <v>865</v>
      </c>
      <c r="N518" t="s">
        <v>213</v>
      </c>
    </row>
    <row r="519" spans="1:14">
      <c r="A519" t="s">
        <v>2</v>
      </c>
      <c r="B519">
        <v>6512816</v>
      </c>
      <c r="C519" t="s">
        <v>207</v>
      </c>
      <c r="D519">
        <v>2</v>
      </c>
      <c r="E519" s="14" t="s">
        <v>682</v>
      </c>
      <c r="F519" s="14" t="s">
        <v>354</v>
      </c>
      <c r="G519" s="14" t="s">
        <v>3041</v>
      </c>
      <c r="H519" s="14">
        <v>0</v>
      </c>
      <c r="I519" s="14">
        <v>66</v>
      </c>
      <c r="J519" s="14">
        <v>1</v>
      </c>
      <c r="K519" s="14" t="s">
        <v>28</v>
      </c>
      <c r="L519">
        <v>86</v>
      </c>
      <c r="M519">
        <v>865</v>
      </c>
      <c r="N519" t="s">
        <v>213</v>
      </c>
    </row>
    <row r="520" spans="1:14">
      <c r="A520" t="s">
        <v>31</v>
      </c>
      <c r="B520">
        <v>1124313527</v>
      </c>
      <c r="C520" t="s">
        <v>207</v>
      </c>
      <c r="D520">
        <v>2</v>
      </c>
      <c r="E520" s="14" t="s">
        <v>266</v>
      </c>
      <c r="F520" s="14" t="s">
        <v>366</v>
      </c>
      <c r="G520" s="14" t="s">
        <v>3042</v>
      </c>
      <c r="H520" s="14" t="s">
        <v>443</v>
      </c>
      <c r="I520" s="14">
        <v>17</v>
      </c>
      <c r="J520" s="14">
        <v>1</v>
      </c>
      <c r="K520" s="14" t="s">
        <v>28</v>
      </c>
      <c r="L520">
        <v>86</v>
      </c>
      <c r="M520" t="s">
        <v>765</v>
      </c>
      <c r="N520" t="s">
        <v>213</v>
      </c>
    </row>
    <row r="521" spans="1:14">
      <c r="A521" t="s">
        <v>2</v>
      </c>
      <c r="B521">
        <v>1006849762</v>
      </c>
      <c r="C521" t="s">
        <v>207</v>
      </c>
      <c r="D521">
        <v>2</v>
      </c>
      <c r="E521" s="14" t="s">
        <v>3043</v>
      </c>
      <c r="F521" s="14" t="s">
        <v>2927</v>
      </c>
      <c r="G521" s="14" t="s">
        <v>3044</v>
      </c>
      <c r="H521" s="14">
        <v>0</v>
      </c>
      <c r="I521" s="14">
        <v>24</v>
      </c>
      <c r="J521" s="14">
        <v>1</v>
      </c>
      <c r="K521" s="14" t="s">
        <v>5</v>
      </c>
      <c r="L521">
        <v>86</v>
      </c>
      <c r="M521">
        <v>320</v>
      </c>
      <c r="N521" t="s">
        <v>213</v>
      </c>
    </row>
    <row r="522" spans="1:14">
      <c r="A522" t="s">
        <v>2</v>
      </c>
      <c r="B522">
        <v>1125179478</v>
      </c>
      <c r="C522" t="s">
        <v>207</v>
      </c>
      <c r="D522">
        <v>2</v>
      </c>
      <c r="E522" s="14" t="s">
        <v>683</v>
      </c>
      <c r="F522" s="14" t="s">
        <v>346</v>
      </c>
      <c r="G522" s="14" t="s">
        <v>669</v>
      </c>
      <c r="H522" s="14" t="s">
        <v>576</v>
      </c>
      <c r="I522" s="14">
        <v>19</v>
      </c>
      <c r="J522" s="14">
        <v>1</v>
      </c>
      <c r="K522" s="14" t="s">
        <v>5</v>
      </c>
      <c r="L522">
        <v>86</v>
      </c>
      <c r="M522">
        <v>571</v>
      </c>
      <c r="N522" t="s">
        <v>213</v>
      </c>
    </row>
    <row r="523" spans="1:14">
      <c r="A523" t="s">
        <v>2</v>
      </c>
      <c r="B523">
        <v>27472928</v>
      </c>
      <c r="C523" t="s">
        <v>207</v>
      </c>
      <c r="D523">
        <v>2</v>
      </c>
      <c r="E523" s="14" t="s">
        <v>314</v>
      </c>
      <c r="F523" s="14" t="s">
        <v>3045</v>
      </c>
      <c r="G523" s="14" t="s">
        <v>265</v>
      </c>
      <c r="H523" s="14">
        <v>0</v>
      </c>
      <c r="I523" s="14">
        <v>48</v>
      </c>
      <c r="J523" s="14">
        <v>1</v>
      </c>
      <c r="K523" s="14" t="s">
        <v>5</v>
      </c>
      <c r="L523">
        <v>86</v>
      </c>
      <c r="M523">
        <v>219</v>
      </c>
      <c r="N523" t="s">
        <v>213</v>
      </c>
    </row>
    <row r="524" spans="1:14">
      <c r="A524" t="s">
        <v>2</v>
      </c>
      <c r="B524">
        <v>69026925</v>
      </c>
      <c r="C524" t="s">
        <v>207</v>
      </c>
      <c r="D524">
        <v>2</v>
      </c>
      <c r="E524" s="14" t="s">
        <v>269</v>
      </c>
      <c r="F524" s="14" t="s">
        <v>3</v>
      </c>
      <c r="G524" s="14" t="s">
        <v>240</v>
      </c>
      <c r="H524" s="14">
        <v>0</v>
      </c>
      <c r="I524" s="14">
        <v>54</v>
      </c>
      <c r="J524" s="14">
        <v>1</v>
      </c>
      <c r="K524" s="14" t="s">
        <v>5</v>
      </c>
      <c r="L524">
        <v>86</v>
      </c>
      <c r="M524">
        <v>320</v>
      </c>
      <c r="N524" t="s">
        <v>213</v>
      </c>
    </row>
    <row r="525" spans="1:14">
      <c r="A525" t="s">
        <v>2</v>
      </c>
      <c r="B525">
        <v>4961390</v>
      </c>
      <c r="C525" t="s">
        <v>207</v>
      </c>
      <c r="D525">
        <v>2</v>
      </c>
      <c r="E525" s="14" t="s">
        <v>269</v>
      </c>
      <c r="F525" s="14" t="s">
        <v>2649</v>
      </c>
      <c r="G525" s="14" t="s">
        <v>629</v>
      </c>
      <c r="H525" s="14">
        <v>0</v>
      </c>
      <c r="I525" s="14">
        <v>62</v>
      </c>
      <c r="J525" s="14">
        <v>1</v>
      </c>
      <c r="K525" s="14" t="s">
        <v>28</v>
      </c>
      <c r="L525">
        <v>86</v>
      </c>
      <c r="M525">
        <v>571</v>
      </c>
      <c r="N525" t="s">
        <v>213</v>
      </c>
    </row>
    <row r="526" spans="1:14">
      <c r="A526" t="s">
        <v>42</v>
      </c>
      <c r="B526">
        <v>1125414613</v>
      </c>
      <c r="C526" t="s">
        <v>207</v>
      </c>
      <c r="D526">
        <v>2</v>
      </c>
      <c r="E526" s="14" t="s">
        <v>482</v>
      </c>
      <c r="F526" s="14" t="s">
        <v>3046</v>
      </c>
      <c r="G526" s="14" t="s">
        <v>3047</v>
      </c>
      <c r="H526" s="14">
        <v>0</v>
      </c>
      <c r="I526" s="14">
        <v>6</v>
      </c>
      <c r="J526" s="14">
        <v>2</v>
      </c>
      <c r="K526" s="14" t="s">
        <v>5</v>
      </c>
      <c r="L526">
        <v>86</v>
      </c>
      <c r="M526">
        <v>569</v>
      </c>
      <c r="N526" t="s">
        <v>213</v>
      </c>
    </row>
    <row r="527" spans="1:14">
      <c r="A527" t="s">
        <v>2</v>
      </c>
      <c r="B527">
        <v>41102314</v>
      </c>
      <c r="C527" t="s">
        <v>207</v>
      </c>
      <c r="D527">
        <v>2</v>
      </c>
      <c r="E527" s="14" t="s">
        <v>482</v>
      </c>
      <c r="F527" s="14" t="s">
        <v>607</v>
      </c>
      <c r="G527" s="14" t="s">
        <v>224</v>
      </c>
      <c r="H527" s="14" t="s">
        <v>686</v>
      </c>
      <c r="I527" s="14">
        <v>62</v>
      </c>
      <c r="J527" s="14">
        <v>1</v>
      </c>
      <c r="K527" s="14" t="s">
        <v>5</v>
      </c>
      <c r="L527">
        <v>86</v>
      </c>
      <c r="M527">
        <v>568</v>
      </c>
      <c r="N527" t="s">
        <v>213</v>
      </c>
    </row>
    <row r="528" spans="1:14">
      <c r="A528" t="s">
        <v>2</v>
      </c>
      <c r="B528">
        <v>18142558</v>
      </c>
      <c r="C528" t="s">
        <v>207</v>
      </c>
      <c r="D528">
        <v>2</v>
      </c>
      <c r="E528" s="14" t="s">
        <v>482</v>
      </c>
      <c r="F528" s="14" t="s">
        <v>398</v>
      </c>
      <c r="G528" s="14" t="s">
        <v>560</v>
      </c>
      <c r="H528" s="14">
        <v>0</v>
      </c>
      <c r="I528" s="14">
        <v>55</v>
      </c>
      <c r="J528" s="14">
        <v>1</v>
      </c>
      <c r="K528" s="14" t="s">
        <v>28</v>
      </c>
      <c r="L528">
        <v>86</v>
      </c>
      <c r="M528">
        <v>568</v>
      </c>
      <c r="N528" t="s">
        <v>213</v>
      </c>
    </row>
    <row r="529" spans="1:14">
      <c r="A529" t="s">
        <v>42</v>
      </c>
      <c r="B529">
        <v>1126461215</v>
      </c>
      <c r="C529" t="s">
        <v>207</v>
      </c>
      <c r="D529">
        <v>2</v>
      </c>
      <c r="E529" s="14" t="s">
        <v>2631</v>
      </c>
      <c r="F529" s="14" t="s">
        <v>456</v>
      </c>
      <c r="G529" s="14" t="s">
        <v>3048</v>
      </c>
      <c r="H529" s="14" t="s">
        <v>573</v>
      </c>
      <c r="I529" s="14">
        <v>4</v>
      </c>
      <c r="J529" s="14">
        <v>1</v>
      </c>
      <c r="K529" s="14" t="s">
        <v>28</v>
      </c>
      <c r="L529">
        <v>86</v>
      </c>
      <c r="M529">
        <v>865</v>
      </c>
      <c r="N529" t="s">
        <v>213</v>
      </c>
    </row>
    <row r="530" spans="1:14">
      <c r="A530" t="s">
        <v>2</v>
      </c>
      <c r="B530">
        <v>41135077</v>
      </c>
      <c r="C530" t="s">
        <v>207</v>
      </c>
      <c r="D530">
        <v>2</v>
      </c>
      <c r="E530" s="14" t="s">
        <v>252</v>
      </c>
      <c r="F530" s="14" t="s">
        <v>600</v>
      </c>
      <c r="G530" s="14" t="s">
        <v>224</v>
      </c>
      <c r="H530" s="14" t="s">
        <v>3049</v>
      </c>
      <c r="I530" s="14">
        <v>63</v>
      </c>
      <c r="J530" s="14">
        <v>1</v>
      </c>
      <c r="K530" s="14" t="s">
        <v>5</v>
      </c>
      <c r="L530">
        <v>86</v>
      </c>
      <c r="M530">
        <v>568</v>
      </c>
      <c r="N530" t="s">
        <v>213</v>
      </c>
    </row>
    <row r="531" spans="1:14">
      <c r="A531" t="s">
        <v>2</v>
      </c>
      <c r="B531">
        <v>18110216</v>
      </c>
      <c r="C531" t="s">
        <v>207</v>
      </c>
      <c r="D531">
        <v>2</v>
      </c>
      <c r="E531" s="14" t="s">
        <v>252</v>
      </c>
      <c r="F531" s="14">
        <v>0</v>
      </c>
      <c r="G531" s="14" t="s">
        <v>3050</v>
      </c>
      <c r="H531" s="14">
        <v>0</v>
      </c>
      <c r="I531" s="14">
        <v>58</v>
      </c>
      <c r="J531" s="14">
        <v>1</v>
      </c>
      <c r="K531" s="14" t="s">
        <v>28</v>
      </c>
      <c r="L531">
        <v>86</v>
      </c>
      <c r="M531">
        <v>865</v>
      </c>
      <c r="N531" t="s">
        <v>213</v>
      </c>
    </row>
    <row r="532" spans="1:14">
      <c r="A532" t="s">
        <v>2</v>
      </c>
      <c r="B532">
        <v>1120066821</v>
      </c>
      <c r="C532" t="s">
        <v>207</v>
      </c>
      <c r="D532">
        <v>2</v>
      </c>
      <c r="E532" s="14" t="s">
        <v>252</v>
      </c>
      <c r="F532" s="14" t="s">
        <v>481</v>
      </c>
      <c r="G532" s="14" t="s">
        <v>310</v>
      </c>
      <c r="H532" s="14" t="s">
        <v>318</v>
      </c>
      <c r="I532" s="14">
        <v>19</v>
      </c>
      <c r="J532" s="14">
        <v>1</v>
      </c>
      <c r="K532" s="14" t="s">
        <v>5</v>
      </c>
      <c r="L532">
        <v>86</v>
      </c>
      <c r="M532" t="s">
        <v>765</v>
      </c>
      <c r="N532" t="s">
        <v>213</v>
      </c>
    </row>
    <row r="533" spans="1:14">
      <c r="A533" t="s">
        <v>2</v>
      </c>
      <c r="B533">
        <v>27353614</v>
      </c>
      <c r="C533" t="s">
        <v>207</v>
      </c>
      <c r="D533">
        <v>2</v>
      </c>
      <c r="E533" s="14" t="s">
        <v>252</v>
      </c>
      <c r="F533" s="14" t="s">
        <v>3051</v>
      </c>
      <c r="G533" s="14" t="s">
        <v>300</v>
      </c>
      <c r="H533" s="14" t="s">
        <v>539</v>
      </c>
      <c r="I533" s="14">
        <v>71</v>
      </c>
      <c r="J533" s="14">
        <v>1</v>
      </c>
      <c r="K533" s="14" t="s">
        <v>5</v>
      </c>
      <c r="L533">
        <v>86</v>
      </c>
      <c r="M533" t="s">
        <v>765</v>
      </c>
      <c r="N533" t="s">
        <v>213</v>
      </c>
    </row>
    <row r="534" spans="1:14">
      <c r="A534" t="s">
        <v>2</v>
      </c>
      <c r="B534">
        <v>18154602</v>
      </c>
      <c r="C534" t="s">
        <v>207</v>
      </c>
      <c r="D534">
        <v>2</v>
      </c>
      <c r="E534" s="14" t="s">
        <v>261</v>
      </c>
      <c r="F534" s="14" t="s">
        <v>494</v>
      </c>
      <c r="G534" s="14" t="s">
        <v>354</v>
      </c>
      <c r="H534" s="14" t="s">
        <v>706</v>
      </c>
      <c r="I534" s="14">
        <v>46</v>
      </c>
      <c r="J534" s="14">
        <v>1</v>
      </c>
      <c r="K534" s="14" t="s">
        <v>28</v>
      </c>
      <c r="L534">
        <v>86</v>
      </c>
      <c r="M534">
        <v>865</v>
      </c>
      <c r="N534" t="s">
        <v>213</v>
      </c>
    </row>
    <row r="535" spans="1:14">
      <c r="A535" t="s">
        <v>2</v>
      </c>
      <c r="B535">
        <v>38610094</v>
      </c>
      <c r="C535" t="s">
        <v>207</v>
      </c>
      <c r="D535">
        <v>2</v>
      </c>
      <c r="E535" s="14" t="s">
        <v>3052</v>
      </c>
      <c r="F535" s="14" t="s">
        <v>272</v>
      </c>
      <c r="G535" s="14" t="s">
        <v>625</v>
      </c>
      <c r="H535" s="14">
        <v>0</v>
      </c>
      <c r="I535" s="14">
        <v>44</v>
      </c>
      <c r="J535" s="14">
        <v>1</v>
      </c>
      <c r="K535" s="14" t="s">
        <v>5</v>
      </c>
      <c r="L535">
        <v>86</v>
      </c>
      <c r="M535">
        <v>320</v>
      </c>
      <c r="N535" t="s">
        <v>213</v>
      </c>
    </row>
    <row r="536" spans="1:14">
      <c r="A536" t="s">
        <v>2</v>
      </c>
      <c r="B536">
        <v>10691375</v>
      </c>
      <c r="C536" t="s">
        <v>207</v>
      </c>
      <c r="D536">
        <v>2</v>
      </c>
      <c r="E536" s="14" t="s">
        <v>346</v>
      </c>
      <c r="F536" s="14">
        <v>0</v>
      </c>
      <c r="G536" s="14" t="s">
        <v>3053</v>
      </c>
      <c r="H536" s="14">
        <v>0</v>
      </c>
      <c r="I536" s="14">
        <v>61</v>
      </c>
      <c r="J536" s="14">
        <v>1</v>
      </c>
      <c r="K536" s="14" t="s">
        <v>28</v>
      </c>
      <c r="L536">
        <v>86</v>
      </c>
      <c r="M536">
        <v>571</v>
      </c>
      <c r="N536" t="s">
        <v>213</v>
      </c>
    </row>
    <row r="537" spans="1:14">
      <c r="A537" t="s">
        <v>2</v>
      </c>
      <c r="B537">
        <v>27318648</v>
      </c>
      <c r="C537" t="s">
        <v>207</v>
      </c>
      <c r="D537">
        <v>2</v>
      </c>
      <c r="E537" s="14" t="s">
        <v>346</v>
      </c>
      <c r="F537" s="14" t="s">
        <v>3108</v>
      </c>
      <c r="G537" s="14" t="s">
        <v>3056</v>
      </c>
      <c r="H537" s="14" t="s">
        <v>3057</v>
      </c>
      <c r="I537" s="14">
        <v>93</v>
      </c>
      <c r="J537" s="14">
        <v>1</v>
      </c>
      <c r="K537" s="14" t="s">
        <v>5</v>
      </c>
      <c r="L537">
        <v>86</v>
      </c>
      <c r="M537">
        <v>865</v>
      </c>
      <c r="N537" t="s">
        <v>213</v>
      </c>
    </row>
    <row r="538" spans="1:14">
      <c r="A538" t="s">
        <v>79</v>
      </c>
      <c r="B538">
        <v>1125186214</v>
      </c>
      <c r="C538" t="s">
        <v>207</v>
      </c>
      <c r="D538">
        <v>2</v>
      </c>
      <c r="E538" s="14" t="s">
        <v>346</v>
      </c>
      <c r="F538" s="14" t="s">
        <v>702</v>
      </c>
      <c r="G538" s="14" t="s">
        <v>3058</v>
      </c>
      <c r="H538" s="14" t="s">
        <v>305</v>
      </c>
      <c r="I538" s="14">
        <v>2</v>
      </c>
      <c r="J538" s="14">
        <v>1</v>
      </c>
      <c r="K538" s="14" t="s">
        <v>5</v>
      </c>
      <c r="L538">
        <v>86</v>
      </c>
      <c r="M538">
        <v>571</v>
      </c>
      <c r="N538" t="s">
        <v>213</v>
      </c>
    </row>
    <row r="539" spans="1:14">
      <c r="A539" t="s">
        <v>31</v>
      </c>
      <c r="B539">
        <v>1124315811</v>
      </c>
      <c r="C539" t="s">
        <v>207</v>
      </c>
      <c r="D539">
        <v>2</v>
      </c>
      <c r="E539" s="14" t="s">
        <v>3055</v>
      </c>
      <c r="F539" s="14" t="s">
        <v>645</v>
      </c>
      <c r="G539" s="14" t="s">
        <v>605</v>
      </c>
      <c r="H539" s="14" t="s">
        <v>622</v>
      </c>
      <c r="I539" s="14">
        <v>10</v>
      </c>
      <c r="J539" s="14">
        <v>1</v>
      </c>
      <c r="K539" s="14" t="s">
        <v>5</v>
      </c>
      <c r="L539">
        <v>86</v>
      </c>
      <c r="M539">
        <v>219</v>
      </c>
      <c r="N539" t="s">
        <v>213</v>
      </c>
    </row>
    <row r="540" spans="1:14">
      <c r="A540" t="s">
        <v>31</v>
      </c>
      <c r="B540">
        <v>1124292977</v>
      </c>
      <c r="C540" t="s">
        <v>207</v>
      </c>
      <c r="D540">
        <v>2</v>
      </c>
      <c r="E540" s="14" t="s">
        <v>3059</v>
      </c>
      <c r="F540" s="14" t="s">
        <v>477</v>
      </c>
      <c r="G540" s="14" t="s">
        <v>3060</v>
      </c>
      <c r="H540" s="14" t="s">
        <v>2810</v>
      </c>
      <c r="I540" s="14">
        <v>14</v>
      </c>
      <c r="J540" s="14">
        <v>1</v>
      </c>
      <c r="K540" s="14" t="s">
        <v>28</v>
      </c>
      <c r="L540">
        <v>86</v>
      </c>
      <c r="M540" t="s">
        <v>765</v>
      </c>
      <c r="N540" t="s">
        <v>213</v>
      </c>
    </row>
    <row r="541" spans="1:14">
      <c r="A541" t="s">
        <v>2</v>
      </c>
      <c r="B541">
        <v>17680166</v>
      </c>
      <c r="C541" t="s">
        <v>207</v>
      </c>
      <c r="D541">
        <v>2</v>
      </c>
      <c r="E541" s="14" t="s">
        <v>3061</v>
      </c>
      <c r="F541" s="14" t="s">
        <v>398</v>
      </c>
      <c r="G541" s="14" t="s">
        <v>354</v>
      </c>
      <c r="H541" s="14" t="s">
        <v>690</v>
      </c>
      <c r="I541" s="14">
        <v>72</v>
      </c>
      <c r="J541" s="14">
        <v>1</v>
      </c>
      <c r="K541" s="14" t="s">
        <v>28</v>
      </c>
      <c r="L541">
        <v>86</v>
      </c>
      <c r="M541">
        <v>571</v>
      </c>
      <c r="N541" t="s">
        <v>213</v>
      </c>
    </row>
    <row r="542" spans="1:14">
      <c r="A542" t="s">
        <v>2</v>
      </c>
      <c r="B542">
        <v>41182692</v>
      </c>
      <c r="C542" t="s">
        <v>207</v>
      </c>
      <c r="D542">
        <v>2</v>
      </c>
      <c r="E542" s="14" t="s">
        <v>2828</v>
      </c>
      <c r="F542" s="14" t="s">
        <v>260</v>
      </c>
      <c r="G542" s="14" t="s">
        <v>3062</v>
      </c>
      <c r="H542" s="14">
        <v>0</v>
      </c>
      <c r="I542" s="14">
        <v>59</v>
      </c>
      <c r="J542" s="14">
        <v>1</v>
      </c>
      <c r="K542" s="14" t="s">
        <v>5</v>
      </c>
      <c r="L542">
        <v>86</v>
      </c>
      <c r="M542">
        <v>749</v>
      </c>
      <c r="N542" t="s">
        <v>213</v>
      </c>
    </row>
    <row r="543" spans="1:14">
      <c r="A543" t="s">
        <v>2</v>
      </c>
      <c r="B543">
        <v>69010022</v>
      </c>
      <c r="C543" t="s">
        <v>207</v>
      </c>
      <c r="D543">
        <v>2</v>
      </c>
      <c r="E543" s="14" t="s">
        <v>691</v>
      </c>
      <c r="F543" s="14" t="s">
        <v>3109</v>
      </c>
      <c r="G543" s="14" t="s">
        <v>512</v>
      </c>
      <c r="H543" s="14">
        <v>0</v>
      </c>
      <c r="I543" s="14">
        <v>65</v>
      </c>
      <c r="J543" s="14">
        <v>1</v>
      </c>
      <c r="K543" s="14" t="s">
        <v>5</v>
      </c>
      <c r="L543">
        <v>86</v>
      </c>
      <c r="M543">
        <v>571</v>
      </c>
      <c r="N543" t="s">
        <v>213</v>
      </c>
    </row>
    <row r="544" spans="1:14">
      <c r="A544" t="s">
        <v>2</v>
      </c>
      <c r="B544">
        <v>41115563</v>
      </c>
      <c r="C544" t="s">
        <v>207</v>
      </c>
      <c r="D544">
        <v>2</v>
      </c>
      <c r="E544" s="14" t="s">
        <v>366</v>
      </c>
      <c r="F544" s="14" t="s">
        <v>284</v>
      </c>
      <c r="G544" s="14" t="s">
        <v>3063</v>
      </c>
      <c r="H544" s="14" t="s">
        <v>586</v>
      </c>
      <c r="I544" s="14">
        <v>58</v>
      </c>
      <c r="J544" s="14">
        <v>1</v>
      </c>
      <c r="K544" s="14" t="s">
        <v>5</v>
      </c>
      <c r="L544">
        <v>86</v>
      </c>
      <c r="M544" t="s">
        <v>765</v>
      </c>
      <c r="N544" t="s">
        <v>213</v>
      </c>
    </row>
    <row r="545" spans="1:14">
      <c r="A545" t="s">
        <v>42</v>
      </c>
      <c r="B545">
        <v>1080707603</v>
      </c>
      <c r="C545" t="s">
        <v>207</v>
      </c>
      <c r="D545">
        <v>2</v>
      </c>
      <c r="E545" s="14" t="s">
        <v>366</v>
      </c>
      <c r="F545" s="14" t="s">
        <v>407</v>
      </c>
      <c r="G545" s="14" t="s">
        <v>720</v>
      </c>
      <c r="H545" s="14">
        <v>0</v>
      </c>
      <c r="I545" s="14">
        <v>4</v>
      </c>
      <c r="J545" s="14">
        <v>1</v>
      </c>
      <c r="K545" s="14" t="s">
        <v>5</v>
      </c>
      <c r="L545">
        <v>86</v>
      </c>
      <c r="M545">
        <v>755</v>
      </c>
      <c r="N545" t="s">
        <v>213</v>
      </c>
    </row>
    <row r="546" spans="1:14">
      <c r="A546" t="s">
        <v>2</v>
      </c>
      <c r="B546">
        <v>1909193</v>
      </c>
      <c r="C546" t="s">
        <v>207</v>
      </c>
      <c r="D546">
        <v>2</v>
      </c>
      <c r="E546" s="14" t="s">
        <v>366</v>
      </c>
      <c r="F546" s="14" t="s">
        <v>2631</v>
      </c>
      <c r="G546" s="14" t="s">
        <v>3064</v>
      </c>
      <c r="H546" s="14">
        <v>0</v>
      </c>
      <c r="I546" s="14">
        <v>87</v>
      </c>
      <c r="J546" s="14">
        <v>1</v>
      </c>
      <c r="K546" s="14" t="s">
        <v>28</v>
      </c>
      <c r="L546">
        <v>86</v>
      </c>
      <c r="M546">
        <v>755</v>
      </c>
      <c r="N546" t="s">
        <v>213</v>
      </c>
    </row>
    <row r="547" spans="1:14">
      <c r="A547" t="s">
        <v>2</v>
      </c>
      <c r="B547">
        <v>27474572</v>
      </c>
      <c r="C547" t="s">
        <v>207</v>
      </c>
      <c r="D547">
        <v>2</v>
      </c>
      <c r="E547" s="14" t="s">
        <v>3065</v>
      </c>
      <c r="F547" s="14" t="s">
        <v>416</v>
      </c>
      <c r="G547" s="14" t="s">
        <v>700</v>
      </c>
      <c r="H547" s="14" t="s">
        <v>3066</v>
      </c>
      <c r="I547" s="14">
        <v>65</v>
      </c>
      <c r="J547" s="14">
        <v>1</v>
      </c>
      <c r="K547" s="14" t="s">
        <v>5</v>
      </c>
      <c r="L547">
        <v>86</v>
      </c>
      <c r="M547">
        <v>755</v>
      </c>
      <c r="N547" t="s">
        <v>213</v>
      </c>
    </row>
    <row r="548" spans="1:14">
      <c r="A548" t="s">
        <v>42</v>
      </c>
      <c r="B548">
        <v>1080073819</v>
      </c>
      <c r="C548" t="s">
        <v>207</v>
      </c>
      <c r="D548">
        <v>2</v>
      </c>
      <c r="E548" s="14" t="s">
        <v>697</v>
      </c>
      <c r="F548" s="14" t="s">
        <v>413</v>
      </c>
      <c r="G548" s="14" t="s">
        <v>3067</v>
      </c>
      <c r="H548" s="14" t="s">
        <v>3068</v>
      </c>
      <c r="I548" s="14">
        <v>8</v>
      </c>
      <c r="J548" s="14">
        <v>2</v>
      </c>
      <c r="K548" s="14" t="s">
        <v>5</v>
      </c>
      <c r="L548">
        <v>86</v>
      </c>
      <c r="M548">
        <v>749</v>
      </c>
      <c r="N548" t="s">
        <v>213</v>
      </c>
    </row>
    <row r="549" spans="1:14">
      <c r="A549" t="s">
        <v>2</v>
      </c>
      <c r="B549">
        <v>5347913</v>
      </c>
      <c r="C549" t="s">
        <v>207</v>
      </c>
      <c r="D549">
        <v>2</v>
      </c>
      <c r="E549" s="14" t="s">
        <v>3069</v>
      </c>
      <c r="F549" s="14" t="s">
        <v>672</v>
      </c>
      <c r="G549" s="14" t="s">
        <v>354</v>
      </c>
      <c r="H549" s="14" t="s">
        <v>488</v>
      </c>
      <c r="I549" s="14">
        <v>81</v>
      </c>
      <c r="J549" s="14">
        <v>1</v>
      </c>
      <c r="K549" s="14" t="s">
        <v>28</v>
      </c>
      <c r="L549">
        <v>86</v>
      </c>
      <c r="M549">
        <v>760</v>
      </c>
      <c r="N549" t="s">
        <v>213</v>
      </c>
    </row>
    <row r="550" spans="1:14">
      <c r="A550" t="s">
        <v>31</v>
      </c>
      <c r="B550">
        <v>1124313045</v>
      </c>
      <c r="C550" t="s">
        <v>207</v>
      </c>
      <c r="D550">
        <v>2</v>
      </c>
      <c r="E550" s="14" t="s">
        <v>542</v>
      </c>
      <c r="F550" s="14" t="s">
        <v>360</v>
      </c>
      <c r="G550" s="14" t="s">
        <v>3070</v>
      </c>
      <c r="H550" s="14" t="s">
        <v>3071</v>
      </c>
      <c r="I550" s="14">
        <v>9</v>
      </c>
      <c r="J550" s="14">
        <v>1</v>
      </c>
      <c r="K550" s="14" t="s">
        <v>5</v>
      </c>
      <c r="L550">
        <v>86</v>
      </c>
      <c r="M550">
        <v>760</v>
      </c>
      <c r="N550" t="s">
        <v>213</v>
      </c>
    </row>
    <row r="551" spans="1:14">
      <c r="A551" t="s">
        <v>2</v>
      </c>
      <c r="B551">
        <v>27472805</v>
      </c>
      <c r="C551" t="s">
        <v>207</v>
      </c>
      <c r="D551">
        <v>2</v>
      </c>
      <c r="E551" s="14" t="s">
        <v>542</v>
      </c>
      <c r="F551" s="14" t="s">
        <v>309</v>
      </c>
      <c r="G551" s="14" t="s">
        <v>3072</v>
      </c>
      <c r="H551" s="14" t="s">
        <v>3073</v>
      </c>
      <c r="I551" s="14">
        <v>50</v>
      </c>
      <c r="J551" s="14">
        <v>1</v>
      </c>
      <c r="K551" s="14" t="s">
        <v>5</v>
      </c>
      <c r="L551">
        <v>86</v>
      </c>
      <c r="M551">
        <v>219</v>
      </c>
      <c r="N551" t="s">
        <v>213</v>
      </c>
    </row>
    <row r="552" spans="1:14">
      <c r="A552" t="s">
        <v>2</v>
      </c>
      <c r="B552">
        <v>27468288</v>
      </c>
      <c r="C552" t="s">
        <v>207</v>
      </c>
      <c r="D552">
        <v>2</v>
      </c>
      <c r="E552" s="14" t="s">
        <v>542</v>
      </c>
      <c r="F552" s="14" t="s">
        <v>3110</v>
      </c>
      <c r="G552" s="14" t="s">
        <v>559</v>
      </c>
      <c r="H552" s="14">
        <v>0</v>
      </c>
      <c r="I552" s="14">
        <v>88</v>
      </c>
      <c r="J552" s="14">
        <v>1</v>
      </c>
      <c r="K552" s="14" t="s">
        <v>5</v>
      </c>
      <c r="L552">
        <v>86</v>
      </c>
      <c r="M552">
        <v>760</v>
      </c>
      <c r="N552" t="s">
        <v>213</v>
      </c>
    </row>
    <row r="553" spans="1:14">
      <c r="A553" t="s">
        <v>2</v>
      </c>
      <c r="B553">
        <v>18112429</v>
      </c>
      <c r="C553" t="s">
        <v>207</v>
      </c>
      <c r="D553">
        <v>2</v>
      </c>
      <c r="E553" s="14" t="s">
        <v>542</v>
      </c>
      <c r="F553" s="14" t="s">
        <v>2993</v>
      </c>
      <c r="G553" s="14" t="s">
        <v>385</v>
      </c>
      <c r="H553" s="14">
        <v>0</v>
      </c>
      <c r="I553" s="14">
        <v>54</v>
      </c>
      <c r="J553" s="14">
        <v>1</v>
      </c>
      <c r="K553" s="14" t="s">
        <v>28</v>
      </c>
      <c r="L553">
        <v>86</v>
      </c>
      <c r="M553">
        <v>760</v>
      </c>
      <c r="N553" t="s">
        <v>213</v>
      </c>
    </row>
    <row r="554" spans="1:14">
      <c r="A554" t="s">
        <v>2</v>
      </c>
      <c r="B554">
        <v>40779370</v>
      </c>
      <c r="C554" t="s">
        <v>207</v>
      </c>
      <c r="D554">
        <v>2</v>
      </c>
      <c r="E554" s="14" t="s">
        <v>698</v>
      </c>
      <c r="F554" s="14" t="s">
        <v>3074</v>
      </c>
      <c r="G554" s="14" t="s">
        <v>310</v>
      </c>
      <c r="H554" s="14" t="s">
        <v>678</v>
      </c>
      <c r="I554" s="14">
        <v>51</v>
      </c>
      <c r="J554" s="14">
        <v>1</v>
      </c>
      <c r="K554" s="14" t="s">
        <v>5</v>
      </c>
      <c r="L554">
        <v>86</v>
      </c>
      <c r="M554" t="s">
        <v>765</v>
      </c>
      <c r="N554" t="s">
        <v>213</v>
      </c>
    </row>
    <row r="555" spans="1:14">
      <c r="A555" t="s">
        <v>31</v>
      </c>
      <c r="B555">
        <v>1034307781</v>
      </c>
      <c r="C555" t="s">
        <v>207</v>
      </c>
      <c r="D555">
        <v>2</v>
      </c>
      <c r="E555" s="14" t="s">
        <v>652</v>
      </c>
      <c r="F555" s="14" t="s">
        <v>721</v>
      </c>
      <c r="G555" s="14" t="s">
        <v>722</v>
      </c>
      <c r="H555" s="14" t="s">
        <v>46</v>
      </c>
      <c r="I555" s="14">
        <v>11</v>
      </c>
      <c r="J555" s="14">
        <v>1</v>
      </c>
      <c r="K555" s="14" t="s">
        <v>28</v>
      </c>
      <c r="L555">
        <v>86</v>
      </c>
      <c r="M555">
        <v>749</v>
      </c>
      <c r="N555" t="s">
        <v>213</v>
      </c>
    </row>
    <row r="556" spans="1:14">
      <c r="A556" t="s">
        <v>37</v>
      </c>
      <c r="B556">
        <v>1125181645</v>
      </c>
      <c r="C556" t="s">
        <v>207</v>
      </c>
      <c r="D556">
        <v>2</v>
      </c>
      <c r="E556" s="14" t="s">
        <v>652</v>
      </c>
      <c r="F556" s="14" t="s">
        <v>640</v>
      </c>
      <c r="G556" s="14" t="s">
        <v>354</v>
      </c>
      <c r="H556" s="14" t="s">
        <v>280</v>
      </c>
      <c r="I556" s="14">
        <v>16</v>
      </c>
      <c r="J556" s="14">
        <v>1</v>
      </c>
      <c r="K556" s="14" t="s">
        <v>28</v>
      </c>
      <c r="L556">
        <v>86</v>
      </c>
      <c r="M556">
        <v>571</v>
      </c>
      <c r="N556" t="s">
        <v>213</v>
      </c>
    </row>
    <row r="557" spans="1:14">
      <c r="A557" t="s">
        <v>42</v>
      </c>
      <c r="B557">
        <v>1120219122</v>
      </c>
      <c r="C557" t="s">
        <v>207</v>
      </c>
      <c r="D557">
        <v>2</v>
      </c>
      <c r="E557" s="14" t="s">
        <v>2637</v>
      </c>
      <c r="F557" s="14" t="s">
        <v>614</v>
      </c>
      <c r="G557" s="14" t="s">
        <v>653</v>
      </c>
      <c r="H557" s="14" t="s">
        <v>720</v>
      </c>
      <c r="I557" s="14">
        <v>8</v>
      </c>
      <c r="J557" s="14">
        <v>2</v>
      </c>
      <c r="K557" s="14" t="s">
        <v>28</v>
      </c>
      <c r="L557">
        <v>86</v>
      </c>
      <c r="M557">
        <v>755</v>
      </c>
      <c r="N557" t="s">
        <v>213</v>
      </c>
    </row>
    <row r="558" spans="1:14">
      <c r="A558" t="s">
        <v>2</v>
      </c>
      <c r="B558">
        <v>18101764</v>
      </c>
      <c r="C558" t="s">
        <v>207</v>
      </c>
      <c r="D558">
        <v>2</v>
      </c>
      <c r="E558" s="14" t="s">
        <v>702</v>
      </c>
      <c r="F558" s="14">
        <v>0</v>
      </c>
      <c r="G558" s="14" t="s">
        <v>703</v>
      </c>
      <c r="H558" s="14">
        <v>0</v>
      </c>
      <c r="I558" s="14">
        <v>58</v>
      </c>
      <c r="J558" s="14">
        <v>1</v>
      </c>
      <c r="K558" s="14" t="s">
        <v>28</v>
      </c>
      <c r="L558">
        <v>86</v>
      </c>
      <c r="M558">
        <v>571</v>
      </c>
      <c r="N558" t="s">
        <v>213</v>
      </c>
    </row>
    <row r="559" spans="1:14">
      <c r="A559" t="s">
        <v>2</v>
      </c>
      <c r="B559">
        <v>1059841979</v>
      </c>
      <c r="C559" t="s">
        <v>207</v>
      </c>
      <c r="D559">
        <v>2</v>
      </c>
      <c r="E559" s="14" t="s">
        <v>702</v>
      </c>
      <c r="F559" s="14" t="s">
        <v>3075</v>
      </c>
      <c r="G559" s="14" t="s">
        <v>3</v>
      </c>
      <c r="H559" s="14" t="s">
        <v>3076</v>
      </c>
      <c r="I559" s="14">
        <v>35</v>
      </c>
      <c r="J559" s="14">
        <v>1</v>
      </c>
      <c r="K559" s="14" t="s">
        <v>5</v>
      </c>
      <c r="L559">
        <v>86</v>
      </c>
      <c r="M559">
        <v>571</v>
      </c>
      <c r="N559" t="s">
        <v>213</v>
      </c>
    </row>
    <row r="560" spans="1:14">
      <c r="A560" t="s">
        <v>2</v>
      </c>
      <c r="B560">
        <v>41105935</v>
      </c>
      <c r="C560" t="s">
        <v>207</v>
      </c>
      <c r="D560">
        <v>2</v>
      </c>
      <c r="E560" s="14" t="s">
        <v>687</v>
      </c>
      <c r="F560" s="14" t="s">
        <v>310</v>
      </c>
      <c r="G560" s="14" t="s">
        <v>3077</v>
      </c>
      <c r="H560" s="14">
        <v>0</v>
      </c>
      <c r="I560" s="14">
        <v>62</v>
      </c>
      <c r="J560" s="14">
        <v>1</v>
      </c>
      <c r="K560" s="14" t="s">
        <v>5</v>
      </c>
      <c r="L560">
        <v>86</v>
      </c>
      <c r="M560">
        <v>320</v>
      </c>
      <c r="N560" t="s">
        <v>213</v>
      </c>
    </row>
    <row r="561" spans="1:14">
      <c r="A561" t="s">
        <v>31</v>
      </c>
      <c r="B561">
        <v>1124313026</v>
      </c>
      <c r="C561" t="s">
        <v>207</v>
      </c>
      <c r="D561">
        <v>2</v>
      </c>
      <c r="E561" s="14" t="s">
        <v>687</v>
      </c>
      <c r="F561" s="14" t="s">
        <v>542</v>
      </c>
      <c r="G561" s="14" t="s">
        <v>3078</v>
      </c>
      <c r="H561" s="14" t="s">
        <v>257</v>
      </c>
      <c r="I561" s="14">
        <v>17</v>
      </c>
      <c r="J561" s="14">
        <v>1</v>
      </c>
      <c r="K561" s="14" t="s">
        <v>28</v>
      </c>
      <c r="L561">
        <v>86</v>
      </c>
      <c r="M561">
        <v>219</v>
      </c>
      <c r="N561" t="s">
        <v>213</v>
      </c>
    </row>
    <row r="562" spans="1:14">
      <c r="A562" t="s">
        <v>42</v>
      </c>
      <c r="B562">
        <v>1127081947</v>
      </c>
      <c r="C562" t="s">
        <v>207</v>
      </c>
      <c r="D562">
        <v>2</v>
      </c>
      <c r="E562" s="14" t="s">
        <v>602</v>
      </c>
      <c r="F562" s="14" t="s">
        <v>3079</v>
      </c>
      <c r="G562" s="14" t="s">
        <v>2823</v>
      </c>
      <c r="H562" s="14" t="s">
        <v>257</v>
      </c>
      <c r="I562" s="14">
        <v>3</v>
      </c>
      <c r="J562" s="14">
        <v>1</v>
      </c>
      <c r="K562" s="14" t="s">
        <v>28</v>
      </c>
      <c r="L562">
        <v>86</v>
      </c>
      <c r="M562">
        <v>885</v>
      </c>
      <c r="N562" t="s">
        <v>213</v>
      </c>
    </row>
    <row r="563" spans="1:14">
      <c r="A563" t="s">
        <v>42</v>
      </c>
      <c r="B563">
        <v>1120219111</v>
      </c>
      <c r="C563" t="s">
        <v>207</v>
      </c>
      <c r="D563">
        <v>2</v>
      </c>
      <c r="E563" s="14" t="s">
        <v>529</v>
      </c>
      <c r="F563" s="14" t="s">
        <v>3080</v>
      </c>
      <c r="G563" s="14" t="s">
        <v>395</v>
      </c>
      <c r="H563" s="14" t="s">
        <v>233</v>
      </c>
      <c r="I563" s="14">
        <v>11</v>
      </c>
      <c r="J563" s="14">
        <v>1</v>
      </c>
      <c r="K563" s="14" t="s">
        <v>5</v>
      </c>
      <c r="L563">
        <v>86</v>
      </c>
      <c r="M563">
        <v>755</v>
      </c>
      <c r="N563" t="s">
        <v>213</v>
      </c>
    </row>
    <row r="564" spans="1:14">
      <c r="A564" t="s">
        <v>37</v>
      </c>
      <c r="B564">
        <v>1079411821</v>
      </c>
      <c r="C564" t="s">
        <v>207</v>
      </c>
      <c r="D564">
        <v>2</v>
      </c>
      <c r="E564" s="14" t="s">
        <v>666</v>
      </c>
      <c r="F564" s="14" t="s">
        <v>371</v>
      </c>
      <c r="G564" s="14" t="s">
        <v>388</v>
      </c>
      <c r="H564" s="14" t="s">
        <v>2621</v>
      </c>
      <c r="I564" s="14">
        <v>9</v>
      </c>
      <c r="J564" s="14">
        <v>1</v>
      </c>
      <c r="K564" s="14" t="s">
        <v>28</v>
      </c>
      <c r="L564">
        <v>86</v>
      </c>
      <c r="M564">
        <v>571</v>
      </c>
      <c r="N564" t="s">
        <v>213</v>
      </c>
    </row>
    <row r="565" spans="1:14">
      <c r="A565" t="s">
        <v>2</v>
      </c>
      <c r="B565">
        <v>1122785167</v>
      </c>
      <c r="C565" t="s">
        <v>207</v>
      </c>
      <c r="D565">
        <v>2</v>
      </c>
      <c r="E565" s="14" t="s">
        <v>710</v>
      </c>
      <c r="F565" s="14" t="s">
        <v>235</v>
      </c>
      <c r="G565" s="14" t="s">
        <v>675</v>
      </c>
      <c r="H565" s="14" t="s">
        <v>233</v>
      </c>
      <c r="I565" s="14">
        <v>27</v>
      </c>
      <c r="J565" s="14">
        <v>1</v>
      </c>
      <c r="K565" s="14" t="s">
        <v>28</v>
      </c>
      <c r="L565">
        <v>86</v>
      </c>
      <c r="M565">
        <v>865</v>
      </c>
      <c r="N565" t="s">
        <v>213</v>
      </c>
    </row>
    <row r="566" spans="1:14">
      <c r="A566" t="s">
        <v>37</v>
      </c>
      <c r="B566">
        <v>1127077135</v>
      </c>
      <c r="C566" t="s">
        <v>207</v>
      </c>
      <c r="D566">
        <v>2</v>
      </c>
      <c r="E566" s="14" t="s">
        <v>708</v>
      </c>
      <c r="F566" s="14" t="s">
        <v>261</v>
      </c>
      <c r="G566" s="14" t="s">
        <v>3081</v>
      </c>
      <c r="H566" s="14" t="s">
        <v>3082</v>
      </c>
      <c r="I566" s="14">
        <v>10</v>
      </c>
      <c r="J566" s="14">
        <v>1</v>
      </c>
      <c r="K566" s="14" t="s">
        <v>5</v>
      </c>
      <c r="L566">
        <v>86</v>
      </c>
      <c r="M566">
        <v>885</v>
      </c>
      <c r="N566" t="s">
        <v>213</v>
      </c>
    </row>
    <row r="567" spans="1:14">
      <c r="A567" t="s">
        <v>2</v>
      </c>
      <c r="B567">
        <v>41109428</v>
      </c>
      <c r="C567" t="s">
        <v>207</v>
      </c>
      <c r="D567">
        <v>2</v>
      </c>
      <c r="E567" s="14" t="s">
        <v>3083</v>
      </c>
      <c r="F567" s="14" t="s">
        <v>224</v>
      </c>
      <c r="G567" s="14" t="s">
        <v>310</v>
      </c>
      <c r="H567" s="14">
        <v>0</v>
      </c>
      <c r="I567" s="14">
        <v>43</v>
      </c>
      <c r="J567" s="14">
        <v>1</v>
      </c>
      <c r="K567" s="14" t="s">
        <v>5</v>
      </c>
      <c r="L567">
        <v>86</v>
      </c>
      <c r="M567">
        <v>320</v>
      </c>
      <c r="N567" t="s">
        <v>213</v>
      </c>
    </row>
    <row r="568" spans="1:14">
      <c r="A568" t="s">
        <v>2</v>
      </c>
      <c r="B568">
        <v>1007081383</v>
      </c>
      <c r="C568" t="s">
        <v>207</v>
      </c>
      <c r="D568">
        <v>2</v>
      </c>
      <c r="E568" s="14" t="s">
        <v>3084</v>
      </c>
      <c r="F568" s="14" t="s">
        <v>260</v>
      </c>
      <c r="G568" s="14" t="s">
        <v>273</v>
      </c>
      <c r="H568" s="14" t="s">
        <v>274</v>
      </c>
      <c r="I568" s="14">
        <v>22</v>
      </c>
      <c r="J568" s="14">
        <v>1</v>
      </c>
      <c r="K568" s="14" t="s">
        <v>28</v>
      </c>
      <c r="L568">
        <v>86</v>
      </c>
      <c r="M568">
        <v>865</v>
      </c>
      <c r="N568" t="s">
        <v>213</v>
      </c>
    </row>
    <row r="569" spans="1:14">
      <c r="A569" t="s">
        <v>2</v>
      </c>
      <c r="B569">
        <v>18146858</v>
      </c>
      <c r="C569" t="s">
        <v>207</v>
      </c>
      <c r="D569">
        <v>2</v>
      </c>
      <c r="E569" s="14" t="s">
        <v>3086</v>
      </c>
      <c r="F569" s="14">
        <v>0</v>
      </c>
      <c r="G569" s="14" t="s">
        <v>3085</v>
      </c>
      <c r="H569" s="14">
        <v>0</v>
      </c>
      <c r="I569" s="14">
        <v>45</v>
      </c>
      <c r="J569" s="14">
        <v>1</v>
      </c>
      <c r="K569" s="14" t="s">
        <v>28</v>
      </c>
      <c r="L569">
        <v>86</v>
      </c>
      <c r="M569">
        <v>320</v>
      </c>
      <c r="N569" t="s">
        <v>213</v>
      </c>
    </row>
    <row r="570" spans="1:14">
      <c r="A570" t="s">
        <v>37</v>
      </c>
      <c r="B570">
        <v>1120217502</v>
      </c>
      <c r="C570" t="s">
        <v>207</v>
      </c>
      <c r="D570">
        <v>2</v>
      </c>
      <c r="E570" s="14" t="s">
        <v>3080</v>
      </c>
      <c r="F570" s="14" t="s">
        <v>281</v>
      </c>
      <c r="G570" s="14" t="s">
        <v>3087</v>
      </c>
      <c r="H570" s="14" t="s">
        <v>426</v>
      </c>
      <c r="I570" s="14">
        <v>14</v>
      </c>
      <c r="J570" s="14">
        <v>1</v>
      </c>
      <c r="K570" s="14" t="s">
        <v>5</v>
      </c>
      <c r="L570">
        <v>86</v>
      </c>
      <c r="M570">
        <v>755</v>
      </c>
      <c r="N570" t="s">
        <v>213</v>
      </c>
    </row>
    <row r="571" spans="1:14">
      <c r="A571" t="s">
        <v>31</v>
      </c>
      <c r="B571">
        <v>1120098040</v>
      </c>
      <c r="C571" t="s">
        <v>207</v>
      </c>
      <c r="D571">
        <v>2</v>
      </c>
      <c r="E571" s="14" t="s">
        <v>3088</v>
      </c>
      <c r="F571" s="14" t="s">
        <v>604</v>
      </c>
      <c r="G571" s="14" t="s">
        <v>3089</v>
      </c>
      <c r="H571" s="14" t="s">
        <v>290</v>
      </c>
      <c r="I571" s="14">
        <v>17</v>
      </c>
      <c r="J571" s="14">
        <v>1</v>
      </c>
      <c r="K571" s="14" t="s">
        <v>28</v>
      </c>
      <c r="L571">
        <v>86</v>
      </c>
      <c r="M571">
        <v>568</v>
      </c>
      <c r="N571" t="s">
        <v>213</v>
      </c>
    </row>
    <row r="572" spans="1:14">
      <c r="A572" t="s">
        <v>2</v>
      </c>
      <c r="B572">
        <v>1124856147</v>
      </c>
      <c r="C572" t="s">
        <v>207</v>
      </c>
      <c r="D572">
        <v>2</v>
      </c>
      <c r="E572" s="14" t="s">
        <v>239</v>
      </c>
      <c r="F572" s="14" t="s">
        <v>489</v>
      </c>
      <c r="G572" s="14" t="s">
        <v>576</v>
      </c>
      <c r="H572" s="14" t="s">
        <v>406</v>
      </c>
      <c r="I572" s="14">
        <v>32</v>
      </c>
      <c r="J572" s="14">
        <v>1</v>
      </c>
      <c r="K572" s="14" t="s">
        <v>5</v>
      </c>
      <c r="L572">
        <v>86</v>
      </c>
      <c r="M572" t="s">
        <v>765</v>
      </c>
      <c r="N572" t="s">
        <v>213</v>
      </c>
    </row>
    <row r="573" spans="1:14">
      <c r="A573" t="s">
        <v>2</v>
      </c>
      <c r="B573">
        <v>18105945</v>
      </c>
      <c r="C573" t="s">
        <v>207</v>
      </c>
      <c r="D573">
        <v>2</v>
      </c>
      <c r="E573" s="14" t="s">
        <v>239</v>
      </c>
      <c r="F573" s="14">
        <v>0</v>
      </c>
      <c r="G573" s="14" t="s">
        <v>3090</v>
      </c>
      <c r="H573" s="14">
        <v>0</v>
      </c>
      <c r="I573" s="14">
        <v>76</v>
      </c>
      <c r="J573" s="14">
        <v>1</v>
      </c>
      <c r="K573" s="14" t="s">
        <v>28</v>
      </c>
      <c r="L573">
        <v>86</v>
      </c>
      <c r="M573" t="s">
        <v>765</v>
      </c>
      <c r="N573" t="s">
        <v>213</v>
      </c>
    </row>
    <row r="574" spans="1:14">
      <c r="A574" t="s">
        <v>2</v>
      </c>
      <c r="B574">
        <v>41102254</v>
      </c>
      <c r="C574" t="s">
        <v>207</v>
      </c>
      <c r="D574">
        <v>2</v>
      </c>
      <c r="E574" s="14" t="s">
        <v>599</v>
      </c>
      <c r="F574" s="14" t="s">
        <v>614</v>
      </c>
      <c r="G574" s="14" t="s">
        <v>3091</v>
      </c>
      <c r="H574" s="14">
        <v>0</v>
      </c>
      <c r="I574" s="14">
        <v>62</v>
      </c>
      <c r="J574" s="14">
        <v>1</v>
      </c>
      <c r="K574" s="14" t="s">
        <v>5</v>
      </c>
      <c r="L574">
        <v>86</v>
      </c>
      <c r="M574">
        <v>568</v>
      </c>
      <c r="N574" t="s">
        <v>213</v>
      </c>
    </row>
    <row r="575" spans="1:14">
      <c r="A575" t="s">
        <v>2</v>
      </c>
      <c r="B575">
        <v>27474008</v>
      </c>
      <c r="C575" t="s">
        <v>207</v>
      </c>
      <c r="D575">
        <v>2</v>
      </c>
      <c r="E575" s="14" t="s">
        <v>264</v>
      </c>
      <c r="F575" s="14" t="s">
        <v>288</v>
      </c>
      <c r="G575" s="14" t="s">
        <v>3092</v>
      </c>
      <c r="H575" s="14">
        <v>0</v>
      </c>
      <c r="I575" s="14">
        <v>81</v>
      </c>
      <c r="J575" s="14">
        <v>1</v>
      </c>
      <c r="K575" s="14" t="s">
        <v>5</v>
      </c>
      <c r="L575">
        <v>86</v>
      </c>
      <c r="M575">
        <v>755</v>
      </c>
      <c r="N575" t="s">
        <v>213</v>
      </c>
    </row>
    <row r="576" spans="1:14">
      <c r="A576" t="s">
        <v>2</v>
      </c>
      <c r="B576">
        <v>41119163</v>
      </c>
      <c r="C576" t="s">
        <v>207</v>
      </c>
      <c r="D576">
        <v>2</v>
      </c>
      <c r="E576" s="14" t="s">
        <v>356</v>
      </c>
      <c r="F576" s="14" t="s">
        <v>357</v>
      </c>
      <c r="G576" s="14" t="s">
        <v>358</v>
      </c>
      <c r="H576" s="14" t="s">
        <v>359</v>
      </c>
      <c r="I576" s="14">
        <v>54</v>
      </c>
      <c r="J576" s="14">
        <v>1</v>
      </c>
      <c r="K576" s="14" t="s">
        <v>5</v>
      </c>
      <c r="L576">
        <v>86</v>
      </c>
      <c r="M576">
        <v>865</v>
      </c>
      <c r="N576" t="s">
        <v>213</v>
      </c>
    </row>
    <row r="577" spans="1:14">
      <c r="A577" t="s">
        <v>42</v>
      </c>
      <c r="B577">
        <v>1122787661</v>
      </c>
      <c r="C577" t="s">
        <v>207</v>
      </c>
      <c r="D577">
        <v>2</v>
      </c>
      <c r="E577" s="14" t="s">
        <v>632</v>
      </c>
      <c r="F577" s="14" t="s">
        <v>545</v>
      </c>
      <c r="G577" s="14" t="s">
        <v>634</v>
      </c>
      <c r="H577" s="14" t="s">
        <v>389</v>
      </c>
      <c r="I577" s="14">
        <v>1</v>
      </c>
      <c r="J577" s="14">
        <v>1</v>
      </c>
      <c r="K577" s="14" t="s">
        <v>28</v>
      </c>
      <c r="L577">
        <v>86</v>
      </c>
      <c r="M577">
        <v>749</v>
      </c>
      <c r="N577" t="s">
        <v>213</v>
      </c>
    </row>
    <row r="578" spans="1:14">
      <c r="A578" t="s">
        <v>31</v>
      </c>
      <c r="B578">
        <v>1120070350</v>
      </c>
      <c r="C578" t="s">
        <v>207</v>
      </c>
      <c r="D578">
        <v>2</v>
      </c>
      <c r="E578" s="14" t="s">
        <v>616</v>
      </c>
      <c r="F578" s="14" t="s">
        <v>2624</v>
      </c>
      <c r="G578" s="14" t="s">
        <v>3093</v>
      </c>
      <c r="H578" s="14">
        <v>0</v>
      </c>
      <c r="I578" s="14">
        <v>9</v>
      </c>
      <c r="J578" s="14">
        <v>1</v>
      </c>
      <c r="K578" s="14" t="s">
        <v>28</v>
      </c>
      <c r="L578">
        <v>86</v>
      </c>
      <c r="M578" t="s">
        <v>765</v>
      </c>
      <c r="N578" t="s">
        <v>213</v>
      </c>
    </row>
    <row r="579" spans="1:14">
      <c r="A579" t="s">
        <v>2</v>
      </c>
      <c r="B579">
        <v>69021590</v>
      </c>
      <c r="C579" t="s">
        <v>207</v>
      </c>
      <c r="D579">
        <v>2</v>
      </c>
      <c r="E579" s="14" t="s">
        <v>677</v>
      </c>
      <c r="F579" s="14" t="s">
        <v>709</v>
      </c>
      <c r="G579" s="14" t="s">
        <v>3094</v>
      </c>
      <c r="H579" s="14">
        <v>0</v>
      </c>
      <c r="I579" s="14">
        <v>42</v>
      </c>
      <c r="J579" s="14">
        <v>1</v>
      </c>
      <c r="K579" s="14" t="s">
        <v>5</v>
      </c>
      <c r="L579">
        <v>86</v>
      </c>
      <c r="M579">
        <v>568</v>
      </c>
      <c r="N579" t="s">
        <v>213</v>
      </c>
    </row>
    <row r="580" spans="1:14">
      <c r="A580" t="s">
        <v>2</v>
      </c>
      <c r="B580">
        <v>69010606</v>
      </c>
      <c r="C580" t="s">
        <v>207</v>
      </c>
      <c r="D580">
        <v>2</v>
      </c>
      <c r="E580" s="14" t="s">
        <v>458</v>
      </c>
      <c r="F580" s="14" t="s">
        <v>459</v>
      </c>
      <c r="G580" s="14" t="s">
        <v>460</v>
      </c>
      <c r="H580" s="14" t="s">
        <v>461</v>
      </c>
      <c r="I580" s="14">
        <v>47</v>
      </c>
      <c r="J580" s="14">
        <v>1</v>
      </c>
      <c r="K580" s="14" t="s">
        <v>5</v>
      </c>
      <c r="L580">
        <v>86</v>
      </c>
      <c r="M580">
        <v>571</v>
      </c>
      <c r="N580" t="s">
        <v>213</v>
      </c>
    </row>
    <row r="581" spans="1:14">
      <c r="D581"/>
      <c r="M581"/>
    </row>
    <row r="582" spans="1:14">
      <c r="D582"/>
      <c r="M582"/>
    </row>
    <row r="583" spans="1:14">
      <c r="D583"/>
      <c r="M583"/>
    </row>
    <row r="584" spans="1:14">
      <c r="D584"/>
      <c r="M584"/>
    </row>
    <row r="585" spans="1:14">
      <c r="D585"/>
      <c r="M585"/>
    </row>
    <row r="586" spans="1:14">
      <c r="D586"/>
      <c r="M586"/>
    </row>
    <row r="587" spans="1:14">
      <c r="D587"/>
      <c r="M587"/>
    </row>
    <row r="588" spans="1:14">
      <c r="D588"/>
      <c r="M588"/>
    </row>
    <row r="589" spans="1:14">
      <c r="D589"/>
      <c r="M589"/>
    </row>
    <row r="590" spans="1:14">
      <c r="D590"/>
      <c r="M590"/>
    </row>
    <row r="591" spans="1:14">
      <c r="D591"/>
      <c r="M591"/>
    </row>
    <row r="592" spans="1:14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 s="5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/>
    </row>
    <row r="906" spans="4:13">
      <c r="D906"/>
      <c r="M906"/>
    </row>
    <row r="907" spans="4:13">
      <c r="D907"/>
      <c r="M907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4:13">
      <c r="D977"/>
      <c r="M977"/>
    </row>
    <row r="978" spans="4:13">
      <c r="D978"/>
      <c r="M978"/>
    </row>
    <row r="979" spans="4:13">
      <c r="D979"/>
      <c r="M979"/>
    </row>
    <row r="980" spans="4:13">
      <c r="D980"/>
      <c r="M980"/>
    </row>
    <row r="981" spans="4:13">
      <c r="D981"/>
      <c r="M981"/>
    </row>
    <row r="982" spans="4:13">
      <c r="D982"/>
      <c r="M982"/>
    </row>
    <row r="983" spans="4:13">
      <c r="D983"/>
      <c r="M983"/>
    </row>
    <row r="984" spans="4:13">
      <c r="D984"/>
      <c r="M984"/>
    </row>
    <row r="985" spans="4:13">
      <c r="D985"/>
      <c r="M985"/>
    </row>
    <row r="986" spans="4:13">
      <c r="D986"/>
      <c r="M986"/>
    </row>
    <row r="987" spans="4:13">
      <c r="D987"/>
      <c r="M987"/>
    </row>
    <row r="988" spans="4:13">
      <c r="D988"/>
      <c r="M988"/>
    </row>
    <row r="989" spans="4:13">
      <c r="D989"/>
      <c r="M989"/>
    </row>
    <row r="990" spans="4:13">
      <c r="D990"/>
      <c r="M990"/>
    </row>
    <row r="991" spans="4:13">
      <c r="D991"/>
      <c r="M991"/>
    </row>
    <row r="992" spans="4:13">
      <c r="D992"/>
      <c r="M992"/>
    </row>
    <row r="993" spans="4:13">
      <c r="D993"/>
      <c r="M993"/>
    </row>
    <row r="994" spans="4:13">
      <c r="D994"/>
      <c r="M994"/>
    </row>
    <row r="995" spans="4:13">
      <c r="D995"/>
      <c r="M995"/>
    </row>
    <row r="996" spans="4:13">
      <c r="D996"/>
      <c r="M996"/>
    </row>
    <row r="997" spans="4:13">
      <c r="D997"/>
      <c r="M997"/>
    </row>
    <row r="998" spans="4:13">
      <c r="D998"/>
      <c r="M998"/>
    </row>
    <row r="999" spans="4:13">
      <c r="D999"/>
      <c r="M999"/>
    </row>
    <row r="1000" spans="4:13">
      <c r="D1000"/>
      <c r="M1000"/>
    </row>
    <row r="1001" spans="4:13">
      <c r="D1001"/>
      <c r="M1001"/>
    </row>
    <row r="1002" spans="4:13">
      <c r="D1002"/>
      <c r="M1002"/>
    </row>
    <row r="1003" spans="4:13">
      <c r="D1003"/>
      <c r="M1003"/>
    </row>
    <row r="1004" spans="4:13">
      <c r="D1004"/>
      <c r="M1004"/>
    </row>
    <row r="1005" spans="4:13">
      <c r="D1005"/>
      <c r="M1005"/>
    </row>
    <row r="1006" spans="4:13">
      <c r="D1006"/>
      <c r="M1006"/>
    </row>
    <row r="1007" spans="4:13">
      <c r="D1007"/>
      <c r="M1007"/>
    </row>
    <row r="1008" spans="4:13">
      <c r="D1008"/>
      <c r="M1008"/>
    </row>
    <row r="1009" spans="4:13">
      <c r="D1009"/>
      <c r="M1009"/>
    </row>
    <row r="1010" spans="4:13">
      <c r="D1010"/>
      <c r="M1010"/>
    </row>
    <row r="1011" spans="4:13">
      <c r="D1011"/>
      <c r="M1011"/>
    </row>
    <row r="1012" spans="4:13">
      <c r="D1012"/>
      <c r="M1012"/>
    </row>
    <row r="1013" spans="4:13">
      <c r="D1013"/>
      <c r="M1013"/>
    </row>
    <row r="1014" spans="4:13">
      <c r="D1014"/>
      <c r="M1014"/>
    </row>
    <row r="1015" spans="4:13">
      <c r="D1015"/>
      <c r="M1015"/>
    </row>
    <row r="1016" spans="4:13">
      <c r="D1016"/>
      <c r="M1016"/>
    </row>
    <row r="1017" spans="4:13">
      <c r="D1017"/>
      <c r="M1017"/>
    </row>
    <row r="1018" spans="4:13">
      <c r="D1018"/>
      <c r="M1018"/>
    </row>
    <row r="1019" spans="4:13">
      <c r="D1019"/>
      <c r="M1019"/>
    </row>
    <row r="1020" spans="4:13">
      <c r="D1020"/>
      <c r="M1020"/>
    </row>
    <row r="1021" spans="4:13">
      <c r="D1021"/>
      <c r="M1021"/>
    </row>
    <row r="1022" spans="4:13">
      <c r="D1022"/>
      <c r="M1022"/>
    </row>
    <row r="1023" spans="4:13">
      <c r="D1023"/>
      <c r="M1023"/>
    </row>
    <row r="1024" spans="4:13">
      <c r="D1024"/>
      <c r="M1024"/>
    </row>
    <row r="1025" spans="4:13">
      <c r="D1025"/>
      <c r="M1025"/>
    </row>
    <row r="1026" spans="4:13">
      <c r="D1026"/>
      <c r="M1026"/>
    </row>
    <row r="1027" spans="4:13">
      <c r="D1027"/>
      <c r="M1027"/>
    </row>
    <row r="1028" spans="4:13">
      <c r="D1028"/>
      <c r="M1028"/>
    </row>
    <row r="1029" spans="4:13">
      <c r="D1029"/>
      <c r="M1029"/>
    </row>
    <row r="1030" spans="4:13">
      <c r="D1030"/>
      <c r="M1030"/>
    </row>
    <row r="1031" spans="4:13">
      <c r="D1031"/>
      <c r="M1031"/>
    </row>
    <row r="1032" spans="4:13">
      <c r="D1032"/>
      <c r="M1032"/>
    </row>
    <row r="1033" spans="4:13">
      <c r="D1033"/>
      <c r="M1033"/>
    </row>
    <row r="1034" spans="4:13">
      <c r="D1034"/>
      <c r="M1034"/>
    </row>
    <row r="1035" spans="4:13">
      <c r="D1035"/>
      <c r="M1035"/>
    </row>
    <row r="1036" spans="4:13">
      <c r="D1036"/>
      <c r="M1036"/>
    </row>
    <row r="1037" spans="4:13">
      <c r="D1037"/>
      <c r="M1037"/>
    </row>
    <row r="1038" spans="4:13">
      <c r="D1038"/>
      <c r="M1038"/>
    </row>
    <row r="1039" spans="4:13">
      <c r="D1039"/>
      <c r="M1039"/>
    </row>
    <row r="1040" spans="4:13">
      <c r="D1040"/>
      <c r="M1040"/>
    </row>
    <row r="1041" spans="4:13">
      <c r="D1041"/>
      <c r="M1041"/>
    </row>
    <row r="1042" spans="4:13">
      <c r="D1042"/>
      <c r="M1042"/>
    </row>
    <row r="1043" spans="4:13">
      <c r="D1043"/>
      <c r="M1043"/>
    </row>
    <row r="1044" spans="4:13">
      <c r="D1044"/>
      <c r="M1044"/>
    </row>
    <row r="1045" spans="4:13">
      <c r="D1045"/>
      <c r="M1045"/>
    </row>
    <row r="1046" spans="4:13">
      <c r="D1046"/>
      <c r="M1046"/>
    </row>
    <row r="1047" spans="4:13">
      <c r="D1047"/>
      <c r="M1047"/>
    </row>
    <row r="1048" spans="4:13">
      <c r="D1048"/>
      <c r="M1048"/>
    </row>
    <row r="1049" spans="4:13">
      <c r="D1049"/>
      <c r="M1049"/>
    </row>
    <row r="1050" spans="4:13">
      <c r="D1050"/>
      <c r="M1050"/>
    </row>
    <row r="1051" spans="4:13">
      <c r="D1051"/>
      <c r="M1051"/>
    </row>
    <row r="1052" spans="4:13">
      <c r="D1052"/>
      <c r="M1052"/>
    </row>
    <row r="1053" spans="4:13">
      <c r="D1053"/>
      <c r="M1053"/>
    </row>
    <row r="1054" spans="4:13">
      <c r="D1054"/>
      <c r="M1054"/>
    </row>
    <row r="1055" spans="4:13">
      <c r="D1055"/>
      <c r="M1055"/>
    </row>
    <row r="1056" spans="4:13">
      <c r="D1056"/>
      <c r="M1056"/>
    </row>
    <row r="1057" spans="4:13">
      <c r="D1057"/>
      <c r="M1057" s="5"/>
    </row>
    <row r="1058" spans="4:13">
      <c r="D1058"/>
      <c r="M1058"/>
    </row>
    <row r="1059" spans="4:13">
      <c r="D1059"/>
      <c r="M1059"/>
    </row>
    <row r="1060" spans="4:13">
      <c r="D1060"/>
      <c r="M1060"/>
    </row>
    <row r="1061" spans="4:13">
      <c r="D1061"/>
      <c r="M1061"/>
    </row>
    <row r="1062" spans="4:13">
      <c r="D1062"/>
      <c r="M1062"/>
    </row>
    <row r="1063" spans="4:13">
      <c r="D1063"/>
      <c r="M1063"/>
    </row>
    <row r="1064" spans="4:13">
      <c r="D1064"/>
      <c r="M1064"/>
    </row>
    <row r="1065" spans="4:13">
      <c r="D1065"/>
      <c r="M1065"/>
    </row>
    <row r="1066" spans="4:13">
      <c r="D1066"/>
      <c r="M1066"/>
    </row>
    <row r="1067" spans="4:13">
      <c r="D1067"/>
      <c r="M1067"/>
    </row>
    <row r="1068" spans="4:13">
      <c r="D1068"/>
      <c r="M1068"/>
    </row>
    <row r="1069" spans="4:13">
      <c r="D1069"/>
      <c r="M1069"/>
    </row>
    <row r="1070" spans="4:13">
      <c r="D1070"/>
      <c r="M1070"/>
    </row>
    <row r="1071" spans="4:13">
      <c r="D1071"/>
      <c r="M1071"/>
    </row>
    <row r="1072" spans="4:13">
      <c r="D1072"/>
      <c r="M1072"/>
    </row>
    <row r="1073" spans="4:13">
      <c r="D1073"/>
      <c r="M1073"/>
    </row>
    <row r="1074" spans="4:13">
      <c r="D1074"/>
      <c r="M1074"/>
    </row>
    <row r="1075" spans="4:13">
      <c r="D1075"/>
      <c r="M1075"/>
    </row>
    <row r="1076" spans="4:13">
      <c r="D1076"/>
      <c r="M1076"/>
    </row>
    <row r="1077" spans="4:13">
      <c r="D1077"/>
      <c r="M1077"/>
    </row>
    <row r="1078" spans="4:13">
      <c r="D1078"/>
      <c r="M1078"/>
    </row>
    <row r="1079" spans="4:13">
      <c r="D1079"/>
      <c r="M1079"/>
    </row>
    <row r="1080" spans="4:13">
      <c r="D1080"/>
      <c r="M1080"/>
    </row>
    <row r="1081" spans="4:13">
      <c r="D1081"/>
      <c r="M1081"/>
    </row>
    <row r="1082" spans="4:13">
      <c r="D1082"/>
      <c r="M1082"/>
    </row>
    <row r="1083" spans="4:13">
      <c r="D1083"/>
      <c r="M1083"/>
    </row>
    <row r="1084" spans="4:13">
      <c r="D1084"/>
      <c r="M1084"/>
    </row>
    <row r="1085" spans="4:13">
      <c r="D1085"/>
      <c r="M1085"/>
    </row>
    <row r="1086" spans="4:13">
      <c r="D1086"/>
      <c r="M1086"/>
    </row>
    <row r="1087" spans="4:13">
      <c r="D1087"/>
      <c r="M1087"/>
    </row>
    <row r="1088" spans="4:13">
      <c r="D1088"/>
      <c r="M1088"/>
    </row>
    <row r="1089" spans="4:13">
      <c r="D1089"/>
      <c r="M1089"/>
    </row>
    <row r="1090" spans="4:13">
      <c r="D1090"/>
      <c r="M1090"/>
    </row>
    <row r="1091" spans="4:13">
      <c r="D1091"/>
      <c r="M1091"/>
    </row>
    <row r="1092" spans="4:13">
      <c r="D1092"/>
      <c r="M1092"/>
    </row>
    <row r="1093" spans="4:13">
      <c r="D1093"/>
      <c r="M1093"/>
    </row>
    <row r="1094" spans="4:13">
      <c r="D1094"/>
      <c r="M1094"/>
    </row>
    <row r="1095" spans="4:13">
      <c r="D1095"/>
      <c r="M1095"/>
    </row>
    <row r="1096" spans="4:13">
      <c r="D1096"/>
      <c r="M1096"/>
    </row>
    <row r="1097" spans="4:13">
      <c r="D1097"/>
      <c r="M1097"/>
    </row>
    <row r="1098" spans="4:13">
      <c r="D1098"/>
      <c r="M1098"/>
    </row>
    <row r="1099" spans="4:13">
      <c r="D1099"/>
      <c r="M1099"/>
    </row>
    <row r="1100" spans="4:13">
      <c r="D1100"/>
      <c r="M1100"/>
    </row>
    <row r="1101" spans="4:13">
      <c r="D1101"/>
      <c r="M1101"/>
    </row>
    <row r="1102" spans="4:13">
      <c r="D1102"/>
      <c r="M1102"/>
    </row>
    <row r="1103" spans="4:13">
      <c r="D1103"/>
      <c r="M1103"/>
    </row>
    <row r="1104" spans="4:13">
      <c r="D1104"/>
      <c r="M1104"/>
    </row>
    <row r="1105" spans="4:13">
      <c r="D1105"/>
      <c r="M1105"/>
    </row>
    <row r="1106" spans="4:13">
      <c r="D1106"/>
      <c r="M1106"/>
    </row>
    <row r="1107" spans="4:13">
      <c r="D1107"/>
      <c r="M1107"/>
    </row>
    <row r="1108" spans="4:13">
      <c r="D1108"/>
      <c r="M1108"/>
    </row>
    <row r="1109" spans="4:13">
      <c r="D1109"/>
      <c r="M1109"/>
    </row>
    <row r="1110" spans="4:13">
      <c r="D1110"/>
      <c r="M1110"/>
    </row>
    <row r="1111" spans="4:13">
      <c r="D1111"/>
      <c r="M1111"/>
    </row>
    <row r="1112" spans="4:13">
      <c r="D1112"/>
      <c r="M1112"/>
    </row>
    <row r="1113" spans="4:13">
      <c r="D1113"/>
      <c r="M1113"/>
    </row>
    <row r="1114" spans="4:13">
      <c r="D1114"/>
      <c r="M1114"/>
    </row>
    <row r="1115" spans="4:13">
      <c r="D1115"/>
      <c r="M1115"/>
    </row>
    <row r="1116" spans="4:13">
      <c r="D1116"/>
      <c r="M1116"/>
    </row>
    <row r="1117" spans="4:13">
      <c r="D1117"/>
      <c r="M1117"/>
    </row>
    <row r="1118" spans="4:13">
      <c r="D1118"/>
      <c r="M1118"/>
    </row>
    <row r="1119" spans="4:13">
      <c r="D1119"/>
      <c r="M1119"/>
    </row>
    <row r="1120" spans="4:13">
      <c r="D1120"/>
      <c r="M1120"/>
    </row>
    <row r="1121" spans="4:13">
      <c r="D1121"/>
      <c r="M1121"/>
    </row>
    <row r="1122" spans="4:13">
      <c r="D1122"/>
      <c r="M1122"/>
    </row>
    <row r="1123" spans="4:13">
      <c r="D1123"/>
      <c r="M1123"/>
    </row>
    <row r="1124" spans="4:13">
      <c r="D1124"/>
      <c r="M1124"/>
    </row>
    <row r="1125" spans="4:13">
      <c r="D1125"/>
      <c r="M1125"/>
    </row>
    <row r="1126" spans="4:13">
      <c r="D1126"/>
      <c r="M1126"/>
    </row>
    <row r="1127" spans="4:13">
      <c r="D1127"/>
      <c r="M1127"/>
    </row>
    <row r="1128" spans="4:13">
      <c r="D1128"/>
      <c r="M1128"/>
    </row>
    <row r="1129" spans="4:13">
      <c r="D1129"/>
      <c r="M1129"/>
    </row>
    <row r="1130" spans="4:13">
      <c r="D1130"/>
      <c r="M1130"/>
    </row>
    <row r="1131" spans="4:13">
      <c r="D1131"/>
      <c r="M1131"/>
    </row>
    <row r="1132" spans="4:13">
      <c r="D1132"/>
      <c r="M1132"/>
    </row>
    <row r="1133" spans="4:13">
      <c r="D1133"/>
      <c r="M1133"/>
    </row>
    <row r="1134" spans="4:13">
      <c r="D1134"/>
      <c r="M1134"/>
    </row>
    <row r="1135" spans="4:13">
      <c r="D1135"/>
      <c r="M1135"/>
    </row>
    <row r="1136" spans="4:13">
      <c r="D1136"/>
      <c r="M1136"/>
    </row>
    <row r="1137" spans="4:13">
      <c r="D1137"/>
      <c r="M1137"/>
    </row>
    <row r="1138" spans="4:13">
      <c r="D1138"/>
      <c r="M1138"/>
    </row>
    <row r="1139" spans="4:13">
      <c r="D1139"/>
      <c r="M1139"/>
    </row>
    <row r="1140" spans="4:13">
      <c r="D1140"/>
      <c r="M1140"/>
    </row>
    <row r="1141" spans="4:13">
      <c r="D1141"/>
      <c r="M1141"/>
    </row>
    <row r="1142" spans="4:13">
      <c r="D1142"/>
      <c r="M1142"/>
    </row>
    <row r="1143" spans="4:13">
      <c r="D1143"/>
      <c r="M1143"/>
    </row>
    <row r="1144" spans="4:13">
      <c r="D1144"/>
      <c r="M1144"/>
    </row>
    <row r="1145" spans="4:13">
      <c r="D1145"/>
      <c r="M1145"/>
    </row>
    <row r="1146" spans="4:13">
      <c r="D1146"/>
      <c r="M1146"/>
    </row>
    <row r="1147" spans="4:13">
      <c r="D1147"/>
      <c r="M1147"/>
    </row>
    <row r="1148" spans="4:13">
      <c r="D1148"/>
      <c r="M1148"/>
    </row>
    <row r="1149" spans="4:13">
      <c r="D1149"/>
      <c r="M1149"/>
    </row>
    <row r="1150" spans="4:13">
      <c r="D1150"/>
      <c r="M1150"/>
    </row>
    <row r="1151" spans="4:13">
      <c r="D1151"/>
      <c r="M1151"/>
    </row>
    <row r="1152" spans="4:13">
      <c r="D1152"/>
      <c r="M1152"/>
    </row>
    <row r="1153" spans="4:13">
      <c r="D1153"/>
      <c r="M1153"/>
    </row>
    <row r="1154" spans="4:13">
      <c r="D1154"/>
      <c r="M1154"/>
    </row>
    <row r="1155" spans="4:13">
      <c r="D1155"/>
      <c r="M1155"/>
    </row>
    <row r="1156" spans="4:13">
      <c r="D1156"/>
      <c r="M1156"/>
    </row>
    <row r="1157" spans="4:13">
      <c r="D1157"/>
      <c r="M1157"/>
    </row>
    <row r="1158" spans="4:13">
      <c r="D1158"/>
      <c r="M1158"/>
    </row>
    <row r="1159" spans="4:13">
      <c r="D1159"/>
      <c r="M1159"/>
    </row>
    <row r="1160" spans="4:13">
      <c r="D1160"/>
      <c r="M1160"/>
    </row>
    <row r="1161" spans="4:13">
      <c r="D1161"/>
      <c r="M1161"/>
    </row>
    <row r="1162" spans="4:13">
      <c r="D1162"/>
      <c r="M1162"/>
    </row>
    <row r="1163" spans="4:13">
      <c r="D1163"/>
      <c r="M1163"/>
    </row>
    <row r="1164" spans="4:13">
      <c r="D1164"/>
      <c r="M1164"/>
    </row>
    <row r="1165" spans="4:13">
      <c r="D1165"/>
      <c r="M1165"/>
    </row>
    <row r="1166" spans="4:13">
      <c r="D1166"/>
      <c r="M1166"/>
    </row>
    <row r="1167" spans="4:13">
      <c r="D1167"/>
      <c r="M1167"/>
    </row>
    <row r="1168" spans="4:13">
      <c r="D1168"/>
      <c r="M1168"/>
    </row>
    <row r="1169" spans="4:13">
      <c r="D1169"/>
      <c r="M1169"/>
    </row>
    <row r="1170" spans="4:13">
      <c r="D1170"/>
      <c r="M1170"/>
    </row>
    <row r="1171" spans="4:13">
      <c r="D1171"/>
      <c r="M1171"/>
    </row>
    <row r="1172" spans="4:13">
      <c r="D1172"/>
      <c r="M1172"/>
    </row>
    <row r="1173" spans="4:13">
      <c r="D1173"/>
      <c r="M1173"/>
    </row>
    <row r="1174" spans="4:13">
      <c r="D1174"/>
      <c r="M1174"/>
    </row>
    <row r="1175" spans="4:13">
      <c r="D1175"/>
      <c r="M1175"/>
    </row>
    <row r="1176" spans="4:13">
      <c r="D1176"/>
      <c r="M1176"/>
    </row>
    <row r="1177" spans="4:13">
      <c r="D1177"/>
      <c r="M1177"/>
    </row>
    <row r="1178" spans="4:13">
      <c r="D1178"/>
      <c r="M1178"/>
    </row>
    <row r="1179" spans="4:13">
      <c r="D1179"/>
      <c r="M1179"/>
    </row>
    <row r="1180" spans="4:13">
      <c r="D1180"/>
      <c r="M1180"/>
    </row>
    <row r="1181" spans="4:13">
      <c r="D1181"/>
      <c r="M1181"/>
    </row>
    <row r="1182" spans="4:13">
      <c r="D1182"/>
      <c r="M1182"/>
    </row>
    <row r="1183" spans="4:13">
      <c r="D1183"/>
      <c r="M1183"/>
    </row>
    <row r="1184" spans="4:13">
      <c r="D1184"/>
      <c r="M1184"/>
    </row>
    <row r="1185" spans="4:13">
      <c r="D1185"/>
      <c r="M1185"/>
    </row>
    <row r="1186" spans="4:13">
      <c r="D1186"/>
      <c r="M1186"/>
    </row>
    <row r="1187" spans="4:13">
      <c r="D1187"/>
      <c r="M1187"/>
    </row>
    <row r="1188" spans="4:13">
      <c r="D1188"/>
      <c r="M1188"/>
    </row>
    <row r="1189" spans="4:13">
      <c r="D1189"/>
      <c r="M1189"/>
    </row>
    <row r="1190" spans="4:13">
      <c r="D1190"/>
      <c r="M1190"/>
    </row>
    <row r="1191" spans="4:13">
      <c r="D1191"/>
      <c r="M1191"/>
    </row>
    <row r="1192" spans="4:13">
      <c r="D1192"/>
      <c r="M1192"/>
    </row>
    <row r="1193" spans="4:13">
      <c r="D1193"/>
      <c r="M1193"/>
    </row>
    <row r="1194" spans="4:13">
      <c r="D1194"/>
      <c r="M1194"/>
    </row>
    <row r="1195" spans="4:13">
      <c r="D1195"/>
      <c r="M1195"/>
    </row>
    <row r="1196" spans="4:13">
      <c r="D1196"/>
      <c r="M1196"/>
    </row>
    <row r="1197" spans="4:13">
      <c r="D1197"/>
      <c r="M1197"/>
    </row>
    <row r="1198" spans="4:13">
      <c r="D1198"/>
      <c r="M1198"/>
    </row>
    <row r="1199" spans="4:13">
      <c r="D1199"/>
      <c r="M1199"/>
    </row>
    <row r="1200" spans="4:13">
      <c r="D1200"/>
      <c r="M1200"/>
    </row>
    <row r="1201" spans="4:13">
      <c r="D1201"/>
      <c r="M1201"/>
    </row>
    <row r="1202" spans="4:13">
      <c r="D1202"/>
      <c r="M1202"/>
    </row>
    <row r="1203" spans="4:13">
      <c r="D1203"/>
      <c r="M1203"/>
    </row>
    <row r="1204" spans="4:13">
      <c r="D1204"/>
      <c r="M1204"/>
    </row>
    <row r="1205" spans="4:13">
      <c r="D1205"/>
      <c r="M1205"/>
    </row>
    <row r="1206" spans="4:13">
      <c r="D1206"/>
      <c r="M1206"/>
    </row>
    <row r="1207" spans="4:13">
      <c r="D1207"/>
      <c r="M1207"/>
    </row>
    <row r="1208" spans="4:13">
      <c r="D1208"/>
      <c r="M1208"/>
    </row>
    <row r="1209" spans="4:13">
      <c r="D1209"/>
      <c r="M1209"/>
    </row>
    <row r="1210" spans="4:13">
      <c r="D1210"/>
      <c r="M1210"/>
    </row>
    <row r="1211" spans="4:13">
      <c r="D1211"/>
      <c r="M1211"/>
    </row>
    <row r="1212" spans="4:13">
      <c r="D1212"/>
      <c r="M1212"/>
    </row>
    <row r="1213" spans="4:13">
      <c r="D1213"/>
      <c r="M1213"/>
    </row>
    <row r="1214" spans="4:13">
      <c r="D1214"/>
      <c r="M1214"/>
    </row>
    <row r="1215" spans="4:13">
      <c r="D1215"/>
      <c r="M1215"/>
    </row>
    <row r="1216" spans="4:13">
      <c r="D1216"/>
      <c r="M1216"/>
    </row>
    <row r="1217" spans="4:13">
      <c r="D1217"/>
      <c r="M1217"/>
    </row>
    <row r="1218" spans="4:13">
      <c r="D1218"/>
      <c r="M1218"/>
    </row>
    <row r="1219" spans="4:13">
      <c r="D1219"/>
      <c r="M1219"/>
    </row>
    <row r="1220" spans="4:13">
      <c r="D1220"/>
      <c r="M1220"/>
    </row>
    <row r="1221" spans="4:13">
      <c r="D1221"/>
      <c r="M1221"/>
    </row>
    <row r="1222" spans="4:13">
      <c r="D1222"/>
      <c r="M1222"/>
    </row>
    <row r="1223" spans="4:13">
      <c r="D1223"/>
      <c r="M1223"/>
    </row>
    <row r="1224" spans="4:13">
      <c r="D1224"/>
      <c r="M1224"/>
    </row>
    <row r="1225" spans="4:13">
      <c r="D1225"/>
      <c r="M1225"/>
    </row>
    <row r="1226" spans="4:13">
      <c r="D1226"/>
      <c r="M1226"/>
    </row>
    <row r="1227" spans="4:13">
      <c r="D1227"/>
      <c r="M1227"/>
    </row>
    <row r="1228" spans="4:13">
      <c r="D1228"/>
      <c r="M1228"/>
    </row>
    <row r="1229" spans="4:13">
      <c r="D1229"/>
      <c r="M1229"/>
    </row>
    <row r="1230" spans="4:13">
      <c r="D1230"/>
      <c r="M1230"/>
    </row>
    <row r="1231" spans="4:13">
      <c r="D1231"/>
      <c r="M1231"/>
    </row>
    <row r="1232" spans="4:13">
      <c r="D1232"/>
      <c r="M1232"/>
    </row>
    <row r="1233" spans="4:13">
      <c r="D1233"/>
      <c r="M1233"/>
    </row>
    <row r="1234" spans="4:13">
      <c r="D1234"/>
      <c r="M1234"/>
    </row>
    <row r="1235" spans="4:13">
      <c r="D1235"/>
      <c r="M1235"/>
    </row>
    <row r="1236" spans="4:13">
      <c r="D1236"/>
      <c r="M1236"/>
    </row>
    <row r="1237" spans="4:13">
      <c r="D1237"/>
      <c r="M1237"/>
    </row>
    <row r="1238" spans="4:13">
      <c r="D1238"/>
      <c r="M1238"/>
    </row>
    <row r="1239" spans="4:13">
      <c r="D1239"/>
      <c r="M1239"/>
    </row>
    <row r="1240" spans="4:13">
      <c r="D1240"/>
      <c r="M1240"/>
    </row>
    <row r="1241" spans="4:13">
      <c r="D1241"/>
      <c r="M1241"/>
    </row>
    <row r="1242" spans="4:13">
      <c r="D1242"/>
      <c r="M1242"/>
    </row>
    <row r="1243" spans="4:13">
      <c r="D1243"/>
      <c r="M1243"/>
    </row>
    <row r="1244" spans="4:13">
      <c r="D1244"/>
      <c r="M1244"/>
    </row>
    <row r="1245" spans="4:13">
      <c r="D1245"/>
      <c r="M1245"/>
    </row>
    <row r="1246" spans="4:13">
      <c r="D1246"/>
      <c r="M1246"/>
    </row>
    <row r="1247" spans="4:13">
      <c r="D1247"/>
      <c r="M1247"/>
    </row>
    <row r="1248" spans="4:13">
      <c r="D1248"/>
      <c r="M1248"/>
    </row>
    <row r="1249" spans="4:13">
      <c r="D1249"/>
      <c r="M1249"/>
    </row>
    <row r="1250" spans="4:13">
      <c r="D1250"/>
      <c r="M1250"/>
    </row>
    <row r="1251" spans="4:13">
      <c r="D1251"/>
      <c r="M1251"/>
    </row>
    <row r="1252" spans="4:13">
      <c r="D1252"/>
      <c r="M1252"/>
    </row>
    <row r="1253" spans="4:13">
      <c r="D1253"/>
      <c r="M1253"/>
    </row>
    <row r="1254" spans="4:13">
      <c r="D1254"/>
      <c r="M1254"/>
    </row>
    <row r="1255" spans="4:13">
      <c r="D1255"/>
      <c r="M1255"/>
    </row>
    <row r="1256" spans="4:13">
      <c r="D1256"/>
      <c r="M1256"/>
    </row>
    <row r="1257" spans="4:13">
      <c r="D1257"/>
      <c r="M1257"/>
    </row>
    <row r="1258" spans="4:13">
      <c r="D1258"/>
      <c r="M1258"/>
    </row>
    <row r="1259" spans="4:13">
      <c r="D1259"/>
      <c r="M1259"/>
    </row>
    <row r="1260" spans="4:13">
      <c r="D1260"/>
      <c r="M1260"/>
    </row>
    <row r="1261" spans="4:13">
      <c r="D1261"/>
      <c r="M1261"/>
    </row>
    <row r="1262" spans="4:13">
      <c r="D1262"/>
      <c r="M1262"/>
    </row>
    <row r="1263" spans="4:13">
      <c r="D1263"/>
      <c r="M1263"/>
    </row>
    <row r="1264" spans="4:13">
      <c r="D1264"/>
      <c r="M1264"/>
    </row>
    <row r="1265" spans="4:13">
      <c r="D1265"/>
      <c r="M1265"/>
    </row>
    <row r="1266" spans="4:13">
      <c r="D1266"/>
      <c r="M1266"/>
    </row>
    <row r="1267" spans="4:13">
      <c r="D1267"/>
      <c r="M1267"/>
    </row>
    <row r="1268" spans="4:13">
      <c r="D1268"/>
      <c r="M1268"/>
    </row>
    <row r="1269" spans="4:13">
      <c r="D1269"/>
      <c r="M1269"/>
    </row>
    <row r="1270" spans="4:13">
      <c r="D1270"/>
      <c r="M1270"/>
    </row>
    <row r="1271" spans="4:13">
      <c r="D1271"/>
      <c r="M1271"/>
    </row>
    <row r="1272" spans="4:13">
      <c r="D1272"/>
      <c r="M1272"/>
    </row>
    <row r="1273" spans="4:13">
      <c r="D1273"/>
      <c r="M1273"/>
    </row>
    <row r="1274" spans="4:13">
      <c r="D1274"/>
      <c r="M1274"/>
    </row>
    <row r="1275" spans="4:13">
      <c r="D1275"/>
      <c r="M1275"/>
    </row>
    <row r="1276" spans="4:13">
      <c r="D1276"/>
      <c r="M1276"/>
    </row>
    <row r="1277" spans="4:13">
      <c r="D1277"/>
      <c r="M1277"/>
    </row>
    <row r="1278" spans="4:13">
      <c r="D1278"/>
      <c r="M1278"/>
    </row>
    <row r="1279" spans="4:13">
      <c r="D1279"/>
      <c r="M1279"/>
    </row>
    <row r="1280" spans="4:13">
      <c r="D1280"/>
      <c r="M1280"/>
    </row>
    <row r="1281" spans="4:13">
      <c r="D1281"/>
      <c r="M1281"/>
    </row>
    <row r="1282" spans="4:13">
      <c r="D1282"/>
      <c r="M1282"/>
    </row>
    <row r="1283" spans="4:13">
      <c r="D1283"/>
      <c r="M1283"/>
    </row>
    <row r="1284" spans="4:13">
      <c r="D1284"/>
      <c r="M1284"/>
    </row>
    <row r="1285" spans="4:13">
      <c r="D1285"/>
      <c r="M1285"/>
    </row>
    <row r="1286" spans="4:13">
      <c r="D1286"/>
      <c r="M1286"/>
    </row>
    <row r="1287" spans="4:13">
      <c r="D1287"/>
      <c r="M1287"/>
    </row>
    <row r="1288" spans="4:13">
      <c r="D1288"/>
      <c r="M1288"/>
    </row>
    <row r="1289" spans="4:13">
      <c r="D1289"/>
      <c r="M1289"/>
    </row>
    <row r="1290" spans="4:13">
      <c r="D1290"/>
      <c r="M1290"/>
    </row>
    <row r="1291" spans="4:13">
      <c r="D1291"/>
      <c r="M1291"/>
    </row>
    <row r="1292" spans="4:13">
      <c r="D1292"/>
      <c r="M1292"/>
    </row>
    <row r="1293" spans="4:13">
      <c r="D1293"/>
      <c r="M1293"/>
    </row>
    <row r="1294" spans="4:13">
      <c r="D1294"/>
      <c r="M1294"/>
    </row>
    <row r="1295" spans="4:13">
      <c r="D1295"/>
      <c r="M1295"/>
    </row>
    <row r="1296" spans="4:13">
      <c r="D1296"/>
      <c r="M1296"/>
    </row>
    <row r="1297" spans="4:13">
      <c r="D1297"/>
      <c r="M1297"/>
    </row>
    <row r="1298" spans="4:13">
      <c r="D1298"/>
      <c r="M1298"/>
    </row>
    <row r="1299" spans="4:13">
      <c r="D1299"/>
      <c r="M1299"/>
    </row>
    <row r="1300" spans="4:13">
      <c r="D1300"/>
      <c r="M1300"/>
    </row>
    <row r="1301" spans="4:13">
      <c r="D1301"/>
      <c r="M1301"/>
    </row>
    <row r="1302" spans="4:13">
      <c r="D1302"/>
      <c r="M1302"/>
    </row>
    <row r="1303" spans="4:13">
      <c r="D1303"/>
      <c r="M1303"/>
    </row>
    <row r="1304" spans="4:13">
      <c r="D1304"/>
      <c r="M1304"/>
    </row>
    <row r="1305" spans="4:13">
      <c r="D1305"/>
      <c r="M1305"/>
    </row>
    <row r="1306" spans="4:13">
      <c r="D1306"/>
      <c r="M1306"/>
    </row>
    <row r="1307" spans="4:13">
      <c r="D1307"/>
      <c r="M1307"/>
    </row>
    <row r="1308" spans="4:13">
      <c r="D1308"/>
      <c r="M1308"/>
    </row>
    <row r="1309" spans="4:13">
      <c r="D1309"/>
      <c r="M1309"/>
    </row>
    <row r="1310" spans="4:13">
      <c r="D1310"/>
      <c r="M1310"/>
    </row>
    <row r="1311" spans="4:13">
      <c r="D1311"/>
      <c r="M1311"/>
    </row>
    <row r="1312" spans="4:13">
      <c r="D1312"/>
      <c r="M1312"/>
    </row>
    <row r="1313" spans="4:13">
      <c r="D1313"/>
      <c r="M1313"/>
    </row>
    <row r="1314" spans="4:13">
      <c r="D1314"/>
      <c r="M1314"/>
    </row>
    <row r="1315" spans="4:13">
      <c r="D1315"/>
      <c r="M1315"/>
    </row>
    <row r="1316" spans="4:13">
      <c r="D1316"/>
      <c r="M1316"/>
    </row>
    <row r="1317" spans="4:13">
      <c r="D1317"/>
      <c r="M1317"/>
    </row>
    <row r="1318" spans="4:13">
      <c r="D1318"/>
      <c r="M1318"/>
    </row>
    <row r="1319" spans="4:13">
      <c r="D1319"/>
      <c r="M1319"/>
    </row>
    <row r="1320" spans="4:13">
      <c r="D1320"/>
      <c r="M1320"/>
    </row>
    <row r="1321" spans="4:13">
      <c r="D1321"/>
      <c r="M1321"/>
    </row>
    <row r="1322" spans="4:13">
      <c r="D1322"/>
      <c r="M1322"/>
    </row>
    <row r="1323" spans="4:13">
      <c r="D1323"/>
      <c r="M1323"/>
    </row>
    <row r="1324" spans="4:13">
      <c r="D1324"/>
      <c r="M1324"/>
    </row>
    <row r="1325" spans="4:13">
      <c r="D1325"/>
      <c r="M1325"/>
    </row>
    <row r="1326" spans="4:13">
      <c r="D1326"/>
      <c r="M1326"/>
    </row>
    <row r="1327" spans="4:13">
      <c r="D1327"/>
      <c r="M1327"/>
    </row>
    <row r="1328" spans="4:13">
      <c r="D1328"/>
      <c r="M1328"/>
    </row>
    <row r="1329" spans="4:13">
      <c r="D1329"/>
      <c r="M1329"/>
    </row>
    <row r="1330" spans="4:13">
      <c r="D1330"/>
      <c r="M1330"/>
    </row>
    <row r="1331" spans="4:13">
      <c r="D1331"/>
      <c r="M1331"/>
    </row>
    <row r="1332" spans="4:13">
      <c r="D1332"/>
      <c r="M1332"/>
    </row>
    <row r="1333" spans="4:13">
      <c r="D1333"/>
      <c r="M1333"/>
    </row>
    <row r="1334" spans="4:13">
      <c r="D1334"/>
      <c r="M1334"/>
    </row>
    <row r="1335" spans="4:13">
      <c r="D1335"/>
      <c r="M1335"/>
    </row>
    <row r="1336" spans="4:13">
      <c r="D1336"/>
      <c r="M1336"/>
    </row>
    <row r="1337" spans="4:13">
      <c r="D1337"/>
      <c r="M1337"/>
    </row>
    <row r="1338" spans="4:13">
      <c r="D1338"/>
      <c r="M1338"/>
    </row>
    <row r="1339" spans="4:13">
      <c r="D1339"/>
      <c r="M1339"/>
    </row>
    <row r="1340" spans="4:13">
      <c r="D1340"/>
      <c r="M1340"/>
    </row>
    <row r="1341" spans="4:13">
      <c r="D1341"/>
      <c r="M1341"/>
    </row>
    <row r="1342" spans="4:13">
      <c r="D1342"/>
      <c r="M1342"/>
    </row>
    <row r="1343" spans="4:13">
      <c r="D1343"/>
      <c r="M1343"/>
    </row>
    <row r="1344" spans="4:13">
      <c r="D1344"/>
      <c r="M1344"/>
    </row>
    <row r="1345" spans="4:13">
      <c r="D1345"/>
      <c r="M1345"/>
    </row>
    <row r="1346" spans="4:13">
      <c r="D1346"/>
      <c r="M1346"/>
    </row>
    <row r="1347" spans="4:13">
      <c r="D1347"/>
      <c r="M1347"/>
    </row>
    <row r="1348" spans="4:13">
      <c r="D1348"/>
      <c r="M1348"/>
    </row>
    <row r="1349" spans="4:13">
      <c r="D1349"/>
      <c r="M1349"/>
    </row>
    <row r="1350" spans="4:13">
      <c r="D1350"/>
      <c r="M1350"/>
    </row>
    <row r="1351" spans="4:13">
      <c r="D1351"/>
      <c r="M1351"/>
    </row>
    <row r="1352" spans="4:13">
      <c r="D1352"/>
      <c r="M1352"/>
    </row>
    <row r="1353" spans="4:13">
      <c r="D1353"/>
      <c r="M1353"/>
    </row>
    <row r="1354" spans="4:13">
      <c r="D1354"/>
      <c r="M1354"/>
    </row>
    <row r="1355" spans="4:13">
      <c r="D1355"/>
      <c r="M1355"/>
    </row>
    <row r="1356" spans="4:13">
      <c r="D1356"/>
      <c r="M1356"/>
    </row>
    <row r="1357" spans="4:13">
      <c r="D1357"/>
      <c r="M1357"/>
    </row>
    <row r="1358" spans="4:13">
      <c r="D1358"/>
      <c r="M1358"/>
    </row>
    <row r="1359" spans="4:13">
      <c r="D1359"/>
      <c r="M1359"/>
    </row>
    <row r="1360" spans="4:13">
      <c r="D1360"/>
      <c r="M1360"/>
    </row>
    <row r="1361" spans="4:13">
      <c r="D1361"/>
      <c r="M1361"/>
    </row>
    <row r="1362" spans="4:13">
      <c r="D1362"/>
      <c r="M1362"/>
    </row>
    <row r="1363" spans="4:13">
      <c r="D1363"/>
      <c r="M1363"/>
    </row>
    <row r="1364" spans="4:13">
      <c r="D1364"/>
      <c r="M1364"/>
    </row>
    <row r="1365" spans="4:13">
      <c r="D1365"/>
      <c r="M1365"/>
    </row>
    <row r="1366" spans="4:13">
      <c r="D1366"/>
      <c r="M1366"/>
    </row>
    <row r="1367" spans="4:13">
      <c r="D1367"/>
      <c r="M1367"/>
    </row>
    <row r="1368" spans="4:13">
      <c r="D1368"/>
      <c r="M1368"/>
    </row>
    <row r="1369" spans="4:13">
      <c r="D1369"/>
      <c r="M1369"/>
    </row>
    <row r="1370" spans="4:13">
      <c r="D1370"/>
      <c r="M1370"/>
    </row>
    <row r="1371" spans="4:13">
      <c r="D1371"/>
      <c r="M1371"/>
    </row>
    <row r="1372" spans="4:13">
      <c r="D1372"/>
      <c r="M1372"/>
    </row>
    <row r="1373" spans="4:13">
      <c r="D1373"/>
      <c r="M1373"/>
    </row>
    <row r="1374" spans="4:13">
      <c r="D1374"/>
      <c r="M1374"/>
    </row>
    <row r="1375" spans="4:13">
      <c r="D1375"/>
      <c r="M1375"/>
    </row>
    <row r="1376" spans="4:13">
      <c r="D1376"/>
      <c r="M1376"/>
    </row>
    <row r="1377" spans="4:13">
      <c r="D1377"/>
      <c r="M1377"/>
    </row>
    <row r="1378" spans="4:13">
      <c r="D1378"/>
      <c r="M1378"/>
    </row>
    <row r="1379" spans="4:13">
      <c r="D1379"/>
      <c r="M1379"/>
    </row>
    <row r="1380" spans="4:13">
      <c r="D1380"/>
      <c r="M1380"/>
    </row>
    <row r="1381" spans="4:13">
      <c r="D1381"/>
      <c r="M1381"/>
    </row>
    <row r="1382" spans="4:13">
      <c r="D1382"/>
      <c r="M1382"/>
    </row>
    <row r="1383" spans="4:13">
      <c r="D1383"/>
      <c r="M1383"/>
    </row>
    <row r="1384" spans="4:13">
      <c r="D1384"/>
      <c r="M1384"/>
    </row>
    <row r="1385" spans="4:13">
      <c r="D1385"/>
      <c r="M1385"/>
    </row>
    <row r="1386" spans="4:13">
      <c r="D1386"/>
      <c r="M1386"/>
    </row>
    <row r="1387" spans="4:13">
      <c r="D1387"/>
      <c r="M1387"/>
    </row>
    <row r="1388" spans="4:13">
      <c r="D1388"/>
      <c r="M1388"/>
    </row>
    <row r="1389" spans="4:13">
      <c r="D1389"/>
      <c r="M1389"/>
    </row>
    <row r="1390" spans="4:13">
      <c r="D1390"/>
      <c r="M1390"/>
    </row>
    <row r="1391" spans="4:13">
      <c r="D1391"/>
      <c r="M1391"/>
    </row>
    <row r="1392" spans="4:13">
      <c r="D1392"/>
      <c r="M1392"/>
    </row>
    <row r="1393" spans="4:13">
      <c r="D1393"/>
      <c r="M1393"/>
    </row>
    <row r="1394" spans="4:13">
      <c r="D1394"/>
      <c r="M1394"/>
    </row>
    <row r="1395" spans="4:13">
      <c r="D1395"/>
      <c r="M1395"/>
    </row>
    <row r="1396" spans="4:13">
      <c r="D1396"/>
      <c r="M1396"/>
    </row>
    <row r="1397" spans="4:13">
      <c r="D1397"/>
      <c r="M1397"/>
    </row>
    <row r="1398" spans="4:13">
      <c r="D1398"/>
      <c r="M1398"/>
    </row>
    <row r="1399" spans="4:13">
      <c r="D1399"/>
      <c r="M1399"/>
    </row>
    <row r="1400" spans="4:13">
      <c r="D1400"/>
      <c r="M1400"/>
    </row>
    <row r="1401" spans="4:13">
      <c r="D1401"/>
      <c r="M1401"/>
    </row>
    <row r="1402" spans="4:13">
      <c r="D1402"/>
      <c r="M1402"/>
    </row>
    <row r="1403" spans="4:13">
      <c r="D1403"/>
      <c r="M1403"/>
    </row>
    <row r="1404" spans="4:13">
      <c r="D1404"/>
      <c r="M1404"/>
    </row>
    <row r="1405" spans="4:13">
      <c r="D1405"/>
      <c r="M1405"/>
    </row>
    <row r="1406" spans="4:13">
      <c r="D1406"/>
      <c r="M1406"/>
    </row>
    <row r="1407" spans="4:13">
      <c r="D1407"/>
      <c r="M1407"/>
    </row>
    <row r="1408" spans="4:13">
      <c r="D1408"/>
      <c r="M1408"/>
    </row>
    <row r="1409" spans="4:13">
      <c r="D1409"/>
      <c r="M1409"/>
    </row>
    <row r="1410" spans="4:13">
      <c r="D1410"/>
      <c r="M1410"/>
    </row>
    <row r="1411" spans="4:13">
      <c r="D1411"/>
      <c r="M1411"/>
    </row>
    <row r="1412" spans="4:13">
      <c r="D1412"/>
      <c r="M1412"/>
    </row>
    <row r="1413" spans="4:13">
      <c r="D1413"/>
      <c r="M1413"/>
    </row>
    <row r="1414" spans="4:13">
      <c r="D1414"/>
      <c r="M1414"/>
    </row>
    <row r="1415" spans="4:13">
      <c r="D1415"/>
      <c r="M1415"/>
    </row>
    <row r="1416" spans="4:13">
      <c r="D1416"/>
      <c r="M1416"/>
    </row>
    <row r="1417" spans="4:13">
      <c r="D1417"/>
      <c r="M1417"/>
    </row>
    <row r="1418" spans="4:13">
      <c r="D1418"/>
      <c r="M1418"/>
    </row>
    <row r="1419" spans="4:13">
      <c r="D1419"/>
      <c r="M1419"/>
    </row>
    <row r="1420" spans="4:13">
      <c r="D1420"/>
      <c r="M1420"/>
    </row>
    <row r="1421" spans="4:13">
      <c r="D1421"/>
    </row>
    <row r="1422" spans="4:13">
      <c r="D1422"/>
    </row>
    <row r="1423" spans="4:13">
      <c r="D1423"/>
    </row>
    <row r="1424" spans="4:13">
      <c r="D1424"/>
    </row>
    <row r="1425" spans="4:4">
      <c r="D1425"/>
    </row>
    <row r="1426" spans="4:4">
      <c r="D1426"/>
    </row>
    <row r="1427" spans="4:4">
      <c r="D1427"/>
    </row>
    <row r="1428" spans="4:4">
      <c r="D1428"/>
    </row>
    <row r="1429" spans="4:4">
      <c r="D1429"/>
    </row>
    <row r="1430" spans="4:4">
      <c r="D1430"/>
    </row>
    <row r="1431" spans="4:4">
      <c r="D1431"/>
    </row>
    <row r="1432" spans="4:4">
      <c r="D1432"/>
    </row>
    <row r="1433" spans="4:4">
      <c r="D1433"/>
    </row>
    <row r="1434" spans="4:4">
      <c r="D1434"/>
    </row>
    <row r="1435" spans="4:4">
      <c r="D1435"/>
    </row>
    <row r="1436" spans="4:4">
      <c r="D1436"/>
    </row>
    <row r="1437" spans="4:4">
      <c r="D1437"/>
    </row>
    <row r="1438" spans="4:4">
      <c r="D1438"/>
    </row>
    <row r="1439" spans="4:4">
      <c r="D1439"/>
    </row>
    <row r="1440" spans="4:4">
      <c r="D1440"/>
    </row>
    <row r="1441" spans="4:4">
      <c r="D1441"/>
    </row>
    <row r="1442" spans="4:4">
      <c r="D1442"/>
    </row>
    <row r="1443" spans="4:4">
      <c r="D1443"/>
    </row>
    <row r="1444" spans="4:4">
      <c r="D1444"/>
    </row>
    <row r="1445" spans="4:4">
      <c r="D1445"/>
    </row>
    <row r="1446" spans="4:4">
      <c r="D1446"/>
    </row>
    <row r="1447" spans="4:4">
      <c r="D1447"/>
    </row>
    <row r="1448" spans="4:4">
      <c r="D1448"/>
    </row>
    <row r="1449" spans="4:4">
      <c r="D1449"/>
    </row>
    <row r="1450" spans="4:4">
      <c r="D1450"/>
    </row>
    <row r="1451" spans="4:4">
      <c r="D1451"/>
    </row>
    <row r="1452" spans="4:4">
      <c r="D1452"/>
    </row>
    <row r="1453" spans="4:4">
      <c r="D1453"/>
    </row>
    <row r="1454" spans="4:4">
      <c r="D1454"/>
    </row>
    <row r="1455" spans="4:4">
      <c r="D1455"/>
    </row>
    <row r="1456" spans="4:4">
      <c r="D1456"/>
    </row>
    <row r="1457" spans="4:4">
      <c r="D1457"/>
    </row>
    <row r="1458" spans="4:4">
      <c r="D1458"/>
    </row>
    <row r="1459" spans="4:4">
      <c r="D1459"/>
    </row>
    <row r="1460" spans="4:4">
      <c r="D1460"/>
    </row>
    <row r="1461" spans="4:4">
      <c r="D1461"/>
    </row>
    <row r="1462" spans="4:4">
      <c r="D1462"/>
    </row>
    <row r="1463" spans="4:4">
      <c r="D1463"/>
    </row>
    <row r="1464" spans="4:4">
      <c r="D1464"/>
    </row>
    <row r="1465" spans="4:4">
      <c r="D1465"/>
    </row>
    <row r="1466" spans="4:4">
      <c r="D1466"/>
    </row>
    <row r="1467" spans="4:4">
      <c r="D1467"/>
    </row>
    <row r="1468" spans="4:4">
      <c r="D1468"/>
    </row>
    <row r="1469" spans="4:4">
      <c r="D1469"/>
    </row>
    <row r="1470" spans="4:4">
      <c r="D1470"/>
    </row>
    <row r="1471" spans="4:4">
      <c r="D1471"/>
    </row>
    <row r="1472" spans="4:4">
      <c r="D1472"/>
    </row>
    <row r="1473" spans="4:4">
      <c r="D1473"/>
    </row>
    <row r="1474" spans="4:4">
      <c r="D1474"/>
    </row>
    <row r="1475" spans="4:4">
      <c r="D1475"/>
    </row>
    <row r="1476" spans="4:4">
      <c r="D1476"/>
    </row>
    <row r="1477" spans="4:4">
      <c r="D1477"/>
    </row>
    <row r="1478" spans="4:4">
      <c r="D1478"/>
    </row>
    <row r="1479" spans="4:4">
      <c r="D1479"/>
    </row>
    <row r="1480" spans="4:4">
      <c r="D1480"/>
    </row>
    <row r="1481" spans="4:4">
      <c r="D1481"/>
    </row>
    <row r="1482" spans="4:4">
      <c r="D1482"/>
    </row>
    <row r="1483" spans="4:4">
      <c r="D1483"/>
    </row>
    <row r="1484" spans="4:4">
      <c r="D1484"/>
    </row>
    <row r="1485" spans="4:4">
      <c r="D1485"/>
    </row>
    <row r="1486" spans="4:4">
      <c r="D1486"/>
    </row>
    <row r="1487" spans="4:4">
      <c r="D1487"/>
    </row>
    <row r="1488" spans="4:4">
      <c r="D1488"/>
    </row>
    <row r="1489" spans="4:4">
      <c r="D1489"/>
    </row>
    <row r="1490" spans="4:4">
      <c r="D1490"/>
    </row>
    <row r="1491" spans="4:4">
      <c r="D1491"/>
    </row>
    <row r="1492" spans="4:4">
      <c r="D1492"/>
    </row>
    <row r="1493" spans="4:4">
      <c r="D1493"/>
    </row>
    <row r="1494" spans="4:4">
      <c r="D1494"/>
    </row>
    <row r="1495" spans="4:4">
      <c r="D1495"/>
    </row>
    <row r="1496" spans="4:4">
      <c r="D1496"/>
    </row>
    <row r="1497" spans="4:4">
      <c r="D1497"/>
    </row>
    <row r="1498" spans="4:4">
      <c r="D1498"/>
    </row>
    <row r="1499" spans="4:4">
      <c r="D1499"/>
    </row>
    <row r="1500" spans="4:4">
      <c r="D1500"/>
    </row>
    <row r="1501" spans="4:4">
      <c r="D1501"/>
    </row>
    <row r="1502" spans="4:4">
      <c r="D1502"/>
    </row>
    <row r="1503" spans="4:4">
      <c r="D1503"/>
    </row>
    <row r="1504" spans="4:4">
      <c r="D1504"/>
    </row>
    <row r="1505" spans="4:4">
      <c r="D1505"/>
    </row>
    <row r="1506" spans="4:4">
      <c r="D1506"/>
    </row>
    <row r="1507" spans="4:4">
      <c r="D1507"/>
    </row>
    <row r="1508" spans="4:4">
      <c r="D1508"/>
    </row>
    <row r="1509" spans="4:4">
      <c r="D1509"/>
    </row>
    <row r="1510" spans="4:4">
      <c r="D1510"/>
    </row>
    <row r="1511" spans="4:4">
      <c r="D1511"/>
    </row>
    <row r="1512" spans="4:4">
      <c r="D1512"/>
    </row>
    <row r="1513" spans="4:4">
      <c r="D1513"/>
    </row>
    <row r="1514" spans="4:4">
      <c r="D1514"/>
    </row>
    <row r="1515" spans="4:4">
      <c r="D1515"/>
    </row>
    <row r="1516" spans="4:4">
      <c r="D1516"/>
    </row>
    <row r="1517" spans="4:4">
      <c r="D1517"/>
    </row>
    <row r="1518" spans="4:4">
      <c r="D1518"/>
    </row>
    <row r="1519" spans="4:4">
      <c r="D1519"/>
    </row>
    <row r="1520" spans="4:4">
      <c r="D1520"/>
    </row>
    <row r="1521" spans="4:4">
      <c r="D1521"/>
    </row>
    <row r="1522" spans="4:4">
      <c r="D1522"/>
    </row>
    <row r="1523" spans="4:4">
      <c r="D1523"/>
    </row>
    <row r="1524" spans="4:4">
      <c r="D1524"/>
    </row>
    <row r="1525" spans="4:4">
      <c r="D1525"/>
    </row>
    <row r="1526" spans="4:4">
      <c r="D1526"/>
    </row>
    <row r="1527" spans="4:4">
      <c r="D1527"/>
    </row>
    <row r="1528" spans="4:4">
      <c r="D1528"/>
    </row>
    <row r="1529" spans="4:4">
      <c r="D1529"/>
    </row>
    <row r="1530" spans="4:4">
      <c r="D1530"/>
    </row>
    <row r="1531" spans="4:4">
      <c r="D1531"/>
    </row>
    <row r="1532" spans="4:4">
      <c r="D1532"/>
    </row>
    <row r="1533" spans="4:4">
      <c r="D1533"/>
    </row>
    <row r="1534" spans="4:4">
      <c r="D1534"/>
    </row>
    <row r="1535" spans="4:4">
      <c r="D1535"/>
    </row>
    <row r="1536" spans="4:4">
      <c r="D1536"/>
    </row>
    <row r="1537" spans="4:4">
      <c r="D1537"/>
    </row>
    <row r="1538" spans="4:4">
      <c r="D1538"/>
    </row>
    <row r="1539" spans="4:4">
      <c r="D1539"/>
    </row>
    <row r="1540" spans="4:4">
      <c r="D1540"/>
    </row>
    <row r="1541" spans="4:4">
      <c r="D1541"/>
    </row>
    <row r="1542" spans="4:4">
      <c r="D1542"/>
    </row>
    <row r="1543" spans="4:4">
      <c r="D1543"/>
    </row>
    <row r="1544" spans="4:4">
      <c r="D1544"/>
    </row>
    <row r="1545" spans="4:4">
      <c r="D1545"/>
    </row>
    <row r="1546" spans="4:4">
      <c r="D1546"/>
    </row>
    <row r="1547" spans="4:4">
      <c r="D1547"/>
    </row>
    <row r="1548" spans="4:4">
      <c r="D1548"/>
    </row>
    <row r="1549" spans="4:4">
      <c r="D1549"/>
    </row>
    <row r="1550" spans="4:4">
      <c r="D1550"/>
    </row>
    <row r="1551" spans="4:4">
      <c r="D1551"/>
    </row>
    <row r="1552" spans="4:4">
      <c r="D1552"/>
    </row>
    <row r="1553" spans="4:4">
      <c r="D1553"/>
    </row>
    <row r="1554" spans="4:4">
      <c r="D1554"/>
    </row>
    <row r="1555" spans="4:4">
      <c r="D1555"/>
    </row>
    <row r="1556" spans="4:4">
      <c r="D1556"/>
    </row>
    <row r="1557" spans="4:4">
      <c r="D1557"/>
    </row>
    <row r="1558" spans="4:4">
      <c r="D1558"/>
    </row>
    <row r="1559" spans="4:4">
      <c r="D1559"/>
    </row>
    <row r="1560" spans="4:4">
      <c r="D1560"/>
    </row>
    <row r="1561" spans="4:4">
      <c r="D1561"/>
    </row>
    <row r="1562" spans="4:4">
      <c r="D1562"/>
    </row>
    <row r="1563" spans="4:4">
      <c r="D1563"/>
    </row>
    <row r="1564" spans="4:4">
      <c r="D1564"/>
    </row>
    <row r="1565" spans="4:4">
      <c r="D1565"/>
    </row>
    <row r="1566" spans="4:4">
      <c r="D1566"/>
    </row>
    <row r="1567" spans="4:4">
      <c r="D1567"/>
    </row>
    <row r="1568" spans="4:4">
      <c r="D1568"/>
    </row>
    <row r="1569" spans="4:4">
      <c r="D1569"/>
    </row>
    <row r="1570" spans="4:4">
      <c r="D1570"/>
    </row>
    <row r="1571" spans="4:4">
      <c r="D1571"/>
    </row>
    <row r="1572" spans="4:4">
      <c r="D1572"/>
    </row>
    <row r="1573" spans="4:4">
      <c r="D1573"/>
    </row>
    <row r="1574" spans="4:4">
      <c r="D1574"/>
    </row>
    <row r="1575" spans="4:4">
      <c r="D1575"/>
    </row>
    <row r="1576" spans="4:4">
      <c r="D1576"/>
    </row>
    <row r="1577" spans="4:4">
      <c r="D1577"/>
    </row>
    <row r="1578" spans="4:4">
      <c r="D1578"/>
    </row>
    <row r="1579" spans="4:4">
      <c r="D1579"/>
    </row>
    <row r="1580" spans="4:4">
      <c r="D1580"/>
    </row>
    <row r="1581" spans="4:4">
      <c r="D1581"/>
    </row>
    <row r="1582" spans="4:4">
      <c r="D1582"/>
    </row>
    <row r="1583" spans="4:4">
      <c r="D1583"/>
    </row>
    <row r="1584" spans="4:4">
      <c r="D1584"/>
    </row>
    <row r="1585" spans="4:4">
      <c r="D1585"/>
    </row>
    <row r="1586" spans="4:4">
      <c r="D1586"/>
    </row>
    <row r="1587" spans="4:4">
      <c r="D1587"/>
    </row>
    <row r="1588" spans="4:4">
      <c r="D1588"/>
    </row>
    <row r="1589" spans="4:4">
      <c r="D1589"/>
    </row>
    <row r="1590" spans="4:4">
      <c r="D1590"/>
    </row>
    <row r="1591" spans="4:4">
      <c r="D1591"/>
    </row>
    <row r="1592" spans="4:4">
      <c r="D1592"/>
    </row>
    <row r="1593" spans="4:4">
      <c r="D1593"/>
    </row>
    <row r="1594" spans="4:4">
      <c r="D1594"/>
    </row>
    <row r="1595" spans="4:4">
      <c r="D1595"/>
    </row>
    <row r="1596" spans="4:4">
      <c r="D1596"/>
    </row>
    <row r="1597" spans="4:4">
      <c r="D1597"/>
    </row>
    <row r="1598" spans="4:4">
      <c r="D1598"/>
    </row>
    <row r="1599" spans="4:4">
      <c r="D1599"/>
    </row>
    <row r="1600" spans="4:4">
      <c r="D1600"/>
    </row>
    <row r="1601" spans="4:4">
      <c r="D1601"/>
    </row>
    <row r="1602" spans="4:4">
      <c r="D1602"/>
    </row>
    <row r="1603" spans="4:4">
      <c r="D1603"/>
    </row>
    <row r="1604" spans="4:4">
      <c r="D1604"/>
    </row>
    <row r="1605" spans="4:4">
      <c r="D1605"/>
    </row>
    <row r="1606" spans="4:4">
      <c r="D1606"/>
    </row>
    <row r="1607" spans="4:4">
      <c r="D1607"/>
    </row>
    <row r="1608" spans="4:4">
      <c r="D1608"/>
    </row>
    <row r="1609" spans="4:4">
      <c r="D1609"/>
    </row>
    <row r="1610" spans="4:4">
      <c r="D1610"/>
    </row>
    <row r="1611" spans="4:4">
      <c r="D1611"/>
    </row>
    <row r="1612" spans="4:4">
      <c r="D1612"/>
    </row>
    <row r="1613" spans="4:4">
      <c r="D1613"/>
    </row>
    <row r="1614" spans="4:4">
      <c r="D1614"/>
    </row>
    <row r="1615" spans="4:4">
      <c r="D1615"/>
    </row>
    <row r="1616" spans="4:4">
      <c r="D1616"/>
    </row>
    <row r="1617" spans="4:4">
      <c r="D1617"/>
    </row>
    <row r="1618" spans="4:4">
      <c r="D1618"/>
    </row>
    <row r="1619" spans="4:4">
      <c r="D1619"/>
    </row>
    <row r="1620" spans="4:4">
      <c r="D1620"/>
    </row>
    <row r="1621" spans="4:4">
      <c r="D1621"/>
    </row>
    <row r="1622" spans="4:4">
      <c r="D1622"/>
    </row>
    <row r="1623" spans="4:4">
      <c r="D1623"/>
    </row>
    <row r="1624" spans="4:4">
      <c r="D1624"/>
    </row>
    <row r="1625" spans="4:4">
      <c r="D1625"/>
    </row>
    <row r="1626" spans="4:4">
      <c r="D1626"/>
    </row>
    <row r="1627" spans="4:4">
      <c r="D1627"/>
    </row>
    <row r="1628" spans="4:4">
      <c r="D1628"/>
    </row>
    <row r="1629" spans="4:4">
      <c r="D1629"/>
    </row>
    <row r="1630" spans="4:4">
      <c r="D1630"/>
    </row>
    <row r="1631" spans="4:4">
      <c r="D1631"/>
    </row>
    <row r="1632" spans="4:4">
      <c r="D1632"/>
    </row>
    <row r="1633" spans="4:4">
      <c r="D1633"/>
    </row>
    <row r="1634" spans="4:4">
      <c r="D1634"/>
    </row>
    <row r="1635" spans="4:4">
      <c r="D1635"/>
    </row>
    <row r="1636" spans="4:4">
      <c r="D1636"/>
    </row>
    <row r="1637" spans="4:4">
      <c r="D1637"/>
    </row>
    <row r="1638" spans="4:4">
      <c r="D1638"/>
    </row>
    <row r="1639" spans="4:4">
      <c r="D1639"/>
    </row>
    <row r="1640" spans="4:4">
      <c r="D1640"/>
    </row>
    <row r="1641" spans="4:4">
      <c r="D1641"/>
    </row>
    <row r="1642" spans="4:4">
      <c r="D1642"/>
    </row>
    <row r="1643" spans="4:4">
      <c r="D1643"/>
    </row>
    <row r="1644" spans="4:4">
      <c r="D1644"/>
    </row>
    <row r="1645" spans="4:4">
      <c r="D1645"/>
    </row>
    <row r="1646" spans="4:4">
      <c r="D1646"/>
    </row>
    <row r="1647" spans="4:4">
      <c r="D1647"/>
    </row>
    <row r="1648" spans="4:4">
      <c r="D1648"/>
    </row>
    <row r="1649" spans="4:4">
      <c r="D1649"/>
    </row>
    <row r="1650" spans="4:4">
      <c r="D1650"/>
    </row>
    <row r="1651" spans="4:4">
      <c r="D1651"/>
    </row>
    <row r="1652" spans="4:4">
      <c r="D1652"/>
    </row>
    <row r="1653" spans="4:4">
      <c r="D1653"/>
    </row>
    <row r="1654" spans="4:4">
      <c r="D1654"/>
    </row>
    <row r="1655" spans="4:4">
      <c r="D1655"/>
    </row>
    <row r="1656" spans="4:4">
      <c r="D1656"/>
    </row>
    <row r="1657" spans="4:4">
      <c r="D1657"/>
    </row>
    <row r="1658" spans="4:4">
      <c r="D1658"/>
    </row>
    <row r="1659" spans="4:4">
      <c r="D1659"/>
    </row>
    <row r="1660" spans="4:4">
      <c r="D1660"/>
    </row>
    <row r="1661" spans="4:4">
      <c r="D1661"/>
    </row>
    <row r="1662" spans="4:4">
      <c r="D1662"/>
    </row>
    <row r="1663" spans="4:4">
      <c r="D1663"/>
    </row>
    <row r="1664" spans="4:4">
      <c r="D1664"/>
    </row>
    <row r="1665" spans="4:4">
      <c r="D1665"/>
    </row>
    <row r="1666" spans="4:4">
      <c r="D1666"/>
    </row>
    <row r="1667" spans="4:4">
      <c r="D1667"/>
    </row>
    <row r="1668" spans="4:4">
      <c r="D1668"/>
    </row>
    <row r="1669" spans="4:4">
      <c r="D1669"/>
    </row>
    <row r="1670" spans="4:4">
      <c r="D1670"/>
    </row>
    <row r="1671" spans="4:4">
      <c r="D1671"/>
    </row>
    <row r="1672" spans="4:4">
      <c r="D1672"/>
    </row>
    <row r="1673" spans="4:4">
      <c r="D1673"/>
    </row>
    <row r="1674" spans="4:4">
      <c r="D1674"/>
    </row>
    <row r="1675" spans="4:4">
      <c r="D1675"/>
    </row>
    <row r="1676" spans="4:4">
      <c r="D1676"/>
    </row>
    <row r="1677" spans="4:4">
      <c r="D1677"/>
    </row>
    <row r="1678" spans="4:4">
      <c r="D1678"/>
    </row>
    <row r="1679" spans="4:4">
      <c r="D1679"/>
    </row>
    <row r="1680" spans="4:4">
      <c r="D1680"/>
    </row>
    <row r="1681" spans="4:4">
      <c r="D1681"/>
    </row>
    <row r="1682" spans="4:4">
      <c r="D1682"/>
    </row>
    <row r="1683" spans="4:4">
      <c r="D1683"/>
    </row>
    <row r="1684" spans="4:4">
      <c r="D1684"/>
    </row>
    <row r="1685" spans="4:4">
      <c r="D1685"/>
    </row>
    <row r="1686" spans="4:4">
      <c r="D1686"/>
    </row>
    <row r="1687" spans="4:4">
      <c r="D1687"/>
    </row>
    <row r="1688" spans="4:4">
      <c r="D1688"/>
    </row>
    <row r="1689" spans="4:4">
      <c r="D1689"/>
    </row>
    <row r="1690" spans="4:4">
      <c r="D1690"/>
    </row>
    <row r="1691" spans="4:4">
      <c r="D1691"/>
    </row>
    <row r="1692" spans="4:4">
      <c r="D1692"/>
    </row>
    <row r="1693" spans="4:4">
      <c r="D1693"/>
    </row>
    <row r="1694" spans="4:4">
      <c r="D1694"/>
    </row>
    <row r="1695" spans="4:4">
      <c r="D1695"/>
    </row>
    <row r="1696" spans="4:4">
      <c r="D1696"/>
    </row>
    <row r="1697" spans="4:4">
      <c r="D1697"/>
    </row>
    <row r="1698" spans="4:4">
      <c r="D1698"/>
    </row>
    <row r="1699" spans="4:4">
      <c r="D1699"/>
    </row>
    <row r="1700" spans="4:4">
      <c r="D1700"/>
    </row>
    <row r="1701" spans="4:4">
      <c r="D1701"/>
    </row>
    <row r="1702" spans="4:4">
      <c r="D1702"/>
    </row>
    <row r="1703" spans="4:4">
      <c r="D1703"/>
    </row>
    <row r="1704" spans="4:4">
      <c r="D1704"/>
    </row>
    <row r="1705" spans="4:4">
      <c r="D1705"/>
    </row>
    <row r="1706" spans="4:4">
      <c r="D1706"/>
    </row>
    <row r="1707" spans="4:4">
      <c r="D1707"/>
    </row>
    <row r="1708" spans="4:4">
      <c r="D1708"/>
    </row>
    <row r="1709" spans="4:4">
      <c r="D1709"/>
    </row>
    <row r="1710" spans="4:4">
      <c r="D1710"/>
    </row>
    <row r="1711" spans="4:4">
      <c r="D1711"/>
    </row>
    <row r="1712" spans="4:4">
      <c r="D1712"/>
    </row>
    <row r="1713" spans="4:4">
      <c r="D1713"/>
    </row>
    <row r="1714" spans="4:4">
      <c r="D1714"/>
    </row>
    <row r="1715" spans="4:4">
      <c r="D1715"/>
    </row>
    <row r="1716" spans="4:4">
      <c r="D1716"/>
    </row>
    <row r="1717" spans="4:4">
      <c r="D1717"/>
    </row>
    <row r="1718" spans="4:4">
      <c r="D1718"/>
    </row>
    <row r="1719" spans="4:4">
      <c r="D1719"/>
    </row>
    <row r="1720" spans="4:4">
      <c r="D1720"/>
    </row>
    <row r="1721" spans="4:4">
      <c r="D1721"/>
    </row>
    <row r="1722" spans="4:4">
      <c r="D1722"/>
    </row>
    <row r="1723" spans="4:4">
      <c r="D1723"/>
    </row>
    <row r="1724" spans="4:4">
      <c r="D1724"/>
    </row>
    <row r="1725" spans="4:4">
      <c r="D1725"/>
    </row>
    <row r="1726" spans="4:4">
      <c r="D1726"/>
    </row>
    <row r="1727" spans="4:4">
      <c r="D1727"/>
    </row>
    <row r="1728" spans="4:4">
      <c r="D1728"/>
    </row>
    <row r="1729" spans="4:4">
      <c r="D1729"/>
    </row>
    <row r="1730" spans="4:4">
      <c r="D1730"/>
    </row>
    <row r="1731" spans="4:4">
      <c r="D1731"/>
    </row>
    <row r="1732" spans="4:4">
      <c r="D1732"/>
    </row>
    <row r="1733" spans="4:4">
      <c r="D1733"/>
    </row>
    <row r="1734" spans="4:4">
      <c r="D1734"/>
    </row>
    <row r="1735" spans="4:4">
      <c r="D1735"/>
    </row>
    <row r="1736" spans="4:4">
      <c r="D1736"/>
    </row>
    <row r="1737" spans="4:4">
      <c r="D1737"/>
    </row>
    <row r="1738" spans="4:4">
      <c r="D1738"/>
    </row>
    <row r="1739" spans="4:4">
      <c r="D1739"/>
    </row>
    <row r="1740" spans="4:4">
      <c r="D1740"/>
    </row>
    <row r="1741" spans="4:4">
      <c r="D1741"/>
    </row>
    <row r="1742" spans="4:4">
      <c r="D1742"/>
    </row>
    <row r="1743" spans="4:4">
      <c r="D1743"/>
    </row>
    <row r="1744" spans="4:4">
      <c r="D1744"/>
    </row>
    <row r="1745" spans="4:4">
      <c r="D1745"/>
    </row>
    <row r="1746" spans="4:4">
      <c r="D1746"/>
    </row>
    <row r="1747" spans="4:4">
      <c r="D1747"/>
    </row>
    <row r="1748" spans="4:4">
      <c r="D1748"/>
    </row>
    <row r="1749" spans="4:4">
      <c r="D1749"/>
    </row>
    <row r="1750" spans="4:4">
      <c r="D1750"/>
    </row>
    <row r="1751" spans="4:4">
      <c r="D1751"/>
    </row>
    <row r="1752" spans="4:4">
      <c r="D1752"/>
    </row>
    <row r="1753" spans="4:4">
      <c r="D1753"/>
    </row>
    <row r="1754" spans="4:4">
      <c r="D1754"/>
    </row>
    <row r="1755" spans="4:4">
      <c r="D1755"/>
    </row>
    <row r="1756" spans="4:4">
      <c r="D1756"/>
    </row>
    <row r="1757" spans="4:4">
      <c r="D1757"/>
    </row>
    <row r="1758" spans="4:4">
      <c r="D1758"/>
    </row>
    <row r="1759" spans="4:4">
      <c r="D1759"/>
    </row>
    <row r="1760" spans="4:4">
      <c r="D1760"/>
    </row>
    <row r="1761" spans="4:4">
      <c r="D1761"/>
    </row>
    <row r="1762" spans="4:4">
      <c r="D1762"/>
    </row>
    <row r="1763" spans="4:4">
      <c r="D1763"/>
    </row>
    <row r="1764" spans="4:4">
      <c r="D1764"/>
    </row>
    <row r="1765" spans="4:4">
      <c r="D1765"/>
    </row>
    <row r="1766" spans="4:4">
      <c r="D1766"/>
    </row>
    <row r="1767" spans="4:4">
      <c r="D1767"/>
    </row>
    <row r="1768" spans="4:4">
      <c r="D1768"/>
    </row>
    <row r="1769" spans="4:4">
      <c r="D1769"/>
    </row>
    <row r="1770" spans="4:4">
      <c r="D1770"/>
    </row>
    <row r="1771" spans="4:4">
      <c r="D1771"/>
    </row>
    <row r="1772" spans="4:4">
      <c r="D1772"/>
    </row>
    <row r="1773" spans="4:4">
      <c r="D1773"/>
    </row>
    <row r="1774" spans="4:4">
      <c r="D1774"/>
    </row>
    <row r="1775" spans="4:4">
      <c r="D1775"/>
    </row>
    <row r="1776" spans="4:4">
      <c r="D1776"/>
    </row>
    <row r="1777" spans="4:4">
      <c r="D1777"/>
    </row>
    <row r="1778" spans="4:4">
      <c r="D1778"/>
    </row>
    <row r="1779" spans="4:4">
      <c r="D1779"/>
    </row>
    <row r="1780" spans="4:4">
      <c r="D1780"/>
    </row>
    <row r="1781" spans="4:4">
      <c r="D1781"/>
    </row>
    <row r="1782" spans="4:4">
      <c r="D1782"/>
    </row>
    <row r="1783" spans="4:4">
      <c r="D1783"/>
    </row>
    <row r="1784" spans="4:4">
      <c r="D1784"/>
    </row>
    <row r="1785" spans="4:4">
      <c r="D1785"/>
    </row>
    <row r="1786" spans="4:4">
      <c r="D1786"/>
    </row>
    <row r="1787" spans="4:4">
      <c r="D1787"/>
    </row>
    <row r="1788" spans="4:4">
      <c r="D1788"/>
    </row>
    <row r="1789" spans="4:4">
      <c r="D1789"/>
    </row>
    <row r="1790" spans="4:4">
      <c r="D1790"/>
    </row>
    <row r="1791" spans="4:4">
      <c r="D1791"/>
    </row>
    <row r="1792" spans="4:4">
      <c r="D1792"/>
    </row>
    <row r="1793" spans="4:4">
      <c r="D1793"/>
    </row>
    <row r="1794" spans="4:4">
      <c r="D1794"/>
    </row>
    <row r="1795" spans="4:4">
      <c r="D1795"/>
    </row>
    <row r="1796" spans="4:4">
      <c r="D1796"/>
    </row>
    <row r="1797" spans="4:4">
      <c r="D1797"/>
    </row>
    <row r="1798" spans="4:4">
      <c r="D1798"/>
    </row>
    <row r="1799" spans="4:4">
      <c r="D1799"/>
    </row>
    <row r="1800" spans="4:4">
      <c r="D1800"/>
    </row>
    <row r="1801" spans="4:4">
      <c r="D1801"/>
    </row>
    <row r="1802" spans="4:4">
      <c r="D1802"/>
    </row>
    <row r="1803" spans="4:4">
      <c r="D1803"/>
    </row>
    <row r="1804" spans="4:4">
      <c r="D1804"/>
    </row>
    <row r="1805" spans="4:4">
      <c r="D1805"/>
    </row>
    <row r="1806" spans="4:4">
      <c r="D1806"/>
    </row>
    <row r="1807" spans="4:4">
      <c r="D1807"/>
    </row>
    <row r="1808" spans="4:4">
      <c r="D1808"/>
    </row>
    <row r="1809" spans="4:4">
      <c r="D1809"/>
    </row>
    <row r="1810" spans="4:4">
      <c r="D1810"/>
    </row>
    <row r="1811" spans="4:4">
      <c r="D1811"/>
    </row>
    <row r="1812" spans="4:4">
      <c r="D1812"/>
    </row>
    <row r="1813" spans="4:4">
      <c r="D1813"/>
    </row>
    <row r="1814" spans="4:4">
      <c r="D1814"/>
    </row>
    <row r="1815" spans="4:4">
      <c r="D1815"/>
    </row>
    <row r="1816" spans="4:4">
      <c r="D1816"/>
    </row>
    <row r="1817" spans="4:4">
      <c r="D1817"/>
    </row>
    <row r="1818" spans="4:4">
      <c r="D1818"/>
    </row>
    <row r="1819" spans="4:4">
      <c r="D1819"/>
    </row>
    <row r="1820" spans="4:4">
      <c r="D1820"/>
    </row>
    <row r="1821" spans="4:4">
      <c r="D1821"/>
    </row>
    <row r="1822" spans="4:4">
      <c r="D1822"/>
    </row>
    <row r="1823" spans="4:4">
      <c r="D1823"/>
    </row>
    <row r="1824" spans="4:4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  <row r="2517" spans="4:4">
      <c r="D2517"/>
    </row>
    <row r="2518" spans="4:4">
      <c r="D2518"/>
    </row>
    <row r="2519" spans="4:4">
      <c r="D2519"/>
    </row>
    <row r="2520" spans="4:4">
      <c r="D2520"/>
    </row>
    <row r="2521" spans="4:4">
      <c r="D2521"/>
    </row>
    <row r="2522" spans="4:4">
      <c r="D2522"/>
    </row>
    <row r="2523" spans="4:4">
      <c r="D2523"/>
    </row>
    <row r="2524" spans="4:4">
      <c r="D2524"/>
    </row>
    <row r="2525" spans="4:4">
      <c r="D2525"/>
    </row>
    <row r="2526" spans="4:4">
      <c r="D2526"/>
    </row>
    <row r="2527" spans="4:4">
      <c r="D2527"/>
    </row>
    <row r="2528" spans="4:4">
      <c r="D2528"/>
    </row>
    <row r="2529" spans="4:4">
      <c r="D2529"/>
    </row>
    <row r="2530" spans="4:4">
      <c r="D2530"/>
    </row>
    <row r="2531" spans="4:4">
      <c r="D2531"/>
    </row>
    <row r="2532" spans="4:4">
      <c r="D2532"/>
    </row>
    <row r="2533" spans="4:4">
      <c r="D2533"/>
    </row>
    <row r="2534" spans="4:4">
      <c r="D2534"/>
    </row>
    <row r="2535" spans="4:4">
      <c r="D2535"/>
    </row>
    <row r="2536" spans="4:4">
      <c r="D2536"/>
    </row>
    <row r="2537" spans="4:4">
      <c r="D2537"/>
    </row>
    <row r="2538" spans="4:4">
      <c r="D2538"/>
    </row>
    <row r="2539" spans="4:4">
      <c r="D2539"/>
    </row>
    <row r="2540" spans="4:4">
      <c r="D2540"/>
    </row>
    <row r="2541" spans="4:4">
      <c r="D2541"/>
    </row>
    <row r="2542" spans="4:4">
      <c r="D2542"/>
    </row>
    <row r="2543" spans="4:4">
      <c r="D2543"/>
    </row>
    <row r="2544" spans="4:4">
      <c r="D2544"/>
    </row>
    <row r="2545" spans="4:4">
      <c r="D2545"/>
    </row>
    <row r="2546" spans="4:4">
      <c r="D2546"/>
    </row>
    <row r="2547" spans="4:4">
      <c r="D2547"/>
    </row>
    <row r="2548" spans="4:4">
      <c r="D2548"/>
    </row>
    <row r="2549" spans="4:4">
      <c r="D2549"/>
    </row>
    <row r="2550" spans="4:4">
      <c r="D2550"/>
    </row>
    <row r="2551" spans="4:4">
      <c r="D2551"/>
    </row>
    <row r="2552" spans="4:4">
      <c r="D2552"/>
    </row>
    <row r="2553" spans="4:4">
      <c r="D2553"/>
    </row>
    <row r="2554" spans="4:4">
      <c r="D2554"/>
    </row>
    <row r="2555" spans="4:4">
      <c r="D2555"/>
    </row>
    <row r="2556" spans="4:4">
      <c r="D2556"/>
    </row>
    <row r="2557" spans="4:4">
      <c r="D2557"/>
    </row>
    <row r="2558" spans="4:4">
      <c r="D2558"/>
    </row>
    <row r="2559" spans="4:4">
      <c r="D2559"/>
    </row>
    <row r="2560" spans="4:4">
      <c r="D2560"/>
    </row>
    <row r="2561" spans="4:4">
      <c r="D2561"/>
    </row>
    <row r="2562" spans="4:4">
      <c r="D2562"/>
    </row>
    <row r="2563" spans="4:4">
      <c r="D2563"/>
    </row>
    <row r="2564" spans="4:4">
      <c r="D2564"/>
    </row>
    <row r="2565" spans="4:4">
      <c r="D2565"/>
    </row>
    <row r="2566" spans="4:4">
      <c r="D2566"/>
    </row>
    <row r="2567" spans="4:4">
      <c r="D2567"/>
    </row>
    <row r="2568" spans="4:4">
      <c r="D2568"/>
    </row>
    <row r="2569" spans="4:4">
      <c r="D2569"/>
    </row>
    <row r="2570" spans="4:4">
      <c r="D2570"/>
    </row>
    <row r="2571" spans="4:4">
      <c r="D2571"/>
    </row>
    <row r="2572" spans="4:4">
      <c r="D2572"/>
    </row>
    <row r="2573" spans="4:4">
      <c r="D2573"/>
    </row>
    <row r="2574" spans="4:4">
      <c r="D2574"/>
    </row>
    <row r="2575" spans="4:4">
      <c r="D2575"/>
    </row>
    <row r="2576" spans="4:4">
      <c r="D2576"/>
    </row>
    <row r="2577" spans="4:4">
      <c r="D2577"/>
    </row>
    <row r="2578" spans="4:4">
      <c r="D2578"/>
    </row>
    <row r="2579" spans="4:4">
      <c r="D2579"/>
    </row>
    <row r="2580" spans="4:4">
      <c r="D2580"/>
    </row>
    <row r="2581" spans="4:4">
      <c r="D2581"/>
    </row>
    <row r="2582" spans="4:4">
      <c r="D2582"/>
    </row>
    <row r="2583" spans="4:4">
      <c r="D2583"/>
    </row>
    <row r="2584" spans="4:4">
      <c r="D2584"/>
    </row>
    <row r="2585" spans="4:4">
      <c r="D2585"/>
    </row>
    <row r="2586" spans="4:4">
      <c r="D2586"/>
    </row>
    <row r="2587" spans="4:4">
      <c r="D2587"/>
    </row>
    <row r="2588" spans="4:4">
      <c r="D2588"/>
    </row>
    <row r="2589" spans="4:4">
      <c r="D2589"/>
    </row>
    <row r="2590" spans="4:4">
      <c r="D2590"/>
    </row>
    <row r="2591" spans="4:4">
      <c r="D2591"/>
    </row>
    <row r="2592" spans="4:4">
      <c r="D2592"/>
    </row>
    <row r="2593" spans="4:4">
      <c r="D2593"/>
    </row>
    <row r="2594" spans="4:4">
      <c r="D2594"/>
    </row>
    <row r="2595" spans="4:4">
      <c r="D2595"/>
    </row>
    <row r="2596" spans="4:4">
      <c r="D2596"/>
    </row>
    <row r="2597" spans="4:4">
      <c r="D2597"/>
    </row>
    <row r="2598" spans="4:4">
      <c r="D2598"/>
    </row>
    <row r="2599" spans="4:4">
      <c r="D2599"/>
    </row>
    <row r="2600" spans="4:4">
      <c r="D2600"/>
    </row>
    <row r="2601" spans="4:4">
      <c r="D2601"/>
    </row>
    <row r="2602" spans="4:4">
      <c r="D2602"/>
    </row>
    <row r="2603" spans="4:4">
      <c r="D2603"/>
    </row>
    <row r="2604" spans="4:4">
      <c r="D2604"/>
    </row>
    <row r="2605" spans="4:4">
      <c r="D2605"/>
    </row>
    <row r="2606" spans="4:4">
      <c r="D2606"/>
    </row>
    <row r="2607" spans="4:4">
      <c r="D2607"/>
    </row>
    <row r="2608" spans="4:4">
      <c r="D2608"/>
    </row>
    <row r="2609" spans="4:4">
      <c r="D2609"/>
    </row>
    <row r="2610" spans="4:4">
      <c r="D2610"/>
    </row>
    <row r="2611" spans="4:4">
      <c r="D2611"/>
    </row>
    <row r="2612" spans="4:4">
      <c r="D2612"/>
    </row>
    <row r="2613" spans="4:4">
      <c r="D2613"/>
    </row>
    <row r="2614" spans="4:4">
      <c r="D2614"/>
    </row>
    <row r="2615" spans="4:4">
      <c r="D2615"/>
    </row>
    <row r="2616" spans="4:4">
      <c r="D2616"/>
    </row>
    <row r="2617" spans="4:4">
      <c r="D2617"/>
    </row>
    <row r="2618" spans="4:4">
      <c r="D2618"/>
    </row>
    <row r="2619" spans="4:4">
      <c r="D2619"/>
    </row>
    <row r="2620" spans="4:4">
      <c r="D2620"/>
    </row>
    <row r="2621" spans="4:4">
      <c r="D2621"/>
    </row>
    <row r="2622" spans="4:4">
      <c r="D2622"/>
    </row>
    <row r="2623" spans="4:4">
      <c r="D2623"/>
    </row>
    <row r="2624" spans="4:4">
      <c r="D2624"/>
    </row>
    <row r="2625" spans="4:4">
      <c r="D2625"/>
    </row>
    <row r="2626" spans="4:4">
      <c r="D2626"/>
    </row>
    <row r="2627" spans="4:4">
      <c r="D2627"/>
    </row>
    <row r="2628" spans="4:4">
      <c r="D2628"/>
    </row>
    <row r="2629" spans="4:4">
      <c r="D2629"/>
    </row>
    <row r="2630" spans="4:4">
      <c r="D2630"/>
    </row>
    <row r="2631" spans="4:4">
      <c r="D2631"/>
    </row>
    <row r="2632" spans="4:4">
      <c r="D2632"/>
    </row>
    <row r="2633" spans="4:4">
      <c r="D2633"/>
    </row>
    <row r="2634" spans="4:4">
      <c r="D2634"/>
    </row>
    <row r="2635" spans="4:4">
      <c r="D2635"/>
    </row>
    <row r="2636" spans="4:4">
      <c r="D2636"/>
    </row>
    <row r="2637" spans="4:4">
      <c r="D2637"/>
    </row>
    <row r="2638" spans="4:4">
      <c r="D2638"/>
    </row>
    <row r="2639" spans="4:4">
      <c r="D2639"/>
    </row>
    <row r="2640" spans="4:4">
      <c r="D2640"/>
    </row>
    <row r="2641" spans="4:4">
      <c r="D2641"/>
    </row>
    <row r="2642" spans="4:4">
      <c r="D2642"/>
    </row>
    <row r="2643" spans="4:4">
      <c r="D2643"/>
    </row>
    <row r="2644" spans="4:4">
      <c r="D2644"/>
    </row>
    <row r="2645" spans="4:4">
      <c r="D2645"/>
    </row>
    <row r="2646" spans="4:4">
      <c r="D2646"/>
    </row>
    <row r="2647" spans="4:4">
      <c r="D2647"/>
    </row>
    <row r="2648" spans="4:4">
      <c r="D2648"/>
    </row>
    <row r="2649" spans="4:4">
      <c r="D2649"/>
    </row>
    <row r="2650" spans="4:4">
      <c r="D2650"/>
    </row>
    <row r="2651" spans="4:4">
      <c r="D2651"/>
    </row>
    <row r="2652" spans="4:4">
      <c r="D2652"/>
    </row>
    <row r="2653" spans="4:4">
      <c r="D2653"/>
    </row>
    <row r="2654" spans="4:4">
      <c r="D2654"/>
    </row>
    <row r="2655" spans="4:4">
      <c r="D2655"/>
    </row>
    <row r="2656" spans="4:4">
      <c r="D2656"/>
    </row>
    <row r="2657" spans="4:4">
      <c r="D2657"/>
    </row>
    <row r="2658" spans="4:4">
      <c r="D2658"/>
    </row>
    <row r="2659" spans="4:4">
      <c r="D2659"/>
    </row>
    <row r="2660" spans="4:4">
      <c r="D2660"/>
    </row>
    <row r="2661" spans="4:4">
      <c r="D2661"/>
    </row>
    <row r="2662" spans="4:4">
      <c r="D2662"/>
    </row>
    <row r="2663" spans="4:4">
      <c r="D2663"/>
    </row>
    <row r="2664" spans="4:4">
      <c r="D2664"/>
    </row>
    <row r="2665" spans="4:4">
      <c r="D2665"/>
    </row>
    <row r="2666" spans="4:4">
      <c r="D2666"/>
    </row>
    <row r="2667" spans="4:4">
      <c r="D2667"/>
    </row>
    <row r="2668" spans="4:4">
      <c r="D2668"/>
    </row>
    <row r="2669" spans="4:4">
      <c r="D2669"/>
    </row>
    <row r="2670" spans="4:4">
      <c r="D2670"/>
    </row>
    <row r="2671" spans="4:4">
      <c r="D2671"/>
    </row>
    <row r="2672" spans="4:4">
      <c r="D2672"/>
    </row>
    <row r="2673" spans="4:4">
      <c r="D2673"/>
    </row>
    <row r="2674" spans="4:4">
      <c r="D2674"/>
    </row>
    <row r="2675" spans="4:4">
      <c r="D2675"/>
    </row>
    <row r="2676" spans="4:4">
      <c r="D2676"/>
    </row>
    <row r="2677" spans="4:4">
      <c r="D2677"/>
    </row>
    <row r="2678" spans="4:4">
      <c r="D2678"/>
    </row>
    <row r="2679" spans="4:4">
      <c r="D2679"/>
    </row>
    <row r="2680" spans="4:4">
      <c r="D2680"/>
    </row>
    <row r="2681" spans="4:4">
      <c r="D2681"/>
    </row>
    <row r="2682" spans="4:4">
      <c r="D2682"/>
    </row>
    <row r="2683" spans="4:4">
      <c r="D2683"/>
    </row>
    <row r="2684" spans="4:4">
      <c r="D2684"/>
    </row>
    <row r="2685" spans="4:4">
      <c r="D2685"/>
    </row>
    <row r="2686" spans="4:4">
      <c r="D2686"/>
    </row>
    <row r="2687" spans="4:4">
      <c r="D2687"/>
    </row>
    <row r="2688" spans="4:4">
      <c r="D2688"/>
    </row>
    <row r="2689" spans="4:4">
      <c r="D2689"/>
    </row>
    <row r="2690" spans="4:4">
      <c r="D2690"/>
    </row>
    <row r="2691" spans="4:4">
      <c r="D2691"/>
    </row>
    <row r="2692" spans="4:4">
      <c r="D2692"/>
    </row>
    <row r="2693" spans="4:4">
      <c r="D2693"/>
    </row>
    <row r="2694" spans="4:4">
      <c r="D2694"/>
    </row>
    <row r="2695" spans="4:4">
      <c r="D2695"/>
    </row>
    <row r="2696" spans="4:4">
      <c r="D2696"/>
    </row>
    <row r="2697" spans="4:4">
      <c r="D2697"/>
    </row>
    <row r="2698" spans="4:4">
      <c r="D2698"/>
    </row>
    <row r="2699" spans="4:4">
      <c r="D2699"/>
    </row>
    <row r="2700" spans="4:4">
      <c r="D2700"/>
    </row>
    <row r="2701" spans="4:4">
      <c r="D2701"/>
    </row>
    <row r="2702" spans="4:4">
      <c r="D2702"/>
    </row>
    <row r="2703" spans="4:4">
      <c r="D2703"/>
    </row>
    <row r="2704" spans="4:4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  <row r="2885" spans="4:4">
      <c r="D2885"/>
    </row>
    <row r="2886" spans="4:4">
      <c r="D2886"/>
    </row>
    <row r="2887" spans="4:4">
      <c r="D2887"/>
    </row>
    <row r="2888" spans="4:4">
      <c r="D2888"/>
    </row>
    <row r="2889" spans="4:4">
      <c r="D2889"/>
    </row>
    <row r="2890" spans="4:4">
      <c r="D2890"/>
    </row>
    <row r="2891" spans="4:4">
      <c r="D2891"/>
    </row>
    <row r="2892" spans="4:4">
      <c r="D2892"/>
    </row>
    <row r="2893" spans="4:4">
      <c r="D2893"/>
    </row>
    <row r="2894" spans="4:4">
      <c r="D2894"/>
    </row>
    <row r="2895" spans="4:4">
      <c r="D2895"/>
    </row>
    <row r="2896" spans="4:4">
      <c r="D2896"/>
    </row>
    <row r="2897" spans="4:4">
      <c r="D2897"/>
    </row>
    <row r="2898" spans="4:4">
      <c r="D2898"/>
    </row>
    <row r="2899" spans="4:4">
      <c r="D2899"/>
    </row>
    <row r="2900" spans="4:4">
      <c r="D2900"/>
    </row>
    <row r="2901" spans="4:4">
      <c r="D2901"/>
    </row>
    <row r="2902" spans="4:4">
      <c r="D2902"/>
    </row>
    <row r="2903" spans="4:4">
      <c r="D2903"/>
    </row>
    <row r="2904" spans="4:4">
      <c r="D2904"/>
    </row>
    <row r="2905" spans="4:4">
      <c r="D2905"/>
    </row>
    <row r="2906" spans="4:4">
      <c r="D2906"/>
    </row>
    <row r="2907" spans="4:4">
      <c r="D2907"/>
    </row>
    <row r="2908" spans="4:4">
      <c r="D2908"/>
    </row>
    <row r="2909" spans="4:4">
      <c r="D2909"/>
    </row>
    <row r="2910" spans="4:4">
      <c r="D2910"/>
    </row>
    <row r="2911" spans="4:4">
      <c r="D2911"/>
    </row>
    <row r="2912" spans="4:4">
      <c r="D2912"/>
    </row>
    <row r="2913" spans="4:4">
      <c r="D2913"/>
    </row>
    <row r="2914" spans="4:4">
      <c r="D2914"/>
    </row>
    <row r="2915" spans="4:4">
      <c r="D2915"/>
    </row>
    <row r="2916" spans="4:4">
      <c r="D2916"/>
    </row>
    <row r="2917" spans="4:4">
      <c r="D2917"/>
    </row>
    <row r="2918" spans="4:4">
      <c r="D2918"/>
    </row>
    <row r="2919" spans="4:4">
      <c r="D2919"/>
    </row>
    <row r="2920" spans="4:4">
      <c r="D2920"/>
    </row>
    <row r="2921" spans="4:4">
      <c r="D2921"/>
    </row>
    <row r="2922" spans="4:4">
      <c r="D2922"/>
    </row>
    <row r="2923" spans="4:4">
      <c r="D2923"/>
    </row>
    <row r="2924" spans="4:4">
      <c r="D2924"/>
    </row>
    <row r="2925" spans="4:4">
      <c r="D2925"/>
    </row>
    <row r="2926" spans="4:4">
      <c r="D2926"/>
    </row>
    <row r="2927" spans="4:4">
      <c r="D2927"/>
    </row>
    <row r="2928" spans="4:4">
      <c r="D2928"/>
    </row>
    <row r="2929" spans="4:4">
      <c r="D2929"/>
    </row>
    <row r="2930" spans="4:4">
      <c r="D2930"/>
    </row>
    <row r="2931" spans="4:4">
      <c r="D2931"/>
    </row>
    <row r="2932" spans="4:4">
      <c r="D2932"/>
    </row>
    <row r="2933" spans="4:4">
      <c r="D2933"/>
    </row>
    <row r="2934" spans="4:4">
      <c r="D2934"/>
    </row>
    <row r="2935" spans="4:4">
      <c r="D2935"/>
    </row>
    <row r="2936" spans="4:4">
      <c r="D2936"/>
    </row>
    <row r="2937" spans="4:4">
      <c r="D2937"/>
    </row>
    <row r="2938" spans="4:4">
      <c r="D2938"/>
    </row>
    <row r="2939" spans="4:4">
      <c r="D2939"/>
    </row>
    <row r="2940" spans="4:4">
      <c r="D2940"/>
    </row>
    <row r="2941" spans="4:4">
      <c r="D2941"/>
    </row>
    <row r="2942" spans="4:4">
      <c r="D2942"/>
    </row>
    <row r="2943" spans="4:4">
      <c r="D2943"/>
    </row>
    <row r="2944" spans="4:4">
      <c r="D2944"/>
    </row>
    <row r="2945" spans="4:4">
      <c r="D2945"/>
    </row>
    <row r="2946" spans="4:4">
      <c r="D2946"/>
    </row>
    <row r="2947" spans="4:4">
      <c r="D2947"/>
    </row>
    <row r="2948" spans="4:4">
      <c r="D2948"/>
    </row>
    <row r="2949" spans="4:4">
      <c r="D2949"/>
    </row>
    <row r="2950" spans="4:4">
      <c r="D2950"/>
    </row>
    <row r="2951" spans="4:4">
      <c r="D2951"/>
    </row>
    <row r="2952" spans="4:4">
      <c r="D2952"/>
    </row>
    <row r="2953" spans="4:4">
      <c r="D2953"/>
    </row>
    <row r="2954" spans="4:4">
      <c r="D2954"/>
    </row>
    <row r="2955" spans="4:4">
      <c r="D2955"/>
    </row>
    <row r="2956" spans="4:4">
      <c r="D2956"/>
    </row>
    <row r="2957" spans="4:4">
      <c r="D2957"/>
    </row>
    <row r="2958" spans="4:4">
      <c r="D2958"/>
    </row>
    <row r="2959" spans="4:4">
      <c r="D2959"/>
    </row>
    <row r="2960" spans="4:4">
      <c r="D2960"/>
    </row>
    <row r="2961" spans="4:4">
      <c r="D2961"/>
    </row>
    <row r="2962" spans="4:4">
      <c r="D2962"/>
    </row>
    <row r="2963" spans="4:4">
      <c r="D2963"/>
    </row>
    <row r="2964" spans="4:4">
      <c r="D2964"/>
    </row>
    <row r="2965" spans="4:4">
      <c r="D2965"/>
    </row>
    <row r="2966" spans="4:4">
      <c r="D2966"/>
    </row>
    <row r="2967" spans="4:4">
      <c r="D2967"/>
    </row>
    <row r="2968" spans="4:4">
      <c r="D2968"/>
    </row>
    <row r="2969" spans="4:4">
      <c r="D2969"/>
    </row>
    <row r="2970" spans="4:4">
      <c r="D2970"/>
    </row>
    <row r="2971" spans="4:4">
      <c r="D2971"/>
    </row>
    <row r="2972" spans="4:4">
      <c r="D2972"/>
    </row>
    <row r="2973" spans="4:4">
      <c r="D2973"/>
    </row>
    <row r="2974" spans="4:4">
      <c r="D2974"/>
    </row>
    <row r="2975" spans="4:4">
      <c r="D2975"/>
    </row>
    <row r="2976" spans="4:4">
      <c r="D2976"/>
    </row>
    <row r="2977" spans="4:4">
      <c r="D2977"/>
    </row>
    <row r="2978" spans="4:4">
      <c r="D2978"/>
    </row>
    <row r="2979" spans="4:4">
      <c r="D2979"/>
    </row>
    <row r="2980" spans="4:4">
      <c r="D2980"/>
    </row>
    <row r="2981" spans="4:4">
      <c r="D2981"/>
    </row>
    <row r="2982" spans="4:4">
      <c r="D2982"/>
    </row>
    <row r="2983" spans="4:4">
      <c r="D2983"/>
    </row>
    <row r="2984" spans="4:4">
      <c r="D2984"/>
    </row>
    <row r="2985" spans="4:4">
      <c r="D2985"/>
    </row>
    <row r="2986" spans="4:4">
      <c r="D2986"/>
    </row>
    <row r="2987" spans="4:4">
      <c r="D2987"/>
    </row>
    <row r="2988" spans="4:4">
      <c r="D2988"/>
    </row>
    <row r="2989" spans="4:4">
      <c r="D2989"/>
    </row>
    <row r="2990" spans="4:4">
      <c r="D2990"/>
    </row>
    <row r="2991" spans="4:4">
      <c r="D2991"/>
    </row>
    <row r="2992" spans="4:4">
      <c r="D2992"/>
    </row>
    <row r="2993" spans="4:4">
      <c r="D2993"/>
    </row>
    <row r="2994" spans="4:4">
      <c r="D2994"/>
    </row>
    <row r="2995" spans="4:4">
      <c r="D2995"/>
    </row>
    <row r="2996" spans="4:4">
      <c r="D2996"/>
    </row>
    <row r="2997" spans="4:4">
      <c r="D2997"/>
    </row>
    <row r="2998" spans="4:4">
      <c r="D2998"/>
    </row>
    <row r="2999" spans="4:4">
      <c r="D2999"/>
    </row>
    <row r="3000" spans="4:4">
      <c r="D3000"/>
    </row>
    <row r="3001" spans="4:4">
      <c r="D3001"/>
    </row>
    <row r="3002" spans="4:4">
      <c r="D3002"/>
    </row>
    <row r="3003" spans="4:4">
      <c r="D3003"/>
    </row>
    <row r="3004" spans="4:4">
      <c r="D3004"/>
    </row>
    <row r="3005" spans="4:4">
      <c r="D3005"/>
    </row>
    <row r="3006" spans="4:4">
      <c r="D3006"/>
    </row>
    <row r="3007" spans="4:4">
      <c r="D3007"/>
    </row>
    <row r="3008" spans="4:4">
      <c r="D3008"/>
    </row>
    <row r="3009" spans="4:4">
      <c r="D3009"/>
    </row>
    <row r="3010" spans="4:4">
      <c r="D3010"/>
    </row>
    <row r="3011" spans="4:4">
      <c r="D3011"/>
    </row>
    <row r="3012" spans="4:4">
      <c r="D3012"/>
    </row>
    <row r="3013" spans="4:4">
      <c r="D3013"/>
    </row>
    <row r="3014" spans="4:4">
      <c r="D3014"/>
    </row>
    <row r="3015" spans="4:4">
      <c r="D3015"/>
    </row>
    <row r="3016" spans="4:4">
      <c r="D3016"/>
    </row>
    <row r="3017" spans="4:4">
      <c r="D3017"/>
    </row>
    <row r="3018" spans="4:4">
      <c r="D3018"/>
    </row>
    <row r="3019" spans="4:4">
      <c r="D3019"/>
    </row>
    <row r="3020" spans="4:4">
      <c r="D3020"/>
    </row>
    <row r="3021" spans="4:4">
      <c r="D3021"/>
    </row>
    <row r="3022" spans="4:4">
      <c r="D3022"/>
    </row>
    <row r="3023" spans="4:4">
      <c r="D3023"/>
    </row>
    <row r="3024" spans="4:4">
      <c r="D3024"/>
    </row>
    <row r="3025" spans="4:4">
      <c r="D3025"/>
    </row>
    <row r="3026" spans="4:4">
      <c r="D3026"/>
    </row>
    <row r="3027" spans="4:4">
      <c r="D3027"/>
    </row>
    <row r="3028" spans="4:4">
      <c r="D3028"/>
    </row>
    <row r="3029" spans="4:4">
      <c r="D3029"/>
    </row>
    <row r="3030" spans="4:4">
      <c r="D3030"/>
    </row>
    <row r="3031" spans="4:4">
      <c r="D3031"/>
    </row>
    <row r="3032" spans="4:4">
      <c r="D3032"/>
    </row>
    <row r="3033" spans="4:4">
      <c r="D3033"/>
    </row>
    <row r="3034" spans="4:4">
      <c r="D3034"/>
    </row>
    <row r="3035" spans="4:4">
      <c r="D3035"/>
    </row>
    <row r="3036" spans="4:4">
      <c r="D3036"/>
    </row>
    <row r="3037" spans="4:4">
      <c r="D3037"/>
    </row>
    <row r="3038" spans="4:4">
      <c r="D3038"/>
    </row>
    <row r="3039" spans="4:4">
      <c r="D3039"/>
    </row>
    <row r="3040" spans="4:4">
      <c r="D3040"/>
    </row>
    <row r="3041" spans="4:4">
      <c r="D3041"/>
    </row>
    <row r="3042" spans="4:4">
      <c r="D3042"/>
    </row>
    <row r="3043" spans="4:4">
      <c r="D3043"/>
    </row>
    <row r="3044" spans="4:4">
      <c r="D3044"/>
    </row>
    <row r="3045" spans="4:4">
      <c r="D3045"/>
    </row>
    <row r="3046" spans="4:4">
      <c r="D3046"/>
    </row>
    <row r="3047" spans="4:4">
      <c r="D3047"/>
    </row>
    <row r="3048" spans="4:4">
      <c r="D3048"/>
    </row>
    <row r="3049" spans="4:4">
      <c r="D3049"/>
    </row>
    <row r="3050" spans="4:4">
      <c r="D3050"/>
    </row>
    <row r="3051" spans="4:4">
      <c r="D3051"/>
    </row>
    <row r="3052" spans="4:4">
      <c r="D3052"/>
    </row>
    <row r="3053" spans="4:4">
      <c r="D3053"/>
    </row>
    <row r="3054" spans="4:4">
      <c r="D3054"/>
    </row>
    <row r="3055" spans="4:4">
      <c r="D3055"/>
    </row>
    <row r="3056" spans="4:4">
      <c r="D3056"/>
    </row>
    <row r="3057" spans="4:4">
      <c r="D3057"/>
    </row>
    <row r="3058" spans="4:4">
      <c r="D3058"/>
    </row>
    <row r="3059" spans="4:4">
      <c r="D3059"/>
    </row>
    <row r="3060" spans="4:4">
      <c r="D3060"/>
    </row>
    <row r="3061" spans="4:4">
      <c r="D3061"/>
    </row>
    <row r="3062" spans="4:4">
      <c r="D3062"/>
    </row>
    <row r="3063" spans="4:4">
      <c r="D3063"/>
    </row>
    <row r="3064" spans="4:4">
      <c r="D3064"/>
    </row>
    <row r="3065" spans="4:4">
      <c r="D3065"/>
    </row>
    <row r="3066" spans="4:4">
      <c r="D3066"/>
    </row>
    <row r="3067" spans="4:4">
      <c r="D3067"/>
    </row>
    <row r="3068" spans="4:4">
      <c r="D3068"/>
    </row>
    <row r="3069" spans="4:4">
      <c r="D3069"/>
    </row>
    <row r="3070" spans="4:4">
      <c r="D3070"/>
    </row>
    <row r="3071" spans="4:4">
      <c r="D3071"/>
    </row>
    <row r="3072" spans="4:4">
      <c r="D3072"/>
    </row>
    <row r="3073" spans="4:4">
      <c r="D3073"/>
    </row>
    <row r="3074" spans="4:4">
      <c r="D3074"/>
    </row>
    <row r="3075" spans="4:4">
      <c r="D3075"/>
    </row>
    <row r="3076" spans="4:4">
      <c r="D3076"/>
    </row>
    <row r="3077" spans="4:4">
      <c r="D3077"/>
    </row>
    <row r="3078" spans="4:4">
      <c r="D3078"/>
    </row>
    <row r="3079" spans="4:4">
      <c r="D3079"/>
    </row>
    <row r="3080" spans="4:4">
      <c r="D3080"/>
    </row>
    <row r="3081" spans="4:4">
      <c r="D3081"/>
    </row>
    <row r="3082" spans="4:4">
      <c r="D3082"/>
    </row>
    <row r="3083" spans="4:4">
      <c r="D3083"/>
    </row>
    <row r="3084" spans="4:4">
      <c r="D3084"/>
    </row>
    <row r="3085" spans="4:4">
      <c r="D3085"/>
    </row>
    <row r="3086" spans="4:4">
      <c r="D3086"/>
    </row>
    <row r="3087" spans="4:4">
      <c r="D3087"/>
    </row>
    <row r="3088" spans="4:4">
      <c r="D3088"/>
    </row>
    <row r="3089" spans="4:4">
      <c r="D3089"/>
    </row>
    <row r="3090" spans="4:4">
      <c r="D3090"/>
    </row>
    <row r="3091" spans="4:4">
      <c r="D3091"/>
    </row>
    <row r="3092" spans="4:4">
      <c r="D3092"/>
    </row>
    <row r="3093" spans="4:4">
      <c r="D3093"/>
    </row>
    <row r="3094" spans="4:4">
      <c r="D3094"/>
    </row>
    <row r="3095" spans="4:4">
      <c r="D3095"/>
    </row>
    <row r="3096" spans="4:4">
      <c r="D3096"/>
    </row>
    <row r="3097" spans="4:4">
      <c r="D3097"/>
    </row>
    <row r="3098" spans="4:4">
      <c r="D3098"/>
    </row>
    <row r="3099" spans="4:4">
      <c r="D3099"/>
    </row>
    <row r="3100" spans="4:4">
      <c r="D3100"/>
    </row>
    <row r="3101" spans="4:4">
      <c r="D3101"/>
    </row>
    <row r="3102" spans="4:4">
      <c r="D3102"/>
    </row>
    <row r="3103" spans="4:4">
      <c r="D3103"/>
    </row>
    <row r="3104" spans="4:4">
      <c r="D3104"/>
    </row>
    <row r="3105" spans="4:4">
      <c r="D3105"/>
    </row>
    <row r="3106" spans="4:4">
      <c r="D3106"/>
    </row>
    <row r="3107" spans="4:4">
      <c r="D3107"/>
    </row>
    <row r="3108" spans="4:4">
      <c r="D3108"/>
    </row>
    <row r="3109" spans="4:4">
      <c r="D3109"/>
    </row>
    <row r="3110" spans="4:4">
      <c r="D3110"/>
    </row>
    <row r="3111" spans="4:4">
      <c r="D3111"/>
    </row>
    <row r="3112" spans="4:4">
      <c r="D3112"/>
    </row>
    <row r="3113" spans="4:4">
      <c r="D3113"/>
    </row>
    <row r="3114" spans="4:4">
      <c r="D3114"/>
    </row>
    <row r="3115" spans="4:4">
      <c r="D3115"/>
    </row>
    <row r="3116" spans="4:4">
      <c r="D3116"/>
    </row>
    <row r="3117" spans="4:4">
      <c r="D3117"/>
    </row>
    <row r="3118" spans="4:4">
      <c r="D3118"/>
    </row>
    <row r="3119" spans="4:4">
      <c r="D3119"/>
    </row>
    <row r="3120" spans="4:4">
      <c r="D3120"/>
    </row>
    <row r="3121" spans="4:4">
      <c r="D3121"/>
    </row>
    <row r="3122" spans="4:4">
      <c r="D3122"/>
    </row>
    <row r="3123" spans="4:4">
      <c r="D3123"/>
    </row>
    <row r="3124" spans="4:4">
      <c r="D3124"/>
    </row>
    <row r="3125" spans="4:4">
      <c r="D3125"/>
    </row>
    <row r="3126" spans="4:4">
      <c r="D3126"/>
    </row>
    <row r="3127" spans="4:4">
      <c r="D3127"/>
    </row>
    <row r="3128" spans="4:4">
      <c r="D3128"/>
    </row>
    <row r="3129" spans="4:4">
      <c r="D3129"/>
    </row>
    <row r="3130" spans="4:4">
      <c r="D3130"/>
    </row>
    <row r="3131" spans="4:4">
      <c r="D3131"/>
    </row>
    <row r="3132" spans="4:4">
      <c r="D3132"/>
    </row>
    <row r="3133" spans="4:4">
      <c r="D3133"/>
    </row>
    <row r="3134" spans="4:4">
      <c r="D3134"/>
    </row>
    <row r="3135" spans="4:4">
      <c r="D3135"/>
    </row>
    <row r="3136" spans="4:4">
      <c r="D3136"/>
    </row>
    <row r="3137" spans="4:4">
      <c r="D3137"/>
    </row>
    <row r="3138" spans="4:4">
      <c r="D3138"/>
    </row>
    <row r="3139" spans="4:4">
      <c r="D3139"/>
    </row>
    <row r="3140" spans="4:4">
      <c r="D3140"/>
    </row>
    <row r="3141" spans="4:4">
      <c r="D3141"/>
    </row>
    <row r="3142" spans="4:4">
      <c r="D3142"/>
    </row>
    <row r="3143" spans="4:4">
      <c r="D3143"/>
    </row>
    <row r="3144" spans="4:4">
      <c r="D3144"/>
    </row>
    <row r="3145" spans="4:4">
      <c r="D3145"/>
    </row>
    <row r="3146" spans="4:4">
      <c r="D3146"/>
    </row>
    <row r="3147" spans="4:4">
      <c r="D3147"/>
    </row>
    <row r="3148" spans="4:4">
      <c r="D3148"/>
    </row>
    <row r="3149" spans="4:4">
      <c r="D3149"/>
    </row>
    <row r="3150" spans="4:4">
      <c r="D3150"/>
    </row>
    <row r="3151" spans="4:4">
      <c r="D3151"/>
    </row>
    <row r="3152" spans="4:4">
      <c r="D3152"/>
    </row>
    <row r="3153" spans="4:4">
      <c r="D3153"/>
    </row>
    <row r="3154" spans="4:4">
      <c r="D3154"/>
    </row>
    <row r="3155" spans="4:4">
      <c r="D3155"/>
    </row>
    <row r="3156" spans="4:4">
      <c r="D3156"/>
    </row>
    <row r="3157" spans="4:4">
      <c r="D3157"/>
    </row>
    <row r="3158" spans="4:4">
      <c r="D3158"/>
    </row>
    <row r="3159" spans="4:4">
      <c r="D3159"/>
    </row>
    <row r="3160" spans="4:4">
      <c r="D3160"/>
    </row>
    <row r="3161" spans="4:4">
      <c r="D3161"/>
    </row>
    <row r="3162" spans="4:4">
      <c r="D3162"/>
    </row>
    <row r="3163" spans="4:4">
      <c r="D3163"/>
    </row>
    <row r="3164" spans="4:4">
      <c r="D3164"/>
    </row>
    <row r="3165" spans="4:4">
      <c r="D3165"/>
    </row>
    <row r="3166" spans="4:4">
      <c r="D3166"/>
    </row>
    <row r="3167" spans="4:4">
      <c r="D3167"/>
    </row>
    <row r="3168" spans="4:4">
      <c r="D3168"/>
    </row>
    <row r="3169" spans="4:4">
      <c r="D3169"/>
    </row>
    <row r="3170" spans="4:4">
      <c r="D3170"/>
    </row>
    <row r="3171" spans="4:4">
      <c r="D3171"/>
    </row>
    <row r="3172" spans="4:4">
      <c r="D3172"/>
    </row>
    <row r="3173" spans="4:4">
      <c r="D3173"/>
    </row>
    <row r="3174" spans="4:4">
      <c r="D3174"/>
    </row>
    <row r="3175" spans="4:4">
      <c r="D3175"/>
    </row>
    <row r="3176" spans="4:4">
      <c r="D3176"/>
    </row>
    <row r="3177" spans="4:4">
      <c r="D3177"/>
    </row>
    <row r="3178" spans="4:4">
      <c r="D3178"/>
    </row>
    <row r="3179" spans="4:4">
      <c r="D3179"/>
    </row>
    <row r="3180" spans="4:4">
      <c r="D3180"/>
    </row>
    <row r="3181" spans="4:4">
      <c r="D3181"/>
    </row>
    <row r="3182" spans="4:4">
      <c r="D3182"/>
    </row>
    <row r="3183" spans="4:4">
      <c r="D3183"/>
    </row>
    <row r="3184" spans="4:4">
      <c r="D3184"/>
    </row>
    <row r="3185" spans="4:4">
      <c r="D3185"/>
    </row>
    <row r="3186" spans="4:4">
      <c r="D3186"/>
    </row>
    <row r="3187" spans="4:4">
      <c r="D3187"/>
    </row>
    <row r="3188" spans="4:4">
      <c r="D3188"/>
    </row>
    <row r="3189" spans="4:4">
      <c r="D3189"/>
    </row>
    <row r="3190" spans="4:4">
      <c r="D3190"/>
    </row>
    <row r="3191" spans="4:4">
      <c r="D3191"/>
    </row>
    <row r="3192" spans="4:4">
      <c r="D3192"/>
    </row>
    <row r="3193" spans="4:4">
      <c r="D3193"/>
    </row>
    <row r="3194" spans="4:4">
      <c r="D3194"/>
    </row>
    <row r="3195" spans="4:4">
      <c r="D3195"/>
    </row>
    <row r="3196" spans="4:4">
      <c r="D3196"/>
    </row>
    <row r="3197" spans="4:4">
      <c r="D3197"/>
    </row>
    <row r="3198" spans="4:4">
      <c r="D3198"/>
    </row>
    <row r="3199" spans="4:4">
      <c r="D3199"/>
    </row>
    <row r="3200" spans="4:4">
      <c r="D3200"/>
    </row>
    <row r="3201" spans="4:4">
      <c r="D3201"/>
    </row>
    <row r="3202" spans="4:4">
      <c r="D3202"/>
    </row>
    <row r="3203" spans="4:4">
      <c r="D3203"/>
    </row>
    <row r="3204" spans="4:4">
      <c r="D3204"/>
    </row>
    <row r="3205" spans="4:4">
      <c r="D3205"/>
    </row>
    <row r="3206" spans="4:4">
      <c r="D3206"/>
    </row>
    <row r="3207" spans="4:4">
      <c r="D3207"/>
    </row>
    <row r="3208" spans="4:4">
      <c r="D3208"/>
    </row>
    <row r="3209" spans="4:4">
      <c r="D3209"/>
    </row>
    <row r="3210" spans="4:4">
      <c r="D3210"/>
    </row>
    <row r="3211" spans="4:4">
      <c r="D3211"/>
    </row>
    <row r="3212" spans="4:4">
      <c r="D3212"/>
    </row>
    <row r="3213" spans="4:4">
      <c r="D3213"/>
    </row>
    <row r="3214" spans="4:4">
      <c r="D3214"/>
    </row>
    <row r="3215" spans="4:4">
      <c r="D3215"/>
    </row>
    <row r="3216" spans="4:4">
      <c r="D3216"/>
    </row>
    <row r="3217" spans="4:4">
      <c r="D3217"/>
    </row>
    <row r="3218" spans="4:4">
      <c r="D3218"/>
    </row>
    <row r="3219" spans="4:4">
      <c r="D3219"/>
    </row>
    <row r="3220" spans="4:4">
      <c r="D3220"/>
    </row>
    <row r="3221" spans="4:4">
      <c r="D3221"/>
    </row>
    <row r="3222" spans="4:4">
      <c r="D3222"/>
    </row>
    <row r="3223" spans="4:4">
      <c r="D3223"/>
    </row>
    <row r="3224" spans="4:4">
      <c r="D3224"/>
    </row>
    <row r="3225" spans="4:4">
      <c r="D3225"/>
    </row>
    <row r="3226" spans="4:4">
      <c r="D3226"/>
    </row>
    <row r="3227" spans="4:4">
      <c r="D3227"/>
    </row>
    <row r="3228" spans="4:4">
      <c r="D3228"/>
    </row>
    <row r="3229" spans="4:4">
      <c r="D3229"/>
    </row>
    <row r="3230" spans="4:4">
      <c r="D3230"/>
    </row>
    <row r="3231" spans="4:4">
      <c r="D3231"/>
    </row>
    <row r="3232" spans="4:4">
      <c r="D3232"/>
    </row>
    <row r="3233" spans="4:4">
      <c r="D3233"/>
    </row>
    <row r="3234" spans="4:4">
      <c r="D3234"/>
    </row>
    <row r="3235" spans="4:4">
      <c r="D3235"/>
    </row>
    <row r="3236" spans="4:4">
      <c r="D3236"/>
    </row>
    <row r="3237" spans="4:4">
      <c r="D3237"/>
    </row>
    <row r="3238" spans="4:4">
      <c r="D3238"/>
    </row>
    <row r="3239" spans="4:4">
      <c r="D3239"/>
    </row>
    <row r="3240" spans="4:4">
      <c r="D3240"/>
    </row>
    <row r="3241" spans="4:4">
      <c r="D3241"/>
    </row>
    <row r="3242" spans="4:4">
      <c r="D3242"/>
    </row>
    <row r="3243" spans="4:4">
      <c r="D3243"/>
    </row>
    <row r="3244" spans="4:4">
      <c r="D3244"/>
    </row>
    <row r="3245" spans="4:4">
      <c r="D3245"/>
    </row>
    <row r="3246" spans="4:4">
      <c r="D3246"/>
    </row>
    <row r="3247" spans="4:4">
      <c r="D3247"/>
    </row>
    <row r="3248" spans="4:4">
      <c r="D3248"/>
    </row>
    <row r="3249" spans="4:4">
      <c r="D3249"/>
    </row>
    <row r="3250" spans="4:4">
      <c r="D3250"/>
    </row>
    <row r="3251" spans="4:4">
      <c r="D3251"/>
    </row>
    <row r="3252" spans="4:4">
      <c r="D3252"/>
    </row>
    <row r="3253" spans="4:4">
      <c r="D3253"/>
    </row>
    <row r="3254" spans="4:4">
      <c r="D3254"/>
    </row>
    <row r="3255" spans="4:4">
      <c r="D3255"/>
    </row>
    <row r="3256" spans="4:4">
      <c r="D3256"/>
    </row>
    <row r="3257" spans="4:4">
      <c r="D3257"/>
    </row>
    <row r="3258" spans="4:4">
      <c r="D3258"/>
    </row>
    <row r="3259" spans="4:4">
      <c r="D3259"/>
    </row>
    <row r="3260" spans="4:4">
      <c r="D3260"/>
    </row>
    <row r="3261" spans="4:4">
      <c r="D3261"/>
    </row>
    <row r="3262" spans="4:4">
      <c r="D3262"/>
    </row>
    <row r="3263" spans="4:4">
      <c r="D3263"/>
    </row>
    <row r="3264" spans="4:4">
      <c r="D3264"/>
    </row>
    <row r="3265" spans="4:4">
      <c r="D3265"/>
    </row>
    <row r="3266" spans="4:4">
      <c r="D3266"/>
    </row>
    <row r="3267" spans="4:4">
      <c r="D3267"/>
    </row>
    <row r="3268" spans="4:4">
      <c r="D3268"/>
    </row>
    <row r="3269" spans="4:4">
      <c r="D3269"/>
    </row>
    <row r="3270" spans="4:4">
      <c r="D3270"/>
    </row>
    <row r="3271" spans="4:4">
      <c r="D3271"/>
    </row>
    <row r="3272" spans="4:4">
      <c r="D3272"/>
    </row>
    <row r="3273" spans="4:4">
      <c r="D3273"/>
    </row>
    <row r="3274" spans="4:4">
      <c r="D3274"/>
    </row>
    <row r="3275" spans="4:4">
      <c r="D3275"/>
    </row>
    <row r="3276" spans="4:4">
      <c r="D3276"/>
    </row>
    <row r="3277" spans="4:4">
      <c r="D3277"/>
    </row>
    <row r="3278" spans="4:4">
      <c r="D3278"/>
    </row>
    <row r="3279" spans="4:4">
      <c r="D3279"/>
    </row>
    <row r="3280" spans="4:4">
      <c r="D3280"/>
    </row>
    <row r="3281" spans="4:4">
      <c r="D3281"/>
    </row>
    <row r="3282" spans="4:4">
      <c r="D3282"/>
    </row>
    <row r="3283" spans="4:4">
      <c r="D3283"/>
    </row>
    <row r="3284" spans="4:4">
      <c r="D3284"/>
    </row>
    <row r="3285" spans="4:4">
      <c r="D3285"/>
    </row>
    <row r="3286" spans="4:4">
      <c r="D3286"/>
    </row>
    <row r="3287" spans="4:4">
      <c r="D3287"/>
    </row>
    <row r="3288" spans="4:4">
      <c r="D3288"/>
    </row>
    <row r="3289" spans="4:4">
      <c r="D3289"/>
    </row>
    <row r="3290" spans="4:4">
      <c r="D3290"/>
    </row>
    <row r="3291" spans="4:4">
      <c r="D3291"/>
    </row>
    <row r="3292" spans="4:4">
      <c r="D3292"/>
    </row>
    <row r="3293" spans="4:4">
      <c r="D3293"/>
    </row>
    <row r="3294" spans="4:4">
      <c r="D3294"/>
    </row>
    <row r="3295" spans="4:4">
      <c r="D3295"/>
    </row>
    <row r="3296" spans="4:4">
      <c r="D3296"/>
    </row>
    <row r="3297" spans="4:4">
      <c r="D3297"/>
    </row>
    <row r="3298" spans="4:4">
      <c r="D3298"/>
    </row>
    <row r="3299" spans="4:4">
      <c r="D3299"/>
    </row>
    <row r="3300" spans="4:4">
      <c r="D3300"/>
    </row>
    <row r="3301" spans="4:4">
      <c r="D3301"/>
    </row>
    <row r="3302" spans="4:4">
      <c r="D3302"/>
    </row>
    <row r="3303" spans="4:4">
      <c r="D3303"/>
    </row>
    <row r="3304" spans="4:4">
      <c r="D3304"/>
    </row>
    <row r="3305" spans="4:4">
      <c r="D3305"/>
    </row>
    <row r="3306" spans="4:4">
      <c r="D3306"/>
    </row>
    <row r="3307" spans="4:4">
      <c r="D3307"/>
    </row>
    <row r="3308" spans="4:4">
      <c r="D3308"/>
    </row>
    <row r="3309" spans="4:4">
      <c r="D3309"/>
    </row>
    <row r="3310" spans="4:4">
      <c r="D3310"/>
    </row>
    <row r="3311" spans="4:4">
      <c r="D3311"/>
    </row>
    <row r="3312" spans="4:4">
      <c r="D3312"/>
    </row>
    <row r="3313" spans="4:4">
      <c r="D3313"/>
    </row>
    <row r="3314" spans="4:4">
      <c r="D3314"/>
    </row>
    <row r="3315" spans="4:4">
      <c r="D3315"/>
    </row>
    <row r="3316" spans="4:4">
      <c r="D3316"/>
    </row>
    <row r="3317" spans="4:4">
      <c r="D3317"/>
    </row>
    <row r="3318" spans="4:4">
      <c r="D3318"/>
    </row>
    <row r="3319" spans="4:4">
      <c r="D3319"/>
    </row>
    <row r="3320" spans="4:4">
      <c r="D3320"/>
    </row>
    <row r="3321" spans="4:4">
      <c r="D3321"/>
    </row>
    <row r="3322" spans="4:4">
      <c r="D3322"/>
    </row>
    <row r="3323" spans="4:4">
      <c r="D3323"/>
    </row>
    <row r="3324" spans="4:4">
      <c r="D3324"/>
    </row>
    <row r="3325" spans="4:4">
      <c r="D3325"/>
    </row>
    <row r="3326" spans="4:4">
      <c r="D3326"/>
    </row>
    <row r="3327" spans="4:4">
      <c r="D3327"/>
    </row>
    <row r="3328" spans="4:4">
      <c r="D3328"/>
    </row>
    <row r="3329" spans="4:4">
      <c r="D3329"/>
    </row>
    <row r="3330" spans="4:4">
      <c r="D3330"/>
    </row>
    <row r="3331" spans="4:4">
      <c r="D3331"/>
    </row>
    <row r="3332" spans="4:4">
      <c r="D3332"/>
    </row>
    <row r="3333" spans="4:4">
      <c r="D3333"/>
    </row>
    <row r="3334" spans="4:4">
      <c r="D3334"/>
    </row>
    <row r="3335" spans="4:4">
      <c r="D3335"/>
    </row>
    <row r="3336" spans="4:4">
      <c r="D3336"/>
    </row>
    <row r="3337" spans="4:4">
      <c r="D3337"/>
    </row>
    <row r="3338" spans="4:4">
      <c r="D3338"/>
    </row>
    <row r="3339" spans="4:4">
      <c r="D3339"/>
    </row>
    <row r="3340" spans="4:4">
      <c r="D3340"/>
    </row>
    <row r="3341" spans="4:4">
      <c r="D3341"/>
    </row>
    <row r="3342" spans="4:4">
      <c r="D3342"/>
    </row>
    <row r="3343" spans="4:4">
      <c r="D3343"/>
    </row>
    <row r="3344" spans="4:4">
      <c r="D3344"/>
    </row>
    <row r="3345" spans="4:4">
      <c r="D3345"/>
    </row>
    <row r="3346" spans="4:4">
      <c r="D3346"/>
    </row>
    <row r="3347" spans="4:4">
      <c r="D3347"/>
    </row>
    <row r="3348" spans="4:4">
      <c r="D3348"/>
    </row>
    <row r="3349" spans="4:4">
      <c r="D3349"/>
    </row>
    <row r="3350" spans="4:4">
      <c r="D3350"/>
    </row>
    <row r="3351" spans="4:4">
      <c r="D3351"/>
    </row>
    <row r="3352" spans="4:4">
      <c r="D3352"/>
    </row>
    <row r="3353" spans="4:4">
      <c r="D3353"/>
    </row>
    <row r="3354" spans="4:4">
      <c r="D3354"/>
    </row>
    <row r="3355" spans="4:4">
      <c r="D3355"/>
    </row>
    <row r="3356" spans="4:4">
      <c r="D3356"/>
    </row>
    <row r="3357" spans="4:4">
      <c r="D3357"/>
    </row>
    <row r="3358" spans="4:4">
      <c r="D3358"/>
    </row>
    <row r="3359" spans="4:4">
      <c r="D3359"/>
    </row>
    <row r="3360" spans="4:4">
      <c r="D3360"/>
    </row>
    <row r="3361" spans="4:4">
      <c r="D3361"/>
    </row>
    <row r="3362" spans="4:4">
      <c r="D3362"/>
    </row>
    <row r="3363" spans="4:4">
      <c r="D3363"/>
    </row>
    <row r="3364" spans="4:4">
      <c r="D3364"/>
    </row>
    <row r="3365" spans="4:4">
      <c r="D3365"/>
    </row>
    <row r="3366" spans="4:4">
      <c r="D3366"/>
    </row>
    <row r="3367" spans="4:4">
      <c r="D3367"/>
    </row>
    <row r="3368" spans="4:4">
      <c r="D3368"/>
    </row>
    <row r="3369" spans="4:4">
      <c r="D3369"/>
    </row>
    <row r="3370" spans="4:4">
      <c r="D3370"/>
    </row>
    <row r="3371" spans="4:4">
      <c r="D3371"/>
    </row>
    <row r="3372" spans="4:4">
      <c r="D3372"/>
    </row>
    <row r="3373" spans="4:4">
      <c r="D3373"/>
    </row>
    <row r="3374" spans="4:4">
      <c r="D3374"/>
    </row>
    <row r="3375" spans="4:4">
      <c r="D3375"/>
    </row>
    <row r="3376" spans="4:4">
      <c r="D3376"/>
    </row>
    <row r="3377" spans="4:4">
      <c r="D3377"/>
    </row>
    <row r="3378" spans="4:4">
      <c r="D3378"/>
    </row>
    <row r="3379" spans="4:4">
      <c r="D3379"/>
    </row>
    <row r="3380" spans="4:4">
      <c r="D3380"/>
    </row>
    <row r="3381" spans="4:4">
      <c r="D3381"/>
    </row>
    <row r="3382" spans="4:4">
      <c r="D3382"/>
    </row>
    <row r="3383" spans="4:4">
      <c r="D3383"/>
    </row>
    <row r="3384" spans="4:4">
      <c r="D3384"/>
    </row>
    <row r="3385" spans="4:4">
      <c r="D3385"/>
    </row>
    <row r="3386" spans="4:4">
      <c r="D3386"/>
    </row>
    <row r="3387" spans="4:4">
      <c r="D3387"/>
    </row>
    <row r="3388" spans="4:4">
      <c r="D3388"/>
    </row>
    <row r="3389" spans="4:4">
      <c r="D3389"/>
    </row>
    <row r="3390" spans="4:4">
      <c r="D3390"/>
    </row>
    <row r="3391" spans="4:4">
      <c r="D3391"/>
    </row>
    <row r="3392" spans="4:4">
      <c r="D3392"/>
    </row>
    <row r="3393" spans="4:4">
      <c r="D3393"/>
    </row>
    <row r="3394" spans="4:4">
      <c r="D3394"/>
    </row>
    <row r="3395" spans="4:4">
      <c r="D3395"/>
    </row>
    <row r="3396" spans="4:4">
      <c r="D3396"/>
    </row>
    <row r="3397" spans="4:4">
      <c r="D3397"/>
    </row>
    <row r="3398" spans="4:4">
      <c r="D3398"/>
    </row>
    <row r="3399" spans="4:4">
      <c r="D3399"/>
    </row>
    <row r="3400" spans="4:4">
      <c r="D3400"/>
    </row>
    <row r="3401" spans="4:4">
      <c r="D3401"/>
    </row>
    <row r="3402" spans="4:4">
      <c r="D3402"/>
    </row>
    <row r="3403" spans="4:4">
      <c r="D3403"/>
    </row>
    <row r="3404" spans="4:4">
      <c r="D3404"/>
    </row>
    <row r="3405" spans="4:4">
      <c r="D3405"/>
    </row>
    <row r="3406" spans="4:4">
      <c r="D3406"/>
    </row>
    <row r="3407" spans="4:4">
      <c r="D3407"/>
    </row>
    <row r="3408" spans="4:4">
      <c r="D3408"/>
    </row>
    <row r="3409" spans="4:4">
      <c r="D3409"/>
    </row>
    <row r="3410" spans="4:4">
      <c r="D3410"/>
    </row>
    <row r="3411" spans="4:4">
      <c r="D3411"/>
    </row>
    <row r="3412" spans="4:4">
      <c r="D3412"/>
    </row>
    <row r="3413" spans="4:4">
      <c r="D3413"/>
    </row>
    <row r="3414" spans="4:4">
      <c r="D3414"/>
    </row>
    <row r="3415" spans="4:4">
      <c r="D3415"/>
    </row>
    <row r="3416" spans="4:4">
      <c r="D3416"/>
    </row>
    <row r="3417" spans="4:4">
      <c r="D3417"/>
    </row>
    <row r="3418" spans="4:4">
      <c r="D3418"/>
    </row>
    <row r="3419" spans="4:4">
      <c r="D3419"/>
    </row>
    <row r="3420" spans="4:4">
      <c r="D3420"/>
    </row>
    <row r="3421" spans="4:4">
      <c r="D3421"/>
    </row>
    <row r="3422" spans="4:4">
      <c r="D3422"/>
    </row>
    <row r="3423" spans="4:4">
      <c r="D3423"/>
    </row>
    <row r="3424" spans="4:4">
      <c r="D3424"/>
    </row>
    <row r="3425" spans="4:4">
      <c r="D3425"/>
    </row>
    <row r="3426" spans="4:4">
      <c r="D3426"/>
    </row>
    <row r="3427" spans="4:4">
      <c r="D3427"/>
    </row>
    <row r="3428" spans="4:4">
      <c r="D3428"/>
    </row>
    <row r="3429" spans="4:4">
      <c r="D3429"/>
    </row>
    <row r="3430" spans="4:4">
      <c r="D3430"/>
    </row>
    <row r="3431" spans="4:4">
      <c r="D3431"/>
    </row>
    <row r="3432" spans="4:4">
      <c r="D3432"/>
    </row>
    <row r="3433" spans="4:4">
      <c r="D3433"/>
    </row>
    <row r="3434" spans="4:4">
      <c r="D3434"/>
    </row>
    <row r="3435" spans="4:4">
      <c r="D3435"/>
    </row>
    <row r="3436" spans="4:4">
      <c r="D3436"/>
    </row>
    <row r="3437" spans="4:4">
      <c r="D3437"/>
    </row>
    <row r="3438" spans="4:4">
      <c r="D3438"/>
    </row>
    <row r="3439" spans="4:4">
      <c r="D3439"/>
    </row>
    <row r="3440" spans="4:4">
      <c r="D3440"/>
    </row>
    <row r="3441" spans="4:4">
      <c r="D3441"/>
    </row>
    <row r="3442" spans="4:4">
      <c r="D3442"/>
    </row>
    <row r="3443" spans="4:4">
      <c r="D3443"/>
    </row>
    <row r="3444" spans="4:4">
      <c r="D3444"/>
    </row>
    <row r="3445" spans="4:4">
      <c r="D3445"/>
    </row>
    <row r="3446" spans="4:4">
      <c r="D3446"/>
    </row>
    <row r="3447" spans="4:4">
      <c r="D3447"/>
    </row>
    <row r="3448" spans="4:4">
      <c r="D3448"/>
    </row>
    <row r="3449" spans="4:4">
      <c r="D3449"/>
    </row>
    <row r="3450" spans="4:4">
      <c r="D3450"/>
    </row>
    <row r="3451" spans="4:4">
      <c r="D3451"/>
    </row>
    <row r="3452" spans="4:4">
      <c r="D3452"/>
    </row>
    <row r="3453" spans="4:4">
      <c r="D3453"/>
    </row>
    <row r="3454" spans="4:4">
      <c r="D3454"/>
    </row>
    <row r="3455" spans="4:4">
      <c r="D3455"/>
    </row>
    <row r="3456" spans="4:4">
      <c r="D3456"/>
    </row>
    <row r="3457" spans="4:4">
      <c r="D3457"/>
    </row>
    <row r="3458" spans="4:4">
      <c r="D3458"/>
    </row>
    <row r="3459" spans="4:4">
      <c r="D3459"/>
    </row>
    <row r="3460" spans="4:4">
      <c r="D3460"/>
    </row>
    <row r="3461" spans="4:4">
      <c r="D3461"/>
    </row>
    <row r="3462" spans="4:4">
      <c r="D3462"/>
    </row>
    <row r="3463" spans="4:4">
      <c r="D3463"/>
    </row>
    <row r="3464" spans="4:4">
      <c r="D3464"/>
    </row>
    <row r="3465" spans="4:4">
      <c r="D3465"/>
    </row>
    <row r="3466" spans="4:4">
      <c r="D3466"/>
    </row>
    <row r="3467" spans="4:4">
      <c r="D3467"/>
    </row>
    <row r="3468" spans="4:4">
      <c r="D3468"/>
    </row>
    <row r="3469" spans="4:4">
      <c r="D3469"/>
    </row>
    <row r="3470" spans="4:4">
      <c r="D3470"/>
    </row>
    <row r="3471" spans="4:4">
      <c r="D3471"/>
    </row>
    <row r="3472" spans="4:4">
      <c r="D3472"/>
    </row>
    <row r="3473" spans="4:4">
      <c r="D3473"/>
    </row>
    <row r="3474" spans="4:4">
      <c r="D3474"/>
    </row>
    <row r="3475" spans="4:4">
      <c r="D3475"/>
    </row>
    <row r="3476" spans="4:4">
      <c r="D3476"/>
    </row>
    <row r="3477" spans="4:4">
      <c r="D3477"/>
    </row>
    <row r="3478" spans="4:4">
      <c r="D3478"/>
    </row>
    <row r="3479" spans="4:4">
      <c r="D3479"/>
    </row>
    <row r="3480" spans="4:4">
      <c r="D3480"/>
    </row>
    <row r="3481" spans="4:4">
      <c r="D3481"/>
    </row>
    <row r="3482" spans="4:4">
      <c r="D3482"/>
    </row>
    <row r="3483" spans="4:4">
      <c r="D3483"/>
    </row>
    <row r="3484" spans="4:4">
      <c r="D3484"/>
    </row>
    <row r="3485" spans="4:4">
      <c r="D3485"/>
    </row>
    <row r="3486" spans="4:4">
      <c r="D3486"/>
    </row>
    <row r="3487" spans="4:4">
      <c r="D3487"/>
    </row>
    <row r="3488" spans="4:4">
      <c r="D3488"/>
    </row>
    <row r="3489" spans="4:4">
      <c r="D3489"/>
    </row>
    <row r="3490" spans="4:4">
      <c r="D3490"/>
    </row>
    <row r="3491" spans="4:4">
      <c r="D3491"/>
    </row>
    <row r="3492" spans="4:4">
      <c r="D3492"/>
    </row>
    <row r="3493" spans="4:4">
      <c r="D3493"/>
    </row>
    <row r="3494" spans="4:4">
      <c r="D3494"/>
    </row>
    <row r="3495" spans="4:4">
      <c r="D3495"/>
    </row>
    <row r="3496" spans="4:4">
      <c r="D3496"/>
    </row>
    <row r="3497" spans="4:4">
      <c r="D3497"/>
    </row>
    <row r="3498" spans="4:4">
      <c r="D3498"/>
    </row>
    <row r="3499" spans="4:4">
      <c r="D3499"/>
    </row>
    <row r="3500" spans="4:4">
      <c r="D3500"/>
    </row>
    <row r="3501" spans="4:4">
      <c r="D3501"/>
    </row>
    <row r="3502" spans="4:4">
      <c r="D3502"/>
    </row>
    <row r="3503" spans="4:4">
      <c r="D3503"/>
    </row>
    <row r="3504" spans="4:4">
      <c r="D3504"/>
    </row>
    <row r="3505" spans="4:4">
      <c r="D3505"/>
    </row>
    <row r="3506" spans="4:4">
      <c r="D3506"/>
    </row>
    <row r="3507" spans="4:4">
      <c r="D3507"/>
    </row>
    <row r="3508" spans="4:4">
      <c r="D3508"/>
    </row>
    <row r="3509" spans="4:4">
      <c r="D3509"/>
    </row>
    <row r="3510" spans="4:4">
      <c r="D3510"/>
    </row>
    <row r="3511" spans="4:4">
      <c r="D3511"/>
    </row>
    <row r="3512" spans="4:4">
      <c r="D3512"/>
    </row>
    <row r="3513" spans="4:4">
      <c r="D3513"/>
    </row>
    <row r="3514" spans="4:4">
      <c r="D3514"/>
    </row>
    <row r="3515" spans="4:4">
      <c r="D3515"/>
    </row>
    <row r="3516" spans="4:4">
      <c r="D3516"/>
    </row>
    <row r="3517" spans="4:4">
      <c r="D3517"/>
    </row>
    <row r="3518" spans="4:4">
      <c r="D3518"/>
    </row>
    <row r="3519" spans="4:4">
      <c r="D3519"/>
    </row>
    <row r="3520" spans="4:4">
      <c r="D3520"/>
    </row>
    <row r="3521" spans="4:4">
      <c r="D3521"/>
    </row>
    <row r="3522" spans="4:4">
      <c r="D3522"/>
    </row>
    <row r="3523" spans="4:4">
      <c r="D3523"/>
    </row>
    <row r="3524" spans="4:4">
      <c r="D3524"/>
    </row>
    <row r="3525" spans="4:4">
      <c r="D3525"/>
    </row>
    <row r="3526" spans="4:4">
      <c r="D3526"/>
    </row>
    <row r="3527" spans="4:4">
      <c r="D3527"/>
    </row>
    <row r="3528" spans="4:4">
      <c r="D3528"/>
    </row>
    <row r="3529" spans="4:4">
      <c r="D3529"/>
    </row>
    <row r="3530" spans="4:4">
      <c r="D3530"/>
    </row>
    <row r="3531" spans="4:4">
      <c r="D3531"/>
    </row>
    <row r="3532" spans="4:4">
      <c r="D3532"/>
    </row>
    <row r="3533" spans="4:4">
      <c r="D3533"/>
    </row>
    <row r="3534" spans="4:4">
      <c r="D3534"/>
    </row>
    <row r="3535" spans="4:4">
      <c r="D3535"/>
    </row>
    <row r="3536" spans="4:4">
      <c r="D3536"/>
    </row>
    <row r="3537" spans="4:4">
      <c r="D3537"/>
    </row>
    <row r="3538" spans="4:4">
      <c r="D3538"/>
    </row>
    <row r="3539" spans="4:4">
      <c r="D3539"/>
    </row>
    <row r="3540" spans="4:4">
      <c r="D3540"/>
    </row>
    <row r="3541" spans="4:4">
      <c r="D3541"/>
    </row>
    <row r="3542" spans="4:4">
      <c r="D3542"/>
    </row>
    <row r="3543" spans="4:4">
      <c r="D3543"/>
    </row>
    <row r="3544" spans="4:4">
      <c r="D3544"/>
    </row>
    <row r="3545" spans="4:4">
      <c r="D3545"/>
    </row>
    <row r="3546" spans="4:4">
      <c r="D3546"/>
    </row>
    <row r="3547" spans="4:4">
      <c r="D3547"/>
    </row>
    <row r="3548" spans="4:4">
      <c r="D3548"/>
    </row>
    <row r="3549" spans="4:4">
      <c r="D3549"/>
    </row>
    <row r="3550" spans="4:4">
      <c r="D3550"/>
    </row>
    <row r="3551" spans="4:4">
      <c r="D3551"/>
    </row>
    <row r="3552" spans="4:4">
      <c r="D3552"/>
    </row>
    <row r="3553" spans="4:4">
      <c r="D3553"/>
    </row>
    <row r="3554" spans="4:4">
      <c r="D3554"/>
    </row>
    <row r="3555" spans="4:4">
      <c r="D3555"/>
    </row>
    <row r="3556" spans="4:4">
      <c r="D3556"/>
    </row>
    <row r="3557" spans="4:4">
      <c r="D3557"/>
    </row>
    <row r="3558" spans="4:4">
      <c r="D3558"/>
    </row>
    <row r="3559" spans="4:4">
      <c r="D3559"/>
    </row>
    <row r="3560" spans="4:4">
      <c r="D3560"/>
    </row>
    <row r="3561" spans="4:4">
      <c r="D3561"/>
    </row>
    <row r="3562" spans="4:4">
      <c r="D3562"/>
    </row>
    <row r="3563" spans="4:4">
      <c r="D3563"/>
    </row>
    <row r="3564" spans="4:4">
      <c r="D3564"/>
    </row>
    <row r="3565" spans="4:4">
      <c r="D3565"/>
    </row>
    <row r="3566" spans="4:4">
      <c r="D3566"/>
    </row>
    <row r="3567" spans="4:4">
      <c r="D3567"/>
    </row>
    <row r="3568" spans="4:4">
      <c r="D3568"/>
    </row>
    <row r="3569" spans="4:4">
      <c r="D3569"/>
    </row>
    <row r="3570" spans="4:4">
      <c r="D3570"/>
    </row>
    <row r="3571" spans="4:4">
      <c r="D3571"/>
    </row>
    <row r="3572" spans="4:4">
      <c r="D3572"/>
    </row>
    <row r="3573" spans="4:4">
      <c r="D3573"/>
    </row>
    <row r="3574" spans="4:4">
      <c r="D3574"/>
    </row>
    <row r="3575" spans="4:4">
      <c r="D3575"/>
    </row>
    <row r="3576" spans="4:4">
      <c r="D3576"/>
    </row>
    <row r="3577" spans="4:4">
      <c r="D3577"/>
    </row>
    <row r="3578" spans="4:4">
      <c r="D3578"/>
    </row>
    <row r="3579" spans="4:4">
      <c r="D3579"/>
    </row>
    <row r="3580" spans="4:4">
      <c r="D3580"/>
    </row>
    <row r="3581" spans="4:4">
      <c r="D3581"/>
    </row>
    <row r="3582" spans="4:4">
      <c r="D3582"/>
    </row>
    <row r="3583" spans="4:4">
      <c r="D3583"/>
    </row>
    <row r="3584" spans="4:4">
      <c r="D3584"/>
    </row>
    <row r="3585" spans="4:4">
      <c r="D3585"/>
    </row>
    <row r="3586" spans="4:4">
      <c r="D3586"/>
    </row>
    <row r="3587" spans="4:4">
      <c r="D3587"/>
    </row>
    <row r="3588" spans="4:4">
      <c r="D3588"/>
    </row>
    <row r="3589" spans="4:4">
      <c r="D3589"/>
    </row>
    <row r="3590" spans="4:4">
      <c r="D3590"/>
    </row>
    <row r="3591" spans="4:4">
      <c r="D3591"/>
    </row>
    <row r="3592" spans="4:4">
      <c r="D3592"/>
    </row>
    <row r="3593" spans="4:4">
      <c r="D3593"/>
    </row>
    <row r="3594" spans="4:4">
      <c r="D3594"/>
    </row>
    <row r="3595" spans="4:4">
      <c r="D3595"/>
    </row>
    <row r="3596" spans="4:4">
      <c r="D3596"/>
    </row>
    <row r="3597" spans="4:4">
      <c r="D3597"/>
    </row>
    <row r="3598" spans="4:4">
      <c r="D3598"/>
    </row>
    <row r="3599" spans="4:4">
      <c r="D3599"/>
    </row>
    <row r="3600" spans="4:4">
      <c r="D3600"/>
    </row>
    <row r="3601" spans="4:4">
      <c r="D3601"/>
    </row>
    <row r="3602" spans="4:4">
      <c r="D3602"/>
    </row>
    <row r="3603" spans="4:4">
      <c r="D3603"/>
    </row>
    <row r="3604" spans="4:4">
      <c r="D3604"/>
    </row>
    <row r="3605" spans="4:4">
      <c r="D3605"/>
    </row>
    <row r="3606" spans="4:4">
      <c r="D3606"/>
    </row>
    <row r="3607" spans="4:4">
      <c r="D3607"/>
    </row>
    <row r="3608" spans="4:4">
      <c r="D3608"/>
    </row>
    <row r="3609" spans="4:4">
      <c r="D3609"/>
    </row>
    <row r="3610" spans="4:4">
      <c r="D3610"/>
    </row>
    <row r="3611" spans="4:4">
      <c r="D3611"/>
    </row>
    <row r="3612" spans="4:4">
      <c r="D3612"/>
    </row>
    <row r="3613" spans="4:4">
      <c r="D3613"/>
    </row>
    <row r="3614" spans="4:4">
      <c r="D3614"/>
    </row>
    <row r="3615" spans="4:4">
      <c r="D3615"/>
    </row>
    <row r="3616" spans="4:4">
      <c r="D3616"/>
    </row>
    <row r="3617" spans="4:4">
      <c r="D3617"/>
    </row>
    <row r="3618" spans="4:4">
      <c r="D3618"/>
    </row>
    <row r="3619" spans="4:4">
      <c r="D3619"/>
    </row>
    <row r="3620" spans="4:4">
      <c r="D3620"/>
    </row>
    <row r="3621" spans="4:4">
      <c r="D3621"/>
    </row>
    <row r="3622" spans="4:4">
      <c r="D3622"/>
    </row>
    <row r="3623" spans="4:4">
      <c r="D3623"/>
    </row>
    <row r="3624" spans="4:4">
      <c r="D3624"/>
    </row>
    <row r="3625" spans="4:4">
      <c r="D3625"/>
    </row>
    <row r="3626" spans="4:4">
      <c r="D3626"/>
    </row>
    <row r="3627" spans="4:4">
      <c r="D3627"/>
    </row>
    <row r="3628" spans="4:4">
      <c r="D3628"/>
    </row>
    <row r="3629" spans="4:4">
      <c r="D3629"/>
    </row>
    <row r="3630" spans="4:4">
      <c r="D3630"/>
    </row>
    <row r="3631" spans="4:4">
      <c r="D3631"/>
    </row>
    <row r="3632" spans="4:4">
      <c r="D3632"/>
    </row>
    <row r="3633" spans="4:4">
      <c r="D3633"/>
    </row>
    <row r="3634" spans="4:4">
      <c r="D3634"/>
    </row>
    <row r="3635" spans="4:4">
      <c r="D3635"/>
    </row>
    <row r="3636" spans="4:4">
      <c r="D3636"/>
    </row>
    <row r="3637" spans="4:4">
      <c r="D3637"/>
    </row>
    <row r="3638" spans="4:4">
      <c r="D3638"/>
    </row>
    <row r="3639" spans="4:4">
      <c r="D3639"/>
    </row>
    <row r="3640" spans="4:4">
      <c r="D3640"/>
    </row>
    <row r="3641" spans="4:4">
      <c r="D3641"/>
    </row>
    <row r="3642" spans="4:4">
      <c r="D3642"/>
    </row>
    <row r="3643" spans="4:4">
      <c r="D3643"/>
    </row>
    <row r="3644" spans="4:4">
      <c r="D3644"/>
    </row>
    <row r="3645" spans="4:4">
      <c r="D3645"/>
    </row>
    <row r="3646" spans="4:4">
      <c r="D3646"/>
    </row>
    <row r="3647" spans="4:4">
      <c r="D3647"/>
    </row>
    <row r="3648" spans="4:4">
      <c r="D3648"/>
    </row>
    <row r="3649" spans="4:4">
      <c r="D3649"/>
    </row>
    <row r="3650" spans="4:4">
      <c r="D3650"/>
    </row>
    <row r="3651" spans="4:4">
      <c r="D3651"/>
    </row>
    <row r="3652" spans="4:4">
      <c r="D3652"/>
    </row>
    <row r="3653" spans="4:4">
      <c r="D3653"/>
    </row>
    <row r="3654" spans="4:4">
      <c r="D3654"/>
    </row>
    <row r="3655" spans="4:4">
      <c r="D3655"/>
    </row>
    <row r="3656" spans="4:4">
      <c r="D3656"/>
    </row>
    <row r="3657" spans="4:4">
      <c r="D3657"/>
    </row>
    <row r="3658" spans="4:4">
      <c r="D3658"/>
    </row>
    <row r="3659" spans="4:4">
      <c r="D3659"/>
    </row>
    <row r="3660" spans="4:4">
      <c r="D3660"/>
    </row>
    <row r="3661" spans="4:4">
      <c r="D3661"/>
    </row>
    <row r="3662" spans="4:4">
      <c r="D3662"/>
    </row>
    <row r="3663" spans="4:4">
      <c r="D3663"/>
    </row>
    <row r="3664" spans="4:4">
      <c r="D3664"/>
    </row>
    <row r="3665" spans="4:4">
      <c r="D3665"/>
    </row>
    <row r="3666" spans="4:4">
      <c r="D3666"/>
    </row>
    <row r="3667" spans="4:4">
      <c r="D3667"/>
    </row>
    <row r="3668" spans="4:4">
      <c r="D3668"/>
    </row>
    <row r="3669" spans="4:4">
      <c r="D3669"/>
    </row>
    <row r="3670" spans="4:4">
      <c r="D3670"/>
    </row>
    <row r="3671" spans="4:4">
      <c r="D3671"/>
    </row>
    <row r="3672" spans="4:4">
      <c r="D3672"/>
    </row>
    <row r="3673" spans="4:4">
      <c r="D3673"/>
    </row>
    <row r="3674" spans="4:4">
      <c r="D3674"/>
    </row>
    <row r="3675" spans="4:4">
      <c r="D3675"/>
    </row>
    <row r="3676" spans="4:4">
      <c r="D3676"/>
    </row>
    <row r="3677" spans="4:4">
      <c r="D3677"/>
    </row>
    <row r="3678" spans="4:4">
      <c r="D3678"/>
    </row>
    <row r="3679" spans="4:4">
      <c r="D3679"/>
    </row>
    <row r="3680" spans="4:4">
      <c r="D3680"/>
    </row>
    <row r="3681" spans="4:4">
      <c r="D3681"/>
    </row>
    <row r="3682" spans="4:4">
      <c r="D3682"/>
    </row>
    <row r="3683" spans="4:4">
      <c r="D3683"/>
    </row>
    <row r="3684" spans="4:4">
      <c r="D3684"/>
    </row>
    <row r="3685" spans="4:4">
      <c r="D3685"/>
    </row>
    <row r="3686" spans="4:4">
      <c r="D3686"/>
    </row>
    <row r="3687" spans="4:4">
      <c r="D3687"/>
    </row>
    <row r="3688" spans="4:4">
      <c r="D3688"/>
    </row>
    <row r="3689" spans="4:4">
      <c r="D3689"/>
    </row>
    <row r="3690" spans="4:4">
      <c r="D3690"/>
    </row>
    <row r="3691" spans="4:4">
      <c r="D3691"/>
    </row>
    <row r="3692" spans="4:4">
      <c r="D3692"/>
    </row>
    <row r="3693" spans="4:4">
      <c r="D3693"/>
    </row>
    <row r="3694" spans="4:4">
      <c r="D3694"/>
    </row>
    <row r="3695" spans="4:4">
      <c r="D3695"/>
    </row>
    <row r="3696" spans="4:4">
      <c r="D3696"/>
    </row>
    <row r="3697" spans="4:4">
      <c r="D3697"/>
    </row>
    <row r="3698" spans="4:4">
      <c r="D3698"/>
    </row>
    <row r="3699" spans="4:4">
      <c r="D3699"/>
    </row>
    <row r="3700" spans="4:4">
      <c r="D3700"/>
    </row>
    <row r="3701" spans="4:4">
      <c r="D3701"/>
    </row>
    <row r="3702" spans="4:4">
      <c r="D3702"/>
    </row>
    <row r="3703" spans="4:4">
      <c r="D3703"/>
    </row>
    <row r="3704" spans="4:4">
      <c r="D3704"/>
    </row>
    <row r="3705" spans="4:4">
      <c r="D3705"/>
    </row>
    <row r="3706" spans="4:4">
      <c r="D3706"/>
    </row>
    <row r="3707" spans="4:4">
      <c r="D3707"/>
    </row>
    <row r="3708" spans="4:4">
      <c r="D3708"/>
    </row>
    <row r="3709" spans="4:4">
      <c r="D3709"/>
    </row>
    <row r="3710" spans="4:4">
      <c r="D3710"/>
    </row>
    <row r="3711" spans="4:4">
      <c r="D3711"/>
    </row>
    <row r="3712" spans="4:4">
      <c r="D3712"/>
    </row>
    <row r="3713" spans="4:4">
      <c r="D3713"/>
    </row>
    <row r="3714" spans="4:4">
      <c r="D3714"/>
    </row>
    <row r="3715" spans="4:4">
      <c r="D3715"/>
    </row>
    <row r="3716" spans="4:4">
      <c r="D3716"/>
    </row>
    <row r="3717" spans="4:4">
      <c r="D3717"/>
    </row>
    <row r="3718" spans="4:4">
      <c r="D3718"/>
    </row>
    <row r="3719" spans="4:4">
      <c r="D3719"/>
    </row>
    <row r="3720" spans="4:4">
      <c r="D3720"/>
    </row>
    <row r="3721" spans="4:4">
      <c r="D3721"/>
    </row>
    <row r="3722" spans="4:4">
      <c r="D3722"/>
    </row>
    <row r="3723" spans="4:4">
      <c r="D3723"/>
    </row>
    <row r="3724" spans="4:4">
      <c r="D3724"/>
    </row>
    <row r="3725" spans="4:4">
      <c r="D3725"/>
    </row>
    <row r="3726" spans="4:4">
      <c r="D3726"/>
    </row>
    <row r="3727" spans="4:4">
      <c r="D3727"/>
    </row>
    <row r="3728" spans="4:4">
      <c r="D3728"/>
    </row>
    <row r="3729" spans="4:4">
      <c r="D3729"/>
    </row>
    <row r="3730" spans="4:4">
      <c r="D3730"/>
    </row>
    <row r="3731" spans="4:4">
      <c r="D3731"/>
    </row>
    <row r="3732" spans="4:4">
      <c r="D3732"/>
    </row>
    <row r="3733" spans="4:4">
      <c r="D3733"/>
    </row>
    <row r="3734" spans="4:4">
      <c r="D3734"/>
    </row>
    <row r="3735" spans="4:4">
      <c r="D3735"/>
    </row>
    <row r="3736" spans="4:4">
      <c r="D3736"/>
    </row>
    <row r="3737" spans="4:4">
      <c r="D3737"/>
    </row>
    <row r="3738" spans="4:4">
      <c r="D3738"/>
    </row>
    <row r="3739" spans="4:4">
      <c r="D3739"/>
    </row>
    <row r="3740" spans="4:4">
      <c r="D3740"/>
    </row>
    <row r="3741" spans="4:4">
      <c r="D3741"/>
    </row>
    <row r="3742" spans="4:4">
      <c r="D3742"/>
    </row>
    <row r="3743" spans="4:4">
      <c r="D3743"/>
    </row>
    <row r="3744" spans="4:4">
      <c r="D3744"/>
    </row>
    <row r="3745" spans="4:4">
      <c r="D3745"/>
    </row>
    <row r="3746" spans="4:4">
      <c r="D3746"/>
    </row>
    <row r="3747" spans="4:4">
      <c r="D3747"/>
    </row>
    <row r="3748" spans="4:4">
      <c r="D3748"/>
    </row>
    <row r="3749" spans="4:4">
      <c r="D3749"/>
    </row>
    <row r="3750" spans="4:4">
      <c r="D3750"/>
    </row>
    <row r="3751" spans="4:4">
      <c r="D3751"/>
    </row>
    <row r="3752" spans="4:4">
      <c r="D3752"/>
    </row>
    <row r="3753" spans="4:4">
      <c r="D3753"/>
    </row>
    <row r="3754" spans="4:4">
      <c r="D3754"/>
    </row>
    <row r="3755" spans="4:4">
      <c r="D3755"/>
    </row>
    <row r="3756" spans="4:4">
      <c r="D3756"/>
    </row>
    <row r="3757" spans="4:4">
      <c r="D3757"/>
    </row>
    <row r="3758" spans="4:4">
      <c r="D3758"/>
    </row>
    <row r="3759" spans="4:4">
      <c r="D3759"/>
    </row>
    <row r="3760" spans="4:4">
      <c r="D3760"/>
    </row>
    <row r="3761" spans="4:4">
      <c r="D3761"/>
    </row>
    <row r="3762" spans="4:4">
      <c r="D3762"/>
    </row>
    <row r="3763" spans="4:4">
      <c r="D3763"/>
    </row>
    <row r="3764" spans="4:4">
      <c r="D3764"/>
    </row>
    <row r="3765" spans="4:4">
      <c r="D3765"/>
    </row>
    <row r="3766" spans="4:4">
      <c r="D3766"/>
    </row>
    <row r="3767" spans="4:4">
      <c r="D3767"/>
    </row>
    <row r="3768" spans="4:4">
      <c r="D3768"/>
    </row>
    <row r="3769" spans="4:4">
      <c r="D3769"/>
    </row>
    <row r="3770" spans="4:4">
      <c r="D3770"/>
    </row>
    <row r="3771" spans="4:4">
      <c r="D3771"/>
    </row>
    <row r="3772" spans="4:4">
      <c r="D3772"/>
    </row>
    <row r="3773" spans="4:4">
      <c r="D3773"/>
    </row>
    <row r="3774" spans="4:4">
      <c r="D3774"/>
    </row>
    <row r="3775" spans="4:4">
      <c r="D3775"/>
    </row>
    <row r="3776" spans="4:4">
      <c r="D3776"/>
    </row>
    <row r="3777" spans="4:4">
      <c r="D3777"/>
    </row>
    <row r="3778" spans="4:4">
      <c r="D3778"/>
    </row>
    <row r="3779" spans="4:4">
      <c r="D3779"/>
    </row>
    <row r="3780" spans="4:4">
      <c r="D3780"/>
    </row>
    <row r="3781" spans="4:4">
      <c r="D3781"/>
    </row>
    <row r="3782" spans="4:4">
      <c r="D3782"/>
    </row>
    <row r="3783" spans="4:4">
      <c r="D3783"/>
    </row>
    <row r="3784" spans="4:4">
      <c r="D3784"/>
    </row>
    <row r="3785" spans="4:4">
      <c r="D3785"/>
    </row>
    <row r="3786" spans="4:4">
      <c r="D3786"/>
    </row>
    <row r="3787" spans="4:4">
      <c r="D3787"/>
    </row>
    <row r="3788" spans="4:4">
      <c r="D3788"/>
    </row>
    <row r="3789" spans="4:4">
      <c r="D3789"/>
    </row>
    <row r="3790" spans="4:4">
      <c r="D3790"/>
    </row>
    <row r="3791" spans="4:4">
      <c r="D3791"/>
    </row>
    <row r="3792" spans="4:4">
      <c r="D3792"/>
    </row>
    <row r="3793" spans="4:4">
      <c r="D3793"/>
    </row>
    <row r="3794" spans="4:4">
      <c r="D3794"/>
    </row>
    <row r="3795" spans="4:4">
      <c r="D3795"/>
    </row>
    <row r="3796" spans="4:4">
      <c r="D3796"/>
    </row>
    <row r="3797" spans="4:4">
      <c r="D3797"/>
    </row>
    <row r="3798" spans="4:4">
      <c r="D3798"/>
    </row>
    <row r="3799" spans="4:4">
      <c r="D3799"/>
    </row>
    <row r="3800" spans="4:4">
      <c r="D3800"/>
    </row>
    <row r="3801" spans="4:4">
      <c r="D3801"/>
    </row>
    <row r="3802" spans="4:4">
      <c r="D3802"/>
    </row>
    <row r="3803" spans="4:4">
      <c r="D3803"/>
    </row>
    <row r="3804" spans="4:4">
      <c r="D3804"/>
    </row>
    <row r="3805" spans="4:4">
      <c r="D3805"/>
    </row>
    <row r="3806" spans="4:4">
      <c r="D3806"/>
    </row>
    <row r="3807" spans="4:4">
      <c r="D3807"/>
    </row>
    <row r="3808" spans="4:4">
      <c r="D3808"/>
    </row>
    <row r="3809" spans="4:4">
      <c r="D3809"/>
    </row>
    <row r="3810" spans="4:4">
      <c r="D3810"/>
    </row>
    <row r="3811" spans="4:4">
      <c r="D3811"/>
    </row>
    <row r="3812" spans="4:4">
      <c r="D3812"/>
    </row>
    <row r="3813" spans="4:4">
      <c r="D3813"/>
    </row>
    <row r="3814" spans="4:4">
      <c r="D3814"/>
    </row>
    <row r="3815" spans="4:4">
      <c r="D3815"/>
    </row>
    <row r="3816" spans="4:4">
      <c r="D3816"/>
    </row>
    <row r="3817" spans="4:4">
      <c r="D3817"/>
    </row>
    <row r="3818" spans="4:4">
      <c r="D3818"/>
    </row>
    <row r="3819" spans="4:4">
      <c r="D3819"/>
    </row>
    <row r="3820" spans="4:4">
      <c r="D3820"/>
    </row>
    <row r="3821" spans="4:4">
      <c r="D3821"/>
    </row>
    <row r="3822" spans="4:4">
      <c r="D3822"/>
    </row>
    <row r="3823" spans="4:4">
      <c r="D3823"/>
    </row>
    <row r="3824" spans="4:4">
      <c r="D3824"/>
    </row>
    <row r="3825" spans="4:4">
      <c r="D3825"/>
    </row>
    <row r="3826" spans="4:4">
      <c r="D3826"/>
    </row>
    <row r="3827" spans="4:4">
      <c r="D3827"/>
    </row>
    <row r="3828" spans="4:4">
      <c r="D3828"/>
    </row>
    <row r="3829" spans="4:4">
      <c r="D3829"/>
    </row>
    <row r="3830" spans="4:4">
      <c r="D3830"/>
    </row>
    <row r="3831" spans="4:4">
      <c r="D3831"/>
    </row>
    <row r="3832" spans="4:4">
      <c r="D3832"/>
    </row>
    <row r="3833" spans="4:4">
      <c r="D3833"/>
    </row>
    <row r="3834" spans="4:4">
      <c r="D3834"/>
    </row>
    <row r="3835" spans="4:4">
      <c r="D3835"/>
    </row>
    <row r="3836" spans="4:4">
      <c r="D3836"/>
    </row>
    <row r="3837" spans="4:4">
      <c r="D3837"/>
    </row>
    <row r="3838" spans="4:4">
      <c r="D3838"/>
    </row>
    <row r="3839" spans="4:4">
      <c r="D3839"/>
    </row>
    <row r="3840" spans="4:4">
      <c r="D3840"/>
    </row>
    <row r="3841" spans="4:4">
      <c r="D3841"/>
    </row>
    <row r="3842" spans="4:4">
      <c r="D3842"/>
    </row>
    <row r="3843" spans="4:4">
      <c r="D3843"/>
    </row>
    <row r="3844" spans="4:4">
      <c r="D3844"/>
    </row>
    <row r="3845" spans="4:4">
      <c r="D3845"/>
    </row>
    <row r="3846" spans="4:4">
      <c r="D3846"/>
    </row>
    <row r="3847" spans="4:4">
      <c r="D3847"/>
    </row>
    <row r="3848" spans="4:4">
      <c r="D3848"/>
    </row>
    <row r="3849" spans="4:4">
      <c r="D3849"/>
    </row>
    <row r="3850" spans="4:4">
      <c r="D3850"/>
    </row>
    <row r="3851" spans="4:4">
      <c r="D3851"/>
    </row>
    <row r="3852" spans="4:4">
      <c r="D3852"/>
    </row>
    <row r="3853" spans="4:4">
      <c r="D3853"/>
    </row>
    <row r="3854" spans="4:4">
      <c r="D3854"/>
    </row>
    <row r="3855" spans="4:4">
      <c r="D3855"/>
    </row>
    <row r="3856" spans="4:4">
      <c r="D3856"/>
    </row>
    <row r="3857" spans="4:4">
      <c r="D3857"/>
    </row>
    <row r="3858" spans="4:4">
      <c r="D3858"/>
    </row>
    <row r="3859" spans="4:4">
      <c r="D3859"/>
    </row>
    <row r="3860" spans="4:4">
      <c r="D3860"/>
    </row>
    <row r="3861" spans="4:4">
      <c r="D3861"/>
    </row>
    <row r="3862" spans="4:4">
      <c r="D3862"/>
    </row>
    <row r="3863" spans="4:4">
      <c r="D3863"/>
    </row>
    <row r="3864" spans="4:4">
      <c r="D3864"/>
    </row>
    <row r="3865" spans="4:4">
      <c r="D3865"/>
    </row>
    <row r="3866" spans="4:4">
      <c r="D3866"/>
    </row>
    <row r="3867" spans="4:4">
      <c r="D3867"/>
    </row>
    <row r="3868" spans="4:4">
      <c r="D3868"/>
    </row>
    <row r="3869" spans="4:4">
      <c r="D3869"/>
    </row>
    <row r="3870" spans="4:4">
      <c r="D3870"/>
    </row>
    <row r="3871" spans="4:4">
      <c r="D3871"/>
    </row>
    <row r="3872" spans="4:4">
      <c r="D3872"/>
    </row>
    <row r="3873" spans="4:4">
      <c r="D3873"/>
    </row>
    <row r="3874" spans="4:4">
      <c r="D3874"/>
    </row>
    <row r="3875" spans="4:4">
      <c r="D3875"/>
    </row>
    <row r="3876" spans="4:4">
      <c r="D3876"/>
    </row>
    <row r="3877" spans="4:4">
      <c r="D3877"/>
    </row>
    <row r="3878" spans="4:4">
      <c r="D3878"/>
    </row>
    <row r="3879" spans="4:4">
      <c r="D3879"/>
    </row>
    <row r="3880" spans="4:4">
      <c r="D3880"/>
    </row>
    <row r="3881" spans="4:4">
      <c r="D3881"/>
    </row>
    <row r="3882" spans="4:4">
      <c r="D3882"/>
    </row>
    <row r="3883" spans="4:4">
      <c r="D3883"/>
    </row>
    <row r="3884" spans="4:4">
      <c r="D3884"/>
    </row>
    <row r="3885" spans="4:4">
      <c r="D3885"/>
    </row>
    <row r="3886" spans="4:4">
      <c r="D3886"/>
    </row>
    <row r="3887" spans="4:4">
      <c r="D3887"/>
    </row>
    <row r="3888" spans="4:4">
      <c r="D3888"/>
    </row>
    <row r="3889" spans="4:4">
      <c r="D3889"/>
    </row>
    <row r="3890" spans="4:4">
      <c r="D3890"/>
    </row>
    <row r="3891" spans="4:4">
      <c r="D3891"/>
    </row>
    <row r="3892" spans="4:4">
      <c r="D3892"/>
    </row>
    <row r="3893" spans="4:4">
      <c r="D3893"/>
    </row>
    <row r="3894" spans="4:4">
      <c r="D3894"/>
    </row>
    <row r="3895" spans="4:4">
      <c r="D3895"/>
    </row>
    <row r="3896" spans="4:4">
      <c r="D3896"/>
    </row>
    <row r="3897" spans="4:4">
      <c r="D3897"/>
    </row>
    <row r="3898" spans="4:4">
      <c r="D3898"/>
    </row>
    <row r="3899" spans="4:4">
      <c r="D3899"/>
    </row>
    <row r="3900" spans="4:4">
      <c r="D3900"/>
    </row>
    <row r="3901" spans="4:4">
      <c r="D3901"/>
    </row>
    <row r="3902" spans="4:4">
      <c r="D3902"/>
    </row>
    <row r="3903" spans="4:4">
      <c r="D3903"/>
    </row>
    <row r="3904" spans="4:4">
      <c r="D3904"/>
    </row>
    <row r="3905" spans="4:4">
      <c r="D3905"/>
    </row>
    <row r="3906" spans="4:4">
      <c r="D3906"/>
    </row>
    <row r="3907" spans="4:4">
      <c r="D3907"/>
    </row>
    <row r="3908" spans="4:4">
      <c r="D3908"/>
    </row>
    <row r="3909" spans="4:4">
      <c r="D3909"/>
    </row>
    <row r="3910" spans="4:4">
      <c r="D3910"/>
    </row>
    <row r="3911" spans="4:4">
      <c r="D3911"/>
    </row>
    <row r="3912" spans="4:4">
      <c r="D3912"/>
    </row>
    <row r="3913" spans="4:4">
      <c r="D3913"/>
    </row>
    <row r="3914" spans="4:4">
      <c r="D3914"/>
    </row>
    <row r="3915" spans="4:4">
      <c r="D3915"/>
    </row>
    <row r="3916" spans="4:4">
      <c r="D3916"/>
    </row>
    <row r="3917" spans="4:4">
      <c r="D3917"/>
    </row>
    <row r="3918" spans="4:4">
      <c r="D3918"/>
    </row>
    <row r="3919" spans="4:4">
      <c r="D3919"/>
    </row>
    <row r="3920" spans="4:4">
      <c r="D3920"/>
    </row>
    <row r="3921" spans="4:4">
      <c r="D3921"/>
    </row>
    <row r="3922" spans="4:4">
      <c r="D3922"/>
    </row>
    <row r="3923" spans="4:4">
      <c r="D3923"/>
    </row>
    <row r="3924" spans="4:4">
      <c r="D3924"/>
    </row>
    <row r="3925" spans="4:4">
      <c r="D3925"/>
    </row>
    <row r="3926" spans="4:4">
      <c r="D3926"/>
    </row>
    <row r="3927" spans="4:4">
      <c r="D3927"/>
    </row>
    <row r="3928" spans="4:4">
      <c r="D3928"/>
    </row>
    <row r="3929" spans="4:4">
      <c r="D3929"/>
    </row>
    <row r="3930" spans="4:4">
      <c r="D3930"/>
    </row>
    <row r="3931" spans="4:4">
      <c r="D3931"/>
    </row>
    <row r="3932" spans="4:4">
      <c r="D3932"/>
    </row>
    <row r="3933" spans="4:4">
      <c r="D3933"/>
    </row>
    <row r="3934" spans="4:4">
      <c r="D3934"/>
    </row>
    <row r="3935" spans="4:4">
      <c r="D3935"/>
    </row>
    <row r="3936" spans="4:4">
      <c r="D3936"/>
    </row>
    <row r="3937" spans="4:4">
      <c r="D3937"/>
    </row>
    <row r="3938" spans="4:4">
      <c r="D3938"/>
    </row>
    <row r="3939" spans="4:4">
      <c r="D3939"/>
    </row>
    <row r="3940" spans="4:4">
      <c r="D3940"/>
    </row>
    <row r="3941" spans="4:4">
      <c r="D3941"/>
    </row>
    <row r="3942" spans="4:4">
      <c r="D3942"/>
    </row>
    <row r="3943" spans="4:4">
      <c r="D3943"/>
    </row>
    <row r="3944" spans="4:4">
      <c r="D3944"/>
    </row>
    <row r="3945" spans="4:4">
      <c r="D3945"/>
    </row>
    <row r="3946" spans="4:4">
      <c r="D3946"/>
    </row>
    <row r="3947" spans="4:4">
      <c r="D3947"/>
    </row>
    <row r="3948" spans="4:4">
      <c r="D3948"/>
    </row>
    <row r="3949" spans="4:4">
      <c r="D3949"/>
    </row>
    <row r="3950" spans="4:4">
      <c r="D3950"/>
    </row>
    <row r="3951" spans="4:4">
      <c r="D3951"/>
    </row>
    <row r="3952" spans="4:4">
      <c r="D3952"/>
    </row>
    <row r="3953" spans="4:4">
      <c r="D3953"/>
    </row>
    <row r="3954" spans="4:4">
      <c r="D3954"/>
    </row>
    <row r="3955" spans="4:4">
      <c r="D3955"/>
    </row>
    <row r="3956" spans="4:4">
      <c r="D3956"/>
    </row>
    <row r="3957" spans="4:4">
      <c r="D3957"/>
    </row>
    <row r="3958" spans="4:4">
      <c r="D3958"/>
    </row>
    <row r="3959" spans="4:4">
      <c r="D3959"/>
    </row>
    <row r="3960" spans="4:4">
      <c r="D3960"/>
    </row>
    <row r="3961" spans="4:4">
      <c r="D3961"/>
    </row>
    <row r="3962" spans="4:4">
      <c r="D3962"/>
    </row>
    <row r="3963" spans="4:4">
      <c r="D3963"/>
    </row>
    <row r="3964" spans="4:4">
      <c r="D3964"/>
    </row>
    <row r="3965" spans="4:4">
      <c r="D3965"/>
    </row>
    <row r="3966" spans="4:4">
      <c r="D3966"/>
    </row>
    <row r="3967" spans="4:4">
      <c r="D3967"/>
    </row>
    <row r="3968" spans="4:4">
      <c r="D3968"/>
    </row>
    <row r="3969" spans="4:4">
      <c r="D3969"/>
    </row>
    <row r="3970" spans="4:4">
      <c r="D3970"/>
    </row>
    <row r="3971" spans="4:4">
      <c r="D3971"/>
    </row>
    <row r="3972" spans="4:4">
      <c r="D3972"/>
    </row>
    <row r="3973" spans="4:4">
      <c r="D3973"/>
    </row>
    <row r="3974" spans="4:4">
      <c r="D3974"/>
    </row>
    <row r="3975" spans="4:4">
      <c r="D3975"/>
    </row>
  </sheetData>
  <autoFilter ref="A1:O580" xr:uid="{309EB335-FF11-49BA-B6C2-6BE36996FEEB}"/>
  <phoneticPr fontId="9" type="noConversion"/>
  <conditionalFormatting sqref="B1:B1048576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8852-81D7-40FF-879B-EF8920118F18}">
  <sheetPr codeName="Hoja7">
    <tabColor theme="9" tint="0.39997558519241921"/>
  </sheetPr>
  <dimension ref="A1:G3"/>
  <sheetViews>
    <sheetView workbookViewId="0">
      <selection sqref="A1:D3"/>
    </sheetView>
  </sheetViews>
  <sheetFormatPr baseColWidth="10" defaultRowHeight="14.4"/>
  <cols>
    <col min="1" max="1" width="13" style="1" bestFit="1" customWidth="1"/>
    <col min="2" max="2" width="13" style="2" customWidth="1"/>
  </cols>
  <sheetData>
    <row r="1" spans="1:7">
      <c r="A1" s="1">
        <v>9012767301</v>
      </c>
      <c r="B1" s="2">
        <f ca="1">+TODAY()</f>
        <v>45539</v>
      </c>
      <c r="C1" t="str">
        <f>F1&amp;$G$1</f>
        <v>AF000016</v>
      </c>
      <c r="D1">
        <f>COUNTA(AF!B:B)</f>
        <v>602</v>
      </c>
      <c r="F1" t="s">
        <v>3113</v>
      </c>
      <c r="G1">
        <v>16</v>
      </c>
    </row>
    <row r="2" spans="1:7">
      <c r="A2" s="1">
        <v>9012767301</v>
      </c>
      <c r="B2" s="2">
        <f ca="1">+TODAY()</f>
        <v>45539</v>
      </c>
      <c r="C2" t="str">
        <f t="shared" ref="C2:C3" si="0">F2&amp;$G$1</f>
        <v>AT000016</v>
      </c>
      <c r="D2">
        <f>COUNTA(AT!B:B)</f>
        <v>1223</v>
      </c>
      <c r="F2" t="s">
        <v>3115</v>
      </c>
    </row>
    <row r="3" spans="1:7">
      <c r="A3" s="1">
        <v>9012767301</v>
      </c>
      <c r="B3" s="2">
        <f ca="1">+TODAY()</f>
        <v>45539</v>
      </c>
      <c r="C3" t="str">
        <f t="shared" si="0"/>
        <v>US000016</v>
      </c>
      <c r="D3">
        <f>COUNTA(US!B:B)</f>
        <v>580</v>
      </c>
      <c r="F3" t="s">
        <v>3114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B066-196F-42B6-823C-E790A04876A7}">
  <dimension ref="A1"/>
  <sheetViews>
    <sheetView workbookViewId="0">
      <selection activeCell="B11" sqref="B11"/>
    </sheetView>
  </sheetViews>
  <sheetFormatPr baseColWidth="10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0275-F00D-4CBB-A68E-DF68B66D66CC}">
  <sheetPr filterMode="1">
    <tabColor theme="9" tint="0.39997558519241921"/>
  </sheetPr>
  <dimension ref="A1:S608"/>
  <sheetViews>
    <sheetView workbookViewId="0">
      <selection activeCell="A360" sqref="A360"/>
    </sheetView>
  </sheetViews>
  <sheetFormatPr baseColWidth="10" defaultRowHeight="14.4"/>
  <cols>
    <col min="3" max="3" width="39.109375" bestFit="1" customWidth="1"/>
    <col min="15" max="16" width="5.5546875" customWidth="1"/>
    <col min="17" max="17" width="8.6640625" customWidth="1"/>
    <col min="18" max="18" width="19.109375" bestFit="1" customWidth="1"/>
  </cols>
  <sheetData>
    <row r="1" spans="1:19">
      <c r="A1" t="s">
        <v>2</v>
      </c>
      <c r="B1" t="s">
        <v>214</v>
      </c>
      <c r="C1" t="s">
        <v>219</v>
      </c>
      <c r="D1" t="s">
        <v>215</v>
      </c>
      <c r="E1" t="s">
        <v>216</v>
      </c>
      <c r="F1" t="s">
        <v>217</v>
      </c>
      <c r="G1" t="s">
        <v>218</v>
      </c>
      <c r="I1" t="s">
        <v>736</v>
      </c>
      <c r="L1" t="s">
        <v>731</v>
      </c>
      <c r="M1" t="s">
        <v>733</v>
      </c>
      <c r="N1" t="s">
        <v>732</v>
      </c>
      <c r="Q1">
        <v>41182654</v>
      </c>
    </row>
    <row r="2" spans="1:19" hidden="1">
      <c r="A2" s="23">
        <v>69010078</v>
      </c>
      <c r="B2" s="23" t="s">
        <v>2</v>
      </c>
      <c r="C2" s="23" t="s">
        <v>766</v>
      </c>
      <c r="D2" t="s">
        <v>2605</v>
      </c>
      <c r="E2" t="s">
        <v>2606</v>
      </c>
      <c r="F2" t="s">
        <v>691</v>
      </c>
      <c r="L2" t="str">
        <f>LEFT(D2,1)</f>
        <v>P</v>
      </c>
      <c r="M2">
        <f>LEN(D2)</f>
        <v>8</v>
      </c>
      <c r="N2" t="str">
        <f ca="1">IF(LEFT(D2,1)&lt;&gt;RANDBETWEEN(65,90),"DIFF","OK")</f>
        <v>DIFF</v>
      </c>
      <c r="R2" t="str">
        <f>VLOOKUP(A2,DATOS!D:J,7,FALSE)</f>
        <v>MOCOA</v>
      </c>
      <c r="S2" t="str">
        <f>VLOOKUP(R2,MUNICIOS!A:D,4,FALSE)</f>
        <v>001</v>
      </c>
    </row>
    <row r="3" spans="1:19" hidden="1">
      <c r="A3" s="23">
        <v>1120100141</v>
      </c>
      <c r="B3" s="23" t="s">
        <v>31</v>
      </c>
      <c r="C3" s="23" t="s">
        <v>196</v>
      </c>
      <c r="D3" t="s">
        <v>494</v>
      </c>
      <c r="E3" t="s">
        <v>337</v>
      </c>
      <c r="F3" t="s">
        <v>719</v>
      </c>
      <c r="G3" t="s">
        <v>720</v>
      </c>
      <c r="L3" t="str">
        <f t="shared" ref="L3:L66" si="0">LEFT(D3,1)</f>
        <v>O</v>
      </c>
      <c r="M3">
        <f t="shared" ref="M3:M66" si="1">LEN(D3)</f>
        <v>6</v>
      </c>
      <c r="N3" t="str">
        <f t="shared" ref="N3:N66" ca="1" si="2">IF(LEFT(D3,1)&lt;&gt;RANDBETWEEN(65,90),"DIFF","OK")</f>
        <v>DIFF</v>
      </c>
      <c r="R3" t="str">
        <f>VLOOKUP(A3,DATOS!D:J,7,FALSE)</f>
        <v>PUERTO ASIS</v>
      </c>
      <c r="S3">
        <f>VLOOKUP(R3,MUNICIOS!A:D,4,FALSE)</f>
        <v>568</v>
      </c>
    </row>
    <row r="4" spans="1:19" hidden="1">
      <c r="A4" s="23">
        <v>1224858499</v>
      </c>
      <c r="B4" s="23" t="s">
        <v>2</v>
      </c>
      <c r="C4" s="23" t="s">
        <v>161</v>
      </c>
      <c r="D4" t="s">
        <v>471</v>
      </c>
      <c r="E4" t="s">
        <v>288</v>
      </c>
      <c r="F4" t="s">
        <v>658</v>
      </c>
      <c r="G4" t="s">
        <v>659</v>
      </c>
      <c r="L4" t="str">
        <f t="shared" si="0"/>
        <v>P</v>
      </c>
      <c r="M4">
        <f t="shared" si="1"/>
        <v>5</v>
      </c>
      <c r="N4" t="str">
        <f t="shared" ca="1" si="2"/>
        <v>DIFF</v>
      </c>
      <c r="R4" t="str">
        <f>VLOOKUP(A4,DATOS!D:J,7,FALSE)</f>
        <v>MOCOA</v>
      </c>
      <c r="S4" t="str">
        <f>VLOOKUP(R4,MUNICIOS!A:D,4,FALSE)</f>
        <v>001</v>
      </c>
    </row>
    <row r="5" spans="1:19" hidden="1">
      <c r="A5" s="23">
        <v>69000069</v>
      </c>
      <c r="B5" s="23" t="s">
        <v>2</v>
      </c>
      <c r="C5" s="23" t="s">
        <v>105</v>
      </c>
      <c r="D5" t="s">
        <v>543</v>
      </c>
      <c r="E5" t="s">
        <v>402</v>
      </c>
      <c r="F5" t="s">
        <v>544</v>
      </c>
      <c r="G5" t="s">
        <v>743</v>
      </c>
      <c r="L5" t="str">
        <f t="shared" si="0"/>
        <v>H</v>
      </c>
      <c r="M5">
        <f t="shared" si="1"/>
        <v>7</v>
      </c>
      <c r="N5" t="str">
        <f t="shared" ca="1" si="2"/>
        <v>DIFF</v>
      </c>
      <c r="R5" t="str">
        <f>VLOOKUP(A5,DATOS!D:J,7,FALSE)</f>
        <v>PUERTO GUZMAN</v>
      </c>
      <c r="S5">
        <f>VLOOKUP(R5,MUNICIOS!A:D,4,FALSE)</f>
        <v>571</v>
      </c>
    </row>
    <row r="6" spans="1:19" hidden="1">
      <c r="A6" s="23">
        <v>5341783</v>
      </c>
      <c r="B6" s="23" t="s">
        <v>2</v>
      </c>
      <c r="C6" s="23" t="s">
        <v>43</v>
      </c>
      <c r="D6" t="s">
        <v>314</v>
      </c>
      <c r="E6" t="s">
        <v>315</v>
      </c>
      <c r="F6" t="s">
        <v>212</v>
      </c>
      <c r="G6" t="s">
        <v>231</v>
      </c>
      <c r="L6" t="str">
        <f t="shared" si="0"/>
        <v>R</v>
      </c>
      <c r="M6">
        <f t="shared" si="1"/>
        <v>6</v>
      </c>
      <c r="N6" t="str">
        <f t="shared" ca="1" si="2"/>
        <v>DIFF</v>
      </c>
      <c r="R6" t="str">
        <f>VLOOKUP(A6,DATOS!D:J,7,FALSE)</f>
        <v>VALLE DEL GUAMUEZ</v>
      </c>
      <c r="S6">
        <f>VLOOKUP(R6,MUNICIOS!A:D,4,FALSE)</f>
        <v>865</v>
      </c>
    </row>
    <row r="7" spans="1:19" hidden="1">
      <c r="A7" s="23">
        <v>18106156</v>
      </c>
      <c r="B7" s="23" t="s">
        <v>2</v>
      </c>
      <c r="C7" s="23" t="s">
        <v>773</v>
      </c>
      <c r="D7" t="s">
        <v>2607</v>
      </c>
      <c r="E7" t="s">
        <v>500</v>
      </c>
      <c r="F7" t="s">
        <v>2608</v>
      </c>
      <c r="L7" t="str">
        <f t="shared" si="0"/>
        <v>M</v>
      </c>
      <c r="M7">
        <f t="shared" si="1"/>
        <v>4</v>
      </c>
      <c r="N7" t="str">
        <f t="shared" ca="1" si="2"/>
        <v>DIFF</v>
      </c>
      <c r="R7" t="str">
        <f>VLOOKUP(A7,DATOS!D:J,7,FALSE)</f>
        <v>PUERTO ASIS</v>
      </c>
      <c r="S7">
        <f>VLOOKUP(R7,MUNICIOS!A:D,4,FALSE)</f>
        <v>568</v>
      </c>
    </row>
    <row r="8" spans="1:19" hidden="1">
      <c r="A8" s="23">
        <v>5206097</v>
      </c>
      <c r="B8" s="23" t="s">
        <v>2</v>
      </c>
      <c r="C8" s="23" t="s">
        <v>777</v>
      </c>
      <c r="D8" t="s">
        <v>2609</v>
      </c>
      <c r="E8" t="s">
        <v>453</v>
      </c>
      <c r="F8" t="s">
        <v>230</v>
      </c>
      <c r="G8" t="s">
        <v>317</v>
      </c>
      <c r="L8" t="str">
        <f t="shared" si="0"/>
        <v>M</v>
      </c>
      <c r="M8">
        <f t="shared" si="1"/>
        <v>10</v>
      </c>
      <c r="N8" t="str">
        <f t="shared" ca="1" si="2"/>
        <v>DIFF</v>
      </c>
      <c r="R8" t="str">
        <f>VLOOKUP(A8,DATOS!D:J,7,FALSE)</f>
        <v>COLON</v>
      </c>
      <c r="S8">
        <f>VLOOKUP(R8,MUNICIOS!A:D,4,FALSE)</f>
        <v>219</v>
      </c>
    </row>
    <row r="9" spans="1:19" hidden="1">
      <c r="A9" s="23">
        <v>6531333</v>
      </c>
      <c r="B9" s="23" t="s">
        <v>2</v>
      </c>
      <c r="C9" s="23" t="s">
        <v>780</v>
      </c>
      <c r="D9" t="s">
        <v>400</v>
      </c>
      <c r="E9" t="s">
        <v>400</v>
      </c>
      <c r="F9" t="s">
        <v>230</v>
      </c>
      <c r="L9" t="str">
        <f t="shared" si="0"/>
        <v>P</v>
      </c>
      <c r="M9">
        <f t="shared" si="1"/>
        <v>5</v>
      </c>
      <c r="N9" t="str">
        <f t="shared" ca="1" si="2"/>
        <v>DIFF</v>
      </c>
      <c r="R9" t="str">
        <f>VLOOKUP(A9,DATOS!D:J,7,FALSE)</f>
        <v>ORITO</v>
      </c>
      <c r="S9">
        <f>VLOOKUP(R9,MUNICIOS!A:D,4,FALSE)</f>
        <v>320</v>
      </c>
    </row>
    <row r="10" spans="1:19" hidden="1">
      <c r="A10" s="33">
        <v>1006907961</v>
      </c>
      <c r="B10" s="33" t="s">
        <v>2</v>
      </c>
      <c r="C10" s="33" t="s">
        <v>181</v>
      </c>
      <c r="D10" t="s">
        <v>313</v>
      </c>
      <c r="E10" t="s">
        <v>563</v>
      </c>
      <c r="F10" t="s">
        <v>694</v>
      </c>
      <c r="G10" t="s">
        <v>679</v>
      </c>
      <c r="L10" t="str">
        <f t="shared" si="0"/>
        <v>T</v>
      </c>
      <c r="M10">
        <f t="shared" si="1"/>
        <v>7</v>
      </c>
      <c r="N10" t="str">
        <f t="shared" ca="1" si="2"/>
        <v>DIFF</v>
      </c>
      <c r="R10" t="str">
        <f>VLOOKUP(A10,DATOS!D:J,7,FALSE)</f>
        <v>SANTIAGO</v>
      </c>
      <c r="S10">
        <f>VLOOKUP(R10,MUNICIOS!A:D,4,FALSE)</f>
        <v>760</v>
      </c>
    </row>
    <row r="11" spans="1:19" hidden="1">
      <c r="A11" s="33">
        <v>1122784336</v>
      </c>
      <c r="B11" s="33" t="s">
        <v>2</v>
      </c>
      <c r="C11" s="33" t="s">
        <v>191</v>
      </c>
      <c r="D11" t="s">
        <v>500</v>
      </c>
      <c r="E11" t="s">
        <v>489</v>
      </c>
      <c r="F11" t="s">
        <v>566</v>
      </c>
      <c r="G11" t="s">
        <v>564</v>
      </c>
      <c r="L11" t="str">
        <f t="shared" si="0"/>
        <v>G</v>
      </c>
      <c r="M11">
        <f t="shared" si="1"/>
        <v>7</v>
      </c>
      <c r="N11" t="str">
        <f t="shared" ca="1" si="2"/>
        <v>DIFF</v>
      </c>
      <c r="R11" t="str">
        <f>VLOOKUP(A11,DATOS!D:J,7,FALSE)</f>
        <v>SIBUNDOY</v>
      </c>
      <c r="S11">
        <f>VLOOKUP(R11,MUNICIOS!A:D,4,FALSE)</f>
        <v>749</v>
      </c>
    </row>
    <row r="12" spans="1:19" hidden="1">
      <c r="A12" s="23">
        <v>41170811</v>
      </c>
      <c r="B12" s="23" t="s">
        <v>2</v>
      </c>
      <c r="C12" s="23" t="s">
        <v>132</v>
      </c>
      <c r="D12" t="s">
        <v>609</v>
      </c>
      <c r="E12" t="s">
        <v>301</v>
      </c>
      <c r="F12" t="s">
        <v>224</v>
      </c>
      <c r="G12" t="s">
        <v>613</v>
      </c>
      <c r="L12" t="str">
        <f t="shared" si="0"/>
        <v>M</v>
      </c>
      <c r="M12">
        <f t="shared" si="1"/>
        <v>4</v>
      </c>
      <c r="N12" t="str">
        <f t="shared" ca="1" si="2"/>
        <v>DIFF</v>
      </c>
      <c r="R12" t="str">
        <f>VLOOKUP(A12,DATOS!D:J,7,FALSE)</f>
        <v>MOCOA</v>
      </c>
      <c r="S12" t="str">
        <f>VLOOKUP(R12,MUNICIOS!A:D,4,FALSE)</f>
        <v>001</v>
      </c>
    </row>
    <row r="13" spans="1:19" hidden="1">
      <c r="A13" s="23">
        <v>27469907</v>
      </c>
      <c r="B13" s="23" t="s">
        <v>2</v>
      </c>
      <c r="C13" s="23" t="s">
        <v>192</v>
      </c>
      <c r="D13" t="s">
        <v>563</v>
      </c>
      <c r="E13" t="s">
        <v>321</v>
      </c>
      <c r="F13" t="s">
        <v>717</v>
      </c>
      <c r="L13" t="str">
        <f t="shared" si="0"/>
        <v>J</v>
      </c>
      <c r="M13">
        <f t="shared" si="1"/>
        <v>11</v>
      </c>
      <c r="N13" t="str">
        <f t="shared" ca="1" si="2"/>
        <v>DIFF</v>
      </c>
      <c r="R13" t="str">
        <f>VLOOKUP(A13,DATOS!D:J,7,FALSE)</f>
        <v>SANTIAGO</v>
      </c>
      <c r="S13">
        <f>VLOOKUP(R13,MUNICIOS!A:D,4,FALSE)</f>
        <v>760</v>
      </c>
    </row>
    <row r="14" spans="1:19" hidden="1">
      <c r="A14" s="6">
        <v>5328226</v>
      </c>
      <c r="B14" s="6" t="s">
        <v>2</v>
      </c>
      <c r="C14" s="6" t="s">
        <v>194</v>
      </c>
      <c r="D14" t="s">
        <v>474</v>
      </c>
      <c r="E14" t="s">
        <v>617</v>
      </c>
      <c r="F14" t="s">
        <v>354</v>
      </c>
      <c r="G14" t="s">
        <v>718</v>
      </c>
      <c r="L14" t="str">
        <f t="shared" si="0"/>
        <v>M</v>
      </c>
      <c r="M14">
        <f t="shared" si="1"/>
        <v>7</v>
      </c>
      <c r="N14" t="str">
        <f t="shared" ca="1" si="2"/>
        <v>DIFF</v>
      </c>
      <c r="R14" t="str">
        <f>VLOOKUP(A14,DATOS!D:J,7,FALSE)</f>
        <v>ORITO</v>
      </c>
      <c r="S14">
        <f>VLOOKUP(R14,MUNICIOS!A:D,4,FALSE)</f>
        <v>320</v>
      </c>
    </row>
    <row r="15" spans="1:19" hidden="1">
      <c r="A15" s="6">
        <v>39841373</v>
      </c>
      <c r="B15" s="6" t="s">
        <v>2</v>
      </c>
      <c r="C15" s="6" t="s">
        <v>790</v>
      </c>
      <c r="D15" t="s">
        <v>540</v>
      </c>
      <c r="E15" t="s">
        <v>633</v>
      </c>
      <c r="F15" t="s">
        <v>2610</v>
      </c>
      <c r="G15" t="s">
        <v>224</v>
      </c>
      <c r="L15" t="str">
        <f t="shared" si="0"/>
        <v>I</v>
      </c>
      <c r="M15">
        <f t="shared" si="1"/>
        <v>4</v>
      </c>
      <c r="N15" t="str">
        <f t="shared" ca="1" si="2"/>
        <v>DIFF</v>
      </c>
      <c r="R15" t="str">
        <f>VLOOKUP(A15,DATOS!D:J,7,FALSE)</f>
        <v>PUERTO ASIS</v>
      </c>
      <c r="S15">
        <f>VLOOKUP(R15,MUNICIOS!A:D,4,FALSE)</f>
        <v>568</v>
      </c>
    </row>
    <row r="16" spans="1:19" hidden="1">
      <c r="A16" s="6">
        <v>1123213185</v>
      </c>
      <c r="B16" s="6" t="s">
        <v>42</v>
      </c>
      <c r="C16" s="6" t="s">
        <v>791</v>
      </c>
      <c r="D16" t="s">
        <v>2611</v>
      </c>
      <c r="E16" t="s">
        <v>2612</v>
      </c>
      <c r="F16" t="s">
        <v>2613</v>
      </c>
      <c r="G16" t="s">
        <v>2614</v>
      </c>
      <c r="L16" t="str">
        <f t="shared" si="0"/>
        <v>C</v>
      </c>
      <c r="M16">
        <f t="shared" si="1"/>
        <v>8</v>
      </c>
      <c r="N16" t="str">
        <f t="shared" ca="1" si="2"/>
        <v>DIFF</v>
      </c>
      <c r="R16" t="str">
        <f>VLOOKUP(A16,DATOS!D:J,7,FALSE)</f>
        <v>PUERTO ASIS</v>
      </c>
      <c r="S16">
        <f>VLOOKUP(R16,MUNICIOS!A:D,4,FALSE)</f>
        <v>568</v>
      </c>
    </row>
    <row r="17" spans="1:19" hidden="1">
      <c r="A17" s="6">
        <v>5203054</v>
      </c>
      <c r="B17" s="6" t="s">
        <v>2</v>
      </c>
      <c r="C17" s="6" t="s">
        <v>793</v>
      </c>
      <c r="D17" t="s">
        <v>235</v>
      </c>
      <c r="E17" t="s">
        <v>2615</v>
      </c>
      <c r="F17" t="s">
        <v>348</v>
      </c>
      <c r="G17" t="s">
        <v>2616</v>
      </c>
      <c r="L17" t="str">
        <f t="shared" si="0"/>
        <v>B</v>
      </c>
      <c r="M17">
        <f t="shared" si="1"/>
        <v>7</v>
      </c>
      <c r="N17" t="str">
        <f t="shared" ca="1" si="2"/>
        <v>DIFF</v>
      </c>
      <c r="R17" t="str">
        <f>VLOOKUP(A17,DATOS!D:J,7,FALSE)</f>
        <v>PUERTO CAICEDO</v>
      </c>
      <c r="S17">
        <f>VLOOKUP(R17,MUNICIOS!A:D,4,FALSE)</f>
        <v>569</v>
      </c>
    </row>
    <row r="18" spans="1:19" hidden="1">
      <c r="A18" s="6">
        <v>1122787565</v>
      </c>
      <c r="B18" s="6" t="s">
        <v>42</v>
      </c>
      <c r="C18" s="6" t="s">
        <v>796</v>
      </c>
      <c r="D18" t="s">
        <v>2617</v>
      </c>
      <c r="E18" t="s">
        <v>431</v>
      </c>
      <c r="F18" t="s">
        <v>2618</v>
      </c>
      <c r="G18" t="s">
        <v>478</v>
      </c>
      <c r="L18" t="str">
        <f t="shared" si="0"/>
        <v>P</v>
      </c>
      <c r="M18">
        <f t="shared" si="1"/>
        <v>5</v>
      </c>
      <c r="N18" t="str">
        <f t="shared" ca="1" si="2"/>
        <v>DIFF</v>
      </c>
      <c r="R18" t="str">
        <f>VLOOKUP(A18,DATOS!D:J,7,FALSE)</f>
        <v>SIBUNDOY</v>
      </c>
      <c r="S18">
        <f>VLOOKUP(R18,MUNICIOS!A:D,4,FALSE)</f>
        <v>749</v>
      </c>
    </row>
    <row r="19" spans="1:19" hidden="1">
      <c r="A19" s="6">
        <v>1124861801</v>
      </c>
      <c r="B19" s="6" t="s">
        <v>2</v>
      </c>
      <c r="C19" s="6" t="s">
        <v>798</v>
      </c>
      <c r="D19" t="s">
        <v>402</v>
      </c>
      <c r="E19" t="s">
        <v>2619</v>
      </c>
      <c r="F19" t="s">
        <v>224</v>
      </c>
      <c r="G19" t="s">
        <v>579</v>
      </c>
      <c r="L19" t="str">
        <f t="shared" si="0"/>
        <v>C</v>
      </c>
      <c r="M19">
        <f t="shared" si="1"/>
        <v>8</v>
      </c>
      <c r="N19" t="str">
        <f t="shared" ca="1" si="2"/>
        <v>DIFF</v>
      </c>
      <c r="R19" t="str">
        <f>VLOOKUP(A19,DATOS!D:J,7,FALSE)</f>
        <v>MOCOA</v>
      </c>
      <c r="S19" t="str">
        <f>VLOOKUP(R19,MUNICIOS!A:D,4,FALSE)</f>
        <v>001</v>
      </c>
    </row>
    <row r="20" spans="1:19" hidden="1">
      <c r="A20" s="6">
        <v>27474164</v>
      </c>
      <c r="B20" s="6" t="s">
        <v>2</v>
      </c>
      <c r="C20" s="6" t="s">
        <v>800</v>
      </c>
      <c r="D20" t="s">
        <v>2620</v>
      </c>
      <c r="E20" t="s">
        <v>3095</v>
      </c>
      <c r="F20" t="s">
        <v>224</v>
      </c>
      <c r="G20" t="s">
        <v>484</v>
      </c>
      <c r="L20" t="str">
        <f t="shared" si="0"/>
        <v>C</v>
      </c>
      <c r="M20">
        <f t="shared" si="1"/>
        <v>8</v>
      </c>
      <c r="N20" t="str">
        <f t="shared" ca="1" si="2"/>
        <v>DIFF</v>
      </c>
      <c r="R20" t="str">
        <f>VLOOKUP(A20,DATOS!D:J,7,FALSE)</f>
        <v>SAN FRANCISCO</v>
      </c>
      <c r="S20">
        <f>VLOOKUP(R20,MUNICIOS!A:D,4,FALSE)</f>
        <v>755</v>
      </c>
    </row>
    <row r="21" spans="1:19" hidden="1">
      <c r="A21" s="6">
        <v>1121507361</v>
      </c>
      <c r="B21" s="6" t="s">
        <v>31</v>
      </c>
      <c r="C21" s="6" t="s">
        <v>802</v>
      </c>
      <c r="D21" t="s">
        <v>697</v>
      </c>
      <c r="E21" t="s">
        <v>489</v>
      </c>
      <c r="F21" t="s">
        <v>2621</v>
      </c>
      <c r="G21" t="s">
        <v>419</v>
      </c>
      <c r="L21" t="str">
        <f t="shared" si="0"/>
        <v>T</v>
      </c>
      <c r="M21">
        <f t="shared" si="1"/>
        <v>6</v>
      </c>
      <c r="N21" t="str">
        <f t="shared" ca="1" si="2"/>
        <v>DIFF</v>
      </c>
      <c r="R21" t="str">
        <f>VLOOKUP(A21,DATOS!D:J,7,FALSE)</f>
        <v>SANTIAGO</v>
      </c>
      <c r="S21">
        <f>VLOOKUP(R21,MUNICIOS!A:D,4,FALSE)</f>
        <v>760</v>
      </c>
    </row>
    <row r="22" spans="1:19" hidden="1">
      <c r="A22" s="6">
        <v>41175071</v>
      </c>
      <c r="B22" s="6" t="s">
        <v>2</v>
      </c>
      <c r="C22" s="6" t="s">
        <v>804</v>
      </c>
      <c r="D22" t="s">
        <v>285</v>
      </c>
      <c r="E22" t="s">
        <v>2622</v>
      </c>
      <c r="F22" t="s">
        <v>2623</v>
      </c>
      <c r="L22" t="str">
        <f t="shared" si="0"/>
        <v>T</v>
      </c>
      <c r="M22">
        <f t="shared" si="1"/>
        <v>4</v>
      </c>
      <c r="N22" t="str">
        <f t="shared" ca="1" si="2"/>
        <v>DIFF</v>
      </c>
      <c r="R22" t="str">
        <f>VLOOKUP(A22,DATOS!D:J,7,FALSE)</f>
        <v>PUERTO ASIS</v>
      </c>
      <c r="S22">
        <f>VLOOKUP(R22,MUNICIOS!A:D,4,FALSE)</f>
        <v>568</v>
      </c>
    </row>
    <row r="23" spans="1:19" hidden="1">
      <c r="A23" s="6">
        <v>36755951</v>
      </c>
      <c r="B23" s="6" t="s">
        <v>2</v>
      </c>
      <c r="C23" s="6" t="s">
        <v>91</v>
      </c>
      <c r="D23" t="s">
        <v>481</v>
      </c>
      <c r="E23" t="s">
        <v>482</v>
      </c>
      <c r="F23" t="s">
        <v>483</v>
      </c>
      <c r="G23" t="s">
        <v>743</v>
      </c>
      <c r="L23" t="str">
        <f t="shared" si="0"/>
        <v>F</v>
      </c>
      <c r="M23">
        <f t="shared" si="1"/>
        <v>7</v>
      </c>
      <c r="N23" t="str">
        <f t="shared" ca="1" si="2"/>
        <v>DIFF</v>
      </c>
      <c r="R23" t="str">
        <f>VLOOKUP(A23,DATOS!D:J,7,FALSE)</f>
        <v>SAN FRANCISCO</v>
      </c>
      <c r="S23">
        <f>VLOOKUP(R23,MUNICIOS!A:D,4,FALSE)</f>
        <v>755</v>
      </c>
    </row>
    <row r="24" spans="1:19" hidden="1">
      <c r="A24" s="6">
        <v>17649005</v>
      </c>
      <c r="B24" s="6" t="s">
        <v>2</v>
      </c>
      <c r="C24" s="6" t="s">
        <v>93</v>
      </c>
      <c r="D24" t="s">
        <v>248</v>
      </c>
      <c r="E24" t="s">
        <v>502</v>
      </c>
      <c r="F24" t="s">
        <v>503</v>
      </c>
      <c r="L24" t="str">
        <f t="shared" si="0"/>
        <v>G</v>
      </c>
      <c r="M24">
        <f t="shared" si="1"/>
        <v>5</v>
      </c>
      <c r="N24" t="str">
        <f t="shared" ca="1" si="2"/>
        <v>DIFF</v>
      </c>
      <c r="R24" t="str">
        <f>VLOOKUP(A24,DATOS!D:J,7,FALSE)</f>
        <v>PUERTO GUZMAN</v>
      </c>
      <c r="S24">
        <f>VLOOKUP(R24,MUNICIOS!A:D,4,FALSE)</f>
        <v>571</v>
      </c>
    </row>
    <row r="25" spans="1:19" hidden="1">
      <c r="A25" s="23">
        <v>1125185290</v>
      </c>
      <c r="B25" s="23" t="s">
        <v>79</v>
      </c>
      <c r="C25" s="23" t="s">
        <v>809</v>
      </c>
      <c r="D25" t="s">
        <v>2624</v>
      </c>
      <c r="E25" t="s">
        <v>470</v>
      </c>
      <c r="F25" t="s">
        <v>338</v>
      </c>
      <c r="G25" t="s">
        <v>2625</v>
      </c>
      <c r="L25" t="str">
        <f t="shared" si="0"/>
        <v>T</v>
      </c>
      <c r="M25">
        <f t="shared" si="1"/>
        <v>5</v>
      </c>
      <c r="N25" t="str">
        <f t="shared" ca="1" si="2"/>
        <v>DIFF</v>
      </c>
      <c r="R25" t="str">
        <f>VLOOKUP(A25,DATOS!D:J,7,FALSE)</f>
        <v>PUERTO GUZMAN</v>
      </c>
      <c r="S25">
        <f>VLOOKUP(R25,MUNICIOS!A:D,4,FALSE)</f>
        <v>571</v>
      </c>
    </row>
    <row r="26" spans="1:19" hidden="1">
      <c r="A26" s="23">
        <v>18105396</v>
      </c>
      <c r="B26" s="23" t="s">
        <v>2</v>
      </c>
      <c r="C26" s="23" t="s">
        <v>96</v>
      </c>
      <c r="D26" t="s">
        <v>346</v>
      </c>
      <c r="F26" t="s">
        <v>468</v>
      </c>
      <c r="L26" t="str">
        <f t="shared" si="0"/>
        <v>R</v>
      </c>
      <c r="M26">
        <f t="shared" si="1"/>
        <v>4</v>
      </c>
      <c r="N26" t="str">
        <f t="shared" ca="1" si="2"/>
        <v>DIFF</v>
      </c>
      <c r="R26" t="str">
        <f>VLOOKUP(A26,DATOS!D:J,7,FALSE)</f>
        <v>ORITO</v>
      </c>
      <c r="S26">
        <f>VLOOKUP(R26,MUNICIOS!A:D,4,FALSE)</f>
        <v>320</v>
      </c>
    </row>
    <row r="27" spans="1:19" hidden="1">
      <c r="A27" s="23">
        <v>5301187</v>
      </c>
      <c r="B27" s="23" t="s">
        <v>2</v>
      </c>
      <c r="C27" s="23" t="s">
        <v>815</v>
      </c>
      <c r="D27" t="s">
        <v>2627</v>
      </c>
      <c r="F27" t="s">
        <v>2626</v>
      </c>
      <c r="L27" t="str">
        <f t="shared" si="0"/>
        <v>M</v>
      </c>
      <c r="M27">
        <f t="shared" si="1"/>
        <v>8</v>
      </c>
      <c r="N27" t="str">
        <f t="shared" ca="1" si="2"/>
        <v>DIFF</v>
      </c>
      <c r="R27" t="str">
        <f>VLOOKUP(A27,DATOS!D:J,7,FALSE)</f>
        <v>MOCOA</v>
      </c>
      <c r="S27" t="str">
        <f>VLOOKUP(R27,MUNICIOS!A:D,4,FALSE)</f>
        <v>001</v>
      </c>
    </row>
    <row r="28" spans="1:19" hidden="1">
      <c r="A28" s="23">
        <v>1126452259</v>
      </c>
      <c r="B28" s="23" t="s">
        <v>31</v>
      </c>
      <c r="C28" s="23" t="s">
        <v>121</v>
      </c>
      <c r="D28" t="s">
        <v>260</v>
      </c>
      <c r="E28" t="s">
        <v>383</v>
      </c>
      <c r="F28" t="s">
        <v>334</v>
      </c>
      <c r="G28" t="s">
        <v>312</v>
      </c>
      <c r="L28" t="str">
        <f t="shared" si="0"/>
        <v>L</v>
      </c>
      <c r="M28">
        <f t="shared" si="1"/>
        <v>5</v>
      </c>
      <c r="N28" t="str">
        <f t="shared" ca="1" si="2"/>
        <v>DIFF</v>
      </c>
      <c r="R28" t="str">
        <f>VLOOKUP(A28,DATOS!D:J,7,FALSE)</f>
        <v>VALLE DEL GUAMUEZ</v>
      </c>
      <c r="S28">
        <f>VLOOKUP(R28,MUNICIOS!A:D,4,FALSE)</f>
        <v>865</v>
      </c>
    </row>
    <row r="29" spans="1:19" hidden="1">
      <c r="A29" s="23">
        <v>97436640</v>
      </c>
      <c r="B29" s="23" t="s">
        <v>2</v>
      </c>
      <c r="C29" s="23" t="s">
        <v>104</v>
      </c>
      <c r="D29" t="s">
        <v>299</v>
      </c>
      <c r="E29" t="s">
        <v>252</v>
      </c>
      <c r="F29" t="s">
        <v>446</v>
      </c>
      <c r="G29" t="s">
        <v>274</v>
      </c>
      <c r="L29" t="str">
        <f t="shared" si="0"/>
        <v>H</v>
      </c>
      <c r="M29">
        <f t="shared" si="1"/>
        <v>9</v>
      </c>
      <c r="N29" t="str">
        <f t="shared" ca="1" si="2"/>
        <v>DIFF</v>
      </c>
      <c r="R29" t="str">
        <f>VLOOKUP(A29,DATOS!D:J,7,FALSE)</f>
        <v>PUERTO GUZMAN</v>
      </c>
      <c r="S29">
        <f>VLOOKUP(R29,MUNICIOS!A:D,4,FALSE)</f>
        <v>571</v>
      </c>
    </row>
    <row r="30" spans="1:19" hidden="1">
      <c r="A30" s="23">
        <v>1125412628</v>
      </c>
      <c r="B30" s="23" t="s">
        <v>2</v>
      </c>
      <c r="C30" s="23" t="s">
        <v>818</v>
      </c>
      <c r="D30" t="s">
        <v>609</v>
      </c>
      <c r="E30" t="s">
        <v>2628</v>
      </c>
      <c r="F30" t="s">
        <v>550</v>
      </c>
      <c r="G30" t="s">
        <v>592</v>
      </c>
      <c r="L30" t="str">
        <f t="shared" si="0"/>
        <v>M</v>
      </c>
      <c r="M30">
        <f t="shared" si="1"/>
        <v>4</v>
      </c>
      <c r="N30" t="str">
        <f t="shared" ca="1" si="2"/>
        <v>DIFF</v>
      </c>
      <c r="R30" t="str">
        <f>VLOOKUP(A30,DATOS!D:J,7,FALSE)</f>
        <v>PUERTO CAICEDO</v>
      </c>
      <c r="S30">
        <f>VLOOKUP(R30,MUNICIOS!A:D,4,FALSE)</f>
        <v>569</v>
      </c>
    </row>
    <row r="31" spans="1:19" hidden="1">
      <c r="A31" s="23">
        <v>5279459</v>
      </c>
      <c r="B31" s="23" t="s">
        <v>2</v>
      </c>
      <c r="C31" s="23" t="s">
        <v>821</v>
      </c>
      <c r="D31" t="s">
        <v>275</v>
      </c>
      <c r="E31" t="s">
        <v>528</v>
      </c>
      <c r="F31" t="s">
        <v>293</v>
      </c>
      <c r="G31" t="s">
        <v>606</v>
      </c>
      <c r="L31" t="str">
        <f t="shared" si="0"/>
        <v>E</v>
      </c>
      <c r="M31">
        <f t="shared" si="1"/>
        <v>6</v>
      </c>
      <c r="N31" t="str">
        <f t="shared" ca="1" si="2"/>
        <v>DIFF</v>
      </c>
      <c r="R31" t="str">
        <f>VLOOKUP(A31,DATOS!D:J,7,FALSE)</f>
        <v>SAN FRANCISCO</v>
      </c>
      <c r="S31">
        <f>VLOOKUP(R31,MUNICIOS!A:D,4,FALSE)</f>
        <v>755</v>
      </c>
    </row>
    <row r="32" spans="1:19" hidden="1">
      <c r="A32" s="23">
        <v>1125179951</v>
      </c>
      <c r="B32" s="23" t="s">
        <v>2</v>
      </c>
      <c r="C32" s="23" t="s">
        <v>822</v>
      </c>
      <c r="D32" t="s">
        <v>314</v>
      </c>
      <c r="E32" t="s">
        <v>511</v>
      </c>
      <c r="F32" t="s">
        <v>415</v>
      </c>
      <c r="L32" t="str">
        <f t="shared" si="0"/>
        <v>R</v>
      </c>
      <c r="M32">
        <f t="shared" si="1"/>
        <v>6</v>
      </c>
      <c r="N32" t="str">
        <f t="shared" ca="1" si="2"/>
        <v>DIFF</v>
      </c>
      <c r="R32" t="str">
        <f>VLOOKUP(A32,DATOS!D:J,7,FALSE)</f>
        <v>PUERTO GUZMAN</v>
      </c>
      <c r="S32">
        <f>VLOOKUP(R32,MUNICIOS!A:D,4,FALSE)</f>
        <v>571</v>
      </c>
    </row>
    <row r="33" spans="1:19" hidden="1">
      <c r="A33" s="23">
        <v>27082077</v>
      </c>
      <c r="B33" s="23" t="s">
        <v>2</v>
      </c>
      <c r="C33" s="23" t="s">
        <v>825</v>
      </c>
      <c r="D33" t="s">
        <v>704</v>
      </c>
      <c r="E33" t="s">
        <v>458</v>
      </c>
      <c r="F33" t="s">
        <v>2629</v>
      </c>
      <c r="G33" t="s">
        <v>282</v>
      </c>
      <c r="L33" t="str">
        <f t="shared" si="0"/>
        <v>I</v>
      </c>
      <c r="M33">
        <f t="shared" si="1"/>
        <v>6</v>
      </c>
      <c r="N33" t="str">
        <f t="shared" ca="1" si="2"/>
        <v>DIFF</v>
      </c>
      <c r="R33" t="str">
        <f>VLOOKUP(A33,DATOS!D:J,7,FALSE)</f>
        <v>ORITO</v>
      </c>
      <c r="S33">
        <f>VLOOKUP(R33,MUNICIOS!A:D,4,FALSE)</f>
        <v>320</v>
      </c>
    </row>
    <row r="34" spans="1:19" hidden="1">
      <c r="A34" s="23">
        <v>19092505</v>
      </c>
      <c r="B34" s="23" t="s">
        <v>2</v>
      </c>
      <c r="C34" s="23" t="s">
        <v>828</v>
      </c>
      <c r="D34" t="s">
        <v>295</v>
      </c>
      <c r="E34" t="s">
        <v>2630</v>
      </c>
      <c r="F34" t="s">
        <v>507</v>
      </c>
      <c r="G34" t="s">
        <v>231</v>
      </c>
      <c r="L34" t="str">
        <f t="shared" si="0"/>
        <v>A</v>
      </c>
      <c r="M34">
        <f t="shared" si="1"/>
        <v>7</v>
      </c>
      <c r="N34" t="str">
        <f t="shared" ca="1" si="2"/>
        <v>DIFF</v>
      </c>
      <c r="R34" t="str">
        <f>VLOOKUP(A34,DATOS!D:J,7,FALSE)</f>
        <v>VALLE DEL GUAMUEZ</v>
      </c>
      <c r="S34">
        <f>VLOOKUP(R34,MUNICIOS!A:D,4,FALSE)</f>
        <v>865</v>
      </c>
    </row>
    <row r="35" spans="1:19" hidden="1">
      <c r="A35" s="23">
        <v>1006955748</v>
      </c>
      <c r="B35" s="23" t="s">
        <v>2</v>
      </c>
      <c r="C35" s="23" t="s">
        <v>832</v>
      </c>
      <c r="D35" t="s">
        <v>2631</v>
      </c>
      <c r="E35" t="s">
        <v>437</v>
      </c>
      <c r="F35" t="s">
        <v>598</v>
      </c>
      <c r="G35" t="s">
        <v>395</v>
      </c>
      <c r="L35" t="str">
        <f t="shared" si="0"/>
        <v>R</v>
      </c>
      <c r="M35">
        <f t="shared" si="1"/>
        <v>4</v>
      </c>
      <c r="N35" t="str">
        <f t="shared" ca="1" si="2"/>
        <v>DIFF</v>
      </c>
      <c r="R35" t="str">
        <f>VLOOKUP(A35,DATOS!D:J,7,FALSE)</f>
        <v>VALLE DEL GUAMUEZ</v>
      </c>
      <c r="S35">
        <f>VLOOKUP(R35,MUNICIOS!A:D,4,FALSE)</f>
        <v>865</v>
      </c>
    </row>
    <row r="36" spans="1:19" hidden="1">
      <c r="A36" s="23">
        <v>18195025</v>
      </c>
      <c r="B36" s="23" t="s">
        <v>2</v>
      </c>
      <c r="C36" s="23" t="s">
        <v>837</v>
      </c>
      <c r="D36" t="s">
        <v>2632</v>
      </c>
      <c r="E36" t="s">
        <v>250</v>
      </c>
      <c r="F36" t="s">
        <v>477</v>
      </c>
      <c r="L36" t="str">
        <f t="shared" si="0"/>
        <v>B</v>
      </c>
      <c r="M36">
        <f t="shared" si="1"/>
        <v>8</v>
      </c>
      <c r="N36" t="str">
        <f t="shared" ca="1" si="2"/>
        <v>DIFF</v>
      </c>
      <c r="R36" t="str">
        <f>VLOOKUP(A36,DATOS!D:J,7,FALSE)</f>
        <v>COLON</v>
      </c>
      <c r="S36">
        <f>VLOOKUP(R36,MUNICIOS!A:D,4,FALSE)</f>
        <v>219</v>
      </c>
    </row>
    <row r="37" spans="1:19" hidden="1">
      <c r="A37" s="23">
        <v>1125414462</v>
      </c>
      <c r="B37" s="23" t="s">
        <v>42</v>
      </c>
      <c r="C37" s="23" t="s">
        <v>840</v>
      </c>
      <c r="D37" t="s">
        <v>572</v>
      </c>
      <c r="E37" t="s">
        <v>2633</v>
      </c>
      <c r="F37" t="s">
        <v>436</v>
      </c>
      <c r="L37" t="str">
        <f t="shared" si="0"/>
        <v>G</v>
      </c>
      <c r="M37">
        <f t="shared" si="1"/>
        <v>8</v>
      </c>
      <c r="N37" t="str">
        <f t="shared" ca="1" si="2"/>
        <v>DIFF</v>
      </c>
      <c r="R37" t="str">
        <f>VLOOKUP(A37,DATOS!D:J,7,FALSE)</f>
        <v>PUERTO CAICEDO</v>
      </c>
      <c r="S37">
        <f>VLOOKUP(R37,MUNICIOS!A:D,4,FALSE)</f>
        <v>569</v>
      </c>
    </row>
    <row r="38" spans="1:19" hidden="1">
      <c r="A38" s="33">
        <v>27474875</v>
      </c>
      <c r="B38" s="33" t="s">
        <v>2</v>
      </c>
      <c r="C38" s="33" t="s">
        <v>842</v>
      </c>
      <c r="D38" t="s">
        <v>266</v>
      </c>
      <c r="E38" t="s">
        <v>267</v>
      </c>
      <c r="F38" t="s">
        <v>224</v>
      </c>
      <c r="G38" t="s">
        <v>268</v>
      </c>
      <c r="L38" t="str">
        <f t="shared" si="0"/>
        <v>R</v>
      </c>
      <c r="M38">
        <f t="shared" si="1"/>
        <v>7</v>
      </c>
      <c r="N38" t="str">
        <f t="shared" ca="1" si="2"/>
        <v>DIFF</v>
      </c>
      <c r="R38" t="str">
        <f>VLOOKUP(A38,DATOS!D:J,7,FALSE)</f>
        <v>SAN FRANCISCO</v>
      </c>
      <c r="S38">
        <f>VLOOKUP(R38,MUNICIOS!A:D,4,FALSE)</f>
        <v>755</v>
      </c>
    </row>
    <row r="39" spans="1:19" hidden="1">
      <c r="A39" s="23">
        <v>17693085</v>
      </c>
      <c r="B39" s="23" t="s">
        <v>2</v>
      </c>
      <c r="C39" s="23" t="s">
        <v>62</v>
      </c>
      <c r="D39" t="s">
        <v>381</v>
      </c>
      <c r="E39" t="s">
        <v>382</v>
      </c>
      <c r="F39" t="s">
        <v>290</v>
      </c>
      <c r="L39" t="str">
        <f t="shared" si="0"/>
        <v>C</v>
      </c>
      <c r="M39">
        <f t="shared" si="1"/>
        <v>7</v>
      </c>
      <c r="N39" t="str">
        <f t="shared" ca="1" si="2"/>
        <v>DIFF</v>
      </c>
      <c r="R39" t="str">
        <f>VLOOKUP(A39,DATOS!D:J,7,FALSE)</f>
        <v>PUERTO GUZMAN</v>
      </c>
      <c r="S39">
        <f>VLOOKUP(R39,MUNICIOS!A:D,4,FALSE)</f>
        <v>571</v>
      </c>
    </row>
    <row r="40" spans="1:19" hidden="1">
      <c r="A40" s="23">
        <v>1123323929</v>
      </c>
      <c r="B40" s="23" t="s">
        <v>2</v>
      </c>
      <c r="C40" s="23" t="s">
        <v>849</v>
      </c>
      <c r="D40" t="s">
        <v>486</v>
      </c>
      <c r="E40" t="s">
        <v>641</v>
      </c>
      <c r="F40" t="s">
        <v>640</v>
      </c>
      <c r="G40" t="s">
        <v>476</v>
      </c>
      <c r="L40" t="str">
        <f t="shared" si="0"/>
        <v>I</v>
      </c>
      <c r="M40">
        <f t="shared" si="1"/>
        <v>4</v>
      </c>
      <c r="N40" t="str">
        <f t="shared" ca="1" si="2"/>
        <v>DIFF</v>
      </c>
      <c r="R40" t="str">
        <f>VLOOKUP(A40,DATOS!D:J,7,FALSE)</f>
        <v>ORITO</v>
      </c>
      <c r="S40">
        <f>VLOOKUP(R40,MUNICIOS!A:D,4,FALSE)</f>
        <v>320</v>
      </c>
    </row>
    <row r="41" spans="1:19" hidden="1">
      <c r="A41" s="23">
        <v>69008513</v>
      </c>
      <c r="B41" s="23" t="s">
        <v>2</v>
      </c>
      <c r="C41" s="23" t="s">
        <v>851</v>
      </c>
      <c r="D41" t="s">
        <v>301</v>
      </c>
      <c r="E41" t="s">
        <v>252</v>
      </c>
      <c r="F41" t="s">
        <v>685</v>
      </c>
      <c r="G41" t="s">
        <v>743</v>
      </c>
      <c r="L41" t="str">
        <f t="shared" si="0"/>
        <v>C</v>
      </c>
      <c r="M41">
        <f t="shared" si="1"/>
        <v>7</v>
      </c>
      <c r="N41" t="str">
        <f t="shared" ca="1" si="2"/>
        <v>DIFF</v>
      </c>
      <c r="R41" t="str">
        <f>VLOOKUP(A41,DATOS!D:J,7,FALSE)</f>
        <v>MOCOA</v>
      </c>
      <c r="S41" t="str">
        <f>VLOOKUP(R41,MUNICIOS!A:D,4,FALSE)</f>
        <v>001</v>
      </c>
    </row>
    <row r="42" spans="1:19" hidden="1">
      <c r="A42" s="23">
        <v>29817660</v>
      </c>
      <c r="B42" s="23" t="s">
        <v>2</v>
      </c>
      <c r="C42" s="23" t="s">
        <v>183</v>
      </c>
      <c r="D42" t="s">
        <v>697</v>
      </c>
      <c r="E42" t="s">
        <v>224</v>
      </c>
      <c r="F42" t="s">
        <v>370</v>
      </c>
      <c r="L42" t="str">
        <f t="shared" si="0"/>
        <v>T</v>
      </c>
      <c r="M42">
        <f t="shared" si="1"/>
        <v>6</v>
      </c>
      <c r="N42" t="str">
        <f t="shared" ca="1" si="2"/>
        <v>DIFF</v>
      </c>
      <c r="R42" t="str">
        <f>VLOOKUP(A42,DATOS!D:J,7,FALSE)</f>
        <v>MOCOA</v>
      </c>
      <c r="S42" t="str">
        <f>VLOOKUP(R42,MUNICIOS!A:D,4,FALSE)</f>
        <v>001</v>
      </c>
    </row>
    <row r="43" spans="1:19" hidden="1">
      <c r="A43" s="23">
        <v>12959763</v>
      </c>
      <c r="B43" s="23" t="s">
        <v>2</v>
      </c>
      <c r="C43" s="23" t="s">
        <v>852</v>
      </c>
      <c r="D43" t="s">
        <v>522</v>
      </c>
      <c r="E43" t="s">
        <v>2634</v>
      </c>
      <c r="F43" t="s">
        <v>446</v>
      </c>
      <c r="G43" t="s">
        <v>643</v>
      </c>
      <c r="L43" t="str">
        <f t="shared" si="0"/>
        <v>G</v>
      </c>
      <c r="M43">
        <f t="shared" si="1"/>
        <v>8</v>
      </c>
      <c r="N43" t="str">
        <f t="shared" ca="1" si="2"/>
        <v>DIFF</v>
      </c>
      <c r="R43" t="str">
        <f>VLOOKUP(A43,DATOS!D:J,7,FALSE)</f>
        <v>MOCOA</v>
      </c>
      <c r="S43" t="str">
        <f>VLOOKUP(R43,MUNICIOS!A:D,4,FALSE)</f>
        <v>001</v>
      </c>
    </row>
    <row r="44" spans="1:19" hidden="1">
      <c r="A44" s="23">
        <v>97470365</v>
      </c>
      <c r="B44" s="23" t="s">
        <v>2</v>
      </c>
      <c r="C44" s="23" t="s">
        <v>855</v>
      </c>
      <c r="D44" t="s">
        <v>313</v>
      </c>
      <c r="E44" t="s">
        <v>211</v>
      </c>
      <c r="F44" t="s">
        <v>212</v>
      </c>
      <c r="G44" t="s">
        <v>2635</v>
      </c>
      <c r="L44" t="str">
        <f t="shared" si="0"/>
        <v>T</v>
      </c>
      <c r="M44">
        <f t="shared" si="1"/>
        <v>7</v>
      </c>
      <c r="N44" t="str">
        <f t="shared" ca="1" si="2"/>
        <v>DIFF</v>
      </c>
      <c r="R44" t="str">
        <f>VLOOKUP(A44,DATOS!D:J,7,FALSE)</f>
        <v>SAN FRANCISCO</v>
      </c>
      <c r="S44">
        <f>VLOOKUP(R44,MUNICIOS!A:D,4,FALSE)</f>
        <v>755</v>
      </c>
    </row>
    <row r="45" spans="1:19" hidden="1">
      <c r="A45" s="23">
        <v>1030083093</v>
      </c>
      <c r="B45" s="23" t="s">
        <v>37</v>
      </c>
      <c r="C45" s="23" t="s">
        <v>856</v>
      </c>
      <c r="D45" t="s">
        <v>464</v>
      </c>
      <c r="E45" t="s">
        <v>2612</v>
      </c>
      <c r="F45" t="s">
        <v>388</v>
      </c>
      <c r="G45" t="s">
        <v>2636</v>
      </c>
      <c r="L45" t="str">
        <f t="shared" si="0"/>
        <v>P</v>
      </c>
      <c r="M45">
        <f t="shared" si="1"/>
        <v>7</v>
      </c>
      <c r="N45" t="str">
        <f t="shared" ca="1" si="2"/>
        <v>DIFF</v>
      </c>
      <c r="R45" t="str">
        <f>VLOOKUP(A45,DATOS!D:J,7,FALSE)</f>
        <v>MOCOA</v>
      </c>
      <c r="S45" t="str">
        <f>VLOOKUP(R45,MUNICIOS!A:D,4,FALSE)</f>
        <v>001</v>
      </c>
    </row>
    <row r="46" spans="1:19" hidden="1">
      <c r="A46" s="23">
        <v>27472963</v>
      </c>
      <c r="B46" s="23" t="s">
        <v>2</v>
      </c>
      <c r="C46" s="23" t="s">
        <v>70</v>
      </c>
      <c r="D46" t="s">
        <v>309</v>
      </c>
      <c r="E46" t="s">
        <v>309</v>
      </c>
      <c r="F46" t="s">
        <v>224</v>
      </c>
      <c r="G46" t="s">
        <v>411</v>
      </c>
      <c r="L46" t="str">
        <f t="shared" si="0"/>
        <v>C</v>
      </c>
      <c r="M46">
        <f t="shared" si="1"/>
        <v>6</v>
      </c>
      <c r="N46" t="str">
        <f t="shared" ca="1" si="2"/>
        <v>DIFF</v>
      </c>
      <c r="R46" t="str">
        <f>VLOOKUP(A46,DATOS!D:J,7,FALSE)</f>
        <v>COLON</v>
      </c>
      <c r="S46">
        <f>VLOOKUP(R46,MUNICIOS!A:D,4,FALSE)</f>
        <v>219</v>
      </c>
    </row>
    <row r="47" spans="1:19" hidden="1">
      <c r="A47" s="23">
        <v>1123307986</v>
      </c>
      <c r="B47" s="23" t="s">
        <v>2</v>
      </c>
      <c r="C47" s="23" t="s">
        <v>859</v>
      </c>
      <c r="D47" t="s">
        <v>2637</v>
      </c>
      <c r="E47" t="s">
        <v>600</v>
      </c>
      <c r="F47" t="s">
        <v>2638</v>
      </c>
      <c r="G47" t="s">
        <v>2639</v>
      </c>
      <c r="L47" t="str">
        <f t="shared" si="0"/>
        <v>T</v>
      </c>
      <c r="M47">
        <f t="shared" si="1"/>
        <v>5</v>
      </c>
      <c r="N47" t="str">
        <f t="shared" ca="1" si="2"/>
        <v>DIFF</v>
      </c>
      <c r="R47" t="str">
        <f>VLOOKUP(A47,DATOS!D:J,7,FALSE)</f>
        <v>MOCOA</v>
      </c>
      <c r="S47" t="str">
        <f>VLOOKUP(R47,MUNICIOS!A:D,4,FALSE)</f>
        <v>001</v>
      </c>
    </row>
    <row r="48" spans="1:19" hidden="1">
      <c r="A48" s="23">
        <v>69009859</v>
      </c>
      <c r="B48" s="23" t="s">
        <v>2</v>
      </c>
      <c r="C48" s="23" t="s">
        <v>861</v>
      </c>
      <c r="D48" t="s">
        <v>2640</v>
      </c>
      <c r="E48" t="s">
        <v>252</v>
      </c>
      <c r="F48" t="s">
        <v>335</v>
      </c>
      <c r="G48" t="s">
        <v>377</v>
      </c>
      <c r="L48" t="str">
        <f t="shared" si="0"/>
        <v>S</v>
      </c>
      <c r="M48">
        <f t="shared" si="1"/>
        <v>8</v>
      </c>
      <c r="N48" t="str">
        <f t="shared" ca="1" si="2"/>
        <v>DIFF</v>
      </c>
      <c r="R48" t="str">
        <f>VLOOKUP(A48,DATOS!D:J,7,FALSE)</f>
        <v>MOCOA</v>
      </c>
      <c r="S48" t="str">
        <f>VLOOKUP(R48,MUNICIOS!A:D,4,FALSE)</f>
        <v>001</v>
      </c>
    </row>
    <row r="49" spans="1:19" hidden="1">
      <c r="A49" s="23">
        <v>1122784764</v>
      </c>
      <c r="B49" s="23" t="s">
        <v>2</v>
      </c>
      <c r="C49" s="23" t="s">
        <v>113</v>
      </c>
      <c r="D49" t="s">
        <v>249</v>
      </c>
      <c r="E49" t="s">
        <v>307</v>
      </c>
      <c r="F49" t="s">
        <v>230</v>
      </c>
      <c r="G49" t="s">
        <v>290</v>
      </c>
      <c r="L49" t="str">
        <f t="shared" si="0"/>
        <v>J</v>
      </c>
      <c r="M49">
        <f t="shared" si="1"/>
        <v>11</v>
      </c>
      <c r="N49" t="str">
        <f t="shared" ca="1" si="2"/>
        <v>DIFF</v>
      </c>
      <c r="R49" t="str">
        <f>VLOOKUP(A49,DATOS!D:J,7,FALSE)</f>
        <v>SIBUNDOY</v>
      </c>
      <c r="S49">
        <f>VLOOKUP(R49,MUNICIOS!A:D,4,FALSE)</f>
        <v>749</v>
      </c>
    </row>
    <row r="50" spans="1:19" hidden="1">
      <c r="A50" s="23">
        <v>1123331185</v>
      </c>
      <c r="B50" s="23" t="s">
        <v>2</v>
      </c>
      <c r="C50" s="23" t="s">
        <v>863</v>
      </c>
      <c r="D50" t="s">
        <v>264</v>
      </c>
      <c r="E50" t="s">
        <v>416</v>
      </c>
      <c r="F50" t="s">
        <v>495</v>
      </c>
      <c r="G50" t="s">
        <v>496</v>
      </c>
      <c r="L50" t="str">
        <f t="shared" si="0"/>
        <v>G</v>
      </c>
      <c r="M50">
        <f t="shared" si="1"/>
        <v>6</v>
      </c>
      <c r="N50" t="str">
        <f>RIGHT(D50,(M50-1))</f>
        <v>ARCIA</v>
      </c>
      <c r="O50" t="s">
        <v>2538</v>
      </c>
      <c r="R50" t="str">
        <f>VLOOKUP(A50,DATOS!D:J,7,FALSE)</f>
        <v>ORITO</v>
      </c>
      <c r="S50">
        <f>VLOOKUP(R50,MUNICIOS!A:D,4,FALSE)</f>
        <v>320</v>
      </c>
    </row>
    <row r="51" spans="1:19" hidden="1">
      <c r="A51" s="23">
        <v>1124862015</v>
      </c>
      <c r="B51" s="23" t="s">
        <v>2</v>
      </c>
      <c r="C51" s="23" t="s">
        <v>866</v>
      </c>
      <c r="D51" t="s">
        <v>237</v>
      </c>
      <c r="E51" t="s">
        <v>2641</v>
      </c>
      <c r="F51" t="s">
        <v>2638</v>
      </c>
      <c r="L51" t="str">
        <f t="shared" si="0"/>
        <v>C</v>
      </c>
      <c r="M51">
        <f t="shared" si="1"/>
        <v>7</v>
      </c>
      <c r="N51" t="str">
        <f t="shared" ca="1" si="2"/>
        <v>DIFF</v>
      </c>
      <c r="R51" t="str">
        <f>VLOOKUP(A51,DATOS!D:J,7,FALSE)</f>
        <v>MOCOA</v>
      </c>
      <c r="S51" t="str">
        <f>VLOOKUP(R51,MUNICIOS!A:D,4,FALSE)</f>
        <v>001</v>
      </c>
    </row>
    <row r="52" spans="1:19" hidden="1">
      <c r="A52" s="23">
        <v>18124262</v>
      </c>
      <c r="B52" s="23" t="s">
        <v>2</v>
      </c>
      <c r="C52" s="23" t="s">
        <v>868</v>
      </c>
      <c r="D52" t="s">
        <v>245</v>
      </c>
      <c r="E52" t="s">
        <v>212</v>
      </c>
      <c r="F52" t="s">
        <v>454</v>
      </c>
      <c r="L52" t="str">
        <f t="shared" si="0"/>
        <v>F</v>
      </c>
      <c r="M52">
        <f t="shared" si="1"/>
        <v>6</v>
      </c>
      <c r="N52" t="str">
        <f t="shared" ca="1" si="2"/>
        <v>DIFF</v>
      </c>
      <c r="R52" t="str">
        <f>VLOOKUP(A52,DATOS!D:J,7,FALSE)</f>
        <v>MOCOA</v>
      </c>
      <c r="S52" t="str">
        <f>VLOOKUP(R52,MUNICIOS!A:D,4,FALSE)</f>
        <v>001</v>
      </c>
    </row>
    <row r="53" spans="1:19" hidden="1">
      <c r="A53" s="23">
        <v>18126015</v>
      </c>
      <c r="B53" s="23" t="s">
        <v>2</v>
      </c>
      <c r="C53" s="23" t="s">
        <v>167</v>
      </c>
      <c r="D53" t="s">
        <v>665</v>
      </c>
      <c r="E53" t="s">
        <v>666</v>
      </c>
      <c r="F53" t="s">
        <v>667</v>
      </c>
      <c r="L53" t="str">
        <f t="shared" si="0"/>
        <v>P</v>
      </c>
      <c r="M53">
        <f t="shared" si="1"/>
        <v>6</v>
      </c>
      <c r="N53" t="str">
        <f t="shared" ca="1" si="2"/>
        <v>DIFF</v>
      </c>
      <c r="R53" t="str">
        <f>VLOOKUP(A53,DATOS!D:J,7,FALSE)</f>
        <v>PUERTO CAICEDO</v>
      </c>
      <c r="S53">
        <f>VLOOKUP(R53,MUNICIOS!A:D,4,FALSE)</f>
        <v>569</v>
      </c>
    </row>
    <row r="54" spans="1:19" hidden="1">
      <c r="A54" s="23">
        <v>15570544</v>
      </c>
      <c r="B54" s="23" t="s">
        <v>2</v>
      </c>
      <c r="C54" s="23" t="s">
        <v>870</v>
      </c>
      <c r="D54" t="s">
        <v>440</v>
      </c>
      <c r="E54" t="s">
        <v>465</v>
      </c>
      <c r="F54" t="s">
        <v>354</v>
      </c>
      <c r="G54" t="s">
        <v>2642</v>
      </c>
      <c r="L54" t="str">
        <f t="shared" si="0"/>
        <v>P</v>
      </c>
      <c r="M54">
        <f t="shared" si="1"/>
        <v>8</v>
      </c>
      <c r="N54" t="str">
        <f t="shared" ca="1" si="2"/>
        <v>DIFF</v>
      </c>
      <c r="R54" t="str">
        <f>VLOOKUP(A54,DATOS!D:J,7,FALSE)</f>
        <v>PUERTO CAICEDO</v>
      </c>
      <c r="S54">
        <f>VLOOKUP(R54,MUNICIOS!A:D,4,FALSE)</f>
        <v>569</v>
      </c>
    </row>
    <row r="55" spans="1:19" hidden="1">
      <c r="A55" s="23">
        <v>15570782</v>
      </c>
      <c r="B55" s="23" t="s">
        <v>2</v>
      </c>
      <c r="C55" s="23" t="s">
        <v>872</v>
      </c>
      <c r="D55" t="s">
        <v>2643</v>
      </c>
      <c r="E55" t="s">
        <v>600</v>
      </c>
      <c r="F55" t="s">
        <v>354</v>
      </c>
      <c r="G55" t="s">
        <v>231</v>
      </c>
      <c r="L55" t="str">
        <f t="shared" si="0"/>
        <v>I</v>
      </c>
      <c r="M55">
        <f t="shared" si="1"/>
        <v>8</v>
      </c>
      <c r="N55" t="str">
        <f t="shared" ca="1" si="2"/>
        <v>DIFF</v>
      </c>
      <c r="R55" t="str">
        <f>VLOOKUP(A55,DATOS!D:J,7,FALSE)</f>
        <v>PUERTO CAICEDO</v>
      </c>
      <c r="S55">
        <f>VLOOKUP(R55,MUNICIOS!A:D,4,FALSE)</f>
        <v>569</v>
      </c>
    </row>
    <row r="56" spans="1:19" hidden="1">
      <c r="A56" s="23">
        <v>1140014787</v>
      </c>
      <c r="B56" s="23" t="s">
        <v>31</v>
      </c>
      <c r="C56" s="23" t="s">
        <v>874</v>
      </c>
      <c r="D56" t="s">
        <v>258</v>
      </c>
      <c r="E56" t="s">
        <v>416</v>
      </c>
      <c r="F56" t="s">
        <v>2644</v>
      </c>
      <c r="G56" t="s">
        <v>2645</v>
      </c>
      <c r="L56" t="str">
        <f t="shared" si="0"/>
        <v>J</v>
      </c>
      <c r="M56">
        <f t="shared" si="1"/>
        <v>6</v>
      </c>
      <c r="N56" t="str">
        <f t="shared" ca="1" si="2"/>
        <v>DIFF</v>
      </c>
      <c r="R56" t="str">
        <f>VLOOKUP(A56,DATOS!D:J,7,FALSE)</f>
        <v>VALLE DEL GUAMUEZ</v>
      </c>
      <c r="S56">
        <f>VLOOKUP(R56,MUNICIOS!A:D,4,FALSE)</f>
        <v>865</v>
      </c>
    </row>
    <row r="57" spans="1:19" hidden="1">
      <c r="A57" s="23">
        <v>18157339</v>
      </c>
      <c r="B57" s="23" t="s">
        <v>2</v>
      </c>
      <c r="C57" s="23" t="s">
        <v>879</v>
      </c>
      <c r="D57" t="s">
        <v>489</v>
      </c>
      <c r="E57" t="s">
        <v>614</v>
      </c>
      <c r="F57" t="s">
        <v>293</v>
      </c>
      <c r="L57" t="str">
        <f t="shared" si="0"/>
        <v>N</v>
      </c>
      <c r="M57">
        <f t="shared" si="1"/>
        <v>7</v>
      </c>
      <c r="N57" t="str">
        <f t="shared" ca="1" si="2"/>
        <v>DIFF</v>
      </c>
      <c r="R57" t="str">
        <f>VLOOKUP(A57,DATOS!D:J,7,FALSE)</f>
        <v>VALLE DEL GUAMUEZ</v>
      </c>
      <c r="S57">
        <f>VLOOKUP(R57,MUNICIOS!A:D,4,FALSE)</f>
        <v>865</v>
      </c>
    </row>
    <row r="58" spans="1:19" hidden="1">
      <c r="A58" s="23">
        <v>41181688</v>
      </c>
      <c r="B58" s="23" t="s">
        <v>2</v>
      </c>
      <c r="C58" s="23" t="s">
        <v>881</v>
      </c>
      <c r="D58" t="s">
        <v>514</v>
      </c>
      <c r="E58" t="s">
        <v>575</v>
      </c>
      <c r="F58" t="s">
        <v>2610</v>
      </c>
      <c r="G58" t="s">
        <v>744</v>
      </c>
      <c r="L58" t="str">
        <f t="shared" si="0"/>
        <v>Z</v>
      </c>
      <c r="M58">
        <f t="shared" si="1"/>
        <v>6</v>
      </c>
      <c r="N58" t="str">
        <f t="shared" ca="1" si="2"/>
        <v>DIFF</v>
      </c>
      <c r="R58" t="str">
        <f>VLOOKUP(A58,DATOS!D:J,7,FALSE)</f>
        <v>SAN FRANCISCO</v>
      </c>
      <c r="S58">
        <f>VLOOKUP(R58,MUNICIOS!A:D,4,FALSE)</f>
        <v>755</v>
      </c>
    </row>
    <row r="59" spans="1:19" hidden="1">
      <c r="A59" s="23">
        <v>1120218942</v>
      </c>
      <c r="B59" s="23" t="s">
        <v>42</v>
      </c>
      <c r="C59" s="23" t="s">
        <v>884</v>
      </c>
      <c r="D59" t="s">
        <v>2646</v>
      </c>
      <c r="E59" t="s">
        <v>668</v>
      </c>
      <c r="F59" t="s">
        <v>2647</v>
      </c>
      <c r="G59" t="s">
        <v>2648</v>
      </c>
      <c r="L59" t="str">
        <f t="shared" si="0"/>
        <v>F</v>
      </c>
      <c r="M59">
        <f t="shared" si="1"/>
        <v>7</v>
      </c>
      <c r="N59" t="str">
        <f t="shared" ca="1" si="2"/>
        <v>DIFF</v>
      </c>
      <c r="R59" t="str">
        <f>VLOOKUP(A59,DATOS!D:J,7,FALSE)</f>
        <v>SAN FRANCISCO</v>
      </c>
      <c r="S59">
        <f>VLOOKUP(R59,MUNICIOS!A:D,4,FALSE)</f>
        <v>755</v>
      </c>
    </row>
    <row r="60" spans="1:19" hidden="1">
      <c r="A60" s="23">
        <v>1123319329</v>
      </c>
      <c r="B60" s="23" t="s">
        <v>42</v>
      </c>
      <c r="C60" s="23" t="s">
        <v>886</v>
      </c>
      <c r="D60" t="s">
        <v>2649</v>
      </c>
      <c r="E60" t="s">
        <v>353</v>
      </c>
      <c r="F60" t="s">
        <v>695</v>
      </c>
      <c r="G60" t="s">
        <v>46</v>
      </c>
      <c r="L60" t="str">
        <f t="shared" si="0"/>
        <v>R</v>
      </c>
      <c r="M60">
        <f t="shared" si="1"/>
        <v>7</v>
      </c>
      <c r="N60" t="str">
        <f t="shared" ca="1" si="2"/>
        <v>DIFF</v>
      </c>
      <c r="R60" t="str">
        <f>VLOOKUP(A60,DATOS!D:J,7,FALSE)</f>
        <v>PUERTO ASIS</v>
      </c>
      <c r="S60">
        <f>VLOOKUP(R60,MUNICIOS!A:D,4,FALSE)</f>
        <v>568</v>
      </c>
    </row>
    <row r="61" spans="1:19" hidden="1">
      <c r="A61" s="23">
        <v>59177444</v>
      </c>
      <c r="B61" s="23" t="s">
        <v>2</v>
      </c>
      <c r="C61" s="23" t="s">
        <v>887</v>
      </c>
      <c r="D61" t="s">
        <v>464</v>
      </c>
      <c r="E61" t="s">
        <v>509</v>
      </c>
      <c r="F61" t="s">
        <v>336</v>
      </c>
      <c r="G61" t="s">
        <v>2650</v>
      </c>
      <c r="L61" t="str">
        <f t="shared" si="0"/>
        <v>P</v>
      </c>
      <c r="M61">
        <f t="shared" si="1"/>
        <v>7</v>
      </c>
      <c r="N61" t="str">
        <f t="shared" ca="1" si="2"/>
        <v>DIFF</v>
      </c>
      <c r="R61" t="str">
        <f>VLOOKUP(A61,DATOS!D:J,7,FALSE)</f>
        <v>VALLE DEL GUAMUEZ</v>
      </c>
      <c r="S61">
        <f>VLOOKUP(R61,MUNICIOS!A:D,4,FALSE)</f>
        <v>865</v>
      </c>
    </row>
    <row r="62" spans="1:19" hidden="1">
      <c r="A62" s="23">
        <v>1123335945</v>
      </c>
      <c r="B62" s="23" t="s">
        <v>42</v>
      </c>
      <c r="C62" s="23" t="s">
        <v>890</v>
      </c>
      <c r="D62" t="s">
        <v>329</v>
      </c>
      <c r="E62" t="s">
        <v>477</v>
      </c>
      <c r="F62" t="s">
        <v>443</v>
      </c>
      <c r="L62" t="str">
        <f t="shared" si="0"/>
        <v>G</v>
      </c>
      <c r="M62">
        <f t="shared" si="1"/>
        <v>6</v>
      </c>
      <c r="N62" t="str">
        <f>RIGHT(D62,(M62-1))</f>
        <v>UANGA</v>
      </c>
      <c r="O62" t="s">
        <v>2539</v>
      </c>
      <c r="R62" t="str">
        <f>VLOOKUP(A62,DATOS!D:J,7,FALSE)</f>
        <v>ORITO</v>
      </c>
      <c r="S62">
        <f>VLOOKUP(R62,MUNICIOS!A:D,4,FALSE)</f>
        <v>320</v>
      </c>
    </row>
    <row r="63" spans="1:19" hidden="1">
      <c r="A63" s="23">
        <v>27354238</v>
      </c>
      <c r="B63" s="23" t="s">
        <v>2</v>
      </c>
      <c r="C63" s="23" t="s">
        <v>892</v>
      </c>
      <c r="D63" t="s">
        <v>458</v>
      </c>
      <c r="E63" t="s">
        <v>529</v>
      </c>
      <c r="F63" t="s">
        <v>224</v>
      </c>
      <c r="G63" t="s">
        <v>2651</v>
      </c>
      <c r="L63" t="str">
        <f t="shared" si="0"/>
        <v>D</v>
      </c>
      <c r="M63">
        <f t="shared" si="1"/>
        <v>4</v>
      </c>
      <c r="N63" t="str">
        <f t="shared" ca="1" si="2"/>
        <v>DIFF</v>
      </c>
      <c r="R63" t="str">
        <f>VLOOKUP(A63,DATOS!D:J,7,FALSE)</f>
        <v>PUERTO GUZMAN</v>
      </c>
      <c r="S63">
        <f>VLOOKUP(R63,MUNICIOS!A:D,4,FALSE)</f>
        <v>571</v>
      </c>
    </row>
    <row r="64" spans="1:19" hidden="1">
      <c r="A64" s="23">
        <v>1124853891</v>
      </c>
      <c r="B64" s="23" t="s">
        <v>2</v>
      </c>
      <c r="C64" s="23" t="s">
        <v>896</v>
      </c>
      <c r="D64" t="s">
        <v>2652</v>
      </c>
      <c r="E64" t="s">
        <v>420</v>
      </c>
      <c r="F64" t="s">
        <v>247</v>
      </c>
      <c r="L64" t="str">
        <f t="shared" si="0"/>
        <v>S</v>
      </c>
      <c r="M64">
        <f t="shared" si="1"/>
        <v>7</v>
      </c>
      <c r="N64" t="str">
        <f t="shared" ref="N64:N65" si="3">RIGHT(D64,(M64-1))</f>
        <v>AMBONI</v>
      </c>
      <c r="O64" t="s">
        <v>2540</v>
      </c>
      <c r="R64" t="str">
        <f>VLOOKUP(A64,DATOS!D:J,7,FALSE)</f>
        <v>MOCOA</v>
      </c>
      <c r="S64" t="str">
        <f>VLOOKUP(R64,MUNICIOS!A:D,4,FALSE)</f>
        <v>001</v>
      </c>
    </row>
    <row r="65" spans="1:19" hidden="1">
      <c r="A65" s="23">
        <v>1123212912</v>
      </c>
      <c r="B65" s="23" t="s">
        <v>42</v>
      </c>
      <c r="C65" s="23" t="s">
        <v>898</v>
      </c>
      <c r="D65" t="s">
        <v>2653</v>
      </c>
      <c r="E65" t="s">
        <v>2654</v>
      </c>
      <c r="F65" t="s">
        <v>429</v>
      </c>
      <c r="G65" t="s">
        <v>504</v>
      </c>
      <c r="L65" t="str">
        <f t="shared" si="0"/>
        <v>Z</v>
      </c>
      <c r="M65">
        <f t="shared" si="1"/>
        <v>6</v>
      </c>
      <c r="N65" t="str">
        <f t="shared" si="3"/>
        <v>ULETA</v>
      </c>
      <c r="O65" t="s">
        <v>2541</v>
      </c>
      <c r="R65" t="str">
        <f>VLOOKUP(A65,DATOS!D:J,7,FALSE)</f>
        <v>MOCOA</v>
      </c>
      <c r="S65" t="str">
        <f>VLOOKUP(R65,MUNICIOS!A:D,4,FALSE)</f>
        <v>001</v>
      </c>
    </row>
    <row r="66" spans="1:19" hidden="1">
      <c r="A66" s="23">
        <v>27355517</v>
      </c>
      <c r="B66" s="23" t="s">
        <v>2</v>
      </c>
      <c r="C66" s="23" t="s">
        <v>900</v>
      </c>
      <c r="D66" t="s">
        <v>322</v>
      </c>
      <c r="E66" t="s">
        <v>2655</v>
      </c>
      <c r="F66" t="s">
        <v>475</v>
      </c>
      <c r="G66" t="s">
        <v>651</v>
      </c>
      <c r="L66" t="str">
        <f t="shared" si="0"/>
        <v>T</v>
      </c>
      <c r="M66">
        <f t="shared" si="1"/>
        <v>5</v>
      </c>
      <c r="N66" t="str">
        <f t="shared" ca="1" si="2"/>
        <v>DIFF</v>
      </c>
      <c r="R66" t="str">
        <f>VLOOKUP(A66,DATOS!D:J,7,FALSE)</f>
        <v>MOCOA</v>
      </c>
      <c r="S66" t="str">
        <f>VLOOKUP(R66,MUNICIOS!A:D,4,FALSE)</f>
        <v>001</v>
      </c>
    </row>
    <row r="67" spans="1:19" hidden="1">
      <c r="A67" s="23">
        <v>1124312036</v>
      </c>
      <c r="B67" s="23" t="s">
        <v>2</v>
      </c>
      <c r="C67" s="23" t="s">
        <v>902</v>
      </c>
      <c r="D67" t="s">
        <v>362</v>
      </c>
      <c r="E67" t="s">
        <v>252</v>
      </c>
      <c r="F67" t="s">
        <v>2656</v>
      </c>
      <c r="G67" t="s">
        <v>2657</v>
      </c>
      <c r="L67" t="str">
        <f t="shared" ref="L67:L130" si="4">LEFT(D67,1)</f>
        <v>J</v>
      </c>
      <c r="M67">
        <f t="shared" ref="M67:M130" si="5">LEN(D67)</f>
        <v>8</v>
      </c>
      <c r="N67" t="str">
        <f t="shared" ref="N67:N130" ca="1" si="6">IF(LEFT(D67,1)&lt;&gt;RANDBETWEEN(65,90),"DIFF","OK")</f>
        <v>DIFF</v>
      </c>
      <c r="R67" t="str">
        <f>VLOOKUP(A67,DATOS!D:J,7,FALSE)</f>
        <v>COLON</v>
      </c>
      <c r="S67">
        <f>VLOOKUP(R67,MUNICIOS!A:D,4,FALSE)</f>
        <v>219</v>
      </c>
    </row>
    <row r="68" spans="1:19" hidden="1">
      <c r="A68" s="23">
        <v>41160077</v>
      </c>
      <c r="B68" s="26" t="s">
        <v>2</v>
      </c>
      <c r="C68" s="23" t="s">
        <v>904</v>
      </c>
      <c r="D68" t="s">
        <v>2658</v>
      </c>
      <c r="E68" t="s">
        <v>245</v>
      </c>
      <c r="F68" t="s">
        <v>286</v>
      </c>
      <c r="G68" t="s">
        <v>565</v>
      </c>
      <c r="L68" t="str">
        <f t="shared" si="4"/>
        <v>L</v>
      </c>
      <c r="M68">
        <f t="shared" si="5"/>
        <v>7</v>
      </c>
      <c r="N68" t="str">
        <f t="shared" ca="1" si="6"/>
        <v>DIFF</v>
      </c>
      <c r="R68" t="str">
        <f>VLOOKUP(A68,DATOS!D:J,7,FALSE)</f>
        <v>COLON</v>
      </c>
      <c r="S68">
        <f>VLOOKUP(R68,MUNICIOS!A:D,4,FALSE)</f>
        <v>219</v>
      </c>
    </row>
    <row r="69" spans="1:19" hidden="1">
      <c r="A69" s="23">
        <v>2355969</v>
      </c>
      <c r="B69" s="23" t="s">
        <v>2</v>
      </c>
      <c r="C69" s="23" t="s">
        <v>906</v>
      </c>
      <c r="D69" t="s">
        <v>563</v>
      </c>
      <c r="E69" t="s">
        <v>362</v>
      </c>
      <c r="F69" t="s">
        <v>2659</v>
      </c>
      <c r="L69" t="str">
        <f t="shared" si="4"/>
        <v>J</v>
      </c>
      <c r="M69">
        <f t="shared" si="5"/>
        <v>11</v>
      </c>
      <c r="N69" t="str">
        <f t="shared" ca="1" si="6"/>
        <v>DIFF</v>
      </c>
      <c r="R69" t="str">
        <f>VLOOKUP(A69,DATOS!D:J,7,FALSE)</f>
        <v>SANTIAGO</v>
      </c>
      <c r="S69">
        <f>VLOOKUP(R69,MUNICIOS!A:D,4,FALSE)</f>
        <v>760</v>
      </c>
    </row>
    <row r="70" spans="1:19" hidden="1">
      <c r="A70" s="23">
        <v>41118757</v>
      </c>
      <c r="B70" s="23" t="s">
        <v>2</v>
      </c>
      <c r="C70" s="23" t="s">
        <v>908</v>
      </c>
      <c r="D70" t="s">
        <v>2660</v>
      </c>
      <c r="E70" t="s">
        <v>714</v>
      </c>
      <c r="F70" t="s">
        <v>497</v>
      </c>
      <c r="G70" t="s">
        <v>559</v>
      </c>
      <c r="L70" t="str">
        <f t="shared" si="4"/>
        <v>A</v>
      </c>
      <c r="M70">
        <f t="shared" si="5"/>
        <v>6</v>
      </c>
      <c r="N70" t="str">
        <f t="shared" ca="1" si="6"/>
        <v>DIFF</v>
      </c>
      <c r="R70" t="str">
        <f>VLOOKUP(A70,DATOS!D:J,7,FALSE)</f>
        <v>VALLE DEL GUAMUEZ</v>
      </c>
      <c r="S70">
        <f>VLOOKUP(R70,MUNICIOS!A:D,4,FALSE)</f>
        <v>865</v>
      </c>
    </row>
    <row r="71" spans="1:19" hidden="1">
      <c r="A71" s="23">
        <v>30734429</v>
      </c>
      <c r="B71" s="23" t="s">
        <v>2</v>
      </c>
      <c r="C71" s="23" t="s">
        <v>108</v>
      </c>
      <c r="D71" t="s">
        <v>546</v>
      </c>
      <c r="E71" t="s">
        <v>263</v>
      </c>
      <c r="F71" t="s">
        <v>224</v>
      </c>
      <c r="G71" t="s">
        <v>548</v>
      </c>
      <c r="L71" t="str">
        <f t="shared" si="4"/>
        <v>I</v>
      </c>
      <c r="M71">
        <f t="shared" si="5"/>
        <v>7</v>
      </c>
      <c r="N71" t="str">
        <f t="shared" ca="1" si="6"/>
        <v>DIFF</v>
      </c>
      <c r="R71" t="str">
        <f>VLOOKUP(A71,DATOS!D:J,7,FALSE)</f>
        <v>VALLE DEL GUAMUEZ</v>
      </c>
      <c r="S71">
        <f>VLOOKUP(R71,MUNICIOS!A:D,4,FALSE)</f>
        <v>865</v>
      </c>
    </row>
    <row r="72" spans="1:19" hidden="1">
      <c r="A72" s="23">
        <v>25020627</v>
      </c>
      <c r="B72" s="23" t="s">
        <v>2</v>
      </c>
      <c r="C72" s="23" t="s">
        <v>912</v>
      </c>
      <c r="D72" t="s">
        <v>2661</v>
      </c>
      <c r="E72" t="s">
        <v>602</v>
      </c>
      <c r="F72" t="s">
        <v>224</v>
      </c>
      <c r="G72" t="s">
        <v>579</v>
      </c>
      <c r="L72" t="str">
        <f t="shared" si="4"/>
        <v>B</v>
      </c>
      <c r="M72">
        <f t="shared" si="5"/>
        <v>7</v>
      </c>
      <c r="N72" t="str">
        <f t="shared" ca="1" si="6"/>
        <v>DIFF</v>
      </c>
      <c r="R72" t="str">
        <f>VLOOKUP(A72,DATOS!D:J,7,FALSE)</f>
        <v>PUERTO ASIS</v>
      </c>
      <c r="S72">
        <f>VLOOKUP(R72,MUNICIOS!A:D,4,FALSE)</f>
        <v>568</v>
      </c>
    </row>
    <row r="73" spans="1:19" hidden="1">
      <c r="A73" s="23">
        <v>1120067835</v>
      </c>
      <c r="B73" s="23" t="s">
        <v>37</v>
      </c>
      <c r="C73" s="23" t="s">
        <v>914</v>
      </c>
      <c r="D73" t="s">
        <v>302</v>
      </c>
      <c r="E73" t="s">
        <v>2637</v>
      </c>
      <c r="F73" t="s">
        <v>2662</v>
      </c>
      <c r="G73" t="s">
        <v>2663</v>
      </c>
      <c r="L73" t="str">
        <f t="shared" si="4"/>
        <v>B</v>
      </c>
      <c r="M73">
        <f t="shared" si="5"/>
        <v>8</v>
      </c>
      <c r="N73" t="str">
        <f t="shared" ca="1" si="6"/>
        <v>DIFF</v>
      </c>
      <c r="R73" t="str">
        <f>VLOOKUP(A73,DATOS!D:J,7,FALSE)</f>
        <v>PUERTO GUZMAN</v>
      </c>
      <c r="S73">
        <f>VLOOKUP(R73,MUNICIOS!A:D,4,FALSE)</f>
        <v>571</v>
      </c>
    </row>
    <row r="74" spans="1:19" hidden="1">
      <c r="A74" s="23">
        <v>1130146055</v>
      </c>
      <c r="B74" s="23" t="s">
        <v>2</v>
      </c>
      <c r="C74" s="23" t="s">
        <v>916</v>
      </c>
      <c r="D74" t="s">
        <v>2664</v>
      </c>
      <c r="E74" t="s">
        <v>2665</v>
      </c>
      <c r="F74" t="s">
        <v>2666</v>
      </c>
      <c r="L74" t="str">
        <f t="shared" si="4"/>
        <v>G</v>
      </c>
      <c r="M74">
        <f t="shared" si="5"/>
        <v>9</v>
      </c>
      <c r="N74" t="str">
        <f t="shared" ca="1" si="6"/>
        <v>DIFF</v>
      </c>
      <c r="R74" t="str">
        <f>VLOOKUP(A74,DATOS!D:J,7,FALSE)</f>
        <v>ORITO</v>
      </c>
      <c r="S74">
        <f>VLOOKUP(R74,MUNICIOS!A:D,4,FALSE)</f>
        <v>320</v>
      </c>
    </row>
    <row r="75" spans="1:19" hidden="1">
      <c r="A75" s="23">
        <v>69006036</v>
      </c>
      <c r="B75" s="23" t="s">
        <v>2</v>
      </c>
      <c r="C75" s="23" t="s">
        <v>918</v>
      </c>
      <c r="D75" t="s">
        <v>458</v>
      </c>
      <c r="E75" t="s">
        <v>301</v>
      </c>
      <c r="F75" t="s">
        <v>3</v>
      </c>
      <c r="G75" t="s">
        <v>2667</v>
      </c>
      <c r="L75" t="str">
        <f t="shared" si="4"/>
        <v>D</v>
      </c>
      <c r="M75">
        <f t="shared" si="5"/>
        <v>4</v>
      </c>
      <c r="N75" t="str">
        <f>RIGHT(D75,(M75-1))</f>
        <v>IAZ</v>
      </c>
      <c r="O75" t="s">
        <v>2542</v>
      </c>
      <c r="R75" t="str">
        <f>VLOOKUP(A75,DATOS!D:J,7,FALSE)</f>
        <v>MOCOA</v>
      </c>
      <c r="S75" t="str">
        <f>VLOOKUP(R75,MUNICIOS!A:D,4,FALSE)</f>
        <v>001</v>
      </c>
    </row>
    <row r="76" spans="1:19" hidden="1">
      <c r="A76" s="23">
        <v>27355628</v>
      </c>
      <c r="B76" s="23" t="s">
        <v>2</v>
      </c>
      <c r="C76" s="23" t="s">
        <v>920</v>
      </c>
      <c r="D76" t="s">
        <v>2668</v>
      </c>
      <c r="E76" t="s">
        <v>310</v>
      </c>
      <c r="F76" t="s">
        <v>2669</v>
      </c>
      <c r="L76" t="str">
        <f t="shared" si="4"/>
        <v>V</v>
      </c>
      <c r="M76">
        <f t="shared" si="5"/>
        <v>7</v>
      </c>
      <c r="N76" t="str">
        <f t="shared" ca="1" si="6"/>
        <v>DIFF</v>
      </c>
      <c r="R76" t="str">
        <f>VLOOKUP(A76,DATOS!D:J,7,FALSE)</f>
        <v>MOCOA</v>
      </c>
      <c r="S76" t="str">
        <f>VLOOKUP(R76,MUNICIOS!A:D,4,FALSE)</f>
        <v>001</v>
      </c>
    </row>
    <row r="77" spans="1:19" hidden="1">
      <c r="A77" s="23">
        <v>1125414627</v>
      </c>
      <c r="B77" s="23" t="s">
        <v>42</v>
      </c>
      <c r="C77" s="23" t="s">
        <v>922</v>
      </c>
      <c r="D77" t="s">
        <v>2670</v>
      </c>
      <c r="E77" t="s">
        <v>2671</v>
      </c>
      <c r="F77" t="s">
        <v>629</v>
      </c>
      <c r="G77" t="s">
        <v>2672</v>
      </c>
      <c r="L77" t="str">
        <f t="shared" si="4"/>
        <v>T</v>
      </c>
      <c r="M77">
        <f t="shared" si="5"/>
        <v>8</v>
      </c>
      <c r="N77" t="str">
        <f t="shared" ca="1" si="6"/>
        <v>DIFF</v>
      </c>
      <c r="R77" t="str">
        <f>VLOOKUP(A77,DATOS!D:J,7,FALSE)</f>
        <v>PUERTO CAICEDO</v>
      </c>
      <c r="S77">
        <f>VLOOKUP(R77,MUNICIOS!A:D,4,FALSE)</f>
        <v>569</v>
      </c>
    </row>
    <row r="78" spans="1:19" hidden="1">
      <c r="A78" s="23">
        <v>1030082767</v>
      </c>
      <c r="B78" s="23" t="s">
        <v>31</v>
      </c>
      <c r="C78" s="23" t="s">
        <v>925</v>
      </c>
      <c r="D78" t="s">
        <v>466</v>
      </c>
      <c r="E78" t="s">
        <v>307</v>
      </c>
      <c r="F78" t="s">
        <v>2673</v>
      </c>
      <c r="G78" t="s">
        <v>305</v>
      </c>
      <c r="L78" t="str">
        <f t="shared" si="4"/>
        <v>E</v>
      </c>
      <c r="M78">
        <f t="shared" si="5"/>
        <v>8</v>
      </c>
      <c r="N78" t="str">
        <f t="shared" ca="1" si="6"/>
        <v>DIFF</v>
      </c>
      <c r="R78" t="str">
        <f>VLOOKUP(A78,DATOS!D:J,7,FALSE)</f>
        <v>MOCOA</v>
      </c>
      <c r="S78" t="str">
        <f>VLOOKUP(R78,MUNICIOS!A:D,4,FALSE)</f>
        <v>001</v>
      </c>
    </row>
    <row r="79" spans="1:19" hidden="1">
      <c r="A79" s="23">
        <v>69006447</v>
      </c>
      <c r="B79" s="23" t="s">
        <v>2</v>
      </c>
      <c r="C79" s="23" t="s">
        <v>929</v>
      </c>
      <c r="D79" t="s">
        <v>2674</v>
      </c>
      <c r="E79" t="s">
        <v>2631</v>
      </c>
      <c r="F79" t="s">
        <v>2675</v>
      </c>
      <c r="G79" t="s">
        <v>336</v>
      </c>
      <c r="L79" t="str">
        <f t="shared" si="4"/>
        <v>L</v>
      </c>
      <c r="M79">
        <f t="shared" si="5"/>
        <v>7</v>
      </c>
      <c r="N79" t="str">
        <f>RIGHT(D79,(M79-1))</f>
        <v>EGARDA</v>
      </c>
      <c r="O79" t="s">
        <v>2543</v>
      </c>
      <c r="R79" t="str">
        <f>VLOOKUP(A79,DATOS!D:J,7,FALSE)</f>
        <v>MOCOA</v>
      </c>
      <c r="S79" t="str">
        <f>VLOOKUP(R79,MUNICIOS!A:D,4,FALSE)</f>
        <v>001</v>
      </c>
    </row>
    <row r="80" spans="1:19" hidden="1">
      <c r="A80" s="23">
        <v>39842259</v>
      </c>
      <c r="B80" s="23" t="s">
        <v>2</v>
      </c>
      <c r="C80" s="23" t="s">
        <v>931</v>
      </c>
      <c r="D80" t="s">
        <v>600</v>
      </c>
      <c r="E80" t="s">
        <v>355</v>
      </c>
      <c r="F80" t="s">
        <v>484</v>
      </c>
      <c r="G80" t="s">
        <v>565</v>
      </c>
      <c r="L80" t="str">
        <f t="shared" si="4"/>
        <v>B</v>
      </c>
      <c r="M80">
        <f t="shared" si="5"/>
        <v>9</v>
      </c>
      <c r="N80" t="str">
        <f t="shared" ca="1" si="6"/>
        <v>DIFF</v>
      </c>
      <c r="R80" t="str">
        <f>VLOOKUP(A80,DATOS!D:J,7,FALSE)</f>
        <v>PUERTO CAICEDO</v>
      </c>
      <c r="S80">
        <f>VLOOKUP(R80,MUNICIOS!A:D,4,FALSE)</f>
        <v>569</v>
      </c>
    </row>
    <row r="81" spans="1:19" hidden="1">
      <c r="A81" s="23">
        <v>1077228013</v>
      </c>
      <c r="B81" s="23" t="s">
        <v>31</v>
      </c>
      <c r="C81" s="23" t="s">
        <v>934</v>
      </c>
      <c r="D81" t="s">
        <v>402</v>
      </c>
      <c r="E81" t="s">
        <v>689</v>
      </c>
      <c r="F81" t="s">
        <v>2676</v>
      </c>
      <c r="G81" t="s">
        <v>233</v>
      </c>
      <c r="L81" t="str">
        <f t="shared" si="4"/>
        <v>C</v>
      </c>
      <c r="M81">
        <f t="shared" si="5"/>
        <v>8</v>
      </c>
      <c r="N81" t="str">
        <f t="shared" ca="1" si="6"/>
        <v>DIFF</v>
      </c>
      <c r="R81" t="str">
        <f>VLOOKUP(A81,DATOS!D:J,7,FALSE)</f>
        <v>ORITO</v>
      </c>
      <c r="S81">
        <f>VLOOKUP(R81,MUNICIOS!A:D,4,FALSE)</f>
        <v>320</v>
      </c>
    </row>
    <row r="82" spans="1:19" hidden="1">
      <c r="A82" s="23">
        <v>69070203</v>
      </c>
      <c r="B82" s="23" t="s">
        <v>2</v>
      </c>
      <c r="C82" s="23" t="s">
        <v>937</v>
      </c>
      <c r="D82" t="s">
        <v>2677</v>
      </c>
      <c r="E82" t="s">
        <v>569</v>
      </c>
      <c r="F82" t="s">
        <v>410</v>
      </c>
      <c r="L82" t="str">
        <f t="shared" si="4"/>
        <v>A</v>
      </c>
      <c r="M82">
        <f t="shared" si="5"/>
        <v>7</v>
      </c>
      <c r="N82" t="str">
        <f>RIGHT(D82,(M82-1))</f>
        <v>LVARES</v>
      </c>
      <c r="O82" t="s">
        <v>2544</v>
      </c>
      <c r="R82" t="str">
        <f>VLOOKUP(A82,DATOS!D:J,7,FALSE)</f>
        <v>ORITO</v>
      </c>
      <c r="S82">
        <f>VLOOKUP(R82,MUNICIOS!A:D,4,FALSE)</f>
        <v>320</v>
      </c>
    </row>
    <row r="83" spans="1:19" hidden="1">
      <c r="A83" s="23">
        <v>1123325326</v>
      </c>
      <c r="B83" s="23" t="s">
        <v>31</v>
      </c>
      <c r="C83" s="23" t="s">
        <v>940</v>
      </c>
      <c r="D83" t="s">
        <v>2678</v>
      </c>
      <c r="E83" t="s">
        <v>647</v>
      </c>
      <c r="F83" t="s">
        <v>696</v>
      </c>
      <c r="G83" t="s">
        <v>407</v>
      </c>
      <c r="L83" t="str">
        <f t="shared" si="4"/>
        <v>A</v>
      </c>
      <c r="M83">
        <f t="shared" si="5"/>
        <v>5</v>
      </c>
      <c r="N83" t="str">
        <f t="shared" ca="1" si="6"/>
        <v>DIFF</v>
      </c>
      <c r="R83" t="str">
        <f>VLOOKUP(A83,DATOS!D:J,7,FALSE)</f>
        <v>ORITO</v>
      </c>
      <c r="S83">
        <f>VLOOKUP(R83,MUNICIOS!A:D,4,FALSE)</f>
        <v>320</v>
      </c>
    </row>
    <row r="84" spans="1:19" hidden="1">
      <c r="A84" s="23">
        <v>27470763</v>
      </c>
      <c r="B84" s="23" t="s">
        <v>2</v>
      </c>
      <c r="C84" s="23" t="s">
        <v>943</v>
      </c>
      <c r="D84" t="s">
        <v>563</v>
      </c>
      <c r="E84" t="s">
        <v>313</v>
      </c>
      <c r="F84" t="s">
        <v>225</v>
      </c>
      <c r="L84" t="str">
        <f t="shared" si="4"/>
        <v>J</v>
      </c>
      <c r="M84">
        <f t="shared" si="5"/>
        <v>11</v>
      </c>
      <c r="N84" t="str">
        <f t="shared" ca="1" si="6"/>
        <v>DIFF</v>
      </c>
      <c r="R84" t="str">
        <f>VLOOKUP(A84,DATOS!D:J,7,FALSE)</f>
        <v>SANTIAGO</v>
      </c>
      <c r="S84">
        <f>VLOOKUP(R84,MUNICIOS!A:D,4,FALSE)</f>
        <v>760</v>
      </c>
    </row>
    <row r="85" spans="1:19" hidden="1">
      <c r="A85" s="23">
        <v>1125184168</v>
      </c>
      <c r="B85" s="23" t="s">
        <v>31</v>
      </c>
      <c r="C85" s="23" t="s">
        <v>128</v>
      </c>
      <c r="D85" t="s">
        <v>330</v>
      </c>
      <c r="E85" t="s">
        <v>520</v>
      </c>
      <c r="F85" t="s">
        <v>595</v>
      </c>
      <c r="G85" t="s">
        <v>592</v>
      </c>
      <c r="L85" t="str">
        <f t="shared" si="4"/>
        <v>M</v>
      </c>
      <c r="M85">
        <f t="shared" si="5"/>
        <v>4</v>
      </c>
      <c r="N85" t="str">
        <f t="shared" ca="1" si="6"/>
        <v>DIFF</v>
      </c>
      <c r="R85" t="str">
        <f>VLOOKUP(A85,DATOS!D:J,7,FALSE)</f>
        <v>VILLAGARZON</v>
      </c>
      <c r="S85">
        <f>VLOOKUP(R85,MUNICIOS!A:D,4,FALSE)</f>
        <v>885</v>
      </c>
    </row>
    <row r="86" spans="1:19" hidden="1">
      <c r="A86" s="23">
        <v>1127076873</v>
      </c>
      <c r="B86" s="23" t="s">
        <v>31</v>
      </c>
      <c r="C86" s="23" t="s">
        <v>946</v>
      </c>
      <c r="D86" t="s">
        <v>2679</v>
      </c>
      <c r="E86" t="s">
        <v>520</v>
      </c>
      <c r="F86" t="s">
        <v>2680</v>
      </c>
      <c r="G86" t="s">
        <v>2681</v>
      </c>
      <c r="L86" t="str">
        <f t="shared" si="4"/>
        <v>C</v>
      </c>
      <c r="M86">
        <f t="shared" si="5"/>
        <v>5</v>
      </c>
      <c r="N86" t="str">
        <f t="shared" ca="1" si="6"/>
        <v>DIFF</v>
      </c>
      <c r="R86" t="str">
        <f>VLOOKUP(A86,DATOS!D:J,7,FALSE)</f>
        <v>VILLAGARZON</v>
      </c>
      <c r="S86">
        <f>VLOOKUP(R86,MUNICIOS!A:D,4,FALSE)</f>
        <v>885</v>
      </c>
    </row>
    <row r="87" spans="1:19" hidden="1">
      <c r="A87" s="23">
        <v>1123210635</v>
      </c>
      <c r="B87" s="23" t="s">
        <v>42</v>
      </c>
      <c r="C87" s="23" t="s">
        <v>947</v>
      </c>
      <c r="D87" t="s">
        <v>307</v>
      </c>
      <c r="E87" t="s">
        <v>494</v>
      </c>
      <c r="F87" t="s">
        <v>2618</v>
      </c>
      <c r="G87" t="s">
        <v>2682</v>
      </c>
      <c r="L87" t="str">
        <f t="shared" si="4"/>
        <v>C</v>
      </c>
      <c r="M87">
        <f t="shared" si="5"/>
        <v>9</v>
      </c>
      <c r="N87" t="str">
        <f t="shared" ca="1" si="6"/>
        <v>DIFF</v>
      </c>
      <c r="R87" t="str">
        <f>VLOOKUP(A87,DATOS!D:J,7,FALSE)</f>
        <v>PUERTO ASIS</v>
      </c>
      <c r="S87">
        <f>VLOOKUP(R87,MUNICIOS!A:D,4,FALSE)</f>
        <v>568</v>
      </c>
    </row>
    <row r="88" spans="1:19" hidden="1">
      <c r="A88" s="23">
        <v>15571079</v>
      </c>
      <c r="B88" s="23" t="s">
        <v>2</v>
      </c>
      <c r="C88" s="23" t="s">
        <v>951</v>
      </c>
      <c r="D88" t="s">
        <v>260</v>
      </c>
      <c r="E88" t="s">
        <v>584</v>
      </c>
      <c r="F88" t="s">
        <v>2683</v>
      </c>
      <c r="L88" t="str">
        <f t="shared" si="4"/>
        <v>L</v>
      </c>
      <c r="M88">
        <f t="shared" si="5"/>
        <v>5</v>
      </c>
      <c r="N88" t="str">
        <f t="shared" ca="1" si="6"/>
        <v>DIFF</v>
      </c>
      <c r="R88" t="str">
        <f>VLOOKUP(A88,DATOS!D:J,7,FALSE)</f>
        <v>PUERTO CAICEDO</v>
      </c>
      <c r="S88">
        <f>VLOOKUP(R88,MUNICIOS!A:D,4,FALSE)</f>
        <v>569</v>
      </c>
    </row>
    <row r="89" spans="1:19" hidden="1">
      <c r="A89" s="23">
        <v>1125409373</v>
      </c>
      <c r="B89" s="23" t="s">
        <v>31</v>
      </c>
      <c r="C89" s="23" t="s">
        <v>954</v>
      </c>
      <c r="D89" t="s">
        <v>2684</v>
      </c>
      <c r="E89" t="s">
        <v>2685</v>
      </c>
      <c r="F89" t="s">
        <v>2686</v>
      </c>
      <c r="G89" t="s">
        <v>2687</v>
      </c>
      <c r="L89" t="str">
        <f t="shared" si="4"/>
        <v>D</v>
      </c>
      <c r="M89">
        <f t="shared" si="5"/>
        <v>5</v>
      </c>
      <c r="N89" t="str">
        <f t="shared" ca="1" si="6"/>
        <v>DIFF</v>
      </c>
      <c r="R89" t="str">
        <f>VLOOKUP(A89,DATOS!D:J,7,FALSE)</f>
        <v>PUERTO CAICEDO</v>
      </c>
      <c r="S89">
        <f>VLOOKUP(R89,MUNICIOS!A:D,4,FALSE)</f>
        <v>569</v>
      </c>
    </row>
    <row r="90" spans="1:19" hidden="1">
      <c r="A90" s="23">
        <v>1120217012</v>
      </c>
      <c r="B90" s="23" t="s">
        <v>37</v>
      </c>
      <c r="C90" s="23" t="s">
        <v>956</v>
      </c>
      <c r="D90" t="s">
        <v>287</v>
      </c>
      <c r="E90" t="s">
        <v>288</v>
      </c>
      <c r="F90" t="s">
        <v>289</v>
      </c>
      <c r="G90" t="s">
        <v>290</v>
      </c>
      <c r="L90" t="str">
        <f t="shared" si="4"/>
        <v>A</v>
      </c>
      <c r="M90">
        <f t="shared" si="5"/>
        <v>7</v>
      </c>
      <c r="N90" t="str">
        <f>RIGHT(D90,(M90-1))</f>
        <v>NDRADE</v>
      </c>
      <c r="O90" t="s">
        <v>41</v>
      </c>
      <c r="R90" t="str">
        <f>VLOOKUP(A90,DATOS!D:J,7,FALSE)</f>
        <v>SAN FRANCISCO</v>
      </c>
      <c r="S90">
        <f>VLOOKUP(R90,MUNICIOS!A:D,4,FALSE)</f>
        <v>755</v>
      </c>
    </row>
    <row r="91" spans="1:19" hidden="1">
      <c r="A91" s="23">
        <v>1130329975</v>
      </c>
      <c r="B91" s="23" t="s">
        <v>31</v>
      </c>
      <c r="C91" s="23" t="s">
        <v>957</v>
      </c>
      <c r="D91" t="s">
        <v>252</v>
      </c>
      <c r="E91" t="s">
        <v>281</v>
      </c>
      <c r="F91" t="s">
        <v>2688</v>
      </c>
      <c r="G91" t="s">
        <v>2689</v>
      </c>
      <c r="L91" t="str">
        <f t="shared" si="4"/>
        <v>R</v>
      </c>
      <c r="M91">
        <f t="shared" si="5"/>
        <v>6</v>
      </c>
      <c r="N91" t="str">
        <f t="shared" ca="1" si="6"/>
        <v>DIFF</v>
      </c>
      <c r="R91" t="str">
        <f>VLOOKUP(A91,DATOS!D:J,7,FALSE)</f>
        <v>ORITO</v>
      </c>
      <c r="S91">
        <f>VLOOKUP(R91,MUNICIOS!A:D,4,FALSE)</f>
        <v>320</v>
      </c>
    </row>
    <row r="92" spans="1:19" hidden="1">
      <c r="A92" s="23">
        <v>1147954889</v>
      </c>
      <c r="B92" s="23" t="s">
        <v>2</v>
      </c>
      <c r="C92" s="23" t="s">
        <v>179</v>
      </c>
      <c r="D92" t="s">
        <v>688</v>
      </c>
      <c r="E92" t="s">
        <v>337</v>
      </c>
      <c r="F92" t="s">
        <v>676</v>
      </c>
      <c r="L92" t="str">
        <f t="shared" si="4"/>
        <v>S</v>
      </c>
      <c r="M92">
        <f t="shared" si="5"/>
        <v>7</v>
      </c>
      <c r="N92" t="str">
        <f t="shared" ca="1" si="6"/>
        <v>DIFF</v>
      </c>
      <c r="R92" t="str">
        <f>VLOOKUP(A92,DATOS!D:J,7,FALSE)</f>
        <v>VALLE DEL GUAMUEZ</v>
      </c>
      <c r="S92">
        <f>VLOOKUP(R92,MUNICIOS!A:D,4,FALSE)</f>
        <v>865</v>
      </c>
    </row>
    <row r="93" spans="1:19" hidden="1">
      <c r="A93" s="23">
        <v>1124314682</v>
      </c>
      <c r="B93" s="23" t="s">
        <v>31</v>
      </c>
      <c r="C93" s="23" t="s">
        <v>960</v>
      </c>
      <c r="D93" t="s">
        <v>321</v>
      </c>
      <c r="E93" t="s">
        <v>405</v>
      </c>
      <c r="F93" t="s">
        <v>212</v>
      </c>
      <c r="G93" t="s">
        <v>280</v>
      </c>
      <c r="L93" t="str">
        <f t="shared" si="4"/>
        <v>Q</v>
      </c>
      <c r="M93">
        <f t="shared" si="5"/>
        <v>8</v>
      </c>
      <c r="N93" t="str">
        <f t="shared" ca="1" si="6"/>
        <v>DIFF</v>
      </c>
      <c r="R93" t="str">
        <f>VLOOKUP(A93,DATOS!D:J,7,FALSE)</f>
        <v>COLON</v>
      </c>
      <c r="S93">
        <f>VLOOKUP(R93,MUNICIOS!A:D,4,FALSE)</f>
        <v>219</v>
      </c>
    </row>
    <row r="94" spans="1:19" hidden="1">
      <c r="A94" s="23">
        <v>41101841</v>
      </c>
      <c r="B94" s="23" t="s">
        <v>2</v>
      </c>
      <c r="C94" s="23" t="s">
        <v>963</v>
      </c>
      <c r="D94" t="s">
        <v>245</v>
      </c>
      <c r="E94" t="s">
        <v>2690</v>
      </c>
      <c r="F94" t="s">
        <v>224</v>
      </c>
      <c r="G94" t="s">
        <v>2691</v>
      </c>
      <c r="L94" t="str">
        <f t="shared" si="4"/>
        <v>F</v>
      </c>
      <c r="M94">
        <f t="shared" si="5"/>
        <v>6</v>
      </c>
      <c r="N94" t="str">
        <f t="shared" ca="1" si="6"/>
        <v>DIFF</v>
      </c>
      <c r="R94" t="str">
        <f>VLOOKUP(A94,DATOS!D:J,7,FALSE)</f>
        <v>PUERTO ASIS</v>
      </c>
      <c r="S94">
        <f>VLOOKUP(R94,MUNICIOS!A:D,4,FALSE)</f>
        <v>568</v>
      </c>
    </row>
    <row r="95" spans="1:19" hidden="1">
      <c r="A95" s="23">
        <v>1123212432</v>
      </c>
      <c r="B95" s="23" t="s">
        <v>42</v>
      </c>
      <c r="C95" s="23" t="s">
        <v>965</v>
      </c>
      <c r="D95" t="s">
        <v>2692</v>
      </c>
      <c r="E95" t="s">
        <v>439</v>
      </c>
      <c r="F95" t="s">
        <v>2693</v>
      </c>
      <c r="G95" t="s">
        <v>46</v>
      </c>
      <c r="L95" t="str">
        <f t="shared" si="4"/>
        <v>L</v>
      </c>
      <c r="M95">
        <f t="shared" si="5"/>
        <v>4</v>
      </c>
      <c r="N95" t="str">
        <f t="shared" ca="1" si="6"/>
        <v>DIFF</v>
      </c>
      <c r="R95" t="str">
        <f>VLOOKUP(A95,DATOS!D:J,7,FALSE)</f>
        <v>PUERTO ASIS</v>
      </c>
      <c r="S95">
        <f>VLOOKUP(R95,MUNICIOS!A:D,4,FALSE)</f>
        <v>568</v>
      </c>
    </row>
    <row r="96" spans="1:19" hidden="1">
      <c r="A96" s="23">
        <v>1123326253</v>
      </c>
      <c r="B96" s="23" t="s">
        <v>2</v>
      </c>
      <c r="C96" s="23" t="s">
        <v>968</v>
      </c>
      <c r="D96" t="s">
        <v>2694</v>
      </c>
      <c r="E96" t="s">
        <v>286</v>
      </c>
      <c r="F96" t="s">
        <v>2695</v>
      </c>
      <c r="L96" t="str">
        <f t="shared" si="4"/>
        <v>N</v>
      </c>
      <c r="M96">
        <f t="shared" si="5"/>
        <v>5</v>
      </c>
      <c r="N96" t="str">
        <f t="shared" ca="1" si="6"/>
        <v>DIFF</v>
      </c>
      <c r="R96" t="str">
        <f>VLOOKUP(A96,DATOS!D:J,7,FALSE)</f>
        <v>ORITO</v>
      </c>
      <c r="S96">
        <f>VLOOKUP(R96,MUNICIOS!A:D,4,FALSE)</f>
        <v>320</v>
      </c>
    </row>
    <row r="97" spans="1:19" hidden="1">
      <c r="A97" s="23">
        <v>1123336213</v>
      </c>
      <c r="B97" s="23" t="s">
        <v>42</v>
      </c>
      <c r="C97" s="23" t="s">
        <v>970</v>
      </c>
      <c r="D97" t="s">
        <v>245</v>
      </c>
      <c r="E97" t="s">
        <v>249</v>
      </c>
      <c r="F97" t="s">
        <v>2696</v>
      </c>
      <c r="G97" t="s">
        <v>2697</v>
      </c>
      <c r="L97" t="str">
        <f t="shared" si="4"/>
        <v>F</v>
      </c>
      <c r="M97">
        <f t="shared" si="5"/>
        <v>6</v>
      </c>
      <c r="N97" t="str">
        <f t="shared" ca="1" si="6"/>
        <v>DIFF</v>
      </c>
      <c r="R97" t="str">
        <f>VLOOKUP(A97,DATOS!D:J,7,FALSE)</f>
        <v>VALLE DEL GUAMUEZ</v>
      </c>
      <c r="S97">
        <f>VLOOKUP(R97,MUNICIOS!A:D,4,FALSE)</f>
        <v>865</v>
      </c>
    </row>
    <row r="98" spans="1:19" hidden="1">
      <c r="A98" s="23">
        <v>1081064611</v>
      </c>
      <c r="B98" s="23" t="s">
        <v>42</v>
      </c>
      <c r="C98" s="23" t="s">
        <v>972</v>
      </c>
      <c r="D98" t="s">
        <v>242</v>
      </c>
      <c r="E98" t="s">
        <v>249</v>
      </c>
      <c r="F98" t="s">
        <v>477</v>
      </c>
      <c r="G98" t="s">
        <v>280</v>
      </c>
      <c r="L98" t="str">
        <f t="shared" si="4"/>
        <v>E</v>
      </c>
      <c r="M98">
        <f t="shared" si="5"/>
        <v>7</v>
      </c>
      <c r="N98" t="str">
        <f t="shared" ca="1" si="6"/>
        <v>DIFF</v>
      </c>
      <c r="R98" t="str">
        <f>VLOOKUP(A98,DATOS!D:J,7,FALSE)</f>
        <v>SAN FRANCISCO</v>
      </c>
      <c r="S98">
        <f>VLOOKUP(R98,MUNICIOS!A:D,4,FALSE)</f>
        <v>755</v>
      </c>
    </row>
    <row r="99" spans="1:19" hidden="1">
      <c r="A99" s="23">
        <v>1123213593</v>
      </c>
      <c r="B99" s="23" t="s">
        <v>42</v>
      </c>
      <c r="C99" s="23" t="s">
        <v>974</v>
      </c>
      <c r="D99" t="s">
        <v>2698</v>
      </c>
      <c r="E99" t="s">
        <v>398</v>
      </c>
      <c r="F99" t="s">
        <v>2693</v>
      </c>
      <c r="G99" t="s">
        <v>2699</v>
      </c>
      <c r="L99" t="str">
        <f t="shared" si="4"/>
        <v>A</v>
      </c>
      <c r="M99">
        <f t="shared" si="5"/>
        <v>7</v>
      </c>
      <c r="N99" t="str">
        <f t="shared" ca="1" si="6"/>
        <v>DIFF</v>
      </c>
      <c r="R99" t="str">
        <f>VLOOKUP(A99,DATOS!D:J,7,FALSE)</f>
        <v>PUERTO ASIS</v>
      </c>
      <c r="S99">
        <f>VLOOKUP(R99,MUNICIOS!A:D,4,FALSE)</f>
        <v>568</v>
      </c>
    </row>
    <row r="100" spans="1:19" hidden="1">
      <c r="A100" s="23">
        <v>40771729</v>
      </c>
      <c r="B100" s="23" t="s">
        <v>2</v>
      </c>
      <c r="C100" s="23" t="s">
        <v>203</v>
      </c>
      <c r="D100" t="s">
        <v>728</v>
      </c>
      <c r="E100" t="s">
        <v>729</v>
      </c>
      <c r="F100" t="s">
        <v>462</v>
      </c>
      <c r="G100" t="s">
        <v>730</v>
      </c>
      <c r="L100" t="str">
        <f t="shared" si="4"/>
        <v>Q</v>
      </c>
      <c r="M100">
        <f t="shared" si="5"/>
        <v>7</v>
      </c>
      <c r="N100" t="str">
        <f t="shared" ca="1" si="6"/>
        <v>DIFF</v>
      </c>
      <c r="R100" t="str">
        <f>VLOOKUP(A100,DATOS!D:J,7,FALSE)</f>
        <v>PUERTO GUZMAN</v>
      </c>
      <c r="S100">
        <f>VLOOKUP(R100,MUNICIOS!A:D,4,FALSE)</f>
        <v>571</v>
      </c>
    </row>
    <row r="101" spans="1:19" hidden="1">
      <c r="A101" s="23">
        <v>1120071473</v>
      </c>
      <c r="B101" s="23" t="s">
        <v>79</v>
      </c>
      <c r="C101" s="23" t="s">
        <v>187</v>
      </c>
      <c r="D101" t="s">
        <v>707</v>
      </c>
      <c r="E101" t="s">
        <v>683</v>
      </c>
      <c r="F101" t="s">
        <v>279</v>
      </c>
      <c r="G101" t="s">
        <v>290</v>
      </c>
      <c r="L101" t="str">
        <f t="shared" si="4"/>
        <v>V</v>
      </c>
      <c r="M101">
        <f t="shared" si="5"/>
        <v>5</v>
      </c>
      <c r="N101" t="str">
        <f t="shared" ca="1" si="6"/>
        <v>DIFF</v>
      </c>
      <c r="R101" t="str">
        <f>VLOOKUP(A101,DATOS!D:J,7,FALSE)</f>
        <v>PUERTO GUZMAN</v>
      </c>
      <c r="S101">
        <f>VLOOKUP(R101,MUNICIOS!A:D,4,FALSE)</f>
        <v>571</v>
      </c>
    </row>
    <row r="102" spans="1:19" hidden="1">
      <c r="A102" s="23">
        <v>97425021</v>
      </c>
      <c r="B102" s="23" t="s">
        <v>2</v>
      </c>
      <c r="C102" s="23" t="s">
        <v>977</v>
      </c>
      <c r="D102" t="s">
        <v>221</v>
      </c>
      <c r="E102" t="s">
        <v>2700</v>
      </c>
      <c r="F102" t="s">
        <v>2701</v>
      </c>
      <c r="L102" t="str">
        <f t="shared" si="4"/>
        <v>D</v>
      </c>
      <c r="M102">
        <f t="shared" si="5"/>
        <v>5</v>
      </c>
      <c r="N102" t="str">
        <f t="shared" ca="1" si="6"/>
        <v>DIFF</v>
      </c>
      <c r="R102" t="str">
        <f>VLOOKUP(A102,DATOS!D:J,7,FALSE)</f>
        <v>PUERTO GUZMAN</v>
      </c>
      <c r="S102">
        <f>VLOOKUP(R102,MUNICIOS!A:D,4,FALSE)</f>
        <v>571</v>
      </c>
    </row>
    <row r="103" spans="1:19" hidden="1">
      <c r="A103" s="23">
        <v>27360118</v>
      </c>
      <c r="B103" s="23" t="s">
        <v>2</v>
      </c>
      <c r="C103" s="23" t="s">
        <v>979</v>
      </c>
      <c r="D103" t="s">
        <v>269</v>
      </c>
      <c r="E103" t="s">
        <v>2702</v>
      </c>
      <c r="F103" t="s">
        <v>367</v>
      </c>
      <c r="G103" t="s">
        <v>3</v>
      </c>
      <c r="L103" t="str">
        <f t="shared" si="4"/>
        <v>R</v>
      </c>
      <c r="M103">
        <f t="shared" si="5"/>
        <v>9</v>
      </c>
      <c r="N103" t="str">
        <f t="shared" ca="1" si="6"/>
        <v>DIFF</v>
      </c>
      <c r="R103" t="str">
        <f>VLOOKUP(A103,DATOS!D:J,7,FALSE)</f>
        <v>PUERTO GUZMAN</v>
      </c>
      <c r="S103">
        <f>VLOOKUP(R103,MUNICIOS!A:D,4,FALSE)</f>
        <v>571</v>
      </c>
    </row>
    <row r="104" spans="1:19" hidden="1">
      <c r="A104" s="23">
        <v>5299199</v>
      </c>
      <c r="B104" s="23" t="s">
        <v>2</v>
      </c>
      <c r="C104" s="23" t="s">
        <v>981</v>
      </c>
      <c r="D104" t="s">
        <v>398</v>
      </c>
      <c r="E104" t="s">
        <v>227</v>
      </c>
      <c r="F104" t="s">
        <v>2703</v>
      </c>
      <c r="G104" t="s">
        <v>2704</v>
      </c>
      <c r="L104" t="str">
        <f t="shared" si="4"/>
        <v>O</v>
      </c>
      <c r="M104">
        <f t="shared" si="5"/>
        <v>5</v>
      </c>
      <c r="N104" t="str">
        <f t="shared" ca="1" si="6"/>
        <v>DIFF</v>
      </c>
      <c r="R104" t="str">
        <f>VLOOKUP(A104,DATOS!D:J,7,FALSE)</f>
        <v>PUERTO GUZMAN</v>
      </c>
      <c r="S104">
        <f>VLOOKUP(R104,MUNICIOS!A:D,4,FALSE)</f>
        <v>571</v>
      </c>
    </row>
    <row r="105" spans="1:19" hidden="1">
      <c r="A105" s="23">
        <v>41181858</v>
      </c>
      <c r="B105" s="23" t="s">
        <v>2</v>
      </c>
      <c r="C105" s="23" t="s">
        <v>102</v>
      </c>
      <c r="D105" t="s">
        <v>532</v>
      </c>
      <c r="E105" t="s">
        <v>408</v>
      </c>
      <c r="F105" t="s">
        <v>533</v>
      </c>
      <c r="G105" t="s">
        <v>534</v>
      </c>
      <c r="L105" t="str">
        <f t="shared" si="4"/>
        <v>G</v>
      </c>
      <c r="M105">
        <f t="shared" si="5"/>
        <v>9</v>
      </c>
      <c r="N105" t="str">
        <f t="shared" ca="1" si="6"/>
        <v>DIFF</v>
      </c>
      <c r="R105" t="str">
        <f>VLOOKUP(A105,DATOS!D:J,7,FALSE)</f>
        <v>SIBUNDOY</v>
      </c>
      <c r="S105">
        <f>VLOOKUP(R105,MUNICIOS!A:D,4,FALSE)</f>
        <v>749</v>
      </c>
    </row>
    <row r="106" spans="1:19" hidden="1">
      <c r="A106" s="23">
        <v>41107190</v>
      </c>
      <c r="B106" s="23" t="s">
        <v>2</v>
      </c>
      <c r="C106" s="23" t="s">
        <v>984</v>
      </c>
      <c r="D106" t="s">
        <v>437</v>
      </c>
      <c r="E106" t="s">
        <v>310</v>
      </c>
      <c r="F106" t="s">
        <v>594</v>
      </c>
      <c r="L106" t="str">
        <f t="shared" si="4"/>
        <v>C</v>
      </c>
      <c r="M106">
        <f t="shared" si="5"/>
        <v>6</v>
      </c>
      <c r="N106" t="str">
        <f t="shared" ca="1" si="6"/>
        <v>DIFF</v>
      </c>
      <c r="R106" t="str">
        <f>VLOOKUP(A106,DATOS!D:J,7,FALSE)</f>
        <v>ORITO</v>
      </c>
      <c r="S106">
        <f>VLOOKUP(R106,MUNICIOS!A:D,4,FALSE)</f>
        <v>320</v>
      </c>
    </row>
    <row r="107" spans="1:19" hidden="1">
      <c r="A107" s="23">
        <v>1124848138</v>
      </c>
      <c r="B107" s="23" t="s">
        <v>2</v>
      </c>
      <c r="C107" s="23" t="s">
        <v>987</v>
      </c>
      <c r="D107" t="s">
        <v>2705</v>
      </c>
      <c r="E107" t="s">
        <v>227</v>
      </c>
      <c r="F107" t="s">
        <v>300</v>
      </c>
      <c r="L107" t="str">
        <f t="shared" si="4"/>
        <v>Q</v>
      </c>
      <c r="M107">
        <f t="shared" si="5"/>
        <v>8</v>
      </c>
      <c r="N107" t="str">
        <f>RIGHT(D107,(M107-1))</f>
        <v>UIÑONEZ</v>
      </c>
      <c r="O107" t="s">
        <v>2545</v>
      </c>
      <c r="R107" t="str">
        <f>VLOOKUP(A107,DATOS!D:J,7,FALSE)</f>
        <v>MOCOA</v>
      </c>
      <c r="S107" t="str">
        <f>VLOOKUP(R107,MUNICIOS!A:D,4,FALSE)</f>
        <v>001</v>
      </c>
    </row>
    <row r="108" spans="1:19" hidden="1">
      <c r="A108" s="23">
        <v>27359144</v>
      </c>
      <c r="B108" s="23" t="s">
        <v>2</v>
      </c>
      <c r="C108" s="23" t="s">
        <v>989</v>
      </c>
      <c r="D108" t="s">
        <v>2706</v>
      </c>
      <c r="E108" t="s">
        <v>2707</v>
      </c>
      <c r="F108" t="s">
        <v>460</v>
      </c>
      <c r="G108" t="s">
        <v>370</v>
      </c>
      <c r="L108" t="str">
        <f t="shared" si="4"/>
        <v>Y</v>
      </c>
      <c r="M108">
        <f t="shared" si="5"/>
        <v>6</v>
      </c>
      <c r="N108" t="str">
        <f t="shared" ca="1" si="6"/>
        <v>DIFF</v>
      </c>
      <c r="R108" t="str">
        <f>VLOOKUP(A108,DATOS!D:J,7,FALSE)</f>
        <v>MOCOA</v>
      </c>
      <c r="S108" t="str">
        <f>VLOOKUP(R108,MUNICIOS!A:D,4,FALSE)</f>
        <v>001</v>
      </c>
    </row>
    <row r="109" spans="1:19" hidden="1">
      <c r="A109" s="23">
        <v>41180510</v>
      </c>
      <c r="B109" s="23" t="s">
        <v>2</v>
      </c>
      <c r="C109" s="23" t="s">
        <v>991</v>
      </c>
      <c r="D109" t="s">
        <v>500</v>
      </c>
      <c r="E109" t="s">
        <v>2708</v>
      </c>
      <c r="F109" t="s">
        <v>246</v>
      </c>
      <c r="G109" t="s">
        <v>743</v>
      </c>
      <c r="L109" t="str">
        <f t="shared" si="4"/>
        <v>G</v>
      </c>
      <c r="M109">
        <f t="shared" si="5"/>
        <v>7</v>
      </c>
      <c r="N109" t="str">
        <f t="shared" ca="1" si="6"/>
        <v>DIFF</v>
      </c>
      <c r="R109" t="str">
        <f>VLOOKUP(A109,DATOS!D:J,7,FALSE)</f>
        <v>SIBUNDOY</v>
      </c>
      <c r="S109">
        <f>VLOOKUP(R109,MUNICIOS!A:D,4,FALSE)</f>
        <v>749</v>
      </c>
    </row>
    <row r="110" spans="1:19" hidden="1">
      <c r="A110" s="23">
        <v>41181884</v>
      </c>
      <c r="B110" s="23" t="s">
        <v>2</v>
      </c>
      <c r="C110" s="23" t="s">
        <v>992</v>
      </c>
      <c r="D110" t="s">
        <v>301</v>
      </c>
      <c r="E110" t="s">
        <v>288</v>
      </c>
      <c r="F110" t="s">
        <v>484</v>
      </c>
      <c r="G110" t="s">
        <v>567</v>
      </c>
      <c r="L110" t="str">
        <f t="shared" si="4"/>
        <v>C</v>
      </c>
      <c r="M110">
        <f t="shared" si="5"/>
        <v>7</v>
      </c>
      <c r="N110" t="str">
        <f t="shared" ca="1" si="6"/>
        <v>DIFF</v>
      </c>
      <c r="R110" t="str">
        <f>VLOOKUP(A110,DATOS!D:J,7,FALSE)</f>
        <v>SIBUNDOY</v>
      </c>
      <c r="S110">
        <f>VLOOKUP(R110,MUNICIOS!A:D,4,FALSE)</f>
        <v>749</v>
      </c>
    </row>
    <row r="111" spans="1:19" hidden="1">
      <c r="A111" s="23">
        <v>27470370</v>
      </c>
      <c r="B111" s="23" t="s">
        <v>2</v>
      </c>
      <c r="C111" s="23" t="s">
        <v>993</v>
      </c>
      <c r="D111" t="s">
        <v>362</v>
      </c>
      <c r="E111" t="s">
        <v>2709</v>
      </c>
      <c r="F111" t="s">
        <v>635</v>
      </c>
      <c r="L111" t="str">
        <f t="shared" si="4"/>
        <v>J</v>
      </c>
      <c r="M111">
        <f t="shared" si="5"/>
        <v>8</v>
      </c>
      <c r="N111" t="str">
        <f t="shared" ca="1" si="6"/>
        <v>DIFF</v>
      </c>
      <c r="R111" t="str">
        <f>VLOOKUP(A111,DATOS!D:J,7,FALSE)</f>
        <v>SANTIAGO</v>
      </c>
      <c r="S111">
        <f>VLOOKUP(R111,MUNICIOS!A:D,4,FALSE)</f>
        <v>760</v>
      </c>
    </row>
    <row r="112" spans="1:19" hidden="1">
      <c r="A112" s="23">
        <v>27525946</v>
      </c>
      <c r="B112" s="26" t="s">
        <v>2</v>
      </c>
      <c r="C112" s="23" t="s">
        <v>995</v>
      </c>
      <c r="D112" t="s">
        <v>232</v>
      </c>
      <c r="E112" t="s">
        <v>224</v>
      </c>
      <c r="F112" t="s">
        <v>4</v>
      </c>
      <c r="L112" t="str">
        <f t="shared" si="4"/>
        <v>P</v>
      </c>
      <c r="M112">
        <f t="shared" si="5"/>
        <v>3</v>
      </c>
      <c r="N112" t="str">
        <f t="shared" ref="N112:N113" si="7">RIGHT(D112,(M112-1))</f>
        <v>AI</v>
      </c>
      <c r="O112" t="s">
        <v>157</v>
      </c>
      <c r="R112" t="str">
        <f>VLOOKUP(A112,DATOS!D:J,7,FALSE)</f>
        <v>ORITO</v>
      </c>
      <c r="S112">
        <f>VLOOKUP(R112,MUNICIOS!A:D,4,FALSE)</f>
        <v>320</v>
      </c>
    </row>
    <row r="113" spans="1:19" hidden="1">
      <c r="A113" s="23">
        <v>18124422</v>
      </c>
      <c r="B113" s="23" t="s">
        <v>2</v>
      </c>
      <c r="C113" s="23" t="s">
        <v>996</v>
      </c>
      <c r="D113" t="s">
        <v>321</v>
      </c>
      <c r="E113" t="s">
        <v>211</v>
      </c>
      <c r="F113" t="s">
        <v>354</v>
      </c>
      <c r="G113" t="s">
        <v>2710</v>
      </c>
      <c r="L113" t="str">
        <f t="shared" si="4"/>
        <v>Q</v>
      </c>
      <c r="M113">
        <f t="shared" si="5"/>
        <v>8</v>
      </c>
      <c r="N113" t="str">
        <f t="shared" si="7"/>
        <v>UINCHOA</v>
      </c>
      <c r="O113" t="s">
        <v>2546</v>
      </c>
      <c r="R113" t="str">
        <f>VLOOKUP(A113,DATOS!D:J,7,FALSE)</f>
        <v>MOCOA</v>
      </c>
      <c r="S113" t="str">
        <f>VLOOKUP(R113,MUNICIOS!A:D,4,FALSE)</f>
        <v>001</v>
      </c>
    </row>
    <row r="114" spans="1:19" hidden="1">
      <c r="A114" s="23">
        <v>27469960</v>
      </c>
      <c r="B114" s="23" t="s">
        <v>2</v>
      </c>
      <c r="C114" s="23" t="s">
        <v>998</v>
      </c>
      <c r="D114" t="s">
        <v>301</v>
      </c>
      <c r="E114" t="s">
        <v>2711</v>
      </c>
      <c r="F114" t="s">
        <v>318</v>
      </c>
      <c r="G114" t="s">
        <v>2712</v>
      </c>
      <c r="L114" t="str">
        <f t="shared" si="4"/>
        <v>C</v>
      </c>
      <c r="M114">
        <f t="shared" si="5"/>
        <v>7</v>
      </c>
      <c r="N114" t="str">
        <f t="shared" ca="1" si="6"/>
        <v>DIFF</v>
      </c>
      <c r="R114" t="str">
        <f>VLOOKUP(A114,DATOS!D:J,7,FALSE)</f>
        <v>SAN FRANCISCO</v>
      </c>
      <c r="S114">
        <f>VLOOKUP(R114,MUNICIOS!A:D,4,FALSE)</f>
        <v>755</v>
      </c>
    </row>
    <row r="115" spans="1:19" hidden="1">
      <c r="A115" s="23">
        <v>27476267</v>
      </c>
      <c r="B115" s="23" t="s">
        <v>2</v>
      </c>
      <c r="C115" s="23" t="s">
        <v>1001</v>
      </c>
      <c r="D115" t="s">
        <v>632</v>
      </c>
      <c r="E115" t="s">
        <v>281</v>
      </c>
      <c r="F115" t="s">
        <v>225</v>
      </c>
      <c r="L115" t="str">
        <f t="shared" si="4"/>
        <v>M</v>
      </c>
      <c r="M115">
        <f t="shared" si="5"/>
        <v>10</v>
      </c>
      <c r="N115" t="str">
        <f>RIGHT(D115,(M115-1))</f>
        <v>UTUMBAJOY</v>
      </c>
      <c r="O115" t="s">
        <v>2547</v>
      </c>
      <c r="R115" t="str">
        <f>VLOOKUP(A115,DATOS!D:J,7,FALSE)</f>
        <v>SAN FRANCISCO</v>
      </c>
      <c r="S115">
        <f>VLOOKUP(R115,MUNICIOS!A:D,4,FALSE)</f>
        <v>755</v>
      </c>
    </row>
    <row r="116" spans="1:19" hidden="1">
      <c r="A116" s="23">
        <v>39840456</v>
      </c>
      <c r="B116" s="23" t="s">
        <v>2</v>
      </c>
      <c r="C116" s="23" t="s">
        <v>129</v>
      </c>
      <c r="D116" t="s">
        <v>596</v>
      </c>
      <c r="E116" t="s">
        <v>258</v>
      </c>
      <c r="F116" t="s">
        <v>376</v>
      </c>
      <c r="G116" t="s">
        <v>491</v>
      </c>
      <c r="L116" t="str">
        <f t="shared" si="4"/>
        <v>M</v>
      </c>
      <c r="M116">
        <f t="shared" si="5"/>
        <v>4</v>
      </c>
      <c r="N116" t="str">
        <f t="shared" ca="1" si="6"/>
        <v>DIFF</v>
      </c>
      <c r="R116" t="str">
        <f>VLOOKUP(A116,DATOS!D:J,7,FALSE)</f>
        <v>SIBUNDOY</v>
      </c>
      <c r="S116">
        <f>VLOOKUP(R116,MUNICIOS!A:D,4,FALSE)</f>
        <v>749</v>
      </c>
    </row>
    <row r="117" spans="1:19" hidden="1">
      <c r="A117" s="23">
        <v>27475382</v>
      </c>
      <c r="B117" s="23" t="s">
        <v>2</v>
      </c>
      <c r="C117" s="23" t="s">
        <v>1004</v>
      </c>
      <c r="D117" t="s">
        <v>413</v>
      </c>
      <c r="E117" t="s">
        <v>563</v>
      </c>
      <c r="F117" t="s">
        <v>224</v>
      </c>
      <c r="G117" t="s">
        <v>2713</v>
      </c>
      <c r="L117" t="str">
        <f t="shared" si="4"/>
        <v>M</v>
      </c>
      <c r="M117">
        <f t="shared" si="5"/>
        <v>9</v>
      </c>
      <c r="N117" t="str">
        <f t="shared" ca="1" si="6"/>
        <v>DIFF</v>
      </c>
      <c r="R117" t="str">
        <f>VLOOKUP(A117,DATOS!D:J,7,FALSE)</f>
        <v>SIBUNDOY</v>
      </c>
      <c r="S117">
        <f>VLOOKUP(R117,MUNICIOS!A:D,4,FALSE)</f>
        <v>749</v>
      </c>
    </row>
    <row r="118" spans="1:19" hidden="1">
      <c r="A118" s="23">
        <v>41181388</v>
      </c>
      <c r="B118" s="23" t="s">
        <v>2</v>
      </c>
      <c r="C118" s="23" t="s">
        <v>1006</v>
      </c>
      <c r="D118" t="s">
        <v>307</v>
      </c>
      <c r="E118" t="s">
        <v>237</v>
      </c>
      <c r="F118" t="s">
        <v>310</v>
      </c>
      <c r="G118" t="s">
        <v>224</v>
      </c>
      <c r="L118" t="str">
        <f t="shared" si="4"/>
        <v>C</v>
      </c>
      <c r="M118">
        <f t="shared" si="5"/>
        <v>9</v>
      </c>
      <c r="N118" t="str">
        <f t="shared" ca="1" si="6"/>
        <v>DIFF</v>
      </c>
      <c r="R118" t="str">
        <f>VLOOKUP(A118,DATOS!D:J,7,FALSE)</f>
        <v>SIBUNDOY</v>
      </c>
      <c r="S118">
        <f>VLOOKUP(R118,MUNICIOS!A:D,4,FALSE)</f>
        <v>749</v>
      </c>
    </row>
    <row r="119" spans="1:19" hidden="1">
      <c r="A119" s="23">
        <v>27086515</v>
      </c>
      <c r="B119" s="23" t="s">
        <v>2</v>
      </c>
      <c r="C119" s="23" t="s">
        <v>1008</v>
      </c>
      <c r="D119" t="s">
        <v>453</v>
      </c>
      <c r="E119" t="s">
        <v>3096</v>
      </c>
      <c r="F119" t="s">
        <v>224</v>
      </c>
      <c r="G119" t="s">
        <v>2715</v>
      </c>
      <c r="L119" t="str">
        <f t="shared" si="4"/>
        <v>J</v>
      </c>
      <c r="M119">
        <f t="shared" si="5"/>
        <v>5</v>
      </c>
      <c r="N119" t="str">
        <f t="shared" ca="1" si="6"/>
        <v>DIFF</v>
      </c>
      <c r="R119" t="str">
        <f>VLOOKUP(A119,DATOS!D:J,7,FALSE)</f>
        <v>SIBUNDOY</v>
      </c>
      <c r="S119">
        <f>VLOOKUP(R119,MUNICIOS!A:D,4,FALSE)</f>
        <v>749</v>
      </c>
    </row>
    <row r="120" spans="1:19" hidden="1">
      <c r="A120" s="23">
        <v>69055494</v>
      </c>
      <c r="B120" s="23" t="s">
        <v>2</v>
      </c>
      <c r="C120" s="23" t="s">
        <v>1010</v>
      </c>
      <c r="D120" t="s">
        <v>255</v>
      </c>
      <c r="E120" t="s">
        <v>310</v>
      </c>
      <c r="F120" t="s">
        <v>2716</v>
      </c>
      <c r="L120" t="str">
        <f t="shared" si="4"/>
        <v>J</v>
      </c>
      <c r="M120">
        <f t="shared" si="5"/>
        <v>9</v>
      </c>
      <c r="N120" t="str">
        <f t="shared" ca="1" si="6"/>
        <v>DIFF</v>
      </c>
      <c r="R120" t="str">
        <f>VLOOKUP(A120,DATOS!D:J,7,FALSE)</f>
        <v>SIBUNDOY</v>
      </c>
      <c r="S120">
        <f>VLOOKUP(R120,MUNICIOS!A:D,4,FALSE)</f>
        <v>749</v>
      </c>
    </row>
    <row r="121" spans="1:19" hidden="1">
      <c r="A121" s="23">
        <v>41101107</v>
      </c>
      <c r="B121" s="23" t="s">
        <v>2</v>
      </c>
      <c r="C121" s="23" t="s">
        <v>176</v>
      </c>
      <c r="D121" t="s">
        <v>315</v>
      </c>
      <c r="E121" t="s">
        <v>315</v>
      </c>
      <c r="F121" t="s">
        <v>224</v>
      </c>
      <c r="G121" t="s">
        <v>486</v>
      </c>
      <c r="L121" t="str">
        <f t="shared" si="4"/>
        <v>S</v>
      </c>
      <c r="M121">
        <f t="shared" si="5"/>
        <v>7</v>
      </c>
      <c r="N121" t="str">
        <f t="shared" ca="1" si="6"/>
        <v>DIFF</v>
      </c>
      <c r="R121" t="str">
        <f>VLOOKUP(A121,DATOS!D:J,7,FALSE)</f>
        <v>VALLE DEL GUAMUEZ</v>
      </c>
      <c r="S121">
        <f>VLOOKUP(R121,MUNICIOS!A:D,4,FALSE)</f>
        <v>865</v>
      </c>
    </row>
    <row r="122" spans="1:19" hidden="1">
      <c r="A122" s="23">
        <v>69010017</v>
      </c>
      <c r="B122" s="23" t="s">
        <v>2</v>
      </c>
      <c r="C122" s="23" t="s">
        <v>1011</v>
      </c>
      <c r="D122" t="s">
        <v>416</v>
      </c>
      <c r="E122" t="s">
        <v>2717</v>
      </c>
      <c r="F122" t="s">
        <v>2718</v>
      </c>
      <c r="L122" t="str">
        <f t="shared" si="4"/>
        <v>M</v>
      </c>
      <c r="M122">
        <f t="shared" si="5"/>
        <v>8</v>
      </c>
      <c r="N122" t="str">
        <f t="shared" ca="1" si="6"/>
        <v>DIFF</v>
      </c>
      <c r="R122" t="str">
        <f>VLOOKUP(A122,DATOS!D:J,7,FALSE)</f>
        <v>PUERTO GUZMAN</v>
      </c>
      <c r="S122">
        <f>VLOOKUP(R122,MUNICIOS!A:D,4,FALSE)</f>
        <v>571</v>
      </c>
    </row>
    <row r="123" spans="1:19" hidden="1">
      <c r="A123" s="23">
        <v>6182494</v>
      </c>
      <c r="B123" s="23" t="s">
        <v>2</v>
      </c>
      <c r="C123" s="23" t="s">
        <v>1012</v>
      </c>
      <c r="D123" t="s">
        <v>248</v>
      </c>
      <c r="E123" t="s">
        <v>506</v>
      </c>
      <c r="F123" t="s">
        <v>324</v>
      </c>
      <c r="L123" t="str">
        <f t="shared" si="4"/>
        <v>G</v>
      </c>
      <c r="M123">
        <f t="shared" si="5"/>
        <v>5</v>
      </c>
      <c r="N123" t="str">
        <f t="shared" ca="1" si="6"/>
        <v>DIFF</v>
      </c>
      <c r="R123" t="str">
        <f>VLOOKUP(A123,DATOS!D:J,7,FALSE)</f>
        <v>ORITO</v>
      </c>
      <c r="S123">
        <f>VLOOKUP(R123,MUNICIOS!A:D,4,FALSE)</f>
        <v>320</v>
      </c>
    </row>
    <row r="124" spans="1:19" hidden="1">
      <c r="A124" s="23">
        <v>38554118</v>
      </c>
      <c r="B124" s="23" t="s">
        <v>2</v>
      </c>
      <c r="C124" s="23" t="s">
        <v>1013</v>
      </c>
      <c r="D124" t="s">
        <v>532</v>
      </c>
      <c r="E124" t="s">
        <v>2719</v>
      </c>
      <c r="F124" t="s">
        <v>2720</v>
      </c>
      <c r="L124" t="str">
        <f t="shared" si="4"/>
        <v>G</v>
      </c>
      <c r="M124">
        <f t="shared" si="5"/>
        <v>9</v>
      </c>
      <c r="N124" t="str">
        <f t="shared" ca="1" si="6"/>
        <v>DIFF</v>
      </c>
      <c r="R124" t="str">
        <f>VLOOKUP(A124,DATOS!D:J,7,FALSE)</f>
        <v>PUERTO ASIS</v>
      </c>
      <c r="S124">
        <f>VLOOKUP(R124,MUNICIOS!A:D,4,FALSE)</f>
        <v>568</v>
      </c>
    </row>
    <row r="125" spans="1:19" hidden="1">
      <c r="A125" s="23">
        <v>1127075795</v>
      </c>
      <c r="B125" s="23" t="s">
        <v>2</v>
      </c>
      <c r="C125" s="23" t="s">
        <v>172</v>
      </c>
      <c r="D125" t="s">
        <v>269</v>
      </c>
      <c r="E125" t="s">
        <v>258</v>
      </c>
      <c r="F125" t="s">
        <v>684</v>
      </c>
      <c r="G125" t="s">
        <v>339</v>
      </c>
      <c r="L125" t="str">
        <f t="shared" si="4"/>
        <v>R</v>
      </c>
      <c r="M125">
        <f t="shared" si="5"/>
        <v>9</v>
      </c>
      <c r="N125" t="str">
        <f t="shared" ca="1" si="6"/>
        <v>DIFF</v>
      </c>
      <c r="R125" t="str">
        <f>VLOOKUP(A125,DATOS!D:J,7,FALSE)</f>
        <v>VILLAGARZON</v>
      </c>
      <c r="S125">
        <f>VLOOKUP(R125,MUNICIOS!A:D,4,FALSE)</f>
        <v>885</v>
      </c>
    </row>
    <row r="126" spans="1:19" hidden="1">
      <c r="A126" s="23">
        <v>41103738</v>
      </c>
      <c r="B126" s="23" t="s">
        <v>2</v>
      </c>
      <c r="C126" s="23" t="s">
        <v>123</v>
      </c>
      <c r="D126" t="s">
        <v>260</v>
      </c>
      <c r="E126" t="s">
        <v>585</v>
      </c>
      <c r="F126" t="s">
        <v>586</v>
      </c>
      <c r="G126" t="s">
        <v>743</v>
      </c>
      <c r="L126" t="str">
        <f t="shared" si="4"/>
        <v>L</v>
      </c>
      <c r="M126">
        <f t="shared" si="5"/>
        <v>5</v>
      </c>
      <c r="N126" t="str">
        <f t="shared" ca="1" si="6"/>
        <v>DIFF</v>
      </c>
      <c r="R126" t="str">
        <f>VLOOKUP(A126,DATOS!D:J,7,FALSE)</f>
        <v>PUERTO ASIS</v>
      </c>
      <c r="S126">
        <f>VLOOKUP(R126,MUNICIOS!A:D,4,FALSE)</f>
        <v>568</v>
      </c>
    </row>
    <row r="127" spans="1:19" hidden="1">
      <c r="A127" s="23">
        <v>41103370</v>
      </c>
      <c r="B127" s="23" t="s">
        <v>2</v>
      </c>
      <c r="C127" s="23" t="s">
        <v>1016</v>
      </c>
      <c r="D127" t="s">
        <v>650</v>
      </c>
      <c r="E127" t="s">
        <v>648</v>
      </c>
      <c r="F127" t="s">
        <v>651</v>
      </c>
      <c r="L127" t="str">
        <f t="shared" si="4"/>
        <v>O</v>
      </c>
      <c r="M127">
        <f t="shared" si="5"/>
        <v>6</v>
      </c>
      <c r="N127" t="str">
        <f t="shared" ca="1" si="6"/>
        <v>DIFF</v>
      </c>
      <c r="R127" t="str">
        <f>VLOOKUP(A127,DATOS!D:J,7,FALSE)</f>
        <v>PUERTO CAICEDO</v>
      </c>
      <c r="S127">
        <f>VLOOKUP(R127,MUNICIOS!A:D,4,FALSE)</f>
        <v>569</v>
      </c>
    </row>
    <row r="128" spans="1:19" hidden="1">
      <c r="A128" s="23">
        <v>1062325709</v>
      </c>
      <c r="B128" s="23" t="s">
        <v>2</v>
      </c>
      <c r="C128" s="23" t="s">
        <v>1019</v>
      </c>
      <c r="D128" t="s">
        <v>674</v>
      </c>
      <c r="E128" t="s">
        <v>221</v>
      </c>
      <c r="F128" t="s">
        <v>675</v>
      </c>
      <c r="G128" t="s">
        <v>606</v>
      </c>
      <c r="L128" t="str">
        <f t="shared" si="4"/>
        <v>Q</v>
      </c>
      <c r="M128">
        <f t="shared" si="5"/>
        <v>9</v>
      </c>
      <c r="N128" t="str">
        <f t="shared" ca="1" si="6"/>
        <v>DIFF</v>
      </c>
      <c r="R128" t="str">
        <f>VLOOKUP(A128,DATOS!D:J,7,FALSE)</f>
        <v>MOCOA</v>
      </c>
      <c r="S128" t="str">
        <f>VLOOKUP(R128,MUNICIOS!A:D,4,FALSE)</f>
        <v>001</v>
      </c>
    </row>
    <row r="129" spans="1:19" hidden="1">
      <c r="A129" s="23">
        <v>1125411926</v>
      </c>
      <c r="B129" s="23" t="s">
        <v>2</v>
      </c>
      <c r="C129" s="23" t="s">
        <v>1023</v>
      </c>
      <c r="D129" t="s">
        <v>2721</v>
      </c>
      <c r="E129" t="s">
        <v>489</v>
      </c>
      <c r="F129" t="s">
        <v>2722</v>
      </c>
      <c r="G129" t="s">
        <v>414</v>
      </c>
      <c r="L129" t="str">
        <f t="shared" si="4"/>
        <v>P</v>
      </c>
      <c r="M129">
        <f t="shared" si="5"/>
        <v>4</v>
      </c>
      <c r="N129" t="str">
        <f t="shared" ca="1" si="6"/>
        <v>DIFF</v>
      </c>
      <c r="R129" t="str">
        <f>VLOOKUP(A129,DATOS!D:J,7,FALSE)</f>
        <v>PUERTO CAICEDO</v>
      </c>
      <c r="S129">
        <f>VLOOKUP(R129,MUNICIOS!A:D,4,FALSE)</f>
        <v>569</v>
      </c>
    </row>
    <row r="130" spans="1:19" hidden="1">
      <c r="A130" s="23">
        <v>5297805</v>
      </c>
      <c r="B130" s="23" t="s">
        <v>2</v>
      </c>
      <c r="C130" s="23" t="s">
        <v>1026</v>
      </c>
      <c r="D130" t="s">
        <v>2723</v>
      </c>
      <c r="E130" t="s">
        <v>296</v>
      </c>
      <c r="F130" t="s">
        <v>348</v>
      </c>
      <c r="G130" t="s">
        <v>629</v>
      </c>
      <c r="L130" t="str">
        <f t="shared" si="4"/>
        <v>F</v>
      </c>
      <c r="M130">
        <f t="shared" si="5"/>
        <v>9</v>
      </c>
      <c r="N130" t="str">
        <f t="shared" ca="1" si="6"/>
        <v>DIFF</v>
      </c>
      <c r="R130" t="str">
        <f>VLOOKUP(A130,DATOS!D:J,7,FALSE)</f>
        <v>MOCOA</v>
      </c>
      <c r="S130" t="str">
        <f>VLOOKUP(R130,MUNICIOS!A:D,4,FALSE)</f>
        <v>001</v>
      </c>
    </row>
    <row r="131" spans="1:19" hidden="1">
      <c r="A131" s="23">
        <v>5327656</v>
      </c>
      <c r="B131" s="23" t="s">
        <v>2</v>
      </c>
      <c r="C131" s="23" t="s">
        <v>1028</v>
      </c>
      <c r="D131" t="s">
        <v>614</v>
      </c>
      <c r="E131" t="s">
        <v>609</v>
      </c>
      <c r="F131" t="s">
        <v>354</v>
      </c>
      <c r="G131" t="s">
        <v>620</v>
      </c>
      <c r="L131" t="str">
        <f t="shared" ref="L131:L194" si="8">LEFT(D131,1)</f>
        <v>M</v>
      </c>
      <c r="M131">
        <f t="shared" ref="M131:M194" si="9">LEN(D131)</f>
        <v>7</v>
      </c>
      <c r="N131" t="str">
        <f>RIGHT(D131,(M131-1))</f>
        <v>ORALES</v>
      </c>
      <c r="O131" t="s">
        <v>2548</v>
      </c>
      <c r="R131" t="str">
        <f>VLOOKUP(A131,DATOS!D:J,7,FALSE)</f>
        <v>ORITO</v>
      </c>
      <c r="S131">
        <f>VLOOKUP(R131,MUNICIOS!A:D,4,FALSE)</f>
        <v>320</v>
      </c>
    </row>
    <row r="132" spans="1:19" hidden="1">
      <c r="A132" s="23">
        <v>41181779</v>
      </c>
      <c r="B132" s="23" t="s">
        <v>2</v>
      </c>
      <c r="C132" s="23" t="s">
        <v>1030</v>
      </c>
      <c r="D132" t="s">
        <v>2724</v>
      </c>
      <c r="E132" t="s">
        <v>256</v>
      </c>
      <c r="F132" t="s">
        <v>3</v>
      </c>
      <c r="G132" t="s">
        <v>327</v>
      </c>
      <c r="L132" t="str">
        <f t="shared" si="8"/>
        <v>P</v>
      </c>
      <c r="M132">
        <f t="shared" si="9"/>
        <v>7</v>
      </c>
      <c r="N132" t="str">
        <f t="shared" ref="N132:N194" ca="1" si="10">IF(LEFT(D132,1)&lt;&gt;RANDBETWEEN(65,90),"DIFF","OK")</f>
        <v>DIFF</v>
      </c>
      <c r="R132" t="str">
        <f>VLOOKUP(A132,DATOS!D:J,7,FALSE)</f>
        <v>SAN FRANCISCO</v>
      </c>
      <c r="S132">
        <f>VLOOKUP(R132,MUNICIOS!A:D,4,FALSE)</f>
        <v>755</v>
      </c>
    </row>
    <row r="133" spans="1:19" hidden="1">
      <c r="A133" s="23">
        <v>41182702</v>
      </c>
      <c r="B133" s="23" t="s">
        <v>2</v>
      </c>
      <c r="C133" s="23" t="s">
        <v>1032</v>
      </c>
      <c r="D133" t="s">
        <v>714</v>
      </c>
      <c r="E133" t="s">
        <v>632</v>
      </c>
      <c r="F133" t="s">
        <v>326</v>
      </c>
      <c r="G133" t="s">
        <v>2610</v>
      </c>
      <c r="L133" t="str">
        <f t="shared" si="8"/>
        <v>Z</v>
      </c>
      <c r="M133">
        <f t="shared" si="9"/>
        <v>6</v>
      </c>
      <c r="N133" t="str">
        <f t="shared" ca="1" si="10"/>
        <v>DIFF</v>
      </c>
      <c r="R133" t="str">
        <f>VLOOKUP(A133,DATOS!D:J,7,FALSE)</f>
        <v>SAN FRANCISCO</v>
      </c>
      <c r="S133">
        <f>VLOOKUP(R133,MUNICIOS!A:D,4,FALSE)</f>
        <v>755</v>
      </c>
    </row>
    <row r="134" spans="1:19" hidden="1">
      <c r="A134" s="23">
        <v>27354121</v>
      </c>
      <c r="B134" s="23" t="s">
        <v>2</v>
      </c>
      <c r="C134" s="23" t="s">
        <v>134</v>
      </c>
      <c r="D134" t="s">
        <v>609</v>
      </c>
      <c r="E134" t="s">
        <v>617</v>
      </c>
      <c r="F134" t="s">
        <v>370</v>
      </c>
      <c r="G134" t="s">
        <v>618</v>
      </c>
      <c r="L134" t="str">
        <f t="shared" si="8"/>
        <v>M</v>
      </c>
      <c r="M134">
        <f t="shared" si="9"/>
        <v>4</v>
      </c>
      <c r="N134" t="str">
        <f t="shared" ca="1" si="10"/>
        <v>DIFF</v>
      </c>
      <c r="R134" t="str">
        <f>VLOOKUP(A134,DATOS!D:J,7,FALSE)</f>
        <v>PUERTO GUZMAN</v>
      </c>
      <c r="S134">
        <f>VLOOKUP(R134,MUNICIOS!A:D,4,FALSE)</f>
        <v>571</v>
      </c>
    </row>
    <row r="135" spans="1:19" hidden="1">
      <c r="A135" s="23">
        <v>39562662</v>
      </c>
      <c r="B135" s="23" t="s">
        <v>2</v>
      </c>
      <c r="C135" s="23" t="s">
        <v>1035</v>
      </c>
      <c r="D135" t="s">
        <v>345</v>
      </c>
      <c r="E135" t="s">
        <v>2725</v>
      </c>
      <c r="F135" t="s">
        <v>594</v>
      </c>
      <c r="L135" t="str">
        <f t="shared" si="8"/>
        <v>P</v>
      </c>
      <c r="M135">
        <f t="shared" si="9"/>
        <v>5</v>
      </c>
      <c r="N135" t="str">
        <f t="shared" ca="1" si="10"/>
        <v>DIFF</v>
      </c>
      <c r="R135" t="str">
        <f>VLOOKUP(A135,DATOS!D:J,7,FALSE)</f>
        <v>PUERTO GUZMAN</v>
      </c>
      <c r="S135">
        <f>VLOOKUP(R135,MUNICIOS!A:D,4,FALSE)</f>
        <v>571</v>
      </c>
    </row>
    <row r="136" spans="1:19" hidden="1">
      <c r="A136" s="23">
        <v>39841047</v>
      </c>
      <c r="B136" s="23" t="s">
        <v>2</v>
      </c>
      <c r="C136" s="23" t="s">
        <v>1036</v>
      </c>
      <c r="D136" t="s">
        <v>2726</v>
      </c>
      <c r="E136" t="s">
        <v>609</v>
      </c>
      <c r="F136" t="s">
        <v>326</v>
      </c>
      <c r="G136" t="s">
        <v>622</v>
      </c>
      <c r="L136" t="str">
        <f t="shared" si="8"/>
        <v>L</v>
      </c>
      <c r="M136">
        <f t="shared" si="9"/>
        <v>6</v>
      </c>
      <c r="N136" t="str">
        <f t="shared" ca="1" si="10"/>
        <v>DIFF</v>
      </c>
      <c r="R136" t="str">
        <f>VLOOKUP(A136,DATOS!D:J,7,FALSE)</f>
        <v>PUERTO ASIS</v>
      </c>
      <c r="S136">
        <f>VLOOKUP(R136,MUNICIOS!A:D,4,FALSE)</f>
        <v>568</v>
      </c>
    </row>
    <row r="137" spans="1:19" hidden="1">
      <c r="A137" s="23">
        <v>18142631</v>
      </c>
      <c r="B137" s="23" t="s">
        <v>2</v>
      </c>
      <c r="C137" s="23" t="s">
        <v>1038</v>
      </c>
      <c r="D137" t="s">
        <v>6</v>
      </c>
      <c r="E137" t="s">
        <v>331</v>
      </c>
      <c r="F137" t="s">
        <v>231</v>
      </c>
      <c r="L137" t="str">
        <f t="shared" si="8"/>
        <v>A</v>
      </c>
      <c r="M137">
        <f t="shared" si="9"/>
        <v>6</v>
      </c>
      <c r="N137" t="str">
        <f>RIGHT(D137,(M137-1))</f>
        <v>RAGON</v>
      </c>
      <c r="O137" t="s">
        <v>2549</v>
      </c>
      <c r="R137" t="str">
        <f>VLOOKUP(A137,DATOS!D:J,7,FALSE)</f>
        <v>ORITO</v>
      </c>
      <c r="S137">
        <f>VLOOKUP(R137,MUNICIOS!A:D,4,FALSE)</f>
        <v>320</v>
      </c>
    </row>
    <row r="138" spans="1:19" hidden="1">
      <c r="A138" s="23">
        <v>69010074</v>
      </c>
      <c r="B138" s="23" t="s">
        <v>2</v>
      </c>
      <c r="C138" s="23" t="s">
        <v>1041</v>
      </c>
      <c r="D138" t="s">
        <v>498</v>
      </c>
      <c r="E138" t="s">
        <v>402</v>
      </c>
      <c r="F138" t="s">
        <v>2712</v>
      </c>
      <c r="L138" t="str">
        <f t="shared" si="8"/>
        <v>G</v>
      </c>
      <c r="M138">
        <f t="shared" si="9"/>
        <v>7</v>
      </c>
      <c r="N138" t="str">
        <f t="shared" ca="1" si="10"/>
        <v>DIFF</v>
      </c>
      <c r="R138" t="str">
        <f>VLOOKUP(A138,DATOS!D:J,7,FALSE)</f>
        <v>PUERTO GUZMAN</v>
      </c>
      <c r="S138">
        <f>VLOOKUP(R138,MUNICIOS!A:D,4,FALSE)</f>
        <v>571</v>
      </c>
    </row>
    <row r="139" spans="1:19" hidden="1">
      <c r="A139" s="23">
        <v>39840286</v>
      </c>
      <c r="B139" s="23" t="s">
        <v>2</v>
      </c>
      <c r="C139" s="23" t="s">
        <v>1043</v>
      </c>
      <c r="D139" t="s">
        <v>616</v>
      </c>
      <c r="F139" t="s">
        <v>2727</v>
      </c>
      <c r="L139" t="str">
        <f t="shared" si="8"/>
        <v>P</v>
      </c>
      <c r="M139">
        <f t="shared" si="9"/>
        <v>8</v>
      </c>
      <c r="N139" t="str">
        <f t="shared" ca="1" si="10"/>
        <v>DIFF</v>
      </c>
      <c r="R139" t="str">
        <f>VLOOKUP(A139,DATOS!D:J,7,FALSE)</f>
        <v>PUERTO CAICEDO</v>
      </c>
      <c r="S139">
        <f>VLOOKUP(R139,MUNICIOS!A:D,4,FALSE)</f>
        <v>569</v>
      </c>
    </row>
    <row r="140" spans="1:19" hidden="1">
      <c r="A140" s="23">
        <v>39840334</v>
      </c>
      <c r="B140" s="23" t="s">
        <v>2</v>
      </c>
      <c r="C140" s="23" t="s">
        <v>1045</v>
      </c>
      <c r="D140" t="s">
        <v>384</v>
      </c>
      <c r="F140" t="s">
        <v>2728</v>
      </c>
      <c r="L140" t="str">
        <f t="shared" si="8"/>
        <v>C</v>
      </c>
      <c r="M140">
        <f t="shared" si="9"/>
        <v>7</v>
      </c>
      <c r="N140" t="str">
        <f t="shared" ca="1" si="10"/>
        <v>DIFF</v>
      </c>
      <c r="R140" t="str">
        <f>VLOOKUP(A140,DATOS!D:J,7,FALSE)</f>
        <v>PUERTO CAICEDO</v>
      </c>
      <c r="S140">
        <f>VLOOKUP(R140,MUNICIOS!A:D,4,FALSE)</f>
        <v>569</v>
      </c>
    </row>
    <row r="141" spans="1:19" hidden="1">
      <c r="A141" s="23">
        <v>27081134</v>
      </c>
      <c r="B141" s="23" t="s">
        <v>2</v>
      </c>
      <c r="C141" s="23" t="s">
        <v>1047</v>
      </c>
      <c r="D141" t="s">
        <v>2729</v>
      </c>
      <c r="E141" t="s">
        <v>453</v>
      </c>
      <c r="F141" t="s">
        <v>566</v>
      </c>
      <c r="G141" t="s">
        <v>412</v>
      </c>
      <c r="L141" t="str">
        <f t="shared" si="8"/>
        <v>M</v>
      </c>
      <c r="M141">
        <f t="shared" si="9"/>
        <v>5</v>
      </c>
      <c r="N141" t="str">
        <f t="shared" ca="1" si="10"/>
        <v>DIFF</v>
      </c>
      <c r="R141" t="str">
        <f>VLOOKUP(A141,DATOS!D:J,7,FALSE)</f>
        <v>SAN FRANCISCO</v>
      </c>
      <c r="S141">
        <f>VLOOKUP(R141,MUNICIOS!A:D,4,FALSE)</f>
        <v>755</v>
      </c>
    </row>
    <row r="142" spans="1:19" hidden="1">
      <c r="A142" s="23">
        <v>27472390</v>
      </c>
      <c r="B142" s="23" t="s">
        <v>2</v>
      </c>
      <c r="C142" s="23" t="s">
        <v>1048</v>
      </c>
      <c r="D142" t="s">
        <v>453</v>
      </c>
      <c r="E142" t="s">
        <v>2694</v>
      </c>
      <c r="F142" t="s">
        <v>224</v>
      </c>
      <c r="G142" t="s">
        <v>2730</v>
      </c>
      <c r="L142" t="str">
        <f t="shared" si="8"/>
        <v>J</v>
      </c>
      <c r="M142">
        <f t="shared" si="9"/>
        <v>5</v>
      </c>
      <c r="N142" t="str">
        <f t="shared" ca="1" si="10"/>
        <v>DIFF</v>
      </c>
      <c r="R142" t="str">
        <f>VLOOKUP(A142,DATOS!D:J,7,FALSE)</f>
        <v>COLON</v>
      </c>
      <c r="S142">
        <f>VLOOKUP(R142,MUNICIOS!A:D,4,FALSE)</f>
        <v>219</v>
      </c>
    </row>
    <row r="143" spans="1:19" hidden="1">
      <c r="A143" s="23">
        <v>16248823</v>
      </c>
      <c r="B143" s="23" t="s">
        <v>2</v>
      </c>
      <c r="C143" s="23" t="s">
        <v>1050</v>
      </c>
      <c r="D143" t="s">
        <v>609</v>
      </c>
      <c r="E143" t="s">
        <v>609</v>
      </c>
      <c r="F143" t="s">
        <v>354</v>
      </c>
      <c r="G143" t="s">
        <v>671</v>
      </c>
      <c r="L143" t="str">
        <f t="shared" si="8"/>
        <v>M</v>
      </c>
      <c r="M143">
        <f t="shared" si="9"/>
        <v>4</v>
      </c>
      <c r="N143" t="str">
        <f t="shared" ca="1" si="10"/>
        <v>DIFF</v>
      </c>
      <c r="R143" t="str">
        <f>VLOOKUP(A143,DATOS!D:J,7,FALSE)</f>
        <v>PUERTO CAICEDO</v>
      </c>
      <c r="S143">
        <f>VLOOKUP(R143,MUNICIOS!A:D,4,FALSE)</f>
        <v>569</v>
      </c>
    </row>
    <row r="144" spans="1:19" hidden="1">
      <c r="A144" s="23">
        <v>1006851076</v>
      </c>
      <c r="B144" s="23" t="s">
        <v>2</v>
      </c>
      <c r="C144" s="23" t="s">
        <v>1053</v>
      </c>
      <c r="D144" t="s">
        <v>2731</v>
      </c>
      <c r="E144" t="s">
        <v>2732</v>
      </c>
      <c r="F144" t="s">
        <v>501</v>
      </c>
      <c r="G144" t="s">
        <v>407</v>
      </c>
      <c r="L144" t="str">
        <f t="shared" si="8"/>
        <v>V</v>
      </c>
      <c r="M144">
        <f t="shared" si="9"/>
        <v>4</v>
      </c>
      <c r="N144" t="str">
        <f t="shared" ca="1" si="10"/>
        <v>DIFF</v>
      </c>
      <c r="R144" t="str">
        <f>VLOOKUP(A144,DATOS!D:J,7,FALSE)</f>
        <v>ORITO</v>
      </c>
      <c r="S144">
        <f>VLOOKUP(R144,MUNICIOS!A:D,4,FALSE)</f>
        <v>320</v>
      </c>
    </row>
    <row r="145" spans="1:19" hidden="1">
      <c r="A145" s="23">
        <v>69005682</v>
      </c>
      <c r="B145" s="23" t="s">
        <v>2</v>
      </c>
      <c r="C145" s="23" t="s">
        <v>1056</v>
      </c>
      <c r="D145" t="s">
        <v>632</v>
      </c>
      <c r="E145" t="s">
        <v>256</v>
      </c>
      <c r="F145" t="s">
        <v>224</v>
      </c>
      <c r="G145" t="s">
        <v>4</v>
      </c>
      <c r="L145" t="str">
        <f t="shared" si="8"/>
        <v>M</v>
      </c>
      <c r="M145">
        <f t="shared" si="9"/>
        <v>10</v>
      </c>
      <c r="N145" t="str">
        <f t="shared" ca="1" si="10"/>
        <v>DIFF</v>
      </c>
      <c r="R145" t="str">
        <f>VLOOKUP(A145,DATOS!D:J,7,FALSE)</f>
        <v>MOCOA</v>
      </c>
      <c r="S145" t="str">
        <f>VLOOKUP(R145,MUNICIOS!A:D,4,FALSE)</f>
        <v>001</v>
      </c>
    </row>
    <row r="146" spans="1:19" hidden="1">
      <c r="A146" s="23">
        <v>1125183668</v>
      </c>
      <c r="B146" s="23" t="s">
        <v>2</v>
      </c>
      <c r="C146" s="23" t="s">
        <v>82</v>
      </c>
      <c r="D146" t="s">
        <v>433</v>
      </c>
      <c r="E146" t="s">
        <v>384</v>
      </c>
      <c r="F146" t="s">
        <v>435</v>
      </c>
      <c r="L146" t="str">
        <f t="shared" si="8"/>
        <v>C</v>
      </c>
      <c r="M146">
        <f t="shared" si="9"/>
        <v>6</v>
      </c>
      <c r="N146" t="str">
        <f t="shared" ca="1" si="10"/>
        <v>DIFF</v>
      </c>
      <c r="R146" t="str">
        <f>VLOOKUP(A146,DATOS!D:J,7,FALSE)</f>
        <v>PUERTO GUZMAN</v>
      </c>
      <c r="S146">
        <f>VLOOKUP(R146,MUNICIOS!A:D,4,FALSE)</f>
        <v>571</v>
      </c>
    </row>
    <row r="147" spans="1:19" hidden="1">
      <c r="A147" s="23">
        <v>27482225</v>
      </c>
      <c r="B147" s="23" t="s">
        <v>2</v>
      </c>
      <c r="C147" s="23" t="s">
        <v>1058</v>
      </c>
      <c r="D147" t="s">
        <v>2733</v>
      </c>
      <c r="E147" t="s">
        <v>493</v>
      </c>
      <c r="F147" t="s">
        <v>2734</v>
      </c>
      <c r="G147" t="s">
        <v>743</v>
      </c>
      <c r="L147" t="str">
        <f t="shared" si="8"/>
        <v>G</v>
      </c>
      <c r="M147">
        <f t="shared" si="9"/>
        <v>8</v>
      </c>
      <c r="N147" t="str">
        <f t="shared" ca="1" si="10"/>
        <v>DIFF</v>
      </c>
      <c r="R147" t="str">
        <f>VLOOKUP(A147,DATOS!D:J,7,FALSE)</f>
        <v>VALLE DEL GUAMUEZ</v>
      </c>
      <c r="S147">
        <f>VLOOKUP(R147,MUNICIOS!A:D,4,FALSE)</f>
        <v>865</v>
      </c>
    </row>
    <row r="148" spans="1:19" hidden="1">
      <c r="A148" s="23">
        <v>1126453225</v>
      </c>
      <c r="B148" s="23" t="s">
        <v>2</v>
      </c>
      <c r="C148" s="23" t="s">
        <v>1061</v>
      </c>
      <c r="D148" t="s">
        <v>549</v>
      </c>
      <c r="E148" t="s">
        <v>546</v>
      </c>
      <c r="F148" t="s">
        <v>2735</v>
      </c>
      <c r="G148" t="s">
        <v>2736</v>
      </c>
      <c r="L148" t="str">
        <f t="shared" si="8"/>
        <v>I</v>
      </c>
      <c r="M148">
        <f t="shared" si="9"/>
        <v>8</v>
      </c>
      <c r="N148" t="str">
        <f t="shared" ca="1" si="10"/>
        <v>DIFF</v>
      </c>
      <c r="R148" t="str">
        <f>VLOOKUP(A148,DATOS!D:J,7,FALSE)</f>
        <v>VALLE DEL GUAMUEZ</v>
      </c>
      <c r="S148">
        <f>VLOOKUP(R148,MUNICIOS!A:D,4,FALSE)</f>
        <v>865</v>
      </c>
    </row>
    <row r="149" spans="1:19" hidden="1">
      <c r="A149" s="23">
        <v>13226123</v>
      </c>
      <c r="B149" s="23" t="s">
        <v>2</v>
      </c>
      <c r="C149" s="23" t="s">
        <v>1062</v>
      </c>
      <c r="D149" t="s">
        <v>542</v>
      </c>
      <c r="E149" t="s">
        <v>563</v>
      </c>
      <c r="F149" t="s">
        <v>2659</v>
      </c>
      <c r="L149" t="str">
        <f t="shared" si="8"/>
        <v>T</v>
      </c>
      <c r="M149">
        <f t="shared" si="9"/>
        <v>5</v>
      </c>
      <c r="N149" t="str">
        <f t="shared" ca="1" si="10"/>
        <v>DIFF</v>
      </c>
      <c r="R149" t="str">
        <f>VLOOKUP(A149,DATOS!D:J,7,FALSE)</f>
        <v>SANTIAGO</v>
      </c>
      <c r="S149">
        <f>VLOOKUP(R149,MUNICIOS!A:D,4,FALSE)</f>
        <v>760</v>
      </c>
    </row>
    <row r="150" spans="1:19" hidden="1">
      <c r="A150" s="23">
        <v>1006961276</v>
      </c>
      <c r="B150" s="23" t="s">
        <v>2</v>
      </c>
      <c r="C150" s="23" t="s">
        <v>1063</v>
      </c>
      <c r="D150" t="s">
        <v>387</v>
      </c>
      <c r="E150" t="s">
        <v>474</v>
      </c>
      <c r="F150" t="s">
        <v>335</v>
      </c>
      <c r="G150" t="s">
        <v>2737</v>
      </c>
      <c r="L150" t="str">
        <f t="shared" si="8"/>
        <v>C</v>
      </c>
      <c r="M150">
        <f t="shared" si="9"/>
        <v>8</v>
      </c>
      <c r="N150" t="str">
        <f t="shared" ca="1" si="10"/>
        <v>DIFF</v>
      </c>
      <c r="R150" t="str">
        <f>VLOOKUP(A150,DATOS!D:J,7,FALSE)</f>
        <v>PUERTO CAICEDO</v>
      </c>
      <c r="S150">
        <f>VLOOKUP(R150,MUNICIOS!A:D,4,FALSE)</f>
        <v>569</v>
      </c>
    </row>
    <row r="151" spans="1:19" hidden="1">
      <c r="A151" s="23">
        <v>1126444794</v>
      </c>
      <c r="B151" s="23" t="s">
        <v>2</v>
      </c>
      <c r="C151" s="23" t="s">
        <v>84</v>
      </c>
      <c r="D151" t="s">
        <v>405</v>
      </c>
      <c r="E151" t="s">
        <v>441</v>
      </c>
      <c r="F151" t="s">
        <v>442</v>
      </c>
      <c r="G151" t="s">
        <v>443</v>
      </c>
      <c r="L151" t="str">
        <f t="shared" si="8"/>
        <v>C</v>
      </c>
      <c r="M151">
        <f t="shared" si="9"/>
        <v>6</v>
      </c>
      <c r="N151" t="str">
        <f t="shared" ca="1" si="10"/>
        <v>DIFF</v>
      </c>
      <c r="R151" t="str">
        <f>VLOOKUP(A151,DATOS!D:J,7,FALSE)</f>
        <v>VALLE DEL GUAMUEZ</v>
      </c>
      <c r="S151">
        <f>VLOOKUP(R151,MUNICIOS!A:D,4,FALSE)</f>
        <v>865</v>
      </c>
    </row>
    <row r="152" spans="1:19" hidden="1">
      <c r="A152" s="23">
        <v>1007012368</v>
      </c>
      <c r="B152" s="23" t="s">
        <v>2</v>
      </c>
      <c r="C152" s="23" t="s">
        <v>115</v>
      </c>
      <c r="D152" t="s">
        <v>453</v>
      </c>
      <c r="E152" t="s">
        <v>453</v>
      </c>
      <c r="F152" t="s">
        <v>574</v>
      </c>
      <c r="G152" t="s">
        <v>271</v>
      </c>
      <c r="L152" t="str">
        <f t="shared" si="8"/>
        <v>J</v>
      </c>
      <c r="M152">
        <f t="shared" si="9"/>
        <v>5</v>
      </c>
      <c r="N152" t="str">
        <f t="shared" ca="1" si="10"/>
        <v>DIFF</v>
      </c>
      <c r="R152" t="str">
        <f>VLOOKUP(A152,DATOS!D:J,7,FALSE)</f>
        <v>MOCOA</v>
      </c>
      <c r="S152" t="str">
        <f>VLOOKUP(R152,MUNICIOS!A:D,4,FALSE)</f>
        <v>001</v>
      </c>
    </row>
    <row r="153" spans="1:19" hidden="1">
      <c r="A153" s="23">
        <v>36067593</v>
      </c>
      <c r="B153" s="23" t="s">
        <v>2</v>
      </c>
      <c r="C153" s="23" t="s">
        <v>1065</v>
      </c>
      <c r="D153" t="s">
        <v>2738</v>
      </c>
      <c r="E153" t="s">
        <v>625</v>
      </c>
      <c r="F153" t="s">
        <v>2739</v>
      </c>
      <c r="L153" t="str">
        <f t="shared" si="8"/>
        <v>C</v>
      </c>
      <c r="M153">
        <f t="shared" si="9"/>
        <v>8</v>
      </c>
      <c r="N153" t="str">
        <f t="shared" ca="1" si="10"/>
        <v>DIFF</v>
      </c>
      <c r="R153" t="str">
        <f>VLOOKUP(A153,DATOS!D:J,7,FALSE)</f>
        <v>VILLAGARZON</v>
      </c>
      <c r="S153">
        <f>VLOOKUP(R153,MUNICIOS!A:D,4,FALSE)</f>
        <v>885</v>
      </c>
    </row>
    <row r="154" spans="1:19" hidden="1">
      <c r="A154" s="23">
        <v>39820233</v>
      </c>
      <c r="B154" s="23" t="s">
        <v>2</v>
      </c>
      <c r="C154" s="23" t="s">
        <v>1068</v>
      </c>
      <c r="D154" t="s">
        <v>689</v>
      </c>
      <c r="E154" t="s">
        <v>2740</v>
      </c>
      <c r="F154" t="s">
        <v>518</v>
      </c>
      <c r="G154" t="s">
        <v>406</v>
      </c>
      <c r="L154" t="str">
        <f t="shared" si="8"/>
        <v>S</v>
      </c>
      <c r="M154">
        <f t="shared" si="9"/>
        <v>7</v>
      </c>
      <c r="N154" t="str">
        <f t="shared" ca="1" si="10"/>
        <v>DIFF</v>
      </c>
      <c r="R154" t="str">
        <f>VLOOKUP(A154,DATOS!D:J,7,FALSE)</f>
        <v>MOCOA</v>
      </c>
      <c r="S154" t="str">
        <f>VLOOKUP(R154,MUNICIOS!A:D,4,FALSE)</f>
        <v>001</v>
      </c>
    </row>
    <row r="155" spans="1:19" hidden="1">
      <c r="A155" s="23">
        <v>41182654</v>
      </c>
      <c r="B155" s="23" t="s">
        <v>2</v>
      </c>
      <c r="C155" s="23" t="s">
        <v>204</v>
      </c>
      <c r="D155" t="s">
        <v>632</v>
      </c>
      <c r="E155" t="s">
        <v>313</v>
      </c>
      <c r="F155" t="s">
        <v>412</v>
      </c>
      <c r="L155" t="str">
        <f t="shared" si="8"/>
        <v>M</v>
      </c>
      <c r="M155">
        <f t="shared" si="9"/>
        <v>10</v>
      </c>
      <c r="N155" t="str">
        <f t="shared" ca="1" si="10"/>
        <v>DIFF</v>
      </c>
      <c r="R155" t="str">
        <f>VLOOKUP(A155,DATOS!D:J,7,FALSE)</f>
        <v>SAN FRANCISCO</v>
      </c>
      <c r="S155">
        <f>VLOOKUP(R155,MUNICIOS!A:D,4,FALSE)</f>
        <v>755</v>
      </c>
    </row>
    <row r="156" spans="1:19" hidden="1">
      <c r="A156" s="23">
        <v>69009840</v>
      </c>
      <c r="B156" s="23" t="s">
        <v>2</v>
      </c>
      <c r="C156" s="23" t="s">
        <v>1070</v>
      </c>
      <c r="D156" t="s">
        <v>249</v>
      </c>
      <c r="E156" t="s">
        <v>2741</v>
      </c>
      <c r="F156" t="s">
        <v>224</v>
      </c>
      <c r="G156" t="s">
        <v>569</v>
      </c>
      <c r="L156" t="str">
        <f t="shared" si="8"/>
        <v>J</v>
      </c>
      <c r="M156">
        <f t="shared" si="9"/>
        <v>11</v>
      </c>
      <c r="N156" t="str">
        <f t="shared" ca="1" si="10"/>
        <v>DIFF</v>
      </c>
      <c r="R156" t="str">
        <f>VLOOKUP(A156,DATOS!D:J,7,FALSE)</f>
        <v>PUERTO GUZMAN</v>
      </c>
      <c r="S156">
        <f>VLOOKUP(R156,MUNICIOS!A:D,4,FALSE)</f>
        <v>571</v>
      </c>
    </row>
    <row r="157" spans="1:19" hidden="1">
      <c r="A157" s="23">
        <v>15572029</v>
      </c>
      <c r="B157" s="23" t="s">
        <v>2</v>
      </c>
      <c r="C157" s="23" t="s">
        <v>1072</v>
      </c>
      <c r="D157" t="s">
        <v>2742</v>
      </c>
      <c r="E157" t="s">
        <v>2743</v>
      </c>
      <c r="F157" t="s">
        <v>212</v>
      </c>
      <c r="G157" t="s">
        <v>317</v>
      </c>
      <c r="L157" t="str">
        <f t="shared" si="8"/>
        <v>C</v>
      </c>
      <c r="M157">
        <f t="shared" si="9"/>
        <v>9</v>
      </c>
      <c r="N157" t="str">
        <f t="shared" ca="1" si="10"/>
        <v>DIFF</v>
      </c>
      <c r="R157" t="str">
        <f>VLOOKUP(A157,DATOS!D:J,7,FALSE)</f>
        <v>PUERTO GUZMAN</v>
      </c>
      <c r="S157">
        <f>VLOOKUP(R157,MUNICIOS!A:D,4,FALSE)</f>
        <v>571</v>
      </c>
    </row>
    <row r="158" spans="1:19" hidden="1">
      <c r="A158" s="23">
        <v>4709718</v>
      </c>
      <c r="B158" s="23" t="s">
        <v>2</v>
      </c>
      <c r="C158" s="23" t="s">
        <v>1073</v>
      </c>
      <c r="D158" t="s">
        <v>489</v>
      </c>
      <c r="F158" t="s">
        <v>2744</v>
      </c>
      <c r="L158" t="str">
        <f t="shared" si="8"/>
        <v>N</v>
      </c>
      <c r="M158">
        <f t="shared" si="9"/>
        <v>7</v>
      </c>
      <c r="N158" t="str">
        <f>RIGHT(D158,(M158-1))</f>
        <v>ARVAEZ</v>
      </c>
      <c r="O158" t="s">
        <v>2550</v>
      </c>
      <c r="R158" t="str">
        <f>VLOOKUP(A158,DATOS!D:J,7,FALSE)</f>
        <v>ORITO</v>
      </c>
      <c r="S158">
        <f>VLOOKUP(R158,MUNICIOS!A:D,4,FALSE)</f>
        <v>320</v>
      </c>
    </row>
    <row r="159" spans="1:19" hidden="1">
      <c r="A159" s="23">
        <v>41109072</v>
      </c>
      <c r="B159" s="23" t="s">
        <v>2</v>
      </c>
      <c r="C159" s="23" t="s">
        <v>1077</v>
      </c>
      <c r="D159" t="s">
        <v>2745</v>
      </c>
      <c r="E159" t="s">
        <v>2746</v>
      </c>
      <c r="F159" t="s">
        <v>224</v>
      </c>
      <c r="G159" t="s">
        <v>586</v>
      </c>
      <c r="L159" t="str">
        <f t="shared" si="8"/>
        <v>T</v>
      </c>
      <c r="M159">
        <f t="shared" si="9"/>
        <v>6</v>
      </c>
      <c r="N159" t="str">
        <f t="shared" ca="1" si="10"/>
        <v>DIFF</v>
      </c>
      <c r="R159" t="str">
        <f>VLOOKUP(A159,DATOS!D:J,7,FALSE)</f>
        <v>ORITO</v>
      </c>
      <c r="S159">
        <f>VLOOKUP(R159,MUNICIOS!A:D,4,FALSE)</f>
        <v>320</v>
      </c>
    </row>
    <row r="160" spans="1:19" hidden="1">
      <c r="A160" s="23">
        <v>48657780</v>
      </c>
      <c r="B160" s="23" t="s">
        <v>2</v>
      </c>
      <c r="C160" s="23" t="s">
        <v>1079</v>
      </c>
      <c r="D160" t="s">
        <v>2743</v>
      </c>
      <c r="E160" t="s">
        <v>632</v>
      </c>
      <c r="F160" t="s">
        <v>224</v>
      </c>
      <c r="G160" t="s">
        <v>412</v>
      </c>
      <c r="L160" t="str">
        <f t="shared" si="8"/>
        <v>N</v>
      </c>
      <c r="M160">
        <f t="shared" si="9"/>
        <v>9</v>
      </c>
      <c r="N160" t="str">
        <f t="shared" ca="1" si="10"/>
        <v>DIFF</v>
      </c>
      <c r="R160" t="str">
        <f>VLOOKUP(A160,DATOS!D:J,7,FALSE)</f>
        <v>PUERTO GUZMAN</v>
      </c>
      <c r="S160">
        <f>VLOOKUP(R160,MUNICIOS!A:D,4,FALSE)</f>
        <v>571</v>
      </c>
    </row>
    <row r="161" spans="1:19" hidden="1">
      <c r="A161" s="23">
        <v>1116205350</v>
      </c>
      <c r="B161" s="23" t="s">
        <v>2</v>
      </c>
      <c r="C161" s="23" t="s">
        <v>1080</v>
      </c>
      <c r="D161" t="s">
        <v>378</v>
      </c>
      <c r="E161" t="s">
        <v>379</v>
      </c>
      <c r="F161" t="s">
        <v>380</v>
      </c>
      <c r="L161" t="str">
        <f t="shared" si="8"/>
        <v>C</v>
      </c>
      <c r="M161">
        <f t="shared" si="9"/>
        <v>7</v>
      </c>
      <c r="N161" t="str">
        <f t="shared" ca="1" si="10"/>
        <v>DIFF</v>
      </c>
      <c r="R161" t="str">
        <f>VLOOKUP(A161,DATOS!D:J,7,FALSE)</f>
        <v>PUERTO GUZMAN</v>
      </c>
      <c r="S161">
        <f>VLOOKUP(R161,MUNICIOS!A:D,4,FALSE)</f>
        <v>571</v>
      </c>
    </row>
    <row r="162" spans="1:19" hidden="1">
      <c r="A162" s="23">
        <v>69055435</v>
      </c>
      <c r="B162" s="23" t="s">
        <v>2</v>
      </c>
      <c r="C162" s="23" t="s">
        <v>1081</v>
      </c>
      <c r="D162" t="s">
        <v>708</v>
      </c>
      <c r="E162" t="s">
        <v>466</v>
      </c>
      <c r="F162" t="s">
        <v>380</v>
      </c>
      <c r="G162" t="s">
        <v>377</v>
      </c>
      <c r="L162" t="str">
        <f t="shared" si="8"/>
        <v>V</v>
      </c>
      <c r="M162">
        <f t="shared" si="9"/>
        <v>9</v>
      </c>
      <c r="N162" t="str">
        <f t="shared" ca="1" si="10"/>
        <v>DIFF</v>
      </c>
      <c r="R162" t="str">
        <f>VLOOKUP(A162,DATOS!D:J,7,FALSE)</f>
        <v>SAN FRANCISCO</v>
      </c>
      <c r="S162">
        <f>VLOOKUP(R162,MUNICIOS!A:D,4,FALSE)</f>
        <v>755</v>
      </c>
    </row>
    <row r="163" spans="1:19" hidden="1">
      <c r="A163" s="23">
        <v>2373489</v>
      </c>
      <c r="B163" s="23" t="s">
        <v>2</v>
      </c>
      <c r="C163" s="23" t="s">
        <v>1084</v>
      </c>
      <c r="D163" t="s">
        <v>464</v>
      </c>
      <c r="E163" t="s">
        <v>2747</v>
      </c>
      <c r="F163" t="s">
        <v>2748</v>
      </c>
      <c r="L163" t="str">
        <f t="shared" si="8"/>
        <v>P</v>
      </c>
      <c r="M163">
        <f t="shared" si="9"/>
        <v>7</v>
      </c>
      <c r="N163" t="str">
        <f t="shared" ca="1" si="10"/>
        <v>DIFF</v>
      </c>
      <c r="R163" t="str">
        <f>VLOOKUP(A163,DATOS!D:J,7,FALSE)</f>
        <v>SAN FRANCISCO</v>
      </c>
      <c r="S163">
        <f>VLOOKUP(R163,MUNICIOS!A:D,4,FALSE)</f>
        <v>755</v>
      </c>
    </row>
    <row r="164" spans="1:19" hidden="1">
      <c r="A164" s="23">
        <v>1121508335</v>
      </c>
      <c r="B164" s="23" t="s">
        <v>2</v>
      </c>
      <c r="C164" s="23" t="s">
        <v>1086</v>
      </c>
      <c r="D164" t="s">
        <v>288</v>
      </c>
      <c r="E164" t="s">
        <v>2749</v>
      </c>
      <c r="F164" t="s">
        <v>272</v>
      </c>
      <c r="G164" t="s">
        <v>676</v>
      </c>
      <c r="L164" t="str">
        <f t="shared" si="8"/>
        <v>D</v>
      </c>
      <c r="M164">
        <f t="shared" si="9"/>
        <v>7</v>
      </c>
      <c r="N164" t="str">
        <f t="shared" ca="1" si="10"/>
        <v>DIFF</v>
      </c>
      <c r="R164" t="str">
        <f>VLOOKUP(A164,DATOS!D:J,7,FALSE)</f>
        <v>SANTIAGO</v>
      </c>
      <c r="S164">
        <f>VLOOKUP(R164,MUNICIOS!A:D,4,FALSE)</f>
        <v>760</v>
      </c>
    </row>
    <row r="165" spans="1:19" hidden="1">
      <c r="A165" s="23">
        <v>1121507333</v>
      </c>
      <c r="B165" s="23" t="s">
        <v>2</v>
      </c>
      <c r="C165" s="23" t="s">
        <v>1088</v>
      </c>
      <c r="D165" t="s">
        <v>2750</v>
      </c>
      <c r="E165" t="s">
        <v>306</v>
      </c>
      <c r="F165" t="s">
        <v>425</v>
      </c>
      <c r="G165" t="s">
        <v>590</v>
      </c>
      <c r="L165" t="str">
        <f t="shared" si="8"/>
        <v>M</v>
      </c>
      <c r="M165">
        <f t="shared" si="9"/>
        <v>7</v>
      </c>
      <c r="N165" t="str">
        <f t="shared" ca="1" si="10"/>
        <v>DIFF</v>
      </c>
      <c r="R165" t="str">
        <f>VLOOKUP(A165,DATOS!D:J,7,FALSE)</f>
        <v>SANTIAGO</v>
      </c>
      <c r="S165">
        <f>VLOOKUP(R165,MUNICIOS!A:D,4,FALSE)</f>
        <v>760</v>
      </c>
    </row>
    <row r="166" spans="1:19" hidden="1">
      <c r="A166" s="23">
        <v>1002859124</v>
      </c>
      <c r="B166" s="23" t="s">
        <v>2</v>
      </c>
      <c r="C166" s="23" t="s">
        <v>1089</v>
      </c>
      <c r="D166" t="s">
        <v>633</v>
      </c>
      <c r="E166" t="s">
        <v>391</v>
      </c>
      <c r="F166" t="s">
        <v>2751</v>
      </c>
      <c r="G166" t="s">
        <v>2752</v>
      </c>
      <c r="L166" t="str">
        <f t="shared" si="8"/>
        <v>B</v>
      </c>
      <c r="M166">
        <f t="shared" si="9"/>
        <v>7</v>
      </c>
      <c r="N166" t="str">
        <f t="shared" ca="1" si="10"/>
        <v>DIFF</v>
      </c>
      <c r="R166" t="str">
        <f>VLOOKUP(A166,DATOS!D:J,7,FALSE)</f>
        <v>PUERTO ASIS</v>
      </c>
      <c r="S166">
        <f>VLOOKUP(R166,MUNICIOS!A:D,4,FALSE)</f>
        <v>568</v>
      </c>
    </row>
    <row r="167" spans="1:19" hidden="1">
      <c r="A167" s="23">
        <v>18195163</v>
      </c>
      <c r="B167" s="23" t="s">
        <v>2</v>
      </c>
      <c r="C167" s="23" t="s">
        <v>1091</v>
      </c>
      <c r="D167" t="s">
        <v>416</v>
      </c>
      <c r="E167" t="s">
        <v>2753</v>
      </c>
      <c r="F167" t="s">
        <v>442</v>
      </c>
      <c r="G167" t="s">
        <v>2754</v>
      </c>
      <c r="L167" t="str">
        <f t="shared" si="8"/>
        <v>M</v>
      </c>
      <c r="M167">
        <f t="shared" si="9"/>
        <v>8</v>
      </c>
      <c r="N167" t="str">
        <f t="shared" ca="1" si="10"/>
        <v>DIFF</v>
      </c>
      <c r="R167" t="str">
        <f>VLOOKUP(A167,DATOS!D:J,7,FALSE)</f>
        <v>COLON</v>
      </c>
      <c r="S167">
        <f>VLOOKUP(R167,MUNICIOS!A:D,4,FALSE)</f>
        <v>219</v>
      </c>
    </row>
    <row r="168" spans="1:19" hidden="1">
      <c r="A168" s="23">
        <v>5348966</v>
      </c>
      <c r="B168" s="23" t="s">
        <v>2</v>
      </c>
      <c r="C168" s="23" t="s">
        <v>1093</v>
      </c>
      <c r="D168" t="s">
        <v>2755</v>
      </c>
      <c r="E168" t="s">
        <v>522</v>
      </c>
      <c r="F168" t="s">
        <v>2659</v>
      </c>
      <c r="G168" t="s">
        <v>231</v>
      </c>
      <c r="L168" t="str">
        <f t="shared" si="8"/>
        <v>B</v>
      </c>
      <c r="M168">
        <f t="shared" si="9"/>
        <v>7</v>
      </c>
      <c r="N168" t="str">
        <f t="shared" ca="1" si="10"/>
        <v>DIFF</v>
      </c>
      <c r="R168" t="str">
        <f>VLOOKUP(A168,DATOS!D:J,7,FALSE)</f>
        <v>COLON</v>
      </c>
      <c r="S168">
        <f>VLOOKUP(R168,MUNICIOS!A:D,4,FALSE)</f>
        <v>219</v>
      </c>
    </row>
    <row r="169" spans="1:19" hidden="1">
      <c r="A169" s="23">
        <v>41105412</v>
      </c>
      <c r="B169" s="23" t="s">
        <v>2</v>
      </c>
      <c r="C169" s="23" t="s">
        <v>1094</v>
      </c>
      <c r="D169" t="s">
        <v>252</v>
      </c>
      <c r="E169" t="s">
        <v>463</v>
      </c>
      <c r="F169" t="s">
        <v>2756</v>
      </c>
      <c r="G169" t="s">
        <v>2757</v>
      </c>
      <c r="L169" t="str">
        <f t="shared" si="8"/>
        <v>R</v>
      </c>
      <c r="M169">
        <f t="shared" si="9"/>
        <v>6</v>
      </c>
      <c r="N169" t="str">
        <f>RIGHT(D169,(M169-1))</f>
        <v>OSERO</v>
      </c>
      <c r="O169" t="s">
        <v>2551</v>
      </c>
      <c r="R169" t="str">
        <f>VLOOKUP(A169,DATOS!D:J,7,FALSE)</f>
        <v>ORITO</v>
      </c>
      <c r="S169">
        <f>VLOOKUP(R169,MUNICIOS!A:D,4,FALSE)</f>
        <v>320</v>
      </c>
    </row>
    <row r="170" spans="1:19" hidden="1">
      <c r="A170" s="23">
        <v>69021250</v>
      </c>
      <c r="B170" s="23" t="s">
        <v>2</v>
      </c>
      <c r="C170" s="23" t="s">
        <v>1096</v>
      </c>
      <c r="D170" t="s">
        <v>2758</v>
      </c>
      <c r="E170" t="s">
        <v>2759</v>
      </c>
      <c r="F170" t="s">
        <v>300</v>
      </c>
      <c r="G170" t="s">
        <v>681</v>
      </c>
      <c r="L170" t="str">
        <f t="shared" si="8"/>
        <v>Q</v>
      </c>
      <c r="M170">
        <f t="shared" si="9"/>
        <v>8</v>
      </c>
      <c r="N170" t="str">
        <f t="shared" ca="1" si="10"/>
        <v>DIFF</v>
      </c>
      <c r="R170" t="str">
        <f>VLOOKUP(A170,DATOS!D:J,7,FALSE)</f>
        <v>ORITO</v>
      </c>
      <c r="S170">
        <f>VLOOKUP(R170,MUNICIOS!A:D,4,FALSE)</f>
        <v>320</v>
      </c>
    </row>
    <row r="171" spans="1:19" hidden="1">
      <c r="A171" s="23">
        <v>97480478</v>
      </c>
      <c r="B171" s="23" t="s">
        <v>2</v>
      </c>
      <c r="C171" s="23" t="s">
        <v>1098</v>
      </c>
      <c r="D171" t="s">
        <v>2760</v>
      </c>
      <c r="E171" t="s">
        <v>281</v>
      </c>
      <c r="F171" t="s">
        <v>2761</v>
      </c>
      <c r="G171" t="s">
        <v>508</v>
      </c>
      <c r="L171" t="str">
        <f t="shared" si="8"/>
        <v>C</v>
      </c>
      <c r="M171">
        <f t="shared" si="9"/>
        <v>5</v>
      </c>
      <c r="N171" t="str">
        <f t="shared" ca="1" si="10"/>
        <v>DIFF</v>
      </c>
      <c r="R171" t="str">
        <f>VLOOKUP(A171,DATOS!D:J,7,FALSE)</f>
        <v>MOCOA</v>
      </c>
      <c r="S171" t="str">
        <f>VLOOKUP(R171,MUNICIOS!A:D,4,FALSE)</f>
        <v>001</v>
      </c>
    </row>
    <row r="172" spans="1:19" hidden="1">
      <c r="A172" s="23">
        <v>18147283</v>
      </c>
      <c r="B172" s="23" t="s">
        <v>2</v>
      </c>
      <c r="C172" s="23" t="s">
        <v>1100</v>
      </c>
      <c r="D172" t="s">
        <v>231</v>
      </c>
      <c r="E172" t="s">
        <v>252</v>
      </c>
      <c r="F172" t="s">
        <v>2762</v>
      </c>
      <c r="L172" t="str">
        <f t="shared" si="8"/>
        <v>A</v>
      </c>
      <c r="M172">
        <f t="shared" si="9"/>
        <v>7</v>
      </c>
      <c r="N172" t="str">
        <f t="shared" ca="1" si="10"/>
        <v>DIFF</v>
      </c>
      <c r="R172" t="str">
        <f>VLOOKUP(A172,DATOS!D:J,7,FALSE)</f>
        <v>ORITO</v>
      </c>
      <c r="S172">
        <f>VLOOKUP(R172,MUNICIOS!A:D,4,FALSE)</f>
        <v>320</v>
      </c>
    </row>
    <row r="173" spans="1:19" hidden="1">
      <c r="A173" s="23">
        <v>69010078</v>
      </c>
      <c r="B173" s="23" t="s">
        <v>2</v>
      </c>
      <c r="C173" s="23" t="s">
        <v>1102</v>
      </c>
      <c r="D173" t="s">
        <v>2606</v>
      </c>
      <c r="E173" t="s">
        <v>691</v>
      </c>
      <c r="F173" t="s">
        <v>2605</v>
      </c>
      <c r="L173" t="str">
        <f t="shared" si="8"/>
        <v>P</v>
      </c>
      <c r="M173">
        <f t="shared" si="9"/>
        <v>5</v>
      </c>
      <c r="N173" t="str">
        <f t="shared" ca="1" si="10"/>
        <v>DIFF</v>
      </c>
      <c r="R173" t="str">
        <f>VLOOKUP(A173,DATOS!D:J,7,FALSE)</f>
        <v>MOCOA</v>
      </c>
      <c r="S173" t="str">
        <f>VLOOKUP(R173,MUNICIOS!A:D,4,FALSE)</f>
        <v>001</v>
      </c>
    </row>
    <row r="174" spans="1:19" hidden="1">
      <c r="A174" s="23">
        <v>6531333</v>
      </c>
      <c r="B174" s="23" t="s">
        <v>2</v>
      </c>
      <c r="C174" s="23" t="s">
        <v>1104</v>
      </c>
      <c r="D174" t="s">
        <v>400</v>
      </c>
      <c r="E174" t="s">
        <v>400</v>
      </c>
      <c r="F174" t="s">
        <v>230</v>
      </c>
      <c r="L174" t="str">
        <f t="shared" si="8"/>
        <v>P</v>
      </c>
      <c r="M174">
        <f t="shared" si="9"/>
        <v>5</v>
      </c>
      <c r="N174" t="str">
        <f t="shared" ref="N174:N175" si="11">RIGHT(D174,(M174-1))</f>
        <v>RADO</v>
      </c>
      <c r="O174" t="s">
        <v>2552</v>
      </c>
      <c r="R174" t="str">
        <f>VLOOKUP(A174,DATOS!D:J,7,FALSE)</f>
        <v>ORITO</v>
      </c>
      <c r="S174">
        <f>VLOOKUP(R174,MUNICIOS!A:D,4,FALSE)</f>
        <v>320</v>
      </c>
    </row>
    <row r="175" spans="1:19" hidden="1">
      <c r="A175" s="23">
        <v>27355914</v>
      </c>
      <c r="B175" s="23" t="s">
        <v>2</v>
      </c>
      <c r="C175" s="23" t="s">
        <v>1106</v>
      </c>
      <c r="D175" t="s">
        <v>269</v>
      </c>
      <c r="E175" t="s">
        <v>360</v>
      </c>
      <c r="F175" t="s">
        <v>566</v>
      </c>
      <c r="G175" t="s">
        <v>225</v>
      </c>
      <c r="L175" t="str">
        <f t="shared" si="8"/>
        <v>R</v>
      </c>
      <c r="M175">
        <f t="shared" si="9"/>
        <v>9</v>
      </c>
      <c r="N175" t="str">
        <f t="shared" si="11"/>
        <v>ODRIGUEZ</v>
      </c>
      <c r="O175" t="s">
        <v>2553</v>
      </c>
      <c r="R175" t="str">
        <f>VLOOKUP(A175,DATOS!D:J,7,FALSE)</f>
        <v>MOCOA</v>
      </c>
      <c r="S175" t="str">
        <f>VLOOKUP(R175,MUNICIOS!A:D,4,FALSE)</f>
        <v>001</v>
      </c>
    </row>
    <row r="176" spans="1:19" hidden="1">
      <c r="A176" s="23">
        <v>1123309093</v>
      </c>
      <c r="B176" s="23" t="s">
        <v>2</v>
      </c>
      <c r="C176" s="23" t="s">
        <v>1108</v>
      </c>
      <c r="D176" t="s">
        <v>2763</v>
      </c>
      <c r="E176" t="s">
        <v>2764</v>
      </c>
      <c r="F176" t="s">
        <v>348</v>
      </c>
      <c r="G176" t="s">
        <v>231</v>
      </c>
      <c r="L176" t="str">
        <f t="shared" si="8"/>
        <v>M</v>
      </c>
      <c r="M176">
        <f t="shared" si="9"/>
        <v>9</v>
      </c>
      <c r="N176" t="str">
        <f t="shared" ca="1" si="10"/>
        <v>DIFF</v>
      </c>
      <c r="R176" t="str">
        <f>VLOOKUP(A176,DATOS!D:J,7,FALSE)</f>
        <v>PUERTO ASIS</v>
      </c>
      <c r="S176">
        <f>VLOOKUP(R176,MUNICIOS!A:D,4,FALSE)</f>
        <v>568</v>
      </c>
    </row>
    <row r="177" spans="1:19" hidden="1">
      <c r="A177" s="23">
        <v>27474182</v>
      </c>
      <c r="B177" s="23" t="s">
        <v>2</v>
      </c>
      <c r="C177" s="23" t="s">
        <v>1110</v>
      </c>
      <c r="D177" t="s">
        <v>464</v>
      </c>
      <c r="E177" t="s">
        <v>2765</v>
      </c>
      <c r="F177" t="s">
        <v>484</v>
      </c>
      <c r="L177" t="str">
        <f t="shared" si="8"/>
        <v>P</v>
      </c>
      <c r="M177">
        <f t="shared" si="9"/>
        <v>7</v>
      </c>
      <c r="N177" t="str">
        <f t="shared" ca="1" si="10"/>
        <v>DIFF</v>
      </c>
      <c r="R177" t="str">
        <f>VLOOKUP(A177,DATOS!D:J,7,FALSE)</f>
        <v>PUERTO CAICEDO</v>
      </c>
      <c r="S177">
        <f>VLOOKUP(R177,MUNICIOS!A:D,4,FALSE)</f>
        <v>569</v>
      </c>
    </row>
    <row r="178" spans="1:19" hidden="1">
      <c r="A178" s="23">
        <v>108101824</v>
      </c>
      <c r="B178" s="23" t="s">
        <v>2</v>
      </c>
      <c r="C178" s="23" t="s">
        <v>1111</v>
      </c>
      <c r="D178" t="s">
        <v>553</v>
      </c>
      <c r="E178" t="s">
        <v>494</v>
      </c>
      <c r="F178" t="s">
        <v>2766</v>
      </c>
      <c r="G178" t="s">
        <v>317</v>
      </c>
      <c r="L178" t="str">
        <f t="shared" si="8"/>
        <v>L</v>
      </c>
      <c r="M178">
        <f t="shared" si="9"/>
        <v>4</v>
      </c>
      <c r="N178" t="str">
        <f t="shared" ca="1" si="10"/>
        <v>DIFF</v>
      </c>
      <c r="R178" t="str">
        <f>VLOOKUP(A178,DATOS!D:J,7,FALSE)</f>
        <v>PUERTO GUZMAN</v>
      </c>
      <c r="S178">
        <f>VLOOKUP(R178,MUNICIOS!A:D,4,FALSE)</f>
        <v>571</v>
      </c>
    </row>
    <row r="179" spans="1:19" hidden="1">
      <c r="A179" s="23">
        <v>41106184</v>
      </c>
      <c r="B179" s="23" t="s">
        <v>2</v>
      </c>
      <c r="C179" s="23" t="s">
        <v>1112</v>
      </c>
      <c r="D179" t="s">
        <v>2767</v>
      </c>
      <c r="F179" t="s">
        <v>2768</v>
      </c>
      <c r="L179" t="str">
        <f t="shared" si="8"/>
        <v>N</v>
      </c>
      <c r="M179">
        <f t="shared" si="9"/>
        <v>5</v>
      </c>
      <c r="N179" t="str">
        <f t="shared" ca="1" si="10"/>
        <v>DIFF</v>
      </c>
      <c r="R179" t="str">
        <f>VLOOKUP(A179,DATOS!D:J,7,FALSE)</f>
        <v>ORITO</v>
      </c>
      <c r="S179">
        <f>VLOOKUP(R179,MUNICIOS!A:D,4,FALSE)</f>
        <v>320</v>
      </c>
    </row>
    <row r="180" spans="1:19" hidden="1">
      <c r="A180" s="23">
        <v>29345334</v>
      </c>
      <c r="B180" s="23" t="s">
        <v>2</v>
      </c>
      <c r="C180" s="23" t="s">
        <v>1115</v>
      </c>
      <c r="D180" t="s">
        <v>458</v>
      </c>
      <c r="E180" t="s">
        <v>509</v>
      </c>
      <c r="F180" t="s">
        <v>300</v>
      </c>
      <c r="G180" t="s">
        <v>2769</v>
      </c>
      <c r="L180" t="str">
        <f t="shared" si="8"/>
        <v>D</v>
      </c>
      <c r="M180">
        <f t="shared" si="9"/>
        <v>4</v>
      </c>
      <c r="N180" t="str">
        <f t="shared" ca="1" si="10"/>
        <v>DIFF</v>
      </c>
      <c r="R180" t="str">
        <f>VLOOKUP(A180,DATOS!D:J,7,FALSE)</f>
        <v>ORITO</v>
      </c>
      <c r="S180">
        <f>VLOOKUP(R180,MUNICIOS!A:D,4,FALSE)</f>
        <v>320</v>
      </c>
    </row>
    <row r="181" spans="1:19" hidden="1">
      <c r="A181" s="23">
        <v>69000069</v>
      </c>
      <c r="B181" s="23" t="s">
        <v>2</v>
      </c>
      <c r="C181" s="23" t="s">
        <v>1117</v>
      </c>
      <c r="D181" t="s">
        <v>2770</v>
      </c>
      <c r="E181" t="s">
        <v>402</v>
      </c>
      <c r="F181" t="s">
        <v>544</v>
      </c>
      <c r="G181" t="s">
        <v>743</v>
      </c>
      <c r="L181" t="str">
        <f t="shared" si="8"/>
        <v>H</v>
      </c>
      <c r="M181">
        <f t="shared" si="9"/>
        <v>7</v>
      </c>
      <c r="N181" t="str">
        <f t="shared" ca="1" si="10"/>
        <v>DIFF</v>
      </c>
      <c r="R181" t="str">
        <f>VLOOKUP(A181,DATOS!D:J,7,FALSE)</f>
        <v>PUERTO GUZMAN</v>
      </c>
      <c r="S181">
        <f>VLOOKUP(R181,MUNICIOS!A:D,4,FALSE)</f>
        <v>571</v>
      </c>
    </row>
    <row r="182" spans="1:19" hidden="1">
      <c r="A182" s="23">
        <v>1085349355</v>
      </c>
      <c r="B182" s="23" t="s">
        <v>2</v>
      </c>
      <c r="C182" s="23" t="s">
        <v>1118</v>
      </c>
      <c r="D182" t="s">
        <v>2771</v>
      </c>
      <c r="E182" t="s">
        <v>275</v>
      </c>
      <c r="F182" t="s">
        <v>2772</v>
      </c>
      <c r="G182" t="s">
        <v>2773</v>
      </c>
      <c r="L182" t="str">
        <f t="shared" si="8"/>
        <v>P</v>
      </c>
      <c r="M182">
        <f t="shared" si="9"/>
        <v>11</v>
      </c>
      <c r="N182" t="str">
        <f t="shared" ca="1" si="10"/>
        <v>DIFF</v>
      </c>
      <c r="R182" t="str">
        <f>VLOOKUP(A182,DATOS!D:J,7,FALSE)</f>
        <v>SANTIAGO</v>
      </c>
      <c r="S182">
        <f>VLOOKUP(R182,MUNICIOS!A:D,4,FALSE)</f>
        <v>760</v>
      </c>
    </row>
    <row r="183" spans="1:19" hidden="1">
      <c r="A183" s="23">
        <v>1123325060</v>
      </c>
      <c r="B183" s="23" t="s">
        <v>2</v>
      </c>
      <c r="C183" s="23" t="s">
        <v>1119</v>
      </c>
      <c r="D183" t="s">
        <v>2774</v>
      </c>
      <c r="E183" t="s">
        <v>330</v>
      </c>
      <c r="F183" t="s">
        <v>224</v>
      </c>
      <c r="G183" t="s">
        <v>268</v>
      </c>
      <c r="L183" t="str">
        <f t="shared" si="8"/>
        <v>N</v>
      </c>
      <c r="M183">
        <f t="shared" si="9"/>
        <v>6</v>
      </c>
      <c r="N183" t="str">
        <f>RIGHT(D183,(M183-1))</f>
        <v>IEVES</v>
      </c>
      <c r="O183" t="s">
        <v>2554</v>
      </c>
      <c r="R183" t="str">
        <f>VLOOKUP(A183,DATOS!D:J,7,FALSE)</f>
        <v>ORITO</v>
      </c>
      <c r="S183">
        <f>VLOOKUP(R183,MUNICIOS!A:D,4,FALSE)</f>
        <v>320</v>
      </c>
    </row>
    <row r="184" spans="1:19" hidden="1">
      <c r="A184" s="23">
        <v>5312714</v>
      </c>
      <c r="B184" s="23" t="s">
        <v>2</v>
      </c>
      <c r="C184" s="23" t="s">
        <v>1121</v>
      </c>
      <c r="D184" t="s">
        <v>2668</v>
      </c>
      <c r="E184" t="s">
        <v>444</v>
      </c>
      <c r="F184" t="s">
        <v>401</v>
      </c>
      <c r="L184" t="str">
        <f t="shared" si="8"/>
        <v>V</v>
      </c>
      <c r="M184">
        <f t="shared" si="9"/>
        <v>7</v>
      </c>
      <c r="N184" t="str">
        <f t="shared" ca="1" si="10"/>
        <v>DIFF</v>
      </c>
      <c r="R184" t="str">
        <f>VLOOKUP(A184,DATOS!D:J,7,FALSE)</f>
        <v>VALLE DEL GUAMUEZ</v>
      </c>
      <c r="S184">
        <f>VLOOKUP(R184,MUNICIOS!A:D,4,FALSE)</f>
        <v>865</v>
      </c>
    </row>
    <row r="185" spans="1:19" hidden="1">
      <c r="A185" s="23">
        <v>69055447</v>
      </c>
      <c r="B185" s="23" t="s">
        <v>2</v>
      </c>
      <c r="C185" s="23" t="s">
        <v>1122</v>
      </c>
      <c r="D185" t="s">
        <v>2724</v>
      </c>
      <c r="E185" t="s">
        <v>2610</v>
      </c>
      <c r="F185" t="s">
        <v>2775</v>
      </c>
      <c r="L185" t="str">
        <f t="shared" si="8"/>
        <v>P</v>
      </c>
      <c r="M185">
        <f t="shared" si="9"/>
        <v>7</v>
      </c>
      <c r="N185" t="str">
        <f t="shared" ca="1" si="10"/>
        <v>DIFF</v>
      </c>
      <c r="R185" t="str">
        <f>VLOOKUP(A185,DATOS!D:J,7,FALSE)</f>
        <v>SAN FRANCISCO</v>
      </c>
      <c r="S185">
        <f>VLOOKUP(R185,MUNICIOS!A:D,4,FALSE)</f>
        <v>755</v>
      </c>
    </row>
    <row r="186" spans="1:19" hidden="1">
      <c r="A186" s="23">
        <v>1006908520</v>
      </c>
      <c r="B186" s="23" t="s">
        <v>2</v>
      </c>
      <c r="C186" s="23" t="s">
        <v>1124</v>
      </c>
      <c r="D186" t="s">
        <v>278</v>
      </c>
      <c r="E186" t="s">
        <v>2776</v>
      </c>
      <c r="F186" t="s">
        <v>2777</v>
      </c>
      <c r="G186" t="s">
        <v>253</v>
      </c>
      <c r="L186" t="str">
        <f t="shared" si="8"/>
        <v>M</v>
      </c>
      <c r="M186">
        <f t="shared" si="9"/>
        <v>5</v>
      </c>
      <c r="N186" t="str">
        <f t="shared" ca="1" si="10"/>
        <v>DIFF</v>
      </c>
      <c r="R186" t="str">
        <f>VLOOKUP(A186,DATOS!D:J,7,FALSE)</f>
        <v>COLON</v>
      </c>
      <c r="S186">
        <f>VLOOKUP(R186,MUNICIOS!A:D,4,FALSE)</f>
        <v>219</v>
      </c>
    </row>
    <row r="187" spans="1:19" hidden="1">
      <c r="A187" s="23">
        <v>97470170</v>
      </c>
      <c r="B187" s="23" t="s">
        <v>2</v>
      </c>
      <c r="C187" s="23" t="s">
        <v>1126</v>
      </c>
      <c r="D187" t="s">
        <v>498</v>
      </c>
      <c r="F187" t="s">
        <v>2778</v>
      </c>
      <c r="L187" t="str">
        <f t="shared" si="8"/>
        <v>G</v>
      </c>
      <c r="M187">
        <f t="shared" si="9"/>
        <v>7</v>
      </c>
      <c r="N187" t="str">
        <f t="shared" ca="1" si="10"/>
        <v>DIFF</v>
      </c>
      <c r="R187" t="str">
        <f>VLOOKUP(A187,DATOS!D:J,7,FALSE)</f>
        <v>SIBUNDOY</v>
      </c>
      <c r="S187">
        <f>VLOOKUP(R187,MUNICIOS!A:D,4,FALSE)</f>
        <v>749</v>
      </c>
    </row>
    <row r="188" spans="1:19" hidden="1">
      <c r="A188" s="23">
        <v>41182703</v>
      </c>
      <c r="B188" s="23" t="s">
        <v>2</v>
      </c>
      <c r="C188" s="23" t="s">
        <v>1128</v>
      </c>
      <c r="D188" t="s">
        <v>283</v>
      </c>
      <c r="E188" t="s">
        <v>439</v>
      </c>
      <c r="F188" t="s">
        <v>2779</v>
      </c>
      <c r="L188" t="str">
        <f t="shared" si="8"/>
        <v>A</v>
      </c>
      <c r="M188">
        <f t="shared" si="9"/>
        <v>7</v>
      </c>
      <c r="N188" t="str">
        <f t="shared" ca="1" si="10"/>
        <v>DIFF</v>
      </c>
      <c r="R188" t="str">
        <f>VLOOKUP(A188,DATOS!D:J,7,FALSE)</f>
        <v>SIBUNDOY</v>
      </c>
      <c r="S188">
        <f>VLOOKUP(R188,MUNICIOS!A:D,4,FALSE)</f>
        <v>749</v>
      </c>
    </row>
    <row r="189" spans="1:19" hidden="1">
      <c r="A189" s="23">
        <v>27476376</v>
      </c>
      <c r="B189" s="23" t="s">
        <v>2</v>
      </c>
      <c r="C189" s="23" t="s">
        <v>1130</v>
      </c>
      <c r="D189" t="s">
        <v>255</v>
      </c>
      <c r="E189" t="s">
        <v>741</v>
      </c>
      <c r="F189" t="s">
        <v>2780</v>
      </c>
      <c r="L189" t="str">
        <f t="shared" si="8"/>
        <v>J</v>
      </c>
      <c r="M189">
        <f t="shared" si="9"/>
        <v>9</v>
      </c>
      <c r="N189" t="str">
        <f t="shared" ca="1" si="10"/>
        <v>DIFF</v>
      </c>
      <c r="R189" t="str">
        <f>VLOOKUP(A189,DATOS!D:J,7,FALSE)</f>
        <v>SIBUNDOY</v>
      </c>
      <c r="S189">
        <f>VLOOKUP(R189,MUNICIOS!A:D,4,FALSE)</f>
        <v>749</v>
      </c>
    </row>
    <row r="190" spans="1:19" hidden="1">
      <c r="A190" s="23">
        <v>97471122</v>
      </c>
      <c r="B190" s="23" t="s">
        <v>2</v>
      </c>
      <c r="C190" s="23" t="s">
        <v>1131</v>
      </c>
      <c r="D190" t="s">
        <v>249</v>
      </c>
      <c r="E190" t="s">
        <v>249</v>
      </c>
      <c r="F190" t="s">
        <v>2659</v>
      </c>
      <c r="L190" t="str">
        <f t="shared" si="8"/>
        <v>J</v>
      </c>
      <c r="M190">
        <f t="shared" si="9"/>
        <v>11</v>
      </c>
      <c r="N190" t="str">
        <f t="shared" ca="1" si="10"/>
        <v>DIFF</v>
      </c>
      <c r="R190" t="str">
        <f>VLOOKUP(A190,DATOS!D:J,7,FALSE)</f>
        <v>SIBUNDOY</v>
      </c>
      <c r="S190">
        <f>VLOOKUP(R190,MUNICIOS!A:D,4,FALSE)</f>
        <v>749</v>
      </c>
    </row>
    <row r="191" spans="1:19" hidden="1">
      <c r="A191" s="23">
        <v>1006815911</v>
      </c>
      <c r="B191" s="23" t="s">
        <v>2</v>
      </c>
      <c r="C191" s="23" t="s">
        <v>1133</v>
      </c>
      <c r="D191" t="s">
        <v>256</v>
      </c>
      <c r="E191" t="s">
        <v>413</v>
      </c>
      <c r="F191" t="s">
        <v>446</v>
      </c>
      <c r="G191" t="s">
        <v>442</v>
      </c>
      <c r="L191" t="str">
        <f t="shared" si="8"/>
        <v>J</v>
      </c>
      <c r="M191">
        <f t="shared" si="9"/>
        <v>6</v>
      </c>
      <c r="N191" t="str">
        <f t="shared" ca="1" si="10"/>
        <v>DIFF</v>
      </c>
      <c r="R191" t="str">
        <f>VLOOKUP(A191,DATOS!D:J,7,FALSE)</f>
        <v>SIBUNDOY</v>
      </c>
      <c r="S191">
        <f>VLOOKUP(R191,MUNICIOS!A:D,4,FALSE)</f>
        <v>749</v>
      </c>
    </row>
    <row r="192" spans="1:19" hidden="1">
      <c r="A192" s="23">
        <v>1124315529</v>
      </c>
      <c r="B192" s="23" t="s">
        <v>2</v>
      </c>
      <c r="C192" s="23" t="s">
        <v>1135</v>
      </c>
      <c r="D192" t="s">
        <v>346</v>
      </c>
      <c r="E192" t="s">
        <v>237</v>
      </c>
      <c r="F192" t="s">
        <v>2781</v>
      </c>
      <c r="G192" t="s">
        <v>2782</v>
      </c>
      <c r="L192" t="str">
        <f t="shared" si="8"/>
        <v>R</v>
      </c>
      <c r="M192">
        <f t="shared" si="9"/>
        <v>4</v>
      </c>
      <c r="N192" t="str">
        <f t="shared" ca="1" si="10"/>
        <v>DIFF</v>
      </c>
      <c r="R192" t="str">
        <f>VLOOKUP(A192,DATOS!D:J,7,FALSE)</f>
        <v>COLON</v>
      </c>
      <c r="S192">
        <f>VLOOKUP(R192,MUNICIOS!A:D,4,FALSE)</f>
        <v>219</v>
      </c>
    </row>
    <row r="193" spans="1:19" hidden="1">
      <c r="A193" s="23">
        <v>41105041</v>
      </c>
      <c r="B193" s="23" t="s">
        <v>2</v>
      </c>
      <c r="C193" s="23" t="s">
        <v>1137</v>
      </c>
      <c r="D193" t="s">
        <v>517</v>
      </c>
      <c r="E193" t="s">
        <v>238</v>
      </c>
      <c r="F193" t="s">
        <v>2783</v>
      </c>
      <c r="L193" t="str">
        <f t="shared" si="8"/>
        <v>N</v>
      </c>
      <c r="M193">
        <f t="shared" si="9"/>
        <v>9</v>
      </c>
      <c r="N193" t="str">
        <f t="shared" ca="1" si="10"/>
        <v>DIFF</v>
      </c>
      <c r="R193" t="str">
        <f>VLOOKUP(A193,DATOS!D:J,7,FALSE)</f>
        <v>ORITO</v>
      </c>
      <c r="S193">
        <f>VLOOKUP(R193,MUNICIOS!A:D,4,FALSE)</f>
        <v>320</v>
      </c>
    </row>
    <row r="194" spans="1:19" hidden="1">
      <c r="A194" s="23">
        <v>1123327340</v>
      </c>
      <c r="B194" s="23" t="s">
        <v>2</v>
      </c>
      <c r="C194" s="23" t="s">
        <v>155</v>
      </c>
      <c r="D194" t="s">
        <v>404</v>
      </c>
      <c r="E194" t="s">
        <v>242</v>
      </c>
      <c r="F194" t="s">
        <v>399</v>
      </c>
      <c r="G194" t="s">
        <v>298</v>
      </c>
      <c r="L194" t="str">
        <f t="shared" si="8"/>
        <v>O</v>
      </c>
      <c r="M194">
        <f t="shared" si="9"/>
        <v>6</v>
      </c>
      <c r="N194" t="str">
        <f t="shared" ca="1" si="10"/>
        <v>DIFF</v>
      </c>
      <c r="R194" t="str">
        <f>VLOOKUP(A194,DATOS!D:J,7,FALSE)</f>
        <v>MOCOA</v>
      </c>
      <c r="S194" t="str">
        <f>VLOOKUP(R194,MUNICIOS!A:D,4,FALSE)</f>
        <v>001</v>
      </c>
    </row>
    <row r="195" spans="1:19" hidden="1">
      <c r="A195" s="23">
        <v>34329022</v>
      </c>
      <c r="B195" s="23" t="s">
        <v>2</v>
      </c>
      <c r="C195" s="23" t="s">
        <v>1139</v>
      </c>
      <c r="D195" t="s">
        <v>616</v>
      </c>
      <c r="E195" t="s">
        <v>2684</v>
      </c>
      <c r="F195" t="s">
        <v>2784</v>
      </c>
      <c r="G195" t="s">
        <v>254</v>
      </c>
      <c r="L195" t="str">
        <f t="shared" ref="L195:L258" si="12">LEFT(D195,1)</f>
        <v>P</v>
      </c>
      <c r="M195">
        <f t="shared" ref="M195:M258" si="13">LEN(D195)</f>
        <v>8</v>
      </c>
      <c r="N195" t="str">
        <f t="shared" ref="N195:N225" ca="1" si="14">IF(LEFT(D195,1)&lt;&gt;RANDBETWEEN(65,90),"DIFF","OK")</f>
        <v>DIFF</v>
      </c>
      <c r="R195" t="str">
        <f>VLOOKUP(A195,DATOS!D:J,7,FALSE)</f>
        <v>PUERTO CAICEDO</v>
      </c>
      <c r="S195">
        <f>VLOOKUP(R195,MUNICIOS!A:D,4,FALSE)</f>
        <v>569</v>
      </c>
    </row>
    <row r="196" spans="1:19" hidden="1">
      <c r="A196" s="23">
        <v>27359520</v>
      </c>
      <c r="B196" s="23" t="s">
        <v>2</v>
      </c>
      <c r="C196" s="23" t="s">
        <v>1141</v>
      </c>
      <c r="D196" t="s">
        <v>373</v>
      </c>
      <c r="E196" t="s">
        <v>737</v>
      </c>
      <c r="F196" t="s">
        <v>374</v>
      </c>
      <c r="G196" t="s">
        <v>318</v>
      </c>
      <c r="L196" t="str">
        <f t="shared" si="12"/>
        <v>B</v>
      </c>
      <c r="M196">
        <f t="shared" si="13"/>
        <v>6</v>
      </c>
      <c r="N196" t="str">
        <f>RIGHT(D196,(M196-1))</f>
        <v>URGOS</v>
      </c>
      <c r="O196" t="s">
        <v>2555</v>
      </c>
      <c r="R196" t="str">
        <f>VLOOKUP(A196,DATOS!D:J,7,FALSE)</f>
        <v>MOCOA</v>
      </c>
      <c r="S196" t="str">
        <f>VLOOKUP(R196,MUNICIOS!A:D,4,FALSE)</f>
        <v>001</v>
      </c>
    </row>
    <row r="197" spans="1:19" hidden="1">
      <c r="A197" s="23">
        <v>69005901</v>
      </c>
      <c r="B197" s="23" t="s">
        <v>2</v>
      </c>
      <c r="C197" s="23" t="s">
        <v>1142</v>
      </c>
      <c r="D197" t="s">
        <v>2785</v>
      </c>
      <c r="E197" t="s">
        <v>252</v>
      </c>
      <c r="F197" t="s">
        <v>462</v>
      </c>
      <c r="G197" t="s">
        <v>2786</v>
      </c>
      <c r="L197" t="str">
        <f t="shared" si="12"/>
        <v>M</v>
      </c>
      <c r="M197">
        <f t="shared" si="13"/>
        <v>7</v>
      </c>
      <c r="N197" t="str">
        <f t="shared" ca="1" si="14"/>
        <v>DIFF</v>
      </c>
      <c r="R197" t="str">
        <f>VLOOKUP(A197,DATOS!D:J,7,FALSE)</f>
        <v>MOCOA</v>
      </c>
      <c r="S197" t="str">
        <f>VLOOKUP(R197,MUNICIOS!A:D,4,FALSE)</f>
        <v>001</v>
      </c>
    </row>
    <row r="198" spans="1:19" hidden="1">
      <c r="A198" s="23">
        <v>36111696</v>
      </c>
      <c r="B198" s="23" t="s">
        <v>2</v>
      </c>
      <c r="C198" s="23" t="s">
        <v>1144</v>
      </c>
      <c r="D198" t="s">
        <v>248</v>
      </c>
      <c r="E198" t="s">
        <v>2787</v>
      </c>
      <c r="F198" t="s">
        <v>2788</v>
      </c>
      <c r="L198" t="str">
        <f t="shared" si="12"/>
        <v>G</v>
      </c>
      <c r="M198">
        <f t="shared" si="13"/>
        <v>5</v>
      </c>
      <c r="N198" t="str">
        <f t="shared" ca="1" si="14"/>
        <v>DIFF</v>
      </c>
      <c r="R198" t="str">
        <f>VLOOKUP(A198,DATOS!D:J,7,FALSE)</f>
        <v>ORITO</v>
      </c>
      <c r="S198">
        <f>VLOOKUP(R198,MUNICIOS!A:D,4,FALSE)</f>
        <v>320</v>
      </c>
    </row>
    <row r="199" spans="1:19" hidden="1">
      <c r="A199" s="23">
        <v>36111696</v>
      </c>
      <c r="B199" s="23" t="s">
        <v>2</v>
      </c>
      <c r="C199" s="23" t="s">
        <v>1146</v>
      </c>
      <c r="D199" t="s">
        <v>248</v>
      </c>
      <c r="E199" t="s">
        <v>2787</v>
      </c>
      <c r="F199" t="s">
        <v>2788</v>
      </c>
      <c r="L199" t="str">
        <f t="shared" si="12"/>
        <v>G</v>
      </c>
      <c r="M199">
        <f t="shared" si="13"/>
        <v>5</v>
      </c>
      <c r="N199" t="str">
        <f t="shared" ref="N199:N200" si="15">RIGHT(D199,(M199-1))</f>
        <v>OMEZ</v>
      </c>
      <c r="O199" t="s">
        <v>2556</v>
      </c>
      <c r="R199" t="str">
        <f>VLOOKUP(A199,DATOS!D:J,7,FALSE)</f>
        <v>ORITO</v>
      </c>
      <c r="S199">
        <f>VLOOKUP(R199,MUNICIOS!A:D,4,FALSE)</f>
        <v>320</v>
      </c>
    </row>
    <row r="200" spans="1:19" hidden="1">
      <c r="A200" s="23">
        <v>18105609</v>
      </c>
      <c r="B200" s="23" t="s">
        <v>2</v>
      </c>
      <c r="C200" s="23" t="s">
        <v>1147</v>
      </c>
      <c r="D200" t="s">
        <v>2789</v>
      </c>
      <c r="E200" t="s">
        <v>2790</v>
      </c>
      <c r="F200" t="s">
        <v>2791</v>
      </c>
      <c r="L200" t="str">
        <f t="shared" si="12"/>
        <v>M</v>
      </c>
      <c r="M200">
        <f t="shared" si="13"/>
        <v>6</v>
      </c>
      <c r="N200" t="str">
        <f t="shared" si="15"/>
        <v>AIGRA</v>
      </c>
      <c r="O200" t="s">
        <v>2557</v>
      </c>
      <c r="R200" t="str">
        <f>VLOOKUP(A200,DATOS!D:J,7,FALSE)</f>
        <v>ORITO</v>
      </c>
      <c r="S200">
        <f>VLOOKUP(R200,MUNICIOS!A:D,4,FALSE)</f>
        <v>320</v>
      </c>
    </row>
    <row r="201" spans="1:19" hidden="1">
      <c r="A201" s="23">
        <v>4718287</v>
      </c>
      <c r="B201" s="23" t="s">
        <v>2</v>
      </c>
      <c r="C201" s="23" t="s">
        <v>1150</v>
      </c>
      <c r="D201" t="s">
        <v>493</v>
      </c>
      <c r="E201" t="s">
        <v>385</v>
      </c>
      <c r="F201" t="s">
        <v>231</v>
      </c>
      <c r="L201" t="str">
        <f t="shared" si="12"/>
        <v>G</v>
      </c>
      <c r="M201">
        <f t="shared" si="13"/>
        <v>8</v>
      </c>
      <c r="N201" t="str">
        <f t="shared" ca="1" si="14"/>
        <v>DIFF</v>
      </c>
      <c r="R201" t="str">
        <f>VLOOKUP(A201,DATOS!D:J,7,FALSE)</f>
        <v>SIBUNDOY</v>
      </c>
      <c r="S201">
        <f>VLOOKUP(R201,MUNICIOS!A:D,4,FALSE)</f>
        <v>749</v>
      </c>
    </row>
    <row r="202" spans="1:19" hidden="1">
      <c r="A202" s="23">
        <v>5349140</v>
      </c>
      <c r="B202" s="23" t="s">
        <v>2</v>
      </c>
      <c r="C202" s="23" t="s">
        <v>1151</v>
      </c>
      <c r="D202" t="s">
        <v>2792</v>
      </c>
      <c r="E202" t="s">
        <v>2793</v>
      </c>
      <c r="F202" t="s">
        <v>348</v>
      </c>
      <c r="L202" t="str">
        <f t="shared" si="12"/>
        <v>B</v>
      </c>
      <c r="M202">
        <f t="shared" si="13"/>
        <v>6</v>
      </c>
      <c r="N202" t="str">
        <f t="shared" ca="1" si="14"/>
        <v>DIFF</v>
      </c>
      <c r="R202" t="str">
        <f>VLOOKUP(A202,DATOS!D:J,7,FALSE)</f>
        <v>SAN FRANCISCO</v>
      </c>
      <c r="S202">
        <f>VLOOKUP(R202,MUNICIOS!A:D,4,FALSE)</f>
        <v>755</v>
      </c>
    </row>
    <row r="203" spans="1:19" hidden="1">
      <c r="A203" s="23">
        <v>1896280</v>
      </c>
      <c r="B203" s="23" t="s">
        <v>2</v>
      </c>
      <c r="C203" s="23" t="s">
        <v>1153</v>
      </c>
      <c r="D203" t="s">
        <v>2794</v>
      </c>
      <c r="E203" t="s">
        <v>655</v>
      </c>
      <c r="F203" t="s">
        <v>354</v>
      </c>
      <c r="L203" t="str">
        <f t="shared" si="12"/>
        <v>M</v>
      </c>
      <c r="M203">
        <f t="shared" si="13"/>
        <v>9</v>
      </c>
      <c r="N203" t="str">
        <f t="shared" ca="1" si="14"/>
        <v>DIFF</v>
      </c>
      <c r="R203" t="str">
        <f>VLOOKUP(A203,DATOS!D:J,7,FALSE)</f>
        <v>ORITO</v>
      </c>
      <c r="S203">
        <f>VLOOKUP(R203,MUNICIOS!A:D,4,FALSE)</f>
        <v>320</v>
      </c>
    </row>
    <row r="204" spans="1:19" hidden="1">
      <c r="A204" s="23">
        <v>69050025</v>
      </c>
      <c r="B204" s="23" t="s">
        <v>2</v>
      </c>
      <c r="C204" s="23" t="s">
        <v>165</v>
      </c>
      <c r="D204" t="s">
        <v>663</v>
      </c>
      <c r="E204" t="s">
        <v>740</v>
      </c>
      <c r="F204" t="s">
        <v>664</v>
      </c>
      <c r="L204" t="str">
        <f t="shared" si="12"/>
        <v>P</v>
      </c>
      <c r="M204">
        <f t="shared" si="13"/>
        <v>5</v>
      </c>
      <c r="N204" t="str">
        <f t="shared" ca="1" si="14"/>
        <v>DIFF</v>
      </c>
      <c r="R204" t="str">
        <f>VLOOKUP(A204,DATOS!D:J,7,FALSE)</f>
        <v>PUERTO CAICEDO</v>
      </c>
      <c r="S204">
        <f>VLOOKUP(R204,MUNICIOS!A:D,4,FALSE)</f>
        <v>569</v>
      </c>
    </row>
    <row r="205" spans="1:19" hidden="1">
      <c r="A205" s="23">
        <v>41119867</v>
      </c>
      <c r="B205" s="23" t="s">
        <v>2</v>
      </c>
      <c r="C205" s="23" t="s">
        <v>163</v>
      </c>
      <c r="D205" t="s">
        <v>660</v>
      </c>
      <c r="E205" t="s">
        <v>661</v>
      </c>
      <c r="F205" t="s">
        <v>370</v>
      </c>
      <c r="L205" t="str">
        <f t="shared" si="12"/>
        <v>P</v>
      </c>
      <c r="M205">
        <f t="shared" si="13"/>
        <v>6</v>
      </c>
      <c r="N205" t="str">
        <f t="shared" ca="1" si="14"/>
        <v>DIFF</v>
      </c>
      <c r="R205" t="str">
        <f>VLOOKUP(A205,DATOS!D:J,7,FALSE)</f>
        <v>VALLE DEL GUAMUEZ</v>
      </c>
      <c r="S205">
        <f>VLOOKUP(R205,MUNICIOS!A:D,4,FALSE)</f>
        <v>865</v>
      </c>
    </row>
    <row r="206" spans="1:19" hidden="1">
      <c r="A206" s="23">
        <v>69030082</v>
      </c>
      <c r="B206" s="23" t="s">
        <v>2</v>
      </c>
      <c r="C206" s="23" t="s">
        <v>1157</v>
      </c>
      <c r="D206" t="s">
        <v>500</v>
      </c>
      <c r="E206" t="s">
        <v>2795</v>
      </c>
      <c r="F206" t="s">
        <v>525</v>
      </c>
      <c r="G206" t="s">
        <v>526</v>
      </c>
      <c r="L206" t="str">
        <f t="shared" si="12"/>
        <v>G</v>
      </c>
      <c r="M206">
        <f t="shared" si="13"/>
        <v>7</v>
      </c>
      <c r="N206" t="str">
        <f t="shared" ca="1" si="14"/>
        <v>DIFF</v>
      </c>
      <c r="R206" t="str">
        <f>VLOOKUP(A206,DATOS!D:J,7,FALSE)</f>
        <v>ORITO</v>
      </c>
      <c r="S206">
        <f>VLOOKUP(R206,MUNICIOS!A:D,4,FALSE)</f>
        <v>320</v>
      </c>
    </row>
    <row r="207" spans="1:19" hidden="1">
      <c r="A207" s="23">
        <v>1124858715</v>
      </c>
      <c r="B207" s="23" t="s">
        <v>2</v>
      </c>
      <c r="C207" s="23" t="s">
        <v>1160</v>
      </c>
      <c r="D207" t="s">
        <v>237</v>
      </c>
      <c r="E207" t="s">
        <v>420</v>
      </c>
      <c r="F207" t="s">
        <v>421</v>
      </c>
      <c r="G207" t="s">
        <v>422</v>
      </c>
      <c r="L207" t="str">
        <f t="shared" si="12"/>
        <v>C</v>
      </c>
      <c r="M207">
        <f t="shared" si="13"/>
        <v>7</v>
      </c>
      <c r="N207" t="str">
        <f t="shared" ca="1" si="14"/>
        <v>DIFF</v>
      </c>
      <c r="R207" t="str">
        <f>VLOOKUP(A207,DATOS!D:J,7,FALSE)</f>
        <v>MOCOA</v>
      </c>
      <c r="S207" t="str">
        <f>VLOOKUP(R207,MUNICIOS!A:D,4,FALSE)</f>
        <v>001</v>
      </c>
    </row>
    <row r="208" spans="1:19" hidden="1">
      <c r="A208" s="23">
        <v>69005173</v>
      </c>
      <c r="B208" s="23" t="s">
        <v>2</v>
      </c>
      <c r="C208" s="23" t="s">
        <v>1163</v>
      </c>
      <c r="D208" t="s">
        <v>2796</v>
      </c>
      <c r="E208" t="s">
        <v>260</v>
      </c>
      <c r="F208" t="s">
        <v>2797</v>
      </c>
      <c r="G208" t="s">
        <v>2798</v>
      </c>
      <c r="L208" t="str">
        <f t="shared" si="12"/>
        <v>B</v>
      </c>
      <c r="M208">
        <f t="shared" si="13"/>
        <v>8</v>
      </c>
      <c r="N208" t="str">
        <f t="shared" ref="N208:N209" si="16">RIGHT(D208,(M208-1))</f>
        <v>ETANCUR</v>
      </c>
      <c r="O208" t="s">
        <v>2558</v>
      </c>
      <c r="R208" t="str">
        <f>VLOOKUP(A208,DATOS!D:J,7,FALSE)</f>
        <v>MOCOA</v>
      </c>
      <c r="S208" t="str">
        <f>VLOOKUP(R208,MUNICIOS!A:D,4,FALSE)</f>
        <v>001</v>
      </c>
    </row>
    <row r="209" spans="1:19" hidden="1">
      <c r="A209" s="23">
        <v>1123322776</v>
      </c>
      <c r="B209" s="23" t="s">
        <v>2</v>
      </c>
      <c r="C209" s="23" t="s">
        <v>1166</v>
      </c>
      <c r="D209" t="s">
        <v>2799</v>
      </c>
      <c r="E209" t="s">
        <v>524</v>
      </c>
      <c r="F209" t="s">
        <v>2800</v>
      </c>
      <c r="L209" t="str">
        <f t="shared" si="12"/>
        <v>T</v>
      </c>
      <c r="M209">
        <f t="shared" si="13"/>
        <v>6</v>
      </c>
      <c r="N209" t="str">
        <f t="shared" si="16"/>
        <v>APIAS</v>
      </c>
      <c r="O209" t="s">
        <v>2559</v>
      </c>
      <c r="R209" t="str">
        <f>VLOOKUP(A209,DATOS!D:J,7,FALSE)</f>
        <v>ORITO</v>
      </c>
      <c r="S209">
        <f>VLOOKUP(R209,MUNICIOS!A:D,4,FALSE)</f>
        <v>320</v>
      </c>
    </row>
    <row r="210" spans="1:19" hidden="1">
      <c r="A210" s="23">
        <v>27362786</v>
      </c>
      <c r="B210" s="23" t="s">
        <v>2</v>
      </c>
      <c r="C210" s="23" t="s">
        <v>1168</v>
      </c>
      <c r="D210" t="s">
        <v>632</v>
      </c>
      <c r="E210" t="s">
        <v>3097</v>
      </c>
      <c r="F210" t="s">
        <v>2801</v>
      </c>
      <c r="L210" t="str">
        <f t="shared" si="12"/>
        <v>M</v>
      </c>
      <c r="M210">
        <f t="shared" si="13"/>
        <v>10</v>
      </c>
      <c r="N210" t="str">
        <f t="shared" ca="1" si="14"/>
        <v>DIFF</v>
      </c>
      <c r="R210" t="str">
        <f>VLOOKUP(A210,DATOS!D:J,7,FALSE)</f>
        <v>MOCOA</v>
      </c>
      <c r="S210" t="str">
        <f>VLOOKUP(R210,MUNICIOS!A:D,4,FALSE)</f>
        <v>001</v>
      </c>
    </row>
    <row r="211" spans="1:19" hidden="1">
      <c r="A211" s="23">
        <v>27168497</v>
      </c>
      <c r="B211" s="23" t="s">
        <v>2</v>
      </c>
      <c r="C211" s="23" t="s">
        <v>1170</v>
      </c>
      <c r="D211" t="s">
        <v>405</v>
      </c>
      <c r="E211" t="s">
        <v>224</v>
      </c>
      <c r="F211" t="s">
        <v>2802</v>
      </c>
      <c r="L211" t="str">
        <f t="shared" si="12"/>
        <v>C</v>
      </c>
      <c r="M211">
        <f t="shared" si="13"/>
        <v>6</v>
      </c>
      <c r="N211" t="str">
        <f>RIGHT(D211,(M211-1))</f>
        <v>UARAN</v>
      </c>
      <c r="O211" t="s">
        <v>2560</v>
      </c>
      <c r="R211" t="str">
        <f>VLOOKUP(A211,DATOS!D:J,7,FALSE)</f>
        <v>ORITO</v>
      </c>
      <c r="S211">
        <f>VLOOKUP(R211,MUNICIOS!A:D,4,FALSE)</f>
        <v>320</v>
      </c>
    </row>
    <row r="212" spans="1:19" hidden="1">
      <c r="A212" s="23">
        <v>18123058</v>
      </c>
      <c r="B212" s="23" t="s">
        <v>2</v>
      </c>
      <c r="C212" s="23" t="s">
        <v>1173</v>
      </c>
      <c r="D212" t="s">
        <v>492</v>
      </c>
      <c r="E212" t="s">
        <v>263</v>
      </c>
      <c r="F212" t="s">
        <v>597</v>
      </c>
      <c r="G212" t="s">
        <v>2803</v>
      </c>
      <c r="L212" t="str">
        <f t="shared" si="12"/>
        <v>R</v>
      </c>
      <c r="M212">
        <f t="shared" si="13"/>
        <v>5</v>
      </c>
      <c r="N212" t="str">
        <f t="shared" ca="1" si="14"/>
        <v>DIFF</v>
      </c>
      <c r="R212" t="str">
        <f>VLOOKUP(A212,DATOS!D:J,7,FALSE)</f>
        <v>VILLAGARZON</v>
      </c>
      <c r="S212">
        <f>VLOOKUP(R212,MUNICIOS!A:D,4,FALSE)</f>
        <v>885</v>
      </c>
    </row>
    <row r="213" spans="1:19" hidden="1">
      <c r="A213" s="23">
        <v>39840652</v>
      </c>
      <c r="B213" s="23" t="s">
        <v>2</v>
      </c>
      <c r="C213" s="23" t="s">
        <v>145</v>
      </c>
      <c r="D213" t="s">
        <v>278</v>
      </c>
      <c r="E213" t="s">
        <v>529</v>
      </c>
      <c r="F213" t="s">
        <v>380</v>
      </c>
      <c r="L213" t="str">
        <f t="shared" si="12"/>
        <v>M</v>
      </c>
      <c r="M213">
        <f t="shared" si="13"/>
        <v>5</v>
      </c>
      <c r="N213" t="str">
        <f t="shared" ca="1" si="14"/>
        <v>DIFF</v>
      </c>
      <c r="R213" t="str">
        <f>VLOOKUP(A213,DATOS!D:J,7,FALSE)</f>
        <v>PUERTO CAICEDO</v>
      </c>
      <c r="S213">
        <f>VLOOKUP(R213,MUNICIOS!A:D,4,FALSE)</f>
        <v>569</v>
      </c>
    </row>
    <row r="214" spans="1:19" hidden="1">
      <c r="A214" s="23">
        <v>1123321182</v>
      </c>
      <c r="B214" s="23" t="s">
        <v>2</v>
      </c>
      <c r="C214" s="23" t="s">
        <v>1177</v>
      </c>
      <c r="D214" t="s">
        <v>396</v>
      </c>
      <c r="E214" t="s">
        <v>2804</v>
      </c>
      <c r="F214" t="s">
        <v>2805</v>
      </c>
      <c r="L214" t="str">
        <f t="shared" si="12"/>
        <v>C</v>
      </c>
      <c r="M214">
        <f t="shared" si="13"/>
        <v>8</v>
      </c>
      <c r="N214" t="str">
        <f t="shared" ca="1" si="14"/>
        <v>DIFF</v>
      </c>
      <c r="R214" t="str">
        <f>VLOOKUP(A214,DATOS!D:J,7,FALSE)</f>
        <v>ORITO</v>
      </c>
      <c r="S214">
        <f>VLOOKUP(R214,MUNICIOS!A:D,4,FALSE)</f>
        <v>320</v>
      </c>
    </row>
    <row r="215" spans="1:19" hidden="1">
      <c r="A215" s="23">
        <v>1126446413</v>
      </c>
      <c r="B215" s="23" t="s">
        <v>2</v>
      </c>
      <c r="C215" s="23" t="s">
        <v>1179</v>
      </c>
      <c r="D215" t="s">
        <v>456</v>
      </c>
      <c r="E215" t="s">
        <v>704</v>
      </c>
      <c r="F215" t="s">
        <v>567</v>
      </c>
      <c r="G215" t="s">
        <v>705</v>
      </c>
      <c r="L215" t="str">
        <f t="shared" si="12"/>
        <v>V</v>
      </c>
      <c r="M215">
        <f t="shared" si="13"/>
        <v>5</v>
      </c>
      <c r="N215" t="str">
        <f t="shared" ca="1" si="14"/>
        <v>DIFF</v>
      </c>
      <c r="R215" t="str">
        <f>VLOOKUP(A215,DATOS!D:J,7,FALSE)</f>
        <v>VALLE DEL GUAMUEZ</v>
      </c>
      <c r="S215">
        <f>VLOOKUP(R215,MUNICIOS!A:D,4,FALSE)</f>
        <v>865</v>
      </c>
    </row>
    <row r="216" spans="1:19" hidden="1">
      <c r="A216" s="23">
        <v>41109470</v>
      </c>
      <c r="B216" s="23" t="s">
        <v>2</v>
      </c>
      <c r="C216" s="23" t="s">
        <v>1181</v>
      </c>
      <c r="D216" t="s">
        <v>346</v>
      </c>
      <c r="E216" t="s">
        <v>2806</v>
      </c>
      <c r="F216" t="s">
        <v>251</v>
      </c>
      <c r="G216" t="s">
        <v>559</v>
      </c>
      <c r="L216" t="str">
        <f t="shared" si="12"/>
        <v>R</v>
      </c>
      <c r="M216">
        <f t="shared" si="13"/>
        <v>4</v>
      </c>
      <c r="N216" t="str">
        <f t="shared" ca="1" si="14"/>
        <v>DIFF</v>
      </c>
      <c r="R216" t="str">
        <f>VLOOKUP(A216,DATOS!D:J,7,FALSE)</f>
        <v>ORITO</v>
      </c>
      <c r="S216">
        <f>VLOOKUP(R216,MUNICIOS!A:D,4,FALSE)</f>
        <v>320</v>
      </c>
    </row>
    <row r="217" spans="1:19" hidden="1">
      <c r="A217" s="23">
        <v>1124316601</v>
      </c>
      <c r="B217" s="23" t="s">
        <v>2</v>
      </c>
      <c r="C217" s="23" t="s">
        <v>1184</v>
      </c>
      <c r="D217" t="s">
        <v>2807</v>
      </c>
      <c r="E217" t="s">
        <v>363</v>
      </c>
      <c r="F217" t="s">
        <v>394</v>
      </c>
      <c r="G217" t="s">
        <v>244</v>
      </c>
      <c r="L217" t="str">
        <f t="shared" si="12"/>
        <v>L</v>
      </c>
      <c r="M217">
        <f t="shared" si="13"/>
        <v>4</v>
      </c>
      <c r="N217" t="str">
        <f>RIGHT(D217,(M217-1))</f>
        <v>AZO</v>
      </c>
      <c r="O217" t="s">
        <v>2561</v>
      </c>
      <c r="R217" t="str">
        <f>VLOOKUP(A217,DATOS!D:J,7,FALSE)</f>
        <v>SANTIAGO</v>
      </c>
      <c r="S217">
        <f>VLOOKUP(R217,MUNICIOS!A:D,4,FALSE)</f>
        <v>760</v>
      </c>
    </row>
    <row r="218" spans="1:19" hidden="1">
      <c r="A218" s="23">
        <v>97470043</v>
      </c>
      <c r="B218" s="23" t="s">
        <v>2</v>
      </c>
      <c r="C218" s="23" t="s">
        <v>1186</v>
      </c>
      <c r="D218" t="s">
        <v>692</v>
      </c>
      <c r="E218" t="s">
        <v>256</v>
      </c>
      <c r="F218" t="s">
        <v>477</v>
      </c>
      <c r="G218" t="s">
        <v>385</v>
      </c>
      <c r="L218" t="str">
        <f t="shared" si="12"/>
        <v>S</v>
      </c>
      <c r="M218">
        <f t="shared" si="13"/>
        <v>9</v>
      </c>
      <c r="N218" t="str">
        <f t="shared" ca="1" si="14"/>
        <v>DIFF</v>
      </c>
      <c r="R218" t="str">
        <f>VLOOKUP(A218,DATOS!D:J,7,FALSE)</f>
        <v>SAN FRANCISCO</v>
      </c>
      <c r="S218">
        <f>VLOOKUP(R218,MUNICIOS!A:D,4,FALSE)</f>
        <v>755</v>
      </c>
    </row>
    <row r="219" spans="1:19" hidden="1">
      <c r="A219" s="23">
        <v>5223825</v>
      </c>
      <c r="B219" s="23" t="s">
        <v>2</v>
      </c>
      <c r="C219" s="23" t="s">
        <v>1187</v>
      </c>
      <c r="D219" t="s">
        <v>232</v>
      </c>
      <c r="E219" t="s">
        <v>655</v>
      </c>
      <c r="F219" t="s">
        <v>656</v>
      </c>
      <c r="L219" t="str">
        <f t="shared" si="12"/>
        <v>P</v>
      </c>
      <c r="M219">
        <f t="shared" si="13"/>
        <v>3</v>
      </c>
      <c r="N219" t="str">
        <f t="shared" ref="N219:N220" si="17">RIGHT(D219,(M219-1))</f>
        <v>AI</v>
      </c>
      <c r="O219" t="s">
        <v>159</v>
      </c>
      <c r="R219" t="str">
        <f>VLOOKUP(A219,DATOS!D:J,7,FALSE)</f>
        <v>ORITO</v>
      </c>
      <c r="S219">
        <f>VLOOKUP(R219,MUNICIOS!A:D,4,FALSE)</f>
        <v>320</v>
      </c>
    </row>
    <row r="220" spans="1:19" hidden="1">
      <c r="A220" s="23">
        <v>27363959</v>
      </c>
      <c r="B220" s="23" t="s">
        <v>2</v>
      </c>
      <c r="C220" s="23" t="s">
        <v>1189</v>
      </c>
      <c r="D220" t="s">
        <v>260</v>
      </c>
      <c r="E220" t="s">
        <v>3098</v>
      </c>
      <c r="F220" t="s">
        <v>224</v>
      </c>
      <c r="L220" t="str">
        <f t="shared" si="12"/>
        <v>L</v>
      </c>
      <c r="M220">
        <f t="shared" si="13"/>
        <v>5</v>
      </c>
      <c r="N220" t="str">
        <f t="shared" si="17"/>
        <v>OPEZ</v>
      </c>
      <c r="O220" t="s">
        <v>2562</v>
      </c>
      <c r="R220" t="str">
        <f>VLOOKUP(A220,DATOS!D:J,7,FALSE)</f>
        <v>VILLAGARZON</v>
      </c>
      <c r="S220">
        <f>VLOOKUP(R220,MUNICIOS!A:D,4,FALSE)</f>
        <v>885</v>
      </c>
    </row>
    <row r="221" spans="1:19" hidden="1">
      <c r="A221" s="23">
        <v>1006849324</v>
      </c>
      <c r="B221" s="23" t="s">
        <v>2</v>
      </c>
      <c r="C221" s="23" t="s">
        <v>1192</v>
      </c>
      <c r="D221" t="s">
        <v>264</v>
      </c>
      <c r="E221" t="s">
        <v>701</v>
      </c>
      <c r="F221" t="s">
        <v>2808</v>
      </c>
      <c r="L221" t="str">
        <f t="shared" si="12"/>
        <v>G</v>
      </c>
      <c r="M221">
        <f t="shared" si="13"/>
        <v>6</v>
      </c>
      <c r="N221" t="str">
        <f t="shared" ca="1" si="14"/>
        <v>DIFF</v>
      </c>
      <c r="R221" t="str">
        <f>VLOOKUP(A221,DATOS!D:J,7,FALSE)</f>
        <v>ORITO</v>
      </c>
      <c r="S221">
        <f>VLOOKUP(R221,MUNICIOS!A:D,4,FALSE)</f>
        <v>320</v>
      </c>
    </row>
    <row r="222" spans="1:19" hidden="1">
      <c r="A222" s="23">
        <v>18110221</v>
      </c>
      <c r="B222" s="23" t="s">
        <v>2</v>
      </c>
      <c r="C222" s="23" t="s">
        <v>1194</v>
      </c>
      <c r="D222" t="s">
        <v>2809</v>
      </c>
      <c r="E222" t="s">
        <v>665</v>
      </c>
      <c r="F222" t="s">
        <v>2810</v>
      </c>
      <c r="L222" t="str">
        <f t="shared" si="12"/>
        <v>Z</v>
      </c>
      <c r="M222">
        <f t="shared" si="13"/>
        <v>5</v>
      </c>
      <c r="N222" t="str">
        <f t="shared" ca="1" si="14"/>
        <v>DIFF</v>
      </c>
      <c r="R222" t="str">
        <f>VLOOKUP(A222,DATOS!D:J,7,FALSE)</f>
        <v>PUERTO ASIS</v>
      </c>
      <c r="S222">
        <f>VLOOKUP(R222,MUNICIOS!A:D,4,FALSE)</f>
        <v>568</v>
      </c>
    </row>
    <row r="223" spans="1:19" hidden="1">
      <c r="A223" s="23">
        <v>27302241</v>
      </c>
      <c r="B223" s="23" t="s">
        <v>2</v>
      </c>
      <c r="C223" s="23" t="s">
        <v>1196</v>
      </c>
      <c r="D223" t="s">
        <v>239</v>
      </c>
      <c r="E223" t="s">
        <v>269</v>
      </c>
      <c r="F223" t="s">
        <v>300</v>
      </c>
      <c r="G223" t="s">
        <v>224</v>
      </c>
      <c r="L223" t="str">
        <f t="shared" si="12"/>
        <v>Z</v>
      </c>
      <c r="M223">
        <f t="shared" si="13"/>
        <v>8</v>
      </c>
      <c r="N223" t="str">
        <f t="shared" ca="1" si="14"/>
        <v>DIFF</v>
      </c>
      <c r="R223" t="str">
        <f>VLOOKUP(A223,DATOS!D:J,7,FALSE)</f>
        <v>VALLE DEL GUAMUEZ</v>
      </c>
      <c r="S223">
        <f>VLOOKUP(R223,MUNICIOS!A:D,4,FALSE)</f>
        <v>865</v>
      </c>
    </row>
    <row r="224" spans="1:19" hidden="1">
      <c r="A224" s="23">
        <v>1126456637</v>
      </c>
      <c r="B224" s="23" t="s">
        <v>2</v>
      </c>
      <c r="C224" s="23" t="s">
        <v>185</v>
      </c>
      <c r="D224" t="s">
        <v>285</v>
      </c>
      <c r="E224" t="s">
        <v>609</v>
      </c>
      <c r="F224" t="s">
        <v>699</v>
      </c>
      <c r="G224" t="s">
        <v>244</v>
      </c>
      <c r="L224" t="str">
        <f t="shared" si="12"/>
        <v>T</v>
      </c>
      <c r="M224">
        <f t="shared" si="13"/>
        <v>4</v>
      </c>
      <c r="N224" t="str">
        <f t="shared" ca="1" si="14"/>
        <v>DIFF</v>
      </c>
      <c r="R224" t="str">
        <f>VLOOKUP(A224,DATOS!D:J,7,FALSE)</f>
        <v>VALLE DEL GUAMUEZ</v>
      </c>
      <c r="S224">
        <f>VLOOKUP(R224,MUNICIOS!A:D,4,FALSE)</f>
        <v>865</v>
      </c>
    </row>
    <row r="225" spans="1:19" hidden="1">
      <c r="A225" s="23">
        <v>27472486</v>
      </c>
      <c r="B225" s="23" t="s">
        <v>2</v>
      </c>
      <c r="C225" s="23" t="s">
        <v>1200</v>
      </c>
      <c r="D225" t="s">
        <v>250</v>
      </c>
      <c r="E225" t="s">
        <v>563</v>
      </c>
      <c r="F225" t="s">
        <v>224</v>
      </c>
      <c r="L225" t="str">
        <f t="shared" si="12"/>
        <v>J</v>
      </c>
      <c r="M225">
        <f t="shared" si="13"/>
        <v>5</v>
      </c>
      <c r="N225" t="str">
        <f t="shared" ca="1" si="14"/>
        <v>DIFF</v>
      </c>
      <c r="R225" t="str">
        <f>VLOOKUP(A225,DATOS!D:J,7,FALSE)</f>
        <v>COLON</v>
      </c>
      <c r="S225">
        <f>VLOOKUP(R225,MUNICIOS!A:D,4,FALSE)</f>
        <v>219</v>
      </c>
    </row>
    <row r="226" spans="1:19" hidden="1">
      <c r="A226" s="23">
        <v>1123337326</v>
      </c>
      <c r="B226" s="23" t="s">
        <v>42</v>
      </c>
      <c r="C226" s="23" t="s">
        <v>1202</v>
      </c>
      <c r="D226" t="s">
        <v>294</v>
      </c>
      <c r="E226" t="s">
        <v>285</v>
      </c>
      <c r="F226" t="s">
        <v>2811</v>
      </c>
      <c r="L226" t="str">
        <f t="shared" si="12"/>
        <v>A</v>
      </c>
      <c r="M226">
        <f t="shared" si="13"/>
        <v>8</v>
      </c>
      <c r="N226" t="str">
        <f t="shared" ref="N226:N269" si="18">RIGHT(D226,(M226-1))</f>
        <v>RELLANO</v>
      </c>
      <c r="O226" t="s">
        <v>2563</v>
      </c>
      <c r="R226" t="str">
        <f>VLOOKUP(A226,DATOS!D:J,7,FALSE)</f>
        <v>ORITO</v>
      </c>
      <c r="S226">
        <f>VLOOKUP(R226,MUNICIOS!A:D,4,FALSE)</f>
        <v>320</v>
      </c>
    </row>
    <row r="227" spans="1:19" hidden="1">
      <c r="A227" s="23">
        <v>1004233476</v>
      </c>
      <c r="B227" s="23" t="s">
        <v>2</v>
      </c>
      <c r="C227" s="23" t="s">
        <v>1204</v>
      </c>
      <c r="D227" t="s">
        <v>295</v>
      </c>
      <c r="E227" t="s">
        <v>2812</v>
      </c>
      <c r="F227" t="s">
        <v>224</v>
      </c>
      <c r="G227" t="s">
        <v>3111</v>
      </c>
      <c r="L227" t="str">
        <f t="shared" si="12"/>
        <v>A</v>
      </c>
      <c r="M227">
        <f t="shared" si="13"/>
        <v>7</v>
      </c>
      <c r="N227" t="str">
        <f t="shared" si="18"/>
        <v>REVALO</v>
      </c>
      <c r="O227" t="s">
        <v>2564</v>
      </c>
      <c r="R227" t="str">
        <f>VLOOKUP(A227,DATOS!D:J,7,FALSE)</f>
        <v>COLON</v>
      </c>
      <c r="S227">
        <f>VLOOKUP(R227,MUNICIOS!A:D,4,FALSE)</f>
        <v>219</v>
      </c>
    </row>
    <row r="228" spans="1:19" hidden="1">
      <c r="A228" s="23">
        <v>1123330062</v>
      </c>
      <c r="B228" s="23" t="s">
        <v>2</v>
      </c>
      <c r="C228" s="23" t="s">
        <v>1206</v>
      </c>
      <c r="D228" t="s">
        <v>556</v>
      </c>
      <c r="E228" t="s">
        <v>561</v>
      </c>
      <c r="F228" t="s">
        <v>2813</v>
      </c>
      <c r="G228" t="s">
        <v>2814</v>
      </c>
      <c r="L228" t="str">
        <f t="shared" si="12"/>
        <v>B</v>
      </c>
      <c r="M228">
        <f t="shared" si="13"/>
        <v>8</v>
      </c>
      <c r="N228" t="str">
        <f t="shared" si="18"/>
        <v>ALTAZAR</v>
      </c>
      <c r="O228" t="s">
        <v>2565</v>
      </c>
      <c r="R228" t="str">
        <f>VLOOKUP(A228,DATOS!D:J,7,FALSE)</f>
        <v>VALLE DEL GUAMUEZ</v>
      </c>
      <c r="S228">
        <f>VLOOKUP(R228,MUNICIOS!A:D,4,FALSE)</f>
        <v>865</v>
      </c>
    </row>
    <row r="229" spans="1:19" hidden="1">
      <c r="A229" s="23">
        <v>1123336300</v>
      </c>
      <c r="B229" s="23" t="s">
        <v>42</v>
      </c>
      <c r="C229" s="23" t="s">
        <v>1208</v>
      </c>
      <c r="D229" t="s">
        <v>350</v>
      </c>
      <c r="E229" t="s">
        <v>301</v>
      </c>
      <c r="F229" t="s">
        <v>2815</v>
      </c>
      <c r="G229" t="s">
        <v>351</v>
      </c>
      <c r="L229" t="str">
        <f t="shared" si="12"/>
        <v>B</v>
      </c>
      <c r="M229">
        <f t="shared" si="13"/>
        <v>7</v>
      </c>
      <c r="N229" t="str">
        <f t="shared" si="18"/>
        <v>ASANTE</v>
      </c>
      <c r="O229" t="s">
        <v>2566</v>
      </c>
      <c r="R229" t="str">
        <f>VLOOKUP(A229,DATOS!D:J,7,FALSE)</f>
        <v>ORITO</v>
      </c>
      <c r="S229">
        <f>VLOOKUP(R229,MUNICIOS!A:D,4,FALSE)</f>
        <v>320</v>
      </c>
    </row>
    <row r="230" spans="1:19" hidden="1">
      <c r="A230" s="33">
        <v>1123325413</v>
      </c>
      <c r="B230" s="33" t="s">
        <v>31</v>
      </c>
      <c r="C230" s="33" t="s">
        <v>1210</v>
      </c>
      <c r="D230" t="s">
        <v>2816</v>
      </c>
      <c r="E230" t="s">
        <v>2817</v>
      </c>
      <c r="F230" t="s">
        <v>272</v>
      </c>
      <c r="L230" t="str">
        <f t="shared" si="12"/>
        <v>B</v>
      </c>
      <c r="M230">
        <f t="shared" si="13"/>
        <v>6</v>
      </c>
      <c r="N230" t="str">
        <f t="shared" si="18"/>
        <v>ERMEO</v>
      </c>
      <c r="O230" t="s">
        <v>2567</v>
      </c>
      <c r="R230" t="str">
        <f>VLOOKUP(A230,DATOS!D:J,7,FALSE)</f>
        <v>ORITO</v>
      </c>
      <c r="S230">
        <f>VLOOKUP(R230,MUNICIOS!A:D,4,FALSE)</f>
        <v>320</v>
      </c>
    </row>
    <row r="231" spans="1:19" hidden="1">
      <c r="A231" s="23">
        <v>2765878</v>
      </c>
      <c r="B231" s="23" t="s">
        <v>2</v>
      </c>
      <c r="C231" s="23" t="s">
        <v>1213</v>
      </c>
      <c r="D231" t="s">
        <v>2818</v>
      </c>
      <c r="E231" t="s">
        <v>2819</v>
      </c>
      <c r="F231" t="s">
        <v>324</v>
      </c>
      <c r="L231" t="str">
        <f t="shared" si="12"/>
        <v>B</v>
      </c>
      <c r="M231">
        <f t="shared" si="13"/>
        <v>6</v>
      </c>
      <c r="N231" t="str">
        <f t="shared" si="18"/>
        <v>OTOTO</v>
      </c>
      <c r="O231" t="s">
        <v>2568</v>
      </c>
      <c r="R231" t="str">
        <f>VLOOKUP(A231,DATOS!D:J,7,FALSE)</f>
        <v>ORITO</v>
      </c>
      <c r="S231">
        <f>VLOOKUP(R231,MUNICIOS!A:D,4,FALSE)</f>
        <v>320</v>
      </c>
    </row>
    <row r="232" spans="1:19" hidden="1">
      <c r="A232" s="23">
        <v>27362756</v>
      </c>
      <c r="B232" s="23" t="s">
        <v>2</v>
      </c>
      <c r="C232" s="23" t="s">
        <v>1215</v>
      </c>
      <c r="D232" t="s">
        <v>308</v>
      </c>
      <c r="F232" t="s">
        <v>490</v>
      </c>
      <c r="L232" t="str">
        <f t="shared" si="12"/>
        <v>B</v>
      </c>
      <c r="M232">
        <f t="shared" si="13"/>
        <v>11</v>
      </c>
      <c r="N232" t="str">
        <f t="shared" si="18"/>
        <v>UESAQUILLO</v>
      </c>
      <c r="O232" t="s">
        <v>2569</v>
      </c>
      <c r="R232" t="str">
        <f>VLOOKUP(A232,DATOS!D:J,7,FALSE)</f>
        <v>ORITO</v>
      </c>
      <c r="S232">
        <f>VLOOKUP(R232,MUNICIOS!A:D,4,FALSE)</f>
        <v>320</v>
      </c>
    </row>
    <row r="233" spans="1:19" hidden="1">
      <c r="A233" s="23">
        <v>1125414634</v>
      </c>
      <c r="B233" s="23" t="s">
        <v>42</v>
      </c>
      <c r="C233" s="23" t="s">
        <v>1217</v>
      </c>
      <c r="D233" t="s">
        <v>384</v>
      </c>
      <c r="E233" t="s">
        <v>450</v>
      </c>
      <c r="F233" t="s">
        <v>2820</v>
      </c>
      <c r="G233" t="s">
        <v>392</v>
      </c>
      <c r="L233" t="str">
        <f t="shared" si="12"/>
        <v>C</v>
      </c>
      <c r="M233">
        <f t="shared" si="13"/>
        <v>7</v>
      </c>
      <c r="N233" t="str">
        <f t="shared" si="18"/>
        <v>AICEDO</v>
      </c>
      <c r="O233" t="s">
        <v>2570</v>
      </c>
      <c r="R233" t="str">
        <f>VLOOKUP(A233,DATOS!D:J,7,FALSE)</f>
        <v>PUERTO CAICEDO</v>
      </c>
      <c r="S233">
        <f>VLOOKUP(R233,MUNICIOS!A:D,4,FALSE)</f>
        <v>569</v>
      </c>
    </row>
    <row r="234" spans="1:19" hidden="1">
      <c r="A234" s="23">
        <v>1905163</v>
      </c>
      <c r="B234" s="23" t="s">
        <v>2</v>
      </c>
      <c r="C234" s="23" t="s">
        <v>1221</v>
      </c>
      <c r="D234" t="s">
        <v>307</v>
      </c>
      <c r="E234" t="s">
        <v>416</v>
      </c>
      <c r="F234" t="s">
        <v>354</v>
      </c>
      <c r="G234" t="s">
        <v>417</v>
      </c>
      <c r="L234" t="str">
        <f t="shared" si="12"/>
        <v>C</v>
      </c>
      <c r="M234">
        <f t="shared" si="13"/>
        <v>9</v>
      </c>
      <c r="N234" t="str">
        <f t="shared" si="18"/>
        <v>HICUNQUE</v>
      </c>
      <c r="O234" t="s">
        <v>73</v>
      </c>
      <c r="R234" t="str">
        <f>VLOOKUP(A234,DATOS!D:J,7,FALSE)</f>
        <v>MOCOA</v>
      </c>
      <c r="S234" t="str">
        <f>VLOOKUP(R234,MUNICIOS!A:D,4,FALSE)</f>
        <v>001</v>
      </c>
    </row>
    <row r="235" spans="1:19" hidden="1">
      <c r="A235" s="23">
        <v>39825014</v>
      </c>
      <c r="B235" s="23" t="s">
        <v>2</v>
      </c>
      <c r="C235" s="23" t="s">
        <v>1223</v>
      </c>
      <c r="D235" t="s">
        <v>288</v>
      </c>
      <c r="E235" t="s">
        <v>466</v>
      </c>
      <c r="F235" t="s">
        <v>479</v>
      </c>
      <c r="G235" t="s">
        <v>480</v>
      </c>
      <c r="L235" t="str">
        <f t="shared" si="12"/>
        <v>D</v>
      </c>
      <c r="M235">
        <f t="shared" si="13"/>
        <v>7</v>
      </c>
      <c r="N235" t="str">
        <f t="shared" si="18"/>
        <v>ELGADO</v>
      </c>
      <c r="O235" t="s">
        <v>2571</v>
      </c>
      <c r="R235" t="str">
        <f>VLOOKUP(A235,DATOS!D:J,7,FALSE)</f>
        <v>MOCOA</v>
      </c>
      <c r="S235" t="str">
        <f>VLOOKUP(R235,MUNICIOS!A:D,4,FALSE)</f>
        <v>001</v>
      </c>
    </row>
    <row r="236" spans="1:19" hidden="1">
      <c r="A236" s="23">
        <v>1120218781</v>
      </c>
      <c r="B236" s="23" t="s">
        <v>42</v>
      </c>
      <c r="C236" s="23" t="s">
        <v>1226</v>
      </c>
      <c r="D236" t="s">
        <v>275</v>
      </c>
      <c r="E236" t="s">
        <v>281</v>
      </c>
      <c r="F236" t="s">
        <v>452</v>
      </c>
      <c r="G236" t="s">
        <v>224</v>
      </c>
      <c r="L236" t="str">
        <f t="shared" si="12"/>
        <v>E</v>
      </c>
      <c r="M236">
        <f t="shared" si="13"/>
        <v>6</v>
      </c>
      <c r="N236" t="str">
        <f t="shared" si="18"/>
        <v>SPAÑA</v>
      </c>
      <c r="O236" t="s">
        <v>2572</v>
      </c>
      <c r="R236" t="str">
        <f>VLOOKUP(A236,DATOS!D:J,7,FALSE)</f>
        <v>SAN FRANCISCO</v>
      </c>
      <c r="S236">
        <f>VLOOKUP(R236,MUNICIOS!A:D,4,FALSE)</f>
        <v>755</v>
      </c>
    </row>
    <row r="237" spans="1:19" hidden="1">
      <c r="A237" s="23">
        <v>1123320614</v>
      </c>
      <c r="B237" s="23" t="s">
        <v>2</v>
      </c>
      <c r="C237" s="23" t="s">
        <v>1227</v>
      </c>
      <c r="D237" t="s">
        <v>329</v>
      </c>
      <c r="E237" t="s">
        <v>329</v>
      </c>
      <c r="F237" t="s">
        <v>3</v>
      </c>
      <c r="L237" t="str">
        <f t="shared" si="12"/>
        <v>G</v>
      </c>
      <c r="M237">
        <f t="shared" si="13"/>
        <v>6</v>
      </c>
      <c r="N237" t="str">
        <f t="shared" si="18"/>
        <v>UANGA</v>
      </c>
      <c r="O237" t="s">
        <v>2573</v>
      </c>
      <c r="R237" t="str">
        <f>VLOOKUP(A237,DATOS!D:J,7,FALSE)</f>
        <v>ORITO</v>
      </c>
      <c r="S237">
        <f>VLOOKUP(R237,MUNICIOS!A:D,4,FALSE)</f>
        <v>320</v>
      </c>
    </row>
    <row r="238" spans="1:19" hidden="1">
      <c r="A238" s="23">
        <v>1123320038</v>
      </c>
      <c r="B238" s="23" t="s">
        <v>2</v>
      </c>
      <c r="C238" s="23" t="s">
        <v>1230</v>
      </c>
      <c r="D238" t="s">
        <v>329</v>
      </c>
      <c r="E238" t="s">
        <v>398</v>
      </c>
      <c r="F238" t="s">
        <v>224</v>
      </c>
      <c r="G238" t="s">
        <v>711</v>
      </c>
      <c r="L238" t="str">
        <f t="shared" si="12"/>
        <v>G</v>
      </c>
      <c r="M238">
        <f t="shared" si="13"/>
        <v>6</v>
      </c>
      <c r="N238" t="str">
        <f t="shared" si="18"/>
        <v>UANGA</v>
      </c>
      <c r="O238" t="s">
        <v>2574</v>
      </c>
      <c r="R238" t="str">
        <f>VLOOKUP(A238,DATOS!D:J,7,FALSE)</f>
        <v>ORITO</v>
      </c>
      <c r="S238">
        <f>VLOOKUP(R238,MUNICIOS!A:D,4,FALSE)</f>
        <v>320</v>
      </c>
    </row>
    <row r="239" spans="1:19" hidden="1">
      <c r="A239" s="23">
        <v>41106750</v>
      </c>
      <c r="B239" s="23" t="s">
        <v>2</v>
      </c>
      <c r="C239" s="23" t="s">
        <v>1232</v>
      </c>
      <c r="D239" t="s">
        <v>532</v>
      </c>
      <c r="E239" t="s">
        <v>536</v>
      </c>
      <c r="F239" t="s">
        <v>2821</v>
      </c>
      <c r="L239" t="str">
        <f t="shared" si="12"/>
        <v>G</v>
      </c>
      <c r="M239">
        <f t="shared" si="13"/>
        <v>9</v>
      </c>
      <c r="N239" t="str">
        <f t="shared" si="18"/>
        <v>UTIERREZ</v>
      </c>
      <c r="O239" t="s">
        <v>2575</v>
      </c>
      <c r="R239" t="str">
        <f>VLOOKUP(A239,DATOS!D:J,7,FALSE)</f>
        <v>ORITO</v>
      </c>
      <c r="S239">
        <f>VLOOKUP(R239,MUNICIOS!A:D,4,FALSE)</f>
        <v>320</v>
      </c>
    </row>
    <row r="240" spans="1:19" hidden="1">
      <c r="A240" s="23">
        <v>27386477</v>
      </c>
      <c r="B240" s="23" t="s">
        <v>2</v>
      </c>
      <c r="C240" s="23" t="s">
        <v>1234</v>
      </c>
      <c r="D240" t="s">
        <v>299</v>
      </c>
      <c r="E240" t="s">
        <v>223</v>
      </c>
      <c r="F240" t="s">
        <v>224</v>
      </c>
      <c r="G240" t="s">
        <v>717</v>
      </c>
      <c r="L240" t="str">
        <f t="shared" si="12"/>
        <v>H</v>
      </c>
      <c r="M240">
        <f t="shared" si="13"/>
        <v>9</v>
      </c>
      <c r="N240" t="str">
        <f t="shared" si="18"/>
        <v>ERNANDEZ</v>
      </c>
      <c r="O240" t="s">
        <v>2576</v>
      </c>
      <c r="R240" t="str">
        <f>VLOOKUP(A240,DATOS!D:J,7,FALSE)</f>
        <v>VALLE DEL GUAMUEZ</v>
      </c>
      <c r="S240">
        <f>VLOOKUP(R240,MUNICIOS!A:D,4,FALSE)</f>
        <v>865</v>
      </c>
    </row>
    <row r="241" spans="1:19" hidden="1">
      <c r="A241" s="23">
        <v>1123338165</v>
      </c>
      <c r="B241" s="23" t="s">
        <v>42</v>
      </c>
      <c r="C241" s="23" t="s">
        <v>1236</v>
      </c>
      <c r="D241" t="s">
        <v>2822</v>
      </c>
      <c r="E241" t="s">
        <v>2823</v>
      </c>
      <c r="F241" t="s">
        <v>562</v>
      </c>
      <c r="L241" t="str">
        <f t="shared" si="12"/>
        <v>H</v>
      </c>
      <c r="M241">
        <f t="shared" si="13"/>
        <v>6</v>
      </c>
      <c r="N241" t="str">
        <f t="shared" si="18"/>
        <v>ORTUA</v>
      </c>
      <c r="O241" t="s">
        <v>2577</v>
      </c>
      <c r="R241" t="str">
        <f>VLOOKUP(A241,DATOS!D:J,7,FALSE)</f>
        <v>ORITO</v>
      </c>
      <c r="S241">
        <f>VLOOKUP(R241,MUNICIOS!A:D,4,FALSE)</f>
        <v>320</v>
      </c>
    </row>
    <row r="242" spans="1:19" hidden="1">
      <c r="A242" s="23">
        <v>41118723</v>
      </c>
      <c r="B242" s="23" t="s">
        <v>2</v>
      </c>
      <c r="C242" s="23" t="s">
        <v>1238</v>
      </c>
      <c r="D242" t="s">
        <v>540</v>
      </c>
      <c r="E242" t="s">
        <v>712</v>
      </c>
      <c r="F242" t="s">
        <v>2824</v>
      </c>
      <c r="L242" t="str">
        <f t="shared" si="12"/>
        <v>I</v>
      </c>
      <c r="M242">
        <f t="shared" si="13"/>
        <v>4</v>
      </c>
      <c r="N242" t="str">
        <f t="shared" si="18"/>
        <v>LES</v>
      </c>
      <c r="O242" t="s">
        <v>2578</v>
      </c>
      <c r="R242" t="str">
        <f>VLOOKUP(A242,DATOS!D:J,7,FALSE)</f>
        <v>VALLE DEL GUAMUEZ</v>
      </c>
      <c r="S242">
        <f>VLOOKUP(R242,MUNICIOS!A:D,4,FALSE)</f>
        <v>865</v>
      </c>
    </row>
    <row r="243" spans="1:19" hidden="1">
      <c r="A243" s="23">
        <v>41109126</v>
      </c>
      <c r="B243" s="23" t="s">
        <v>2</v>
      </c>
      <c r="C243" s="23" t="s">
        <v>1241</v>
      </c>
      <c r="D243" t="s">
        <v>546</v>
      </c>
      <c r="E243" t="s">
        <v>547</v>
      </c>
      <c r="F243" t="s">
        <v>247</v>
      </c>
      <c r="L243" t="str">
        <f t="shared" si="12"/>
        <v>I</v>
      </c>
      <c r="M243">
        <f t="shared" si="13"/>
        <v>7</v>
      </c>
      <c r="N243" t="str">
        <f t="shared" si="18"/>
        <v>MBACHI</v>
      </c>
      <c r="O243" t="s">
        <v>2579</v>
      </c>
      <c r="R243" t="str">
        <f>VLOOKUP(A243,DATOS!D:J,7,FALSE)</f>
        <v>ORITO</v>
      </c>
      <c r="S243">
        <f>VLOOKUP(R243,MUNICIOS!A:D,4,FALSE)</f>
        <v>320</v>
      </c>
    </row>
    <row r="244" spans="1:19" hidden="1">
      <c r="A244" s="23">
        <v>6628024</v>
      </c>
      <c r="B244" s="23" t="s">
        <v>64</v>
      </c>
      <c r="C244" s="23" t="s">
        <v>1243</v>
      </c>
      <c r="D244" t="s">
        <v>353</v>
      </c>
      <c r="E244" t="s">
        <v>2825</v>
      </c>
      <c r="F244" t="s">
        <v>2672</v>
      </c>
      <c r="G244" t="s">
        <v>290</v>
      </c>
      <c r="L244" t="str">
        <f t="shared" si="12"/>
        <v>J</v>
      </c>
      <c r="M244">
        <f t="shared" si="13"/>
        <v>7</v>
      </c>
      <c r="N244" t="str">
        <f t="shared" si="18"/>
        <v>IMENEZ</v>
      </c>
      <c r="O244" t="s">
        <v>2580</v>
      </c>
      <c r="R244" t="str">
        <f>VLOOKUP(A244,DATOS!D:J,7,FALSE)</f>
        <v>PUERTO ASIS</v>
      </c>
      <c r="S244">
        <f>VLOOKUP(R244,MUNICIOS!A:D,4,FALSE)</f>
        <v>568</v>
      </c>
    </row>
    <row r="245" spans="1:19" hidden="1">
      <c r="A245" s="23">
        <v>69000006</v>
      </c>
      <c r="B245" s="23" t="s">
        <v>2</v>
      </c>
      <c r="C245" s="23" t="s">
        <v>1245</v>
      </c>
      <c r="D245" t="s">
        <v>2826</v>
      </c>
      <c r="E245" t="s">
        <v>3099</v>
      </c>
      <c r="F245" t="s">
        <v>224</v>
      </c>
      <c r="G245" t="s">
        <v>2827</v>
      </c>
      <c r="L245" t="str">
        <f t="shared" si="12"/>
        <v>L</v>
      </c>
      <c r="M245">
        <f t="shared" si="13"/>
        <v>6</v>
      </c>
      <c r="N245" t="str">
        <f t="shared" si="18"/>
        <v>OZADA</v>
      </c>
      <c r="O245" t="s">
        <v>2581</v>
      </c>
      <c r="R245" t="str">
        <f>VLOOKUP(A245,DATOS!D:J,7,FALSE)</f>
        <v>MOCOA</v>
      </c>
      <c r="S245" t="str">
        <f>VLOOKUP(R245,MUNICIOS!A:D,4,FALSE)</f>
        <v>001</v>
      </c>
    </row>
    <row r="246" spans="1:19" hidden="1">
      <c r="A246" s="23">
        <v>1120216283</v>
      </c>
      <c r="B246" s="23" t="s">
        <v>2</v>
      </c>
      <c r="C246" s="23" t="s">
        <v>1247</v>
      </c>
      <c r="D246" t="s">
        <v>553</v>
      </c>
      <c r="E246" t="s">
        <v>2828</v>
      </c>
      <c r="F246" t="s">
        <v>2829</v>
      </c>
      <c r="G246" t="s">
        <v>407</v>
      </c>
      <c r="L246" t="str">
        <f t="shared" si="12"/>
        <v>L</v>
      </c>
      <c r="M246">
        <f t="shared" si="13"/>
        <v>4</v>
      </c>
      <c r="N246" t="str">
        <f t="shared" si="18"/>
        <v>UNA</v>
      </c>
      <c r="O246" t="s">
        <v>2582</v>
      </c>
      <c r="R246" t="str">
        <f>VLOOKUP(A246,DATOS!D:J,7,FALSE)</f>
        <v>SAN FRANCISCO</v>
      </c>
      <c r="S246">
        <f>VLOOKUP(R246,MUNICIOS!A:D,4,FALSE)</f>
        <v>755</v>
      </c>
    </row>
    <row r="247" spans="1:19" hidden="1">
      <c r="A247" s="23">
        <v>41116022</v>
      </c>
      <c r="B247" s="23" t="s">
        <v>2</v>
      </c>
      <c r="C247" s="23" t="s">
        <v>1248</v>
      </c>
      <c r="D247" t="s">
        <v>416</v>
      </c>
      <c r="E247" t="s">
        <v>2830</v>
      </c>
      <c r="F247" t="s">
        <v>2831</v>
      </c>
      <c r="L247" t="str">
        <f t="shared" si="12"/>
        <v>M</v>
      </c>
      <c r="M247">
        <f t="shared" si="13"/>
        <v>8</v>
      </c>
      <c r="N247" t="str">
        <f t="shared" si="18"/>
        <v>ARTINEZ</v>
      </c>
      <c r="O247" t="s">
        <v>2583</v>
      </c>
      <c r="R247" t="str">
        <f>VLOOKUP(A247,DATOS!D:J,7,FALSE)</f>
        <v>VALLE DEL GUAMUEZ</v>
      </c>
      <c r="S247">
        <f>VLOOKUP(R247,MUNICIOS!A:D,4,FALSE)</f>
        <v>865</v>
      </c>
    </row>
    <row r="248" spans="1:19" hidden="1">
      <c r="A248" s="23">
        <v>27352954</v>
      </c>
      <c r="B248" s="23" t="s">
        <v>2</v>
      </c>
      <c r="C248" s="23" t="s">
        <v>1250</v>
      </c>
      <c r="D248" t="s">
        <v>474</v>
      </c>
      <c r="E248" t="s">
        <v>2832</v>
      </c>
      <c r="F248" t="s">
        <v>2833</v>
      </c>
      <c r="L248" t="str">
        <f t="shared" si="12"/>
        <v>M</v>
      </c>
      <c r="M248">
        <f t="shared" si="13"/>
        <v>7</v>
      </c>
      <c r="N248" t="str">
        <f t="shared" si="18"/>
        <v>ENESES</v>
      </c>
      <c r="O248" t="s">
        <v>2584</v>
      </c>
      <c r="R248" t="str">
        <f>VLOOKUP(A248,DATOS!D:J,7,FALSE)</f>
        <v>MOCOA</v>
      </c>
      <c r="S248" t="str">
        <f>VLOOKUP(R248,MUNICIOS!A:D,4,FALSE)</f>
        <v>001</v>
      </c>
    </row>
    <row r="249" spans="1:19" hidden="1">
      <c r="A249" s="23">
        <v>1123330374</v>
      </c>
      <c r="B249" s="23" t="s">
        <v>2</v>
      </c>
      <c r="C249" s="23" t="s">
        <v>1252</v>
      </c>
      <c r="D249" t="s">
        <v>621</v>
      </c>
      <c r="E249" t="s">
        <v>291</v>
      </c>
      <c r="F249" t="s">
        <v>622</v>
      </c>
      <c r="L249" t="str">
        <f t="shared" si="12"/>
        <v>M</v>
      </c>
      <c r="M249">
        <f t="shared" si="13"/>
        <v>7</v>
      </c>
      <c r="N249" t="str">
        <f t="shared" si="18"/>
        <v>OREANO</v>
      </c>
      <c r="O249" t="s">
        <v>2585</v>
      </c>
      <c r="R249" t="str">
        <f>VLOOKUP(A249,DATOS!D:J,7,FALSE)</f>
        <v>ORITO</v>
      </c>
      <c r="S249">
        <f>VLOOKUP(R249,MUNICIOS!A:D,4,FALSE)</f>
        <v>320</v>
      </c>
    </row>
    <row r="250" spans="1:19" hidden="1">
      <c r="A250" s="23">
        <v>1123335137</v>
      </c>
      <c r="B250" s="23" t="s">
        <v>2</v>
      </c>
      <c r="C250" s="23" t="s">
        <v>1254</v>
      </c>
      <c r="D250" t="s">
        <v>2834</v>
      </c>
      <c r="E250" t="s">
        <v>384</v>
      </c>
      <c r="F250" t="s">
        <v>311</v>
      </c>
      <c r="L250" t="str">
        <f t="shared" si="12"/>
        <v>M</v>
      </c>
      <c r="M250">
        <f t="shared" si="13"/>
        <v>6</v>
      </c>
      <c r="N250" t="str">
        <f t="shared" si="18"/>
        <v>UECES</v>
      </c>
      <c r="O250" t="s">
        <v>2586</v>
      </c>
      <c r="R250" t="str">
        <f>VLOOKUP(A250,DATOS!D:J,7,FALSE)</f>
        <v>ORITO</v>
      </c>
      <c r="S250">
        <f>VLOOKUP(R250,MUNICIOS!A:D,4,FALSE)</f>
        <v>320</v>
      </c>
    </row>
    <row r="251" spans="1:19" hidden="1">
      <c r="A251" s="23">
        <v>4955814</v>
      </c>
      <c r="B251" s="23" t="s">
        <v>2</v>
      </c>
      <c r="C251" s="23" t="s">
        <v>1256</v>
      </c>
      <c r="D251" t="s">
        <v>229</v>
      </c>
      <c r="E251" t="s">
        <v>725</v>
      </c>
      <c r="F251" t="s">
        <v>726</v>
      </c>
      <c r="L251" t="str">
        <f t="shared" si="12"/>
        <v>M</v>
      </c>
      <c r="M251">
        <f t="shared" si="13"/>
        <v>6</v>
      </c>
      <c r="N251" t="str">
        <f t="shared" si="18"/>
        <v>URCIA</v>
      </c>
      <c r="O251" t="s">
        <v>2587</v>
      </c>
      <c r="R251" t="str">
        <f>VLOOKUP(A251,DATOS!D:J,7,FALSE)</f>
        <v>ORITO</v>
      </c>
      <c r="S251">
        <f>VLOOKUP(R251,MUNICIOS!A:D,4,FALSE)</f>
        <v>320</v>
      </c>
    </row>
    <row r="252" spans="1:19" hidden="1">
      <c r="A252" s="23">
        <v>41106184</v>
      </c>
      <c r="B252" s="23" t="s">
        <v>2</v>
      </c>
      <c r="C252" s="23" t="s">
        <v>1257</v>
      </c>
      <c r="D252" t="s">
        <v>2835</v>
      </c>
      <c r="F252" t="s">
        <v>2768</v>
      </c>
      <c r="L252" t="str">
        <f t="shared" si="12"/>
        <v>N</v>
      </c>
      <c r="M252">
        <f t="shared" si="13"/>
        <v>4</v>
      </c>
      <c r="N252" t="str">
        <f t="shared" si="18"/>
        <v>IAZ</v>
      </c>
      <c r="O252" t="s">
        <v>2588</v>
      </c>
      <c r="R252" t="str">
        <f>VLOOKUP(A252,DATOS!D:J,7,FALSE)</f>
        <v>ORITO</v>
      </c>
      <c r="S252">
        <f>VLOOKUP(R252,MUNICIOS!A:D,4,FALSE)</f>
        <v>320</v>
      </c>
    </row>
    <row r="253" spans="1:19" hidden="1">
      <c r="A253" s="23">
        <v>87571408</v>
      </c>
      <c r="B253" s="23" t="s">
        <v>2</v>
      </c>
      <c r="C253" s="23" t="s">
        <v>1258</v>
      </c>
      <c r="D253" t="s">
        <v>2836</v>
      </c>
      <c r="E253" t="s">
        <v>719</v>
      </c>
      <c r="F253" t="s">
        <v>2837</v>
      </c>
      <c r="G253" t="s">
        <v>466</v>
      </c>
      <c r="L253" t="str">
        <f t="shared" si="12"/>
        <v>N</v>
      </c>
      <c r="M253">
        <f t="shared" si="13"/>
        <v>8</v>
      </c>
      <c r="N253" t="str">
        <f t="shared" si="18"/>
        <v>OLBERTO</v>
      </c>
      <c r="O253" t="s">
        <v>2589</v>
      </c>
      <c r="R253" t="str">
        <f>VLOOKUP(A253,DATOS!D:J,7,FALSE)</f>
        <v>COLON</v>
      </c>
      <c r="S253">
        <f>VLOOKUP(R253,MUNICIOS!A:D,4,FALSE)</f>
        <v>219</v>
      </c>
    </row>
    <row r="254" spans="1:19" hidden="1">
      <c r="A254" s="23">
        <v>2887094</v>
      </c>
      <c r="B254" s="23" t="s">
        <v>2</v>
      </c>
      <c r="C254" s="23" t="s">
        <v>1260</v>
      </c>
      <c r="D254" t="s">
        <v>494</v>
      </c>
      <c r="E254" t="s">
        <v>727</v>
      </c>
      <c r="F254" t="s">
        <v>212</v>
      </c>
      <c r="G254" t="s">
        <v>317</v>
      </c>
      <c r="L254" t="str">
        <f t="shared" si="12"/>
        <v>O</v>
      </c>
      <c r="M254">
        <f t="shared" si="13"/>
        <v>6</v>
      </c>
      <c r="N254" t="str">
        <f t="shared" si="18"/>
        <v>RTEGA</v>
      </c>
      <c r="O254" t="s">
        <v>202</v>
      </c>
      <c r="R254" t="str">
        <f>VLOOKUP(A254,DATOS!D:J,7,FALSE)</f>
        <v>MOCOA</v>
      </c>
      <c r="S254" t="str">
        <f>VLOOKUP(R254,MUNICIOS!A:D,4,FALSE)</f>
        <v>001</v>
      </c>
    </row>
    <row r="255" spans="1:19" hidden="1">
      <c r="A255" s="23">
        <v>1123338470</v>
      </c>
      <c r="B255" s="23" t="s">
        <v>42</v>
      </c>
      <c r="C255" s="23" t="s">
        <v>1262</v>
      </c>
      <c r="D255" t="s">
        <v>232</v>
      </c>
      <c r="E255" t="s">
        <v>2838</v>
      </c>
      <c r="F255" t="s">
        <v>653</v>
      </c>
      <c r="G255" t="s">
        <v>654</v>
      </c>
      <c r="L255" t="str">
        <f t="shared" si="12"/>
        <v>P</v>
      </c>
      <c r="M255">
        <f t="shared" si="13"/>
        <v>3</v>
      </c>
      <c r="N255" t="str">
        <f t="shared" si="18"/>
        <v>AI</v>
      </c>
      <c r="O255" t="s">
        <v>2590</v>
      </c>
      <c r="R255" t="str">
        <f>VLOOKUP(A255,DATOS!D:J,7,FALSE)</f>
        <v>ORITO</v>
      </c>
      <c r="S255">
        <f>VLOOKUP(R255,MUNICIOS!A:D,4,FALSE)</f>
        <v>320</v>
      </c>
    </row>
    <row r="256" spans="1:19" hidden="1">
      <c r="A256" s="23">
        <v>13023245</v>
      </c>
      <c r="B256" s="23" t="s">
        <v>2</v>
      </c>
      <c r="C256" s="23" t="s">
        <v>1264</v>
      </c>
      <c r="D256" t="s">
        <v>232</v>
      </c>
      <c r="E256" t="s">
        <v>2839</v>
      </c>
      <c r="F256" t="s">
        <v>329</v>
      </c>
      <c r="L256" t="str">
        <f t="shared" si="12"/>
        <v>P</v>
      </c>
      <c r="M256">
        <f t="shared" si="13"/>
        <v>3</v>
      </c>
      <c r="N256" t="str">
        <f t="shared" si="18"/>
        <v>AI</v>
      </c>
      <c r="O256" t="s">
        <v>2591</v>
      </c>
      <c r="R256" t="str">
        <f>VLOOKUP(A256,DATOS!D:J,7,FALSE)</f>
        <v>ORITO</v>
      </c>
      <c r="S256">
        <f>VLOOKUP(R256,MUNICIOS!A:D,4,FALSE)</f>
        <v>320</v>
      </c>
    </row>
    <row r="257" spans="1:19" hidden="1">
      <c r="A257" s="23">
        <v>123331443</v>
      </c>
      <c r="B257" s="23" t="s">
        <v>2</v>
      </c>
      <c r="C257" s="23" t="s">
        <v>1266</v>
      </c>
      <c r="D257" t="s">
        <v>672</v>
      </c>
      <c r="E257" t="s">
        <v>673</v>
      </c>
      <c r="F257" t="s">
        <v>603</v>
      </c>
      <c r="L257" t="str">
        <f t="shared" si="12"/>
        <v>P</v>
      </c>
      <c r="M257">
        <f t="shared" si="13"/>
        <v>6</v>
      </c>
      <c r="N257" t="str">
        <f t="shared" si="18"/>
        <v>OTOSI</v>
      </c>
      <c r="O257" t="s">
        <v>2592</v>
      </c>
      <c r="R257" t="str">
        <f>VLOOKUP(A257,DATOS!D:J,7,FALSE)</f>
        <v>ORITO</v>
      </c>
      <c r="S257">
        <f>VLOOKUP(R257,MUNICIOS!A:D,4,FALSE)</f>
        <v>320</v>
      </c>
    </row>
    <row r="258" spans="1:19" hidden="1">
      <c r="A258" s="23">
        <v>1126461618</v>
      </c>
      <c r="B258" s="23" t="s">
        <v>42</v>
      </c>
      <c r="C258" s="23" t="s">
        <v>1268</v>
      </c>
      <c r="D258" t="s">
        <v>509</v>
      </c>
      <c r="E258" t="s">
        <v>248</v>
      </c>
      <c r="F258" t="s">
        <v>562</v>
      </c>
      <c r="G258" t="s">
        <v>244</v>
      </c>
      <c r="L258" t="str">
        <f t="shared" si="12"/>
        <v>Q</v>
      </c>
      <c r="M258">
        <f t="shared" si="13"/>
        <v>8</v>
      </c>
      <c r="N258" t="str">
        <f t="shared" si="18"/>
        <v>UINTERO</v>
      </c>
      <c r="O258" t="s">
        <v>2593</v>
      </c>
      <c r="R258" t="str">
        <f>VLOOKUP(A258,DATOS!D:J,7,FALSE)</f>
        <v>VALLE DEL GUAMUEZ</v>
      </c>
      <c r="S258">
        <f>VLOOKUP(R258,MUNICIOS!A:D,4,FALSE)</f>
        <v>865</v>
      </c>
    </row>
    <row r="259" spans="1:19" hidden="1">
      <c r="A259" s="23">
        <v>94448151</v>
      </c>
      <c r="B259" s="23" t="s">
        <v>2</v>
      </c>
      <c r="C259" s="23" t="s">
        <v>1270</v>
      </c>
      <c r="D259" t="s">
        <v>269</v>
      </c>
      <c r="E259" t="s">
        <v>270</v>
      </c>
      <c r="F259" t="s">
        <v>332</v>
      </c>
      <c r="G259" t="s">
        <v>2840</v>
      </c>
      <c r="L259" t="str">
        <f t="shared" ref="L259:L322" si="19">LEFT(D259,1)</f>
        <v>R</v>
      </c>
      <c r="M259">
        <f t="shared" ref="M259:M322" si="20">LEN(D259)</f>
        <v>9</v>
      </c>
      <c r="N259" t="str">
        <f t="shared" si="18"/>
        <v>ODRIGUEZ</v>
      </c>
      <c r="O259" t="s">
        <v>2594</v>
      </c>
      <c r="R259" t="str">
        <f>VLOOKUP(A259,DATOS!D:J,7,FALSE)</f>
        <v>ORITO</v>
      </c>
      <c r="S259">
        <f>VLOOKUP(R259,MUNICIOS!A:D,4,FALSE)</f>
        <v>320</v>
      </c>
    </row>
    <row r="260" spans="1:19" hidden="1">
      <c r="A260" s="23">
        <v>18147283</v>
      </c>
      <c r="B260" s="23" t="s">
        <v>2</v>
      </c>
      <c r="C260" s="23" t="s">
        <v>1272</v>
      </c>
      <c r="D260" t="s">
        <v>252</v>
      </c>
      <c r="E260" t="s">
        <v>2841</v>
      </c>
      <c r="F260" t="s">
        <v>231</v>
      </c>
      <c r="L260" t="str">
        <f t="shared" si="19"/>
        <v>R</v>
      </c>
      <c r="M260">
        <f t="shared" si="20"/>
        <v>6</v>
      </c>
      <c r="N260" t="str">
        <f t="shared" si="18"/>
        <v>OSERO</v>
      </c>
      <c r="O260" t="s">
        <v>2595</v>
      </c>
      <c r="R260" t="str">
        <f>VLOOKUP(A260,DATOS!D:J,7,FALSE)</f>
        <v>ORITO</v>
      </c>
      <c r="S260">
        <f>VLOOKUP(R260,MUNICIOS!A:D,4,FALSE)</f>
        <v>320</v>
      </c>
    </row>
    <row r="261" spans="1:19" hidden="1">
      <c r="A261" s="23">
        <v>1123335453</v>
      </c>
      <c r="B261" s="23" t="s">
        <v>42</v>
      </c>
      <c r="C261" s="23" t="s">
        <v>1273</v>
      </c>
      <c r="D261" t="s">
        <v>261</v>
      </c>
      <c r="E261" t="s">
        <v>279</v>
      </c>
      <c r="F261" t="s">
        <v>257</v>
      </c>
      <c r="L261" t="str">
        <f t="shared" si="19"/>
        <v>R</v>
      </c>
      <c r="M261">
        <f t="shared" si="20"/>
        <v>6</v>
      </c>
      <c r="N261" t="str">
        <f t="shared" si="18"/>
        <v>UALES</v>
      </c>
      <c r="O261" t="s">
        <v>2596</v>
      </c>
      <c r="R261" t="str">
        <f>VLOOKUP(A261,DATOS!D:J,7,FALSE)</f>
        <v>ORITO</v>
      </c>
      <c r="S261">
        <f>VLOOKUP(R261,MUNICIOS!A:D,4,FALSE)</f>
        <v>320</v>
      </c>
    </row>
    <row r="262" spans="1:19" hidden="1">
      <c r="A262" s="23">
        <v>1120216803</v>
      </c>
      <c r="B262" s="23" t="s">
        <v>37</v>
      </c>
      <c r="C262" s="23" t="s">
        <v>1275</v>
      </c>
      <c r="D262" t="s">
        <v>692</v>
      </c>
      <c r="E262" t="s">
        <v>242</v>
      </c>
      <c r="F262" t="s">
        <v>2842</v>
      </c>
      <c r="G262" t="s">
        <v>2843</v>
      </c>
      <c r="L262" t="str">
        <f t="shared" si="19"/>
        <v>S</v>
      </c>
      <c r="M262">
        <f t="shared" si="20"/>
        <v>9</v>
      </c>
      <c r="N262" t="str">
        <f t="shared" si="18"/>
        <v>IGINDIOY</v>
      </c>
      <c r="O262" t="s">
        <v>2597</v>
      </c>
      <c r="R262" t="str">
        <f>VLOOKUP(A262,DATOS!D:J,7,FALSE)</f>
        <v>SAN FRANCISCO</v>
      </c>
      <c r="S262">
        <f>VLOOKUP(R262,MUNICIOS!A:D,4,FALSE)</f>
        <v>755</v>
      </c>
    </row>
    <row r="263" spans="1:19" hidden="1">
      <c r="A263" s="23">
        <v>1123323261</v>
      </c>
      <c r="B263" s="23" t="s">
        <v>31</v>
      </c>
      <c r="C263" s="23" t="s">
        <v>1278</v>
      </c>
      <c r="D263" t="s">
        <v>366</v>
      </c>
      <c r="E263" t="s">
        <v>2844</v>
      </c>
      <c r="F263" t="s">
        <v>2845</v>
      </c>
      <c r="L263" t="str">
        <f t="shared" si="19"/>
        <v>S</v>
      </c>
      <c r="M263">
        <f t="shared" si="20"/>
        <v>7</v>
      </c>
      <c r="N263" t="str">
        <f t="shared" si="18"/>
        <v>OLARTE</v>
      </c>
      <c r="O263" t="s">
        <v>2598</v>
      </c>
      <c r="R263" t="str">
        <f>VLOOKUP(A263,DATOS!D:J,7,FALSE)</f>
        <v>ORITO</v>
      </c>
      <c r="S263">
        <f>VLOOKUP(R263,MUNICIOS!A:D,4,FALSE)</f>
        <v>320</v>
      </c>
    </row>
    <row r="264" spans="1:19" hidden="1">
      <c r="A264" s="23">
        <v>17635719</v>
      </c>
      <c r="B264" s="23" t="s">
        <v>2</v>
      </c>
      <c r="C264" s="23" t="s">
        <v>1281</v>
      </c>
      <c r="D264" t="s">
        <v>2846</v>
      </c>
      <c r="E264" t="s">
        <v>242</v>
      </c>
      <c r="F264" t="s">
        <v>212</v>
      </c>
      <c r="G264" t="s">
        <v>2847</v>
      </c>
      <c r="L264" t="str">
        <f t="shared" si="19"/>
        <v>S</v>
      </c>
      <c r="M264">
        <f t="shared" si="20"/>
        <v>5</v>
      </c>
      <c r="N264" t="str">
        <f t="shared" si="18"/>
        <v>OTTO</v>
      </c>
      <c r="O264" t="s">
        <v>2599</v>
      </c>
      <c r="R264" t="str">
        <f>VLOOKUP(A264,DATOS!D:J,7,FALSE)</f>
        <v>ORITO</v>
      </c>
      <c r="S264">
        <f>VLOOKUP(R264,MUNICIOS!A:D,4,FALSE)</f>
        <v>320</v>
      </c>
    </row>
    <row r="265" spans="1:19" hidden="1">
      <c r="A265" s="23">
        <v>1896280</v>
      </c>
      <c r="B265" s="23" t="s">
        <v>2</v>
      </c>
      <c r="C265" s="23" t="s">
        <v>1283</v>
      </c>
      <c r="D265" t="s">
        <v>655</v>
      </c>
      <c r="E265" t="s">
        <v>354</v>
      </c>
      <c r="F265" t="s">
        <v>2794</v>
      </c>
      <c r="L265" t="str">
        <f t="shared" si="19"/>
        <v>T</v>
      </c>
      <c r="M265">
        <f t="shared" si="20"/>
        <v>6</v>
      </c>
      <c r="N265" t="str">
        <f t="shared" si="18"/>
        <v>AICUS</v>
      </c>
      <c r="O265" t="s">
        <v>2600</v>
      </c>
      <c r="R265" t="str">
        <f>VLOOKUP(A265,DATOS!D:J,7,FALSE)</f>
        <v>ORITO</v>
      </c>
      <c r="S265">
        <f>VLOOKUP(R265,MUNICIOS!A:D,4,FALSE)</f>
        <v>320</v>
      </c>
    </row>
    <row r="266" spans="1:19" hidden="1">
      <c r="A266" s="23">
        <v>5301400</v>
      </c>
      <c r="B266" s="23" t="s">
        <v>2</v>
      </c>
      <c r="C266" s="23" t="s">
        <v>1285</v>
      </c>
      <c r="D266" t="s">
        <v>2654</v>
      </c>
      <c r="E266" t="s">
        <v>2848</v>
      </c>
      <c r="F266" t="s">
        <v>628</v>
      </c>
      <c r="L266" t="str">
        <f t="shared" si="19"/>
        <v>U</v>
      </c>
      <c r="M266">
        <f t="shared" si="20"/>
        <v>5</v>
      </c>
      <c r="N266" t="str">
        <f t="shared" si="18"/>
        <v>LCUE</v>
      </c>
      <c r="O266" t="s">
        <v>2601</v>
      </c>
      <c r="R266" t="str">
        <f>VLOOKUP(A266,DATOS!D:J,7,FALSE)</f>
        <v>VILLAGARZON</v>
      </c>
      <c r="S266">
        <f>VLOOKUP(R266,MUNICIOS!A:D,4,FALSE)</f>
        <v>885</v>
      </c>
    </row>
    <row r="267" spans="1:19" hidden="1">
      <c r="A267" s="23">
        <v>41484961</v>
      </c>
      <c r="B267" s="23" t="s">
        <v>2</v>
      </c>
      <c r="C267" s="23" t="s">
        <v>1286</v>
      </c>
      <c r="D267" t="s">
        <v>260</v>
      </c>
      <c r="E267" t="s">
        <v>252</v>
      </c>
      <c r="F267" t="s">
        <v>224</v>
      </c>
      <c r="G267" t="s">
        <v>2849</v>
      </c>
      <c r="L267" t="str">
        <f t="shared" si="19"/>
        <v>L</v>
      </c>
      <c r="M267">
        <f t="shared" si="20"/>
        <v>5</v>
      </c>
      <c r="N267" t="str">
        <f t="shared" si="18"/>
        <v>OPEZ</v>
      </c>
      <c r="O267" t="s">
        <v>2602</v>
      </c>
      <c r="R267" t="str">
        <f>VLOOKUP(A267,DATOS!D:J,7,FALSE)</f>
        <v>VILLAGARZON</v>
      </c>
      <c r="S267">
        <f>VLOOKUP(R267,MUNICIOS!A:D,4,FALSE)</f>
        <v>885</v>
      </c>
    </row>
    <row r="268" spans="1:19" hidden="1">
      <c r="A268" s="23">
        <v>1030084170</v>
      </c>
      <c r="B268" s="23" t="s">
        <v>42</v>
      </c>
      <c r="C268" s="23" t="s">
        <v>1288</v>
      </c>
      <c r="D268" t="s">
        <v>710</v>
      </c>
      <c r="E268" t="s">
        <v>353</v>
      </c>
      <c r="F268" t="s">
        <v>2850</v>
      </c>
      <c r="G268" t="s">
        <v>2851</v>
      </c>
      <c r="L268" t="str">
        <f t="shared" si="19"/>
        <v>V</v>
      </c>
      <c r="M268">
        <f t="shared" si="20"/>
        <v>7</v>
      </c>
      <c r="N268" t="str">
        <f t="shared" si="18"/>
        <v>ILLANO</v>
      </c>
      <c r="O268" t="s">
        <v>2603</v>
      </c>
      <c r="R268" t="str">
        <f>VLOOKUP(A268,DATOS!D:J,7,FALSE)</f>
        <v>MOCOA</v>
      </c>
      <c r="S268" t="str">
        <f>VLOOKUP(R268,MUNICIOS!A:D,4,FALSE)</f>
        <v>001</v>
      </c>
    </row>
    <row r="269" spans="1:19" hidden="1">
      <c r="A269" s="23">
        <v>41116817</v>
      </c>
      <c r="B269" s="23" t="s">
        <v>2</v>
      </c>
      <c r="C269" s="23" t="s">
        <v>1290</v>
      </c>
      <c r="D269" t="s">
        <v>236</v>
      </c>
      <c r="E269" t="s">
        <v>712</v>
      </c>
      <c r="F269" t="s">
        <v>224</v>
      </c>
      <c r="G269" t="s">
        <v>681</v>
      </c>
      <c r="L269" t="str">
        <f t="shared" si="19"/>
        <v>Y</v>
      </c>
      <c r="M269">
        <f t="shared" si="20"/>
        <v>4</v>
      </c>
      <c r="N269" t="str">
        <f t="shared" si="18"/>
        <v>ELA</v>
      </c>
      <c r="O269" t="s">
        <v>2604</v>
      </c>
      <c r="R269" t="str">
        <f>VLOOKUP(A269,DATOS!D:J,7,FALSE)</f>
        <v>VALLE DEL GUAMUEZ</v>
      </c>
      <c r="S269">
        <f>VLOOKUP(R269,MUNICIOS!A:D,4,FALSE)</f>
        <v>865</v>
      </c>
    </row>
    <row r="270" spans="1:19" hidden="1">
      <c r="A270" s="23">
        <v>18125741</v>
      </c>
      <c r="B270" s="23" t="s">
        <v>2</v>
      </c>
      <c r="C270" s="23" t="s">
        <v>1292</v>
      </c>
      <c r="D270" t="s">
        <v>277</v>
      </c>
      <c r="E270" t="s">
        <v>398</v>
      </c>
      <c r="F270" t="s">
        <v>2852</v>
      </c>
      <c r="G270" t="s">
        <v>2853</v>
      </c>
      <c r="L270" t="str">
        <f t="shared" si="19"/>
        <v>A</v>
      </c>
      <c r="M270">
        <f t="shared" si="20"/>
        <v>6</v>
      </c>
      <c r="N270" t="str">
        <f t="shared" ref="N270:N322" ca="1" si="21">IF(LEFT(D270,1)&lt;&gt;RANDBETWEEN(65,90),"DIFF","OK")</f>
        <v>DIFF</v>
      </c>
      <c r="R270" t="str">
        <f>VLOOKUP(A270,DATOS!D:J,7,FALSE)</f>
        <v>MOCOA</v>
      </c>
      <c r="S270" t="str">
        <f>VLOOKUP(R270,MUNICIOS!A:D,4,FALSE)</f>
        <v>001</v>
      </c>
    </row>
    <row r="271" spans="1:19" hidden="1">
      <c r="A271" s="23">
        <v>18125742</v>
      </c>
      <c r="B271" s="23" t="s">
        <v>2</v>
      </c>
      <c r="C271" s="23" t="s">
        <v>1292</v>
      </c>
      <c r="D271" t="s">
        <v>277</v>
      </c>
      <c r="E271" t="s">
        <v>398</v>
      </c>
      <c r="F271" t="s">
        <v>2852</v>
      </c>
      <c r="G271" t="s">
        <v>2853</v>
      </c>
      <c r="L271" t="str">
        <f t="shared" si="19"/>
        <v>A</v>
      </c>
      <c r="M271">
        <f t="shared" si="20"/>
        <v>6</v>
      </c>
      <c r="N271" t="str">
        <f t="shared" ca="1" si="21"/>
        <v>DIFF</v>
      </c>
      <c r="R271" t="e">
        <f>VLOOKUP(A271,DATOS!D:J,7,FALSE)</f>
        <v>#N/A</v>
      </c>
      <c r="S271" t="e">
        <f>VLOOKUP(R271,MUNICIOS!A:D,4,FALSE)</f>
        <v>#N/A</v>
      </c>
    </row>
    <row r="272" spans="1:19" hidden="1">
      <c r="A272" s="23">
        <v>41118212</v>
      </c>
      <c r="B272" s="23" t="s">
        <v>2</v>
      </c>
      <c r="C272" s="23" t="s">
        <v>1293</v>
      </c>
      <c r="D272" t="s">
        <v>281</v>
      </c>
      <c r="E272" t="s">
        <v>566</v>
      </c>
      <c r="F272" t="s">
        <v>370</v>
      </c>
      <c r="L272" t="str">
        <f t="shared" si="19"/>
        <v>A</v>
      </c>
      <c r="M272">
        <f t="shared" si="20"/>
        <v>6</v>
      </c>
      <c r="N272" t="str">
        <f t="shared" ca="1" si="21"/>
        <v>DIFF</v>
      </c>
      <c r="R272" t="str">
        <f>VLOOKUP(A272,DATOS!D:J,7,FALSE)</f>
        <v>SAN FRANCISCO</v>
      </c>
      <c r="S272">
        <f>VLOOKUP(R272,MUNICIOS!A:D,4,FALSE)</f>
        <v>755</v>
      </c>
    </row>
    <row r="273" spans="1:19" hidden="1">
      <c r="A273" s="23">
        <v>52059666</v>
      </c>
      <c r="B273" s="23" t="s">
        <v>2</v>
      </c>
      <c r="C273" s="23" t="s">
        <v>1294</v>
      </c>
      <c r="D273" t="s">
        <v>319</v>
      </c>
      <c r="E273" t="s">
        <v>451</v>
      </c>
      <c r="F273" t="s">
        <v>717</v>
      </c>
      <c r="L273" t="str">
        <f t="shared" si="19"/>
        <v>A</v>
      </c>
      <c r="M273">
        <f t="shared" si="20"/>
        <v>8</v>
      </c>
      <c r="N273" t="str">
        <f t="shared" ca="1" si="21"/>
        <v>DIFF</v>
      </c>
      <c r="R273" t="str">
        <f>VLOOKUP(A273,DATOS!D:J,7,FALSE)</f>
        <v>SIBUNDOY</v>
      </c>
      <c r="S273">
        <f>VLOOKUP(R273,MUNICIOS!A:D,4,FALSE)</f>
        <v>749</v>
      </c>
    </row>
    <row r="274" spans="1:19" hidden="1">
      <c r="A274" s="23">
        <v>13023245</v>
      </c>
      <c r="B274" s="23" t="s">
        <v>2</v>
      </c>
      <c r="C274" s="26" t="s">
        <v>1296</v>
      </c>
      <c r="D274" t="s">
        <v>232</v>
      </c>
      <c r="E274" t="s">
        <v>2839</v>
      </c>
      <c r="F274" t="s">
        <v>329</v>
      </c>
      <c r="L274" t="str">
        <f t="shared" si="19"/>
        <v>P</v>
      </c>
      <c r="M274">
        <f t="shared" si="20"/>
        <v>3</v>
      </c>
      <c r="N274" t="str">
        <f t="shared" ca="1" si="21"/>
        <v>DIFF</v>
      </c>
      <c r="R274" t="str">
        <f>VLOOKUP(A274,DATOS!D:J,7,FALSE)</f>
        <v>ORITO</v>
      </c>
      <c r="S274">
        <f>VLOOKUP(R274,MUNICIOS!A:D,4,FALSE)</f>
        <v>320</v>
      </c>
    </row>
    <row r="275" spans="1:19" hidden="1">
      <c r="A275" s="23">
        <v>1123320614</v>
      </c>
      <c r="B275" s="23" t="s">
        <v>2</v>
      </c>
      <c r="C275" s="23" t="s">
        <v>1297</v>
      </c>
      <c r="D275" t="s">
        <v>3</v>
      </c>
      <c r="E275" t="s">
        <v>329</v>
      </c>
      <c r="F275" t="s">
        <v>329</v>
      </c>
      <c r="L275" t="str">
        <f t="shared" si="19"/>
        <v>A</v>
      </c>
      <c r="M275">
        <f t="shared" si="20"/>
        <v>4</v>
      </c>
      <c r="N275" t="str">
        <f t="shared" ca="1" si="21"/>
        <v>DIFF</v>
      </c>
      <c r="R275" t="str">
        <f>VLOOKUP(A275,DATOS!D:J,7,FALSE)</f>
        <v>ORITO</v>
      </c>
      <c r="S275">
        <f>VLOOKUP(R275,MUNICIOS!A:D,4,FALSE)</f>
        <v>320</v>
      </c>
    </row>
    <row r="276" spans="1:19" hidden="1">
      <c r="A276" s="23">
        <v>1121509622</v>
      </c>
      <c r="B276" s="23" t="s">
        <v>42</v>
      </c>
      <c r="C276" s="23" t="s">
        <v>1298</v>
      </c>
      <c r="D276" t="s">
        <v>2854</v>
      </c>
      <c r="E276" t="s">
        <v>309</v>
      </c>
      <c r="F276" t="s">
        <v>2855</v>
      </c>
      <c r="G276" t="s">
        <v>393</v>
      </c>
      <c r="L276" t="str">
        <f t="shared" si="19"/>
        <v>A</v>
      </c>
      <c r="M276">
        <f t="shared" si="20"/>
        <v>8</v>
      </c>
      <c r="N276" t="str">
        <f t="shared" ca="1" si="21"/>
        <v>DIFF</v>
      </c>
      <c r="R276" t="str">
        <f>VLOOKUP(A276,DATOS!D:J,7,FALSE)</f>
        <v>SANTIAGO</v>
      </c>
      <c r="S276">
        <f>VLOOKUP(R276,MUNICIOS!A:D,4,FALSE)</f>
        <v>760</v>
      </c>
    </row>
    <row r="277" spans="1:19" hidden="1">
      <c r="A277" s="23">
        <v>1006996178</v>
      </c>
      <c r="B277" s="23" t="s">
        <v>2</v>
      </c>
      <c r="C277" s="23" t="s">
        <v>1299</v>
      </c>
      <c r="D277" t="s">
        <v>284</v>
      </c>
      <c r="E277" t="s">
        <v>638</v>
      </c>
      <c r="F277" t="s">
        <v>2856</v>
      </c>
      <c r="L277" t="str">
        <f t="shared" si="19"/>
        <v>A</v>
      </c>
      <c r="M277">
        <f t="shared" si="20"/>
        <v>7</v>
      </c>
      <c r="N277" t="str">
        <f t="shared" ca="1" si="21"/>
        <v>DIFF</v>
      </c>
      <c r="R277" t="str">
        <f>VLOOKUP(A277,DATOS!D:J,7,FALSE)</f>
        <v>ORITO</v>
      </c>
      <c r="S277">
        <f>VLOOKUP(R277,MUNICIOS!A:D,4,FALSE)</f>
        <v>320</v>
      </c>
    </row>
    <row r="278" spans="1:19" hidden="1">
      <c r="A278" s="23">
        <v>69015869</v>
      </c>
      <c r="B278" s="23" t="s">
        <v>2</v>
      </c>
      <c r="C278" s="23" t="s">
        <v>47</v>
      </c>
      <c r="D278" t="s">
        <v>284</v>
      </c>
      <c r="E278" t="s">
        <v>241</v>
      </c>
      <c r="F278" t="s">
        <v>327</v>
      </c>
      <c r="G278" t="s">
        <v>328</v>
      </c>
      <c r="L278" t="str">
        <f t="shared" si="19"/>
        <v>A</v>
      </c>
      <c r="M278">
        <f t="shared" si="20"/>
        <v>7</v>
      </c>
      <c r="N278" t="str">
        <f t="shared" ca="1" si="21"/>
        <v>DIFF</v>
      </c>
      <c r="R278" t="str">
        <f>VLOOKUP(A278,DATOS!D:J,7,FALSE)</f>
        <v>PUERTO ASIS</v>
      </c>
      <c r="S278">
        <f>VLOOKUP(R278,MUNICIOS!A:D,4,FALSE)</f>
        <v>568</v>
      </c>
    </row>
    <row r="279" spans="1:19" hidden="1">
      <c r="A279" s="23">
        <v>27068162</v>
      </c>
      <c r="B279" s="23" t="s">
        <v>2</v>
      </c>
      <c r="C279" s="23" t="s">
        <v>1301</v>
      </c>
      <c r="D279" t="s">
        <v>287</v>
      </c>
      <c r="E279" t="s">
        <v>3100</v>
      </c>
      <c r="F279" t="s">
        <v>512</v>
      </c>
      <c r="L279" t="str">
        <f t="shared" si="19"/>
        <v>A</v>
      </c>
      <c r="M279">
        <f t="shared" si="20"/>
        <v>7</v>
      </c>
      <c r="N279" t="str">
        <f t="shared" ca="1" si="21"/>
        <v>DIFF</v>
      </c>
      <c r="R279" t="str">
        <f>VLOOKUP(A279,DATOS!D:J,7,FALSE)</f>
        <v>ORITO</v>
      </c>
      <c r="S279">
        <f>VLOOKUP(R279,MUNICIOS!A:D,4,FALSE)</f>
        <v>320</v>
      </c>
    </row>
    <row r="280" spans="1:19" hidden="1">
      <c r="A280" s="23">
        <v>27308559</v>
      </c>
      <c r="B280" s="23" t="s">
        <v>2</v>
      </c>
      <c r="C280" s="23" t="s">
        <v>1305</v>
      </c>
      <c r="D280" t="s">
        <v>287</v>
      </c>
      <c r="F280" t="s">
        <v>282</v>
      </c>
      <c r="L280" t="str">
        <f t="shared" si="19"/>
        <v>A</v>
      </c>
      <c r="M280">
        <f t="shared" si="20"/>
        <v>7</v>
      </c>
      <c r="N280" t="str">
        <f t="shared" ca="1" si="21"/>
        <v>DIFF</v>
      </c>
      <c r="R280" t="str">
        <f>VLOOKUP(A280,DATOS!D:J,7,FALSE)</f>
        <v>VALLE DEL GUAMUEZ</v>
      </c>
      <c r="S280">
        <f>VLOOKUP(R280,MUNICIOS!A:D,4,FALSE)</f>
        <v>865</v>
      </c>
    </row>
    <row r="281" spans="1:19" hidden="1">
      <c r="A281" s="23">
        <v>1151950510</v>
      </c>
      <c r="B281" s="23" t="s">
        <v>2</v>
      </c>
      <c r="C281" s="23" t="s">
        <v>1307</v>
      </c>
      <c r="D281" t="s">
        <v>287</v>
      </c>
      <c r="E281" t="s">
        <v>333</v>
      </c>
      <c r="F281" t="s">
        <v>224</v>
      </c>
      <c r="G281" t="s">
        <v>334</v>
      </c>
      <c r="L281" t="str">
        <f t="shared" si="19"/>
        <v>A</v>
      </c>
      <c r="M281">
        <f t="shared" si="20"/>
        <v>7</v>
      </c>
      <c r="N281" t="str">
        <f t="shared" ca="1" si="21"/>
        <v>DIFF</v>
      </c>
      <c r="R281" t="str">
        <f>VLOOKUP(A281,DATOS!D:J,7,FALSE)</f>
        <v>PUERTO ASIS</v>
      </c>
      <c r="S281">
        <f>VLOOKUP(R281,MUNICIOS!A:D,4,FALSE)</f>
        <v>568</v>
      </c>
    </row>
    <row r="282" spans="1:19" hidden="1">
      <c r="A282" s="23">
        <v>28705194</v>
      </c>
      <c r="B282" s="23" t="s">
        <v>2</v>
      </c>
      <c r="C282" s="23" t="s">
        <v>1308</v>
      </c>
      <c r="D282" t="s">
        <v>2857</v>
      </c>
      <c r="E282" t="s">
        <v>2858</v>
      </c>
      <c r="F282" t="s">
        <v>2859</v>
      </c>
      <c r="L282" t="str">
        <f t="shared" si="19"/>
        <v>A</v>
      </c>
      <c r="M282">
        <f t="shared" si="20"/>
        <v>8</v>
      </c>
      <c r="N282" t="str">
        <f t="shared" ca="1" si="21"/>
        <v>DIFF</v>
      </c>
      <c r="R282" t="str">
        <f>VLOOKUP(A282,DATOS!D:J,7,FALSE)</f>
        <v>PUERTO ASIS</v>
      </c>
      <c r="S282">
        <f>VLOOKUP(R282,MUNICIOS!A:D,4,FALSE)</f>
        <v>568</v>
      </c>
    </row>
    <row r="283" spans="1:19" hidden="1">
      <c r="A283" s="23">
        <v>27362765</v>
      </c>
      <c r="B283" s="23" t="s">
        <v>2</v>
      </c>
      <c r="C283" s="23" t="s">
        <v>1310</v>
      </c>
      <c r="D283" t="s">
        <v>227</v>
      </c>
      <c r="F283" t="s">
        <v>224</v>
      </c>
      <c r="L283" t="str">
        <f t="shared" si="19"/>
        <v>A</v>
      </c>
      <c r="M283">
        <f t="shared" si="20"/>
        <v>6</v>
      </c>
      <c r="N283" t="str">
        <f t="shared" ca="1" si="21"/>
        <v>DIFF</v>
      </c>
      <c r="R283" t="str">
        <f>VLOOKUP(A283,DATOS!D:J,7,FALSE)</f>
        <v>VALLE DEL GUAMUEZ</v>
      </c>
      <c r="S283">
        <f>VLOOKUP(R283,MUNICIOS!A:D,4,FALSE)</f>
        <v>865</v>
      </c>
    </row>
    <row r="284" spans="1:19" hidden="1">
      <c r="A284" s="23">
        <v>1123315391</v>
      </c>
      <c r="B284" s="23" t="s">
        <v>31</v>
      </c>
      <c r="C284" s="23" t="s">
        <v>49</v>
      </c>
      <c r="D284" t="s">
        <v>295</v>
      </c>
      <c r="E284" t="s">
        <v>337</v>
      </c>
      <c r="F284" t="s">
        <v>338</v>
      </c>
      <c r="G284" t="s">
        <v>339</v>
      </c>
      <c r="L284" t="str">
        <f t="shared" si="19"/>
        <v>A</v>
      </c>
      <c r="M284">
        <f t="shared" si="20"/>
        <v>7</v>
      </c>
      <c r="N284" t="str">
        <f t="shared" ca="1" si="21"/>
        <v>DIFF</v>
      </c>
      <c r="R284" t="str">
        <f>VLOOKUP(A284,DATOS!D:J,7,FALSE)</f>
        <v>PUERTO ASIS</v>
      </c>
      <c r="S284">
        <f>VLOOKUP(R284,MUNICIOS!A:D,4,FALSE)</f>
        <v>568</v>
      </c>
    </row>
    <row r="285" spans="1:19" hidden="1">
      <c r="A285" s="23">
        <v>1006908521</v>
      </c>
      <c r="B285" s="23" t="s">
        <v>2</v>
      </c>
      <c r="C285" s="23" t="s">
        <v>1313</v>
      </c>
      <c r="D285" t="s">
        <v>295</v>
      </c>
      <c r="E285" t="s">
        <v>296</v>
      </c>
      <c r="F285" t="s">
        <v>298</v>
      </c>
      <c r="G285" t="s">
        <v>297</v>
      </c>
      <c r="L285" t="str">
        <f t="shared" si="19"/>
        <v>A</v>
      </c>
      <c r="M285">
        <f t="shared" si="20"/>
        <v>7</v>
      </c>
      <c r="N285" t="str">
        <f t="shared" ca="1" si="21"/>
        <v>DIFF</v>
      </c>
      <c r="R285" t="str">
        <f>VLOOKUP(A285,DATOS!D:J,7,FALSE)</f>
        <v>COLON</v>
      </c>
      <c r="S285">
        <f>VLOOKUP(R285,MUNICIOS!A:D,4,FALSE)</f>
        <v>219</v>
      </c>
    </row>
    <row r="286" spans="1:19" hidden="1">
      <c r="A286" s="23">
        <v>1124312312</v>
      </c>
      <c r="B286" s="23" t="s">
        <v>2</v>
      </c>
      <c r="C286" s="23" t="s">
        <v>1314</v>
      </c>
      <c r="D286" t="s">
        <v>295</v>
      </c>
      <c r="E286" t="s">
        <v>2860</v>
      </c>
      <c r="F286" t="s">
        <v>327</v>
      </c>
      <c r="G286" t="s">
        <v>2861</v>
      </c>
      <c r="L286" t="str">
        <f t="shared" si="19"/>
        <v>A</v>
      </c>
      <c r="M286">
        <f t="shared" si="20"/>
        <v>7</v>
      </c>
      <c r="N286" t="str">
        <f t="shared" ca="1" si="21"/>
        <v>DIFF</v>
      </c>
      <c r="R286" t="str">
        <f>VLOOKUP(A286,DATOS!D:J,7,FALSE)</f>
        <v>COLON</v>
      </c>
      <c r="S286">
        <f>VLOOKUP(R286,MUNICIOS!A:D,4,FALSE)</f>
        <v>219</v>
      </c>
    </row>
    <row r="287" spans="1:19" hidden="1">
      <c r="A287" s="23">
        <v>18146673</v>
      </c>
      <c r="B287" s="23" t="s">
        <v>2</v>
      </c>
      <c r="C287" s="23" t="s">
        <v>1316</v>
      </c>
      <c r="D287" t="s">
        <v>2862</v>
      </c>
      <c r="E287" t="s">
        <v>252</v>
      </c>
      <c r="F287" t="s">
        <v>354</v>
      </c>
      <c r="L287" t="str">
        <f t="shared" si="19"/>
        <v>A</v>
      </c>
      <c r="M287">
        <f t="shared" si="20"/>
        <v>6</v>
      </c>
      <c r="N287" t="str">
        <f t="shared" ca="1" si="21"/>
        <v>DIFF</v>
      </c>
      <c r="R287" t="str">
        <f>VLOOKUP(A287,DATOS!D:J,7,FALSE)</f>
        <v>ORITO</v>
      </c>
      <c r="S287">
        <f>VLOOKUP(R287,MUNICIOS!A:D,4,FALSE)</f>
        <v>320</v>
      </c>
    </row>
    <row r="288" spans="1:19" hidden="1">
      <c r="A288" s="23">
        <v>38443328</v>
      </c>
      <c r="B288" s="23" t="s">
        <v>2</v>
      </c>
      <c r="C288" s="23" t="s">
        <v>1320</v>
      </c>
      <c r="D288" t="s">
        <v>342</v>
      </c>
      <c r="E288" t="s">
        <v>343</v>
      </c>
      <c r="F288" t="s">
        <v>344</v>
      </c>
      <c r="G288" t="s">
        <v>310</v>
      </c>
      <c r="L288" t="str">
        <f t="shared" si="19"/>
        <v>A</v>
      </c>
      <c r="M288">
        <f t="shared" si="20"/>
        <v>8</v>
      </c>
      <c r="N288" t="str">
        <f t="shared" ca="1" si="21"/>
        <v>DIFF</v>
      </c>
      <c r="R288" t="str">
        <f>VLOOKUP(A288,DATOS!D:J,7,FALSE)</f>
        <v>ORITO</v>
      </c>
      <c r="S288">
        <f>VLOOKUP(R288,MUNICIOS!A:D,4,FALSE)</f>
        <v>320</v>
      </c>
    </row>
    <row r="289" spans="1:19" hidden="1">
      <c r="A289" s="33">
        <v>39835079</v>
      </c>
      <c r="B289" s="33" t="s">
        <v>2</v>
      </c>
      <c r="C289" s="33" t="s">
        <v>1322</v>
      </c>
      <c r="D289" t="s">
        <v>2755</v>
      </c>
      <c r="E289" t="s">
        <v>3101</v>
      </c>
      <c r="F289" t="s">
        <v>224</v>
      </c>
      <c r="G289" t="s">
        <v>2629</v>
      </c>
      <c r="L289" t="str">
        <f t="shared" si="19"/>
        <v>B</v>
      </c>
      <c r="M289">
        <f t="shared" si="20"/>
        <v>7</v>
      </c>
      <c r="N289" t="str">
        <f t="shared" ca="1" si="21"/>
        <v>DIFF</v>
      </c>
      <c r="R289" t="str">
        <f>VLOOKUP(A289,DATOS!D:J,7,FALSE)</f>
        <v>VILLAGARZON</v>
      </c>
      <c r="S289">
        <f>VLOOKUP(R289,MUNICIOS!A:D,4,FALSE)</f>
        <v>885</v>
      </c>
    </row>
    <row r="290" spans="1:19" hidden="1">
      <c r="A290" s="23">
        <v>1125410811</v>
      </c>
      <c r="B290" s="23" t="s">
        <v>2</v>
      </c>
      <c r="C290" s="23" t="s">
        <v>54</v>
      </c>
      <c r="D290" t="s">
        <v>347</v>
      </c>
      <c r="E290" t="s">
        <v>284</v>
      </c>
      <c r="F290" t="s">
        <v>348</v>
      </c>
      <c r="G290" t="s">
        <v>349</v>
      </c>
      <c r="L290" t="str">
        <f t="shared" si="19"/>
        <v>B</v>
      </c>
      <c r="M290">
        <f t="shared" si="20"/>
        <v>9</v>
      </c>
      <c r="N290" t="str">
        <f t="shared" ca="1" si="21"/>
        <v>DIFF</v>
      </c>
      <c r="R290" t="str">
        <f>VLOOKUP(A290,DATOS!D:J,7,FALSE)</f>
        <v>PUERTO CAICEDO</v>
      </c>
      <c r="S290">
        <f>VLOOKUP(R290,MUNICIOS!A:D,4,FALSE)</f>
        <v>569</v>
      </c>
    </row>
    <row r="291" spans="1:19" hidden="1">
      <c r="A291" s="23">
        <v>1059842493</v>
      </c>
      <c r="B291" s="23" t="s">
        <v>2</v>
      </c>
      <c r="C291" s="23" t="s">
        <v>1325</v>
      </c>
      <c r="D291" t="s">
        <v>352</v>
      </c>
      <c r="E291" t="s">
        <v>224</v>
      </c>
      <c r="F291" t="s">
        <v>406</v>
      </c>
      <c r="L291" t="str">
        <f t="shared" si="19"/>
        <v>B</v>
      </c>
      <c r="M291">
        <f t="shared" si="20"/>
        <v>6</v>
      </c>
      <c r="N291" t="str">
        <f t="shared" ca="1" si="21"/>
        <v>DIFF</v>
      </c>
      <c r="R291" t="str">
        <f>VLOOKUP(A291,DATOS!D:J,7,FALSE)</f>
        <v>ORITO</v>
      </c>
      <c r="S291">
        <f>VLOOKUP(R291,MUNICIOS!A:D,4,FALSE)</f>
        <v>320</v>
      </c>
    </row>
    <row r="292" spans="1:19" hidden="1">
      <c r="A292" s="23">
        <v>15565148</v>
      </c>
      <c r="B292" s="23" t="s">
        <v>2</v>
      </c>
      <c r="C292" s="23" t="s">
        <v>1328</v>
      </c>
      <c r="D292" t="s">
        <v>2661</v>
      </c>
      <c r="F292" t="s">
        <v>696</v>
      </c>
      <c r="L292" t="str">
        <f t="shared" si="19"/>
        <v>B</v>
      </c>
      <c r="M292">
        <f t="shared" si="20"/>
        <v>7</v>
      </c>
      <c r="N292" t="str">
        <f t="shared" ca="1" si="21"/>
        <v>DIFF</v>
      </c>
      <c r="R292" t="str">
        <f>VLOOKUP(A292,DATOS!D:J,7,FALSE)</f>
        <v>PUERTO GUZMAN</v>
      </c>
      <c r="S292">
        <f>VLOOKUP(R292,MUNICIOS!A:D,4,FALSE)</f>
        <v>571</v>
      </c>
    </row>
    <row r="293" spans="1:19" hidden="1">
      <c r="A293" s="23">
        <v>18145069</v>
      </c>
      <c r="B293" s="23" t="s">
        <v>2</v>
      </c>
      <c r="C293" s="23" t="s">
        <v>1330</v>
      </c>
      <c r="D293" t="s">
        <v>600</v>
      </c>
      <c r="E293" t="s">
        <v>354</v>
      </c>
      <c r="F293" t="s">
        <v>2863</v>
      </c>
      <c r="L293" t="str">
        <f t="shared" si="19"/>
        <v>B</v>
      </c>
      <c r="M293">
        <f t="shared" si="20"/>
        <v>9</v>
      </c>
      <c r="N293" t="str">
        <f t="shared" ca="1" si="21"/>
        <v>DIFF</v>
      </c>
      <c r="R293" t="str">
        <f>VLOOKUP(A293,DATOS!D:J,7,FALSE)</f>
        <v>ORITO</v>
      </c>
      <c r="S293">
        <f>VLOOKUP(R293,MUNICIOS!A:D,4,FALSE)</f>
        <v>320</v>
      </c>
    </row>
    <row r="294" spans="1:19" hidden="1">
      <c r="A294" s="23">
        <v>13043017</v>
      </c>
      <c r="B294" s="23" t="s">
        <v>2</v>
      </c>
      <c r="C294" s="23" t="s">
        <v>1332</v>
      </c>
      <c r="D294" t="s">
        <v>600</v>
      </c>
      <c r="E294" t="s">
        <v>354</v>
      </c>
      <c r="F294" t="s">
        <v>2864</v>
      </c>
      <c r="L294" t="str">
        <f t="shared" si="19"/>
        <v>B</v>
      </c>
      <c r="M294">
        <f t="shared" si="20"/>
        <v>9</v>
      </c>
      <c r="N294" t="str">
        <f t="shared" ca="1" si="21"/>
        <v>DIFF</v>
      </c>
      <c r="R294" t="str">
        <f>VLOOKUP(A294,DATOS!D:J,7,FALSE)</f>
        <v>PUERTO GUZMAN</v>
      </c>
      <c r="S294">
        <f>VLOOKUP(R294,MUNICIOS!A:D,4,FALSE)</f>
        <v>571</v>
      </c>
    </row>
    <row r="295" spans="1:19" hidden="1">
      <c r="A295" s="23">
        <v>4635881</v>
      </c>
      <c r="B295" s="23" t="s">
        <v>2</v>
      </c>
      <c r="C295" s="23" t="s">
        <v>1334</v>
      </c>
      <c r="D295" t="s">
        <v>600</v>
      </c>
      <c r="E295" t="s">
        <v>2865</v>
      </c>
      <c r="F295" t="s">
        <v>2866</v>
      </c>
      <c r="L295" t="str">
        <f t="shared" si="19"/>
        <v>B</v>
      </c>
      <c r="M295">
        <f t="shared" si="20"/>
        <v>9</v>
      </c>
      <c r="N295" t="str">
        <f t="shared" ca="1" si="21"/>
        <v>DIFF</v>
      </c>
      <c r="R295" t="str">
        <f>VLOOKUP(A295,DATOS!D:J,7,FALSE)</f>
        <v>MOCOA</v>
      </c>
      <c r="S295" t="str">
        <f>VLOOKUP(R295,MUNICIOS!A:D,4,FALSE)</f>
        <v>001</v>
      </c>
    </row>
    <row r="296" spans="1:19" hidden="1">
      <c r="A296" s="23">
        <v>15570554</v>
      </c>
      <c r="B296" s="23" t="s">
        <v>2</v>
      </c>
      <c r="C296" s="23" t="s">
        <v>1338</v>
      </c>
      <c r="D296" t="s">
        <v>2867</v>
      </c>
      <c r="E296" t="s">
        <v>2868</v>
      </c>
      <c r="F296" t="s">
        <v>2869</v>
      </c>
      <c r="L296" t="str">
        <f t="shared" si="19"/>
        <v>B</v>
      </c>
      <c r="M296">
        <f t="shared" si="20"/>
        <v>9</v>
      </c>
      <c r="N296" t="str">
        <f t="shared" ca="1" si="21"/>
        <v>DIFF</v>
      </c>
      <c r="R296" t="str">
        <f>VLOOKUP(A296,DATOS!D:J,7,FALSE)</f>
        <v>PUERTO CAICEDO</v>
      </c>
      <c r="S296">
        <f>VLOOKUP(R296,MUNICIOS!A:D,4,FALSE)</f>
        <v>569</v>
      </c>
    </row>
    <row r="297" spans="1:19" hidden="1">
      <c r="A297" s="23">
        <v>1006846466</v>
      </c>
      <c r="B297" s="23" t="s">
        <v>2</v>
      </c>
      <c r="C297" s="23" t="s">
        <v>1340</v>
      </c>
      <c r="D297" t="s">
        <v>360</v>
      </c>
      <c r="E297" t="s">
        <v>2870</v>
      </c>
      <c r="F297" t="s">
        <v>475</v>
      </c>
      <c r="G297" t="s">
        <v>2871</v>
      </c>
      <c r="L297" t="str">
        <f t="shared" si="19"/>
        <v>B</v>
      </c>
      <c r="M297">
        <f t="shared" si="20"/>
        <v>7</v>
      </c>
      <c r="N297" t="str">
        <f t="shared" ca="1" si="21"/>
        <v>DIFF</v>
      </c>
      <c r="R297" t="str">
        <f>VLOOKUP(A297,DATOS!D:J,7,FALSE)</f>
        <v>PUERTO ASIS</v>
      </c>
      <c r="S297">
        <f>VLOOKUP(R297,MUNICIOS!A:D,4,FALSE)</f>
        <v>568</v>
      </c>
    </row>
    <row r="298" spans="1:19" hidden="1">
      <c r="A298" s="23">
        <v>41182839</v>
      </c>
      <c r="B298" s="23" t="s">
        <v>2</v>
      </c>
      <c r="C298" s="23" t="s">
        <v>1342</v>
      </c>
      <c r="D298" t="s">
        <v>306</v>
      </c>
      <c r="E298" t="s">
        <v>321</v>
      </c>
      <c r="F298" t="s">
        <v>224</v>
      </c>
      <c r="G298" t="s">
        <v>412</v>
      </c>
      <c r="L298" t="str">
        <f t="shared" si="19"/>
        <v>B</v>
      </c>
      <c r="M298">
        <f t="shared" si="20"/>
        <v>6</v>
      </c>
      <c r="N298" t="str">
        <f t="shared" ca="1" si="21"/>
        <v>DIFF</v>
      </c>
      <c r="R298" t="str">
        <f>VLOOKUP(A298,DATOS!D:J,7,FALSE)</f>
        <v>COLON</v>
      </c>
      <c r="S298">
        <f>VLOOKUP(R298,MUNICIOS!A:D,4,FALSE)</f>
        <v>219</v>
      </c>
    </row>
    <row r="299" spans="1:19" hidden="1">
      <c r="A299" s="23">
        <v>27193444</v>
      </c>
      <c r="B299" s="23" t="s">
        <v>2</v>
      </c>
      <c r="C299" s="23" t="s">
        <v>57</v>
      </c>
      <c r="D299" t="s">
        <v>363</v>
      </c>
      <c r="E299" t="s">
        <v>364</v>
      </c>
      <c r="F299" t="s">
        <v>228</v>
      </c>
      <c r="G299" t="s">
        <v>365</v>
      </c>
      <c r="L299" t="str">
        <f t="shared" si="19"/>
        <v>B</v>
      </c>
      <c r="M299">
        <f t="shared" si="20"/>
        <v>5</v>
      </c>
      <c r="N299" t="str">
        <f t="shared" ca="1" si="21"/>
        <v>DIFF</v>
      </c>
      <c r="R299" t="str">
        <f>VLOOKUP(A299,DATOS!D:J,7,FALSE)</f>
        <v>COLON</v>
      </c>
      <c r="S299">
        <f>VLOOKUP(R299,MUNICIOS!A:D,4,FALSE)</f>
        <v>219</v>
      </c>
    </row>
    <row r="300" spans="1:19" hidden="1">
      <c r="A300" s="23">
        <v>30701353</v>
      </c>
      <c r="B300" s="23" t="s">
        <v>2</v>
      </c>
      <c r="C300" s="23" t="s">
        <v>1343</v>
      </c>
      <c r="D300" t="s">
        <v>308</v>
      </c>
      <c r="F300" t="s">
        <v>578</v>
      </c>
      <c r="L300" t="str">
        <f t="shared" si="19"/>
        <v>B</v>
      </c>
      <c r="M300">
        <f t="shared" si="20"/>
        <v>11</v>
      </c>
      <c r="N300" t="str">
        <f t="shared" ca="1" si="21"/>
        <v>DIFF</v>
      </c>
      <c r="R300" t="str">
        <f>VLOOKUP(A300,DATOS!D:J,7,FALSE)</f>
        <v>COLON</v>
      </c>
      <c r="S300">
        <f>VLOOKUP(R300,MUNICIOS!A:D,4,FALSE)</f>
        <v>219</v>
      </c>
    </row>
    <row r="301" spans="1:19" hidden="1">
      <c r="A301" s="23">
        <v>1125411467</v>
      </c>
      <c r="B301" s="23" t="s">
        <v>31</v>
      </c>
      <c r="C301" s="23" t="s">
        <v>1345</v>
      </c>
      <c r="D301" t="s">
        <v>308</v>
      </c>
      <c r="E301" t="s">
        <v>2872</v>
      </c>
      <c r="F301" t="s">
        <v>2873</v>
      </c>
      <c r="G301" t="s">
        <v>244</v>
      </c>
      <c r="L301" t="str">
        <f t="shared" si="19"/>
        <v>B</v>
      </c>
      <c r="M301">
        <f t="shared" si="20"/>
        <v>11</v>
      </c>
      <c r="N301" t="str">
        <f t="shared" ca="1" si="21"/>
        <v>DIFF</v>
      </c>
      <c r="R301" t="str">
        <f>VLOOKUP(A301,DATOS!D:J,7,FALSE)</f>
        <v>PUERTO CAICEDO</v>
      </c>
      <c r="S301">
        <f>VLOOKUP(R301,MUNICIOS!A:D,4,FALSE)</f>
        <v>569</v>
      </c>
    </row>
    <row r="302" spans="1:19" hidden="1">
      <c r="A302" s="23">
        <v>1120219131</v>
      </c>
      <c r="B302" s="23" t="s">
        <v>79</v>
      </c>
      <c r="C302" s="23" t="s">
        <v>1349</v>
      </c>
      <c r="D302" t="s">
        <v>308</v>
      </c>
      <c r="E302" t="s">
        <v>2874</v>
      </c>
      <c r="F302" t="s">
        <v>233</v>
      </c>
      <c r="G302" t="s">
        <v>2875</v>
      </c>
      <c r="L302" t="str">
        <f t="shared" si="19"/>
        <v>B</v>
      </c>
      <c r="M302">
        <f t="shared" si="20"/>
        <v>11</v>
      </c>
      <c r="N302" t="str">
        <f t="shared" ca="1" si="21"/>
        <v>DIFF</v>
      </c>
      <c r="R302" t="str">
        <f>VLOOKUP(A302,DATOS!D:J,7,FALSE)</f>
        <v>SAN FRANCISCO</v>
      </c>
      <c r="S302">
        <f>VLOOKUP(R302,MUNICIOS!A:D,4,FALSE)</f>
        <v>755</v>
      </c>
    </row>
    <row r="303" spans="1:19" hidden="1">
      <c r="A303" s="23">
        <v>27163190</v>
      </c>
      <c r="B303" s="23" t="s">
        <v>2</v>
      </c>
      <c r="C303" s="23" t="s">
        <v>1351</v>
      </c>
      <c r="D303" t="s">
        <v>235</v>
      </c>
      <c r="E303" t="s">
        <v>327</v>
      </c>
      <c r="F303" t="s">
        <v>2876</v>
      </c>
      <c r="L303" t="str">
        <f t="shared" si="19"/>
        <v>B</v>
      </c>
      <c r="M303">
        <f t="shared" si="20"/>
        <v>7</v>
      </c>
      <c r="N303" t="str">
        <f t="shared" ca="1" si="21"/>
        <v>DIFF</v>
      </c>
      <c r="R303" t="str">
        <f>VLOOKUP(A303,DATOS!D:J,7,FALSE)</f>
        <v>PUERTO CAICEDO</v>
      </c>
      <c r="S303">
        <f>VLOOKUP(R303,MUNICIOS!A:D,4,FALSE)</f>
        <v>569</v>
      </c>
    </row>
    <row r="304" spans="1:19" hidden="1">
      <c r="A304" s="23">
        <v>12999268</v>
      </c>
      <c r="B304" s="23" t="s">
        <v>2</v>
      </c>
      <c r="C304" s="23" t="s">
        <v>1354</v>
      </c>
      <c r="D304" t="s">
        <v>235</v>
      </c>
      <c r="E304" t="s">
        <v>2627</v>
      </c>
      <c r="F304" t="s">
        <v>2877</v>
      </c>
      <c r="L304" t="str">
        <f t="shared" si="19"/>
        <v>B</v>
      </c>
      <c r="M304">
        <f t="shared" si="20"/>
        <v>7</v>
      </c>
      <c r="N304" t="str">
        <f t="shared" ca="1" si="21"/>
        <v>DIFF</v>
      </c>
      <c r="R304" t="str">
        <f>VLOOKUP(A304,DATOS!D:J,7,FALSE)</f>
        <v>VILLAGARZON</v>
      </c>
      <c r="S304">
        <f>VLOOKUP(R304,MUNICIOS!A:D,4,FALSE)</f>
        <v>885</v>
      </c>
    </row>
    <row r="305" spans="1:19" hidden="1">
      <c r="A305" s="23">
        <v>39842240</v>
      </c>
      <c r="B305" s="23" t="s">
        <v>2</v>
      </c>
      <c r="C305" s="23" t="s">
        <v>61</v>
      </c>
      <c r="D305" t="s">
        <v>373</v>
      </c>
      <c r="E305" t="s">
        <v>375</v>
      </c>
      <c r="F305" t="s">
        <v>376</v>
      </c>
      <c r="G305" t="s">
        <v>377</v>
      </c>
      <c r="L305" t="str">
        <f t="shared" si="19"/>
        <v>B</v>
      </c>
      <c r="M305">
        <f t="shared" si="20"/>
        <v>6</v>
      </c>
      <c r="N305" t="str">
        <f t="shared" ca="1" si="21"/>
        <v>DIFF</v>
      </c>
      <c r="R305" t="str">
        <f>VLOOKUP(A305,DATOS!D:J,7,FALSE)</f>
        <v>PUERTO ASIS</v>
      </c>
      <c r="S305">
        <f>VLOOKUP(R305,MUNICIOS!A:D,4,FALSE)</f>
        <v>568</v>
      </c>
    </row>
    <row r="306" spans="1:19" hidden="1">
      <c r="A306" s="23">
        <v>1125186215</v>
      </c>
      <c r="B306" s="23" t="s">
        <v>79</v>
      </c>
      <c r="C306" s="23" t="s">
        <v>1357</v>
      </c>
      <c r="D306" t="s">
        <v>2878</v>
      </c>
      <c r="E306" t="s">
        <v>2741</v>
      </c>
      <c r="F306" t="s">
        <v>2693</v>
      </c>
      <c r="G306" t="s">
        <v>257</v>
      </c>
      <c r="L306" t="str">
        <f t="shared" si="19"/>
        <v>B</v>
      </c>
      <c r="M306">
        <f t="shared" si="20"/>
        <v>6</v>
      </c>
      <c r="N306" t="str">
        <f t="shared" ca="1" si="21"/>
        <v>DIFF</v>
      </c>
      <c r="R306" t="str">
        <f>VLOOKUP(A306,DATOS!D:J,7,FALSE)</f>
        <v>PUERTO GUZMAN</v>
      </c>
      <c r="S306">
        <f>VLOOKUP(R306,MUNICIOS!A:D,4,FALSE)</f>
        <v>571</v>
      </c>
    </row>
    <row r="307" spans="1:19" hidden="1">
      <c r="A307" s="23">
        <v>1006908239</v>
      </c>
      <c r="B307" s="23" t="s">
        <v>2</v>
      </c>
      <c r="C307" s="23" t="s">
        <v>1358</v>
      </c>
      <c r="D307" t="s">
        <v>470</v>
      </c>
      <c r="E307" t="s">
        <v>255</v>
      </c>
      <c r="F307" t="s">
        <v>304</v>
      </c>
      <c r="G307" t="s">
        <v>558</v>
      </c>
      <c r="L307" t="str">
        <f t="shared" si="19"/>
        <v>C</v>
      </c>
      <c r="M307">
        <f t="shared" si="20"/>
        <v>7</v>
      </c>
      <c r="N307" t="str">
        <f t="shared" ca="1" si="21"/>
        <v>DIFF</v>
      </c>
      <c r="R307" t="str">
        <f>VLOOKUP(A307,DATOS!D:J,7,FALSE)</f>
        <v>SIBUNDOY</v>
      </c>
      <c r="S307">
        <f>VLOOKUP(R307,MUNICIOS!A:D,4,FALSE)</f>
        <v>749</v>
      </c>
    </row>
    <row r="308" spans="1:19" hidden="1">
      <c r="A308" s="23">
        <v>1123310475</v>
      </c>
      <c r="B308" s="23" t="s">
        <v>31</v>
      </c>
      <c r="C308" s="23" t="s">
        <v>1359</v>
      </c>
      <c r="D308" t="s">
        <v>383</v>
      </c>
      <c r="E308" t="s">
        <v>542</v>
      </c>
      <c r="F308" t="s">
        <v>389</v>
      </c>
      <c r="G308" t="s">
        <v>280</v>
      </c>
      <c r="L308" t="str">
        <f t="shared" si="19"/>
        <v>C</v>
      </c>
      <c r="M308">
        <f t="shared" si="20"/>
        <v>6</v>
      </c>
      <c r="N308" t="str">
        <f t="shared" ca="1" si="21"/>
        <v>DIFF</v>
      </c>
      <c r="R308" t="str">
        <f>VLOOKUP(A308,DATOS!D:J,7,FALSE)</f>
        <v>PUERTO ASIS</v>
      </c>
      <c r="S308">
        <f>VLOOKUP(R308,MUNICIOS!A:D,4,FALSE)</f>
        <v>568</v>
      </c>
    </row>
    <row r="309" spans="1:19" hidden="1">
      <c r="A309" s="23">
        <v>1030084316</v>
      </c>
      <c r="B309" s="23" t="s">
        <v>42</v>
      </c>
      <c r="C309" s="23" t="s">
        <v>1360</v>
      </c>
      <c r="D309" t="s">
        <v>2879</v>
      </c>
      <c r="E309" t="s">
        <v>2880</v>
      </c>
      <c r="F309" t="s">
        <v>2881</v>
      </c>
      <c r="G309" t="s">
        <v>392</v>
      </c>
      <c r="L309" t="str">
        <f t="shared" si="19"/>
        <v>C</v>
      </c>
      <c r="M309">
        <f t="shared" si="20"/>
        <v>4</v>
      </c>
      <c r="N309" t="str">
        <f t="shared" ca="1" si="21"/>
        <v>DIFF</v>
      </c>
      <c r="R309" t="str">
        <f>VLOOKUP(A309,DATOS!D:J,7,FALSE)</f>
        <v>VALLE DEL GUAMUEZ</v>
      </c>
      <c r="S309">
        <f>VLOOKUP(R309,MUNICIOS!A:D,4,FALSE)</f>
        <v>865</v>
      </c>
    </row>
    <row r="310" spans="1:19" hidden="1">
      <c r="A310" s="23">
        <v>1030084316</v>
      </c>
      <c r="B310" s="23" t="s">
        <v>42</v>
      </c>
      <c r="C310" s="23" t="s">
        <v>1361</v>
      </c>
      <c r="D310" t="s">
        <v>2879</v>
      </c>
      <c r="E310" t="s">
        <v>2880</v>
      </c>
      <c r="F310" t="s">
        <v>2881</v>
      </c>
      <c r="G310" t="s">
        <v>392</v>
      </c>
      <c r="L310" t="str">
        <f t="shared" si="19"/>
        <v>C</v>
      </c>
      <c r="M310">
        <f t="shared" si="20"/>
        <v>4</v>
      </c>
      <c r="N310" t="str">
        <f t="shared" ca="1" si="21"/>
        <v>DIFF</v>
      </c>
      <c r="R310" t="str">
        <f>VLOOKUP(A310,DATOS!D:J,7,FALSE)</f>
        <v>VALLE DEL GUAMUEZ</v>
      </c>
      <c r="S310">
        <f>VLOOKUP(R310,MUNICIOS!A:D,4,FALSE)</f>
        <v>865</v>
      </c>
    </row>
    <row r="311" spans="1:19" hidden="1">
      <c r="A311" s="23">
        <v>1125186119</v>
      </c>
      <c r="B311" s="23" t="s">
        <v>79</v>
      </c>
      <c r="C311" s="23" t="s">
        <v>1362</v>
      </c>
      <c r="D311" t="s">
        <v>384</v>
      </c>
      <c r="E311" t="s">
        <v>458</v>
      </c>
      <c r="F311" t="s">
        <v>2882</v>
      </c>
      <c r="G311" t="s">
        <v>298</v>
      </c>
      <c r="L311" t="str">
        <f t="shared" si="19"/>
        <v>C</v>
      </c>
      <c r="M311">
        <f t="shared" si="20"/>
        <v>7</v>
      </c>
      <c r="N311" t="str">
        <f t="shared" ca="1" si="21"/>
        <v>DIFF</v>
      </c>
      <c r="R311" t="str">
        <f>VLOOKUP(A311,DATOS!D:J,7,FALSE)</f>
        <v>PUERTO GUZMAN</v>
      </c>
      <c r="S311">
        <f>VLOOKUP(R311,MUNICIOS!A:D,4,FALSE)</f>
        <v>571</v>
      </c>
    </row>
    <row r="312" spans="1:19" hidden="1">
      <c r="A312" s="23">
        <v>39840334</v>
      </c>
      <c r="B312" s="23" t="s">
        <v>2</v>
      </c>
      <c r="C312" s="23" t="s">
        <v>1364</v>
      </c>
      <c r="D312" t="s">
        <v>384</v>
      </c>
      <c r="F312" t="s">
        <v>2728</v>
      </c>
      <c r="L312" t="str">
        <f t="shared" si="19"/>
        <v>C</v>
      </c>
      <c r="M312">
        <f t="shared" si="20"/>
        <v>7</v>
      </c>
      <c r="N312" t="str">
        <f t="shared" ca="1" si="21"/>
        <v>DIFF</v>
      </c>
      <c r="R312" t="str">
        <f>VLOOKUP(A312,DATOS!D:J,7,FALSE)</f>
        <v>PUERTO CAICEDO</v>
      </c>
      <c r="S312">
        <f>VLOOKUP(R312,MUNICIOS!A:D,4,FALSE)</f>
        <v>569</v>
      </c>
    </row>
    <row r="313" spans="1:19" hidden="1">
      <c r="A313" s="23">
        <v>27525914</v>
      </c>
      <c r="B313" s="23" t="s">
        <v>2</v>
      </c>
      <c r="C313" s="23" t="s">
        <v>1367</v>
      </c>
      <c r="D313" t="s">
        <v>384</v>
      </c>
      <c r="E313" t="s">
        <v>2883</v>
      </c>
      <c r="F313" t="s">
        <v>676</v>
      </c>
      <c r="L313" t="str">
        <f t="shared" si="19"/>
        <v>C</v>
      </c>
      <c r="M313">
        <f t="shared" si="20"/>
        <v>7</v>
      </c>
      <c r="N313" t="str">
        <f t="shared" ca="1" si="21"/>
        <v>DIFF</v>
      </c>
      <c r="R313" t="str">
        <f>VLOOKUP(A313,DATOS!D:J,7,FALSE)</f>
        <v>ORITO</v>
      </c>
      <c r="S313">
        <f>VLOOKUP(R313,MUNICIOS!A:D,4,FALSE)</f>
        <v>320</v>
      </c>
    </row>
    <row r="314" spans="1:19" hidden="1">
      <c r="A314" s="23">
        <v>18102356</v>
      </c>
      <c r="B314" s="23" t="s">
        <v>2</v>
      </c>
      <c r="C314" s="23" t="s">
        <v>1370</v>
      </c>
      <c r="D314" t="s">
        <v>386</v>
      </c>
      <c r="E314" t="s">
        <v>2637</v>
      </c>
      <c r="F314" t="s">
        <v>230</v>
      </c>
      <c r="G314" t="s">
        <v>2856</v>
      </c>
      <c r="L314" t="str">
        <f t="shared" si="19"/>
        <v>C</v>
      </c>
      <c r="M314">
        <f t="shared" si="20"/>
        <v>8</v>
      </c>
      <c r="N314" t="str">
        <f t="shared" ca="1" si="21"/>
        <v>DIFF</v>
      </c>
      <c r="R314" t="str">
        <f>VLOOKUP(A314,DATOS!D:J,7,FALSE)</f>
        <v>PUERTO CAICEDO</v>
      </c>
      <c r="S314">
        <f>VLOOKUP(R314,MUNICIOS!A:D,4,FALSE)</f>
        <v>569</v>
      </c>
    </row>
    <row r="315" spans="1:19" hidden="1">
      <c r="A315" s="23">
        <v>12135433</v>
      </c>
      <c r="B315" s="23" t="s">
        <v>2</v>
      </c>
      <c r="C315" s="23" t="s">
        <v>1373</v>
      </c>
      <c r="D315" t="s">
        <v>390</v>
      </c>
      <c r="E315" t="s">
        <v>2878</v>
      </c>
      <c r="F315" t="s">
        <v>2884</v>
      </c>
      <c r="L315" t="str">
        <f t="shared" si="19"/>
        <v>C</v>
      </c>
      <c r="M315">
        <f t="shared" si="20"/>
        <v>7</v>
      </c>
      <c r="N315" t="str">
        <f t="shared" ca="1" si="21"/>
        <v>DIFF</v>
      </c>
      <c r="R315" t="str">
        <f>VLOOKUP(A315,DATOS!D:J,7,FALSE)</f>
        <v>PUERTO CAICEDO</v>
      </c>
      <c r="S315">
        <f>VLOOKUP(R315,MUNICIOS!A:D,4,FALSE)</f>
        <v>569</v>
      </c>
    </row>
    <row r="316" spans="1:19" hidden="1">
      <c r="A316" s="23">
        <v>1062278511</v>
      </c>
      <c r="B316" s="23" t="s">
        <v>2</v>
      </c>
      <c r="C316" s="23" t="s">
        <v>1375</v>
      </c>
      <c r="D316" t="s">
        <v>391</v>
      </c>
      <c r="E316" t="s">
        <v>2885</v>
      </c>
      <c r="F316" t="s">
        <v>2886</v>
      </c>
      <c r="L316" t="str">
        <f t="shared" si="19"/>
        <v>C</v>
      </c>
      <c r="M316">
        <f t="shared" si="20"/>
        <v>5</v>
      </c>
      <c r="N316" t="str">
        <f t="shared" ca="1" si="21"/>
        <v>DIFF</v>
      </c>
      <c r="R316" t="str">
        <f>VLOOKUP(A316,DATOS!D:J,7,FALSE)</f>
        <v>ORITO</v>
      </c>
      <c r="S316">
        <f>VLOOKUP(R316,MUNICIOS!A:D,4,FALSE)</f>
        <v>320</v>
      </c>
    </row>
    <row r="317" spans="1:19" hidden="1">
      <c r="A317" s="23">
        <v>1120070708</v>
      </c>
      <c r="B317" s="23" t="s">
        <v>37</v>
      </c>
      <c r="C317" s="23" t="s">
        <v>1376</v>
      </c>
      <c r="D317" t="s">
        <v>2887</v>
      </c>
      <c r="E317" t="s">
        <v>308</v>
      </c>
      <c r="F317" t="s">
        <v>653</v>
      </c>
      <c r="G317" t="s">
        <v>2888</v>
      </c>
      <c r="L317" t="str">
        <f t="shared" si="19"/>
        <v>C</v>
      </c>
      <c r="M317">
        <f t="shared" si="20"/>
        <v>7</v>
      </c>
      <c r="N317" t="str">
        <f t="shared" ca="1" si="21"/>
        <v>DIFF</v>
      </c>
      <c r="R317" t="str">
        <f>VLOOKUP(A317,DATOS!D:J,7,FALSE)</f>
        <v>VILLAGARZON</v>
      </c>
      <c r="S317">
        <f>VLOOKUP(R317,MUNICIOS!A:D,4,FALSE)</f>
        <v>885</v>
      </c>
    </row>
    <row r="318" spans="1:19" hidden="1">
      <c r="A318" s="23">
        <v>1125182625</v>
      </c>
      <c r="B318" s="23" t="s">
        <v>37</v>
      </c>
      <c r="C318" s="23" t="s">
        <v>1377</v>
      </c>
      <c r="D318" t="s">
        <v>2611</v>
      </c>
      <c r="E318" t="s">
        <v>623</v>
      </c>
      <c r="F318" t="s">
        <v>276</v>
      </c>
      <c r="G318" t="s">
        <v>419</v>
      </c>
      <c r="L318" t="str">
        <f t="shared" si="19"/>
        <v>C</v>
      </c>
      <c r="M318">
        <f t="shared" si="20"/>
        <v>8</v>
      </c>
      <c r="N318" t="str">
        <f t="shared" ca="1" si="21"/>
        <v>DIFF</v>
      </c>
      <c r="R318" t="str">
        <f>VLOOKUP(A318,DATOS!D:J,7,FALSE)</f>
        <v>PUERTO GUZMAN</v>
      </c>
      <c r="S318">
        <f>VLOOKUP(R318,MUNICIOS!A:D,4,FALSE)</f>
        <v>571</v>
      </c>
    </row>
    <row r="319" spans="1:19" hidden="1">
      <c r="A319" s="23">
        <v>18108160</v>
      </c>
      <c r="B319" s="23" t="s">
        <v>2</v>
      </c>
      <c r="C319" s="23" t="s">
        <v>1379</v>
      </c>
      <c r="D319" t="s">
        <v>397</v>
      </c>
      <c r="E319" t="s">
        <v>398</v>
      </c>
      <c r="F319" t="s">
        <v>399</v>
      </c>
      <c r="L319" t="str">
        <f t="shared" si="19"/>
        <v>C</v>
      </c>
      <c r="M319">
        <f t="shared" si="20"/>
        <v>7</v>
      </c>
      <c r="N319" t="str">
        <f t="shared" ca="1" si="21"/>
        <v>DIFF</v>
      </c>
      <c r="R319" t="str">
        <f>VLOOKUP(A319,DATOS!D:J,7,FALSE)</f>
        <v>PUERTO CAICEDO</v>
      </c>
      <c r="S319">
        <f>VLOOKUP(R319,MUNICIOS!A:D,4,FALSE)</f>
        <v>569</v>
      </c>
    </row>
    <row r="320" spans="1:19" hidden="1">
      <c r="A320" s="23">
        <v>50940589</v>
      </c>
      <c r="B320" s="23" t="s">
        <v>2</v>
      </c>
      <c r="C320" s="23" t="s">
        <v>1381</v>
      </c>
      <c r="D320" t="s">
        <v>402</v>
      </c>
      <c r="E320" t="s">
        <v>2889</v>
      </c>
      <c r="F320" t="s">
        <v>224</v>
      </c>
      <c r="L320" t="str">
        <f t="shared" si="19"/>
        <v>C</v>
      </c>
      <c r="M320">
        <f t="shared" si="20"/>
        <v>8</v>
      </c>
      <c r="N320" t="str">
        <f t="shared" ca="1" si="21"/>
        <v>DIFF</v>
      </c>
      <c r="R320" t="str">
        <f>VLOOKUP(A320,DATOS!D:J,7,FALSE)</f>
        <v>MOCOA</v>
      </c>
      <c r="S320" t="str">
        <f>VLOOKUP(R320,MUNICIOS!A:D,4,FALSE)</f>
        <v>001</v>
      </c>
    </row>
    <row r="321" spans="1:19" hidden="1">
      <c r="A321" s="23">
        <v>1127082344</v>
      </c>
      <c r="B321" s="23" t="s">
        <v>79</v>
      </c>
      <c r="C321" s="23" t="s">
        <v>1383</v>
      </c>
      <c r="D321" t="s">
        <v>270</v>
      </c>
      <c r="E321" t="s">
        <v>337</v>
      </c>
      <c r="F321" t="s">
        <v>262</v>
      </c>
      <c r="G321" t="s">
        <v>2890</v>
      </c>
      <c r="L321" t="str">
        <f t="shared" si="19"/>
        <v>C</v>
      </c>
      <c r="M321">
        <f t="shared" si="20"/>
        <v>7</v>
      </c>
      <c r="N321" t="str">
        <f t="shared" ca="1" si="21"/>
        <v>DIFF</v>
      </c>
      <c r="R321" t="str">
        <f>VLOOKUP(A321,DATOS!D:J,7,FALSE)</f>
        <v>PUERTO GUZMAN</v>
      </c>
      <c r="S321">
        <f>VLOOKUP(R321,MUNICIOS!A:D,4,FALSE)</f>
        <v>571</v>
      </c>
    </row>
    <row r="322" spans="1:19" hidden="1">
      <c r="A322" s="23">
        <v>1006908493</v>
      </c>
      <c r="B322" s="23" t="s">
        <v>2</v>
      </c>
      <c r="C322" s="23" t="s">
        <v>1385</v>
      </c>
      <c r="D322" t="s">
        <v>226</v>
      </c>
      <c r="E322" t="s">
        <v>248</v>
      </c>
      <c r="F322" t="s">
        <v>2821</v>
      </c>
      <c r="G322" t="s">
        <v>676</v>
      </c>
      <c r="L322" t="str">
        <f t="shared" si="19"/>
        <v>C</v>
      </c>
      <c r="M322">
        <f t="shared" si="20"/>
        <v>8</v>
      </c>
      <c r="N322" t="str">
        <f t="shared" ca="1" si="21"/>
        <v>DIFF</v>
      </c>
      <c r="R322" t="str">
        <f>VLOOKUP(A322,DATOS!D:J,7,FALSE)</f>
        <v>COLON</v>
      </c>
      <c r="S322">
        <f>VLOOKUP(R322,MUNICIOS!A:D,4,FALSE)</f>
        <v>219</v>
      </c>
    </row>
    <row r="323" spans="1:19" hidden="1">
      <c r="A323" s="23">
        <v>18108336</v>
      </c>
      <c r="B323" s="23" t="s">
        <v>2</v>
      </c>
      <c r="C323" s="23" t="s">
        <v>1388</v>
      </c>
      <c r="D323" t="s">
        <v>226</v>
      </c>
      <c r="E323" t="s">
        <v>239</v>
      </c>
      <c r="F323" t="s">
        <v>354</v>
      </c>
      <c r="G323" t="s">
        <v>2891</v>
      </c>
      <c r="L323" t="str">
        <f t="shared" ref="L323:L386" si="22">LEFT(D323,1)</f>
        <v>C</v>
      </c>
      <c r="M323">
        <f t="shared" ref="M323:M386" si="23">LEN(D323)</f>
        <v>8</v>
      </c>
      <c r="N323" t="str">
        <f t="shared" ref="N323:N386" ca="1" si="24">IF(LEFT(D323,1)&lt;&gt;RANDBETWEEN(65,90),"DIFF","OK")</f>
        <v>DIFF</v>
      </c>
      <c r="R323" t="str">
        <f>VLOOKUP(A323,DATOS!D:J,7,FALSE)</f>
        <v>PUERTO CAICEDO</v>
      </c>
      <c r="S323">
        <f>VLOOKUP(R323,MUNICIOS!A:D,4,FALSE)</f>
        <v>569</v>
      </c>
    </row>
    <row r="324" spans="1:19" hidden="1">
      <c r="A324" s="23">
        <v>1830476</v>
      </c>
      <c r="B324" s="23" t="s">
        <v>2</v>
      </c>
      <c r="C324" s="23" t="s">
        <v>1391</v>
      </c>
      <c r="D324" t="s">
        <v>223</v>
      </c>
      <c r="E324" t="s">
        <v>227</v>
      </c>
      <c r="F324" t="s">
        <v>354</v>
      </c>
      <c r="G324" t="s">
        <v>2892</v>
      </c>
      <c r="L324" t="str">
        <f t="shared" si="22"/>
        <v>C</v>
      </c>
      <c r="M324">
        <f t="shared" si="23"/>
        <v>6</v>
      </c>
      <c r="N324" t="str">
        <f t="shared" ca="1" si="24"/>
        <v>DIFF</v>
      </c>
      <c r="R324" t="str">
        <f>VLOOKUP(A324,DATOS!D:J,7,FALSE)</f>
        <v>PUERTO GUZMAN</v>
      </c>
      <c r="S324">
        <f>VLOOKUP(R324,MUNICIOS!A:D,4,FALSE)</f>
        <v>571</v>
      </c>
    </row>
    <row r="325" spans="1:19" hidden="1">
      <c r="A325" s="23">
        <v>1124316936</v>
      </c>
      <c r="B325" s="23" t="s">
        <v>42</v>
      </c>
      <c r="C325" s="23" t="s">
        <v>1394</v>
      </c>
      <c r="D325" t="s">
        <v>2893</v>
      </c>
      <c r="E325" t="s">
        <v>692</v>
      </c>
      <c r="F325" t="s">
        <v>2894</v>
      </c>
      <c r="G325" t="s">
        <v>504</v>
      </c>
      <c r="L325" t="str">
        <f t="shared" si="22"/>
        <v>C</v>
      </c>
      <c r="M325">
        <f t="shared" si="23"/>
        <v>5</v>
      </c>
      <c r="N325" t="str">
        <f t="shared" ca="1" si="24"/>
        <v>DIFF</v>
      </c>
      <c r="R325" t="str">
        <f>VLOOKUP(A325,DATOS!D:J,7,FALSE)</f>
        <v>COLON</v>
      </c>
      <c r="S325">
        <f>VLOOKUP(R325,MUNICIOS!A:D,4,FALSE)</f>
        <v>219</v>
      </c>
    </row>
    <row r="326" spans="1:19" hidden="1">
      <c r="A326" s="23">
        <v>1120219037</v>
      </c>
      <c r="B326" s="23" t="s">
        <v>42</v>
      </c>
      <c r="C326" s="23" t="s">
        <v>69</v>
      </c>
      <c r="D326" t="s">
        <v>369</v>
      </c>
      <c r="E326" t="s">
        <v>256</v>
      </c>
      <c r="F326" t="s">
        <v>407</v>
      </c>
      <c r="G326" t="s">
        <v>257</v>
      </c>
      <c r="L326" t="str">
        <f t="shared" si="22"/>
        <v>C</v>
      </c>
      <c r="M326">
        <f t="shared" si="23"/>
        <v>8</v>
      </c>
      <c r="N326" t="str">
        <f t="shared" ca="1" si="24"/>
        <v>DIFF</v>
      </c>
      <c r="R326" t="str">
        <f>VLOOKUP(A326,DATOS!D:J,7,FALSE)</f>
        <v>SAN FRANCISCO</v>
      </c>
      <c r="S326">
        <f>VLOOKUP(R326,MUNICIOS!A:D,4,FALSE)</f>
        <v>755</v>
      </c>
    </row>
    <row r="327" spans="1:19" hidden="1">
      <c r="A327" s="23">
        <v>18112306</v>
      </c>
      <c r="B327" s="23" t="s">
        <v>2</v>
      </c>
      <c r="C327" s="23" t="s">
        <v>1397</v>
      </c>
      <c r="D327" t="s">
        <v>2615</v>
      </c>
      <c r="E327" t="s">
        <v>2771</v>
      </c>
      <c r="F327" t="s">
        <v>230</v>
      </c>
      <c r="L327" t="str">
        <f t="shared" si="22"/>
        <v>C</v>
      </c>
      <c r="M327">
        <f t="shared" si="23"/>
        <v>8</v>
      </c>
      <c r="N327" t="str">
        <f t="shared" ca="1" si="24"/>
        <v>DIFF</v>
      </c>
      <c r="R327" t="str">
        <f>VLOOKUP(A327,DATOS!D:J,7,FALSE)</f>
        <v>SANTIAGO</v>
      </c>
      <c r="S327">
        <f>VLOOKUP(R327,MUNICIOS!A:D,4,FALSE)</f>
        <v>760</v>
      </c>
    </row>
    <row r="328" spans="1:19" hidden="1">
      <c r="A328" s="23">
        <v>1006907552</v>
      </c>
      <c r="B328" s="23" t="s">
        <v>2</v>
      </c>
      <c r="C328" s="23" t="s">
        <v>1399</v>
      </c>
      <c r="D328" t="s">
        <v>309</v>
      </c>
      <c r="E328" t="s">
        <v>302</v>
      </c>
      <c r="F328" t="s">
        <v>276</v>
      </c>
      <c r="G328" t="s">
        <v>290</v>
      </c>
      <c r="L328" t="str">
        <f t="shared" si="22"/>
        <v>C</v>
      </c>
      <c r="M328">
        <f t="shared" si="23"/>
        <v>6</v>
      </c>
      <c r="N328" t="str">
        <f t="shared" ca="1" si="24"/>
        <v>DIFF</v>
      </c>
      <c r="R328" t="str">
        <f>VLOOKUP(A328,DATOS!D:J,7,FALSE)</f>
        <v>SANTIAGO</v>
      </c>
      <c r="S328">
        <f>VLOOKUP(R328,MUNICIOS!A:D,4,FALSE)</f>
        <v>760</v>
      </c>
    </row>
    <row r="329" spans="1:19" hidden="1">
      <c r="A329" s="23">
        <v>27473280</v>
      </c>
      <c r="B329" s="23" t="s">
        <v>2</v>
      </c>
      <c r="C329" s="23" t="s">
        <v>72</v>
      </c>
      <c r="D329" t="s">
        <v>309</v>
      </c>
      <c r="E329" t="s">
        <v>309</v>
      </c>
      <c r="F329" t="s">
        <v>335</v>
      </c>
      <c r="G329" t="s">
        <v>412</v>
      </c>
      <c r="L329" t="str">
        <f t="shared" si="22"/>
        <v>C</v>
      </c>
      <c r="M329">
        <f t="shared" si="23"/>
        <v>6</v>
      </c>
      <c r="N329" t="str">
        <f t="shared" ca="1" si="24"/>
        <v>DIFF</v>
      </c>
      <c r="R329" t="str">
        <f>VLOOKUP(A329,DATOS!D:J,7,FALSE)</f>
        <v>COLON</v>
      </c>
      <c r="S329">
        <f>VLOOKUP(R329,MUNICIOS!A:D,4,FALSE)</f>
        <v>219</v>
      </c>
    </row>
    <row r="330" spans="1:19" hidden="1">
      <c r="A330" s="23">
        <v>19391994</v>
      </c>
      <c r="B330" s="23" t="s">
        <v>2</v>
      </c>
      <c r="C330" s="23" t="s">
        <v>1403</v>
      </c>
      <c r="D330" t="s">
        <v>309</v>
      </c>
      <c r="E330" t="s">
        <v>2832</v>
      </c>
      <c r="F330" t="s">
        <v>2895</v>
      </c>
      <c r="L330" t="str">
        <f t="shared" si="22"/>
        <v>C</v>
      </c>
      <c r="M330">
        <f t="shared" si="23"/>
        <v>6</v>
      </c>
      <c r="N330" t="str">
        <f t="shared" ca="1" si="24"/>
        <v>DIFF</v>
      </c>
      <c r="R330" t="str">
        <f>VLOOKUP(A330,DATOS!D:J,7,FALSE)</f>
        <v>SIBUNDOY</v>
      </c>
      <c r="S330">
        <f>VLOOKUP(R330,MUNICIOS!A:D,4,FALSE)</f>
        <v>749</v>
      </c>
    </row>
    <row r="331" spans="1:19" hidden="1">
      <c r="A331" s="23">
        <v>94552630</v>
      </c>
      <c r="B331" s="23" t="s">
        <v>2</v>
      </c>
      <c r="C331" s="23" t="s">
        <v>1405</v>
      </c>
      <c r="D331" t="s">
        <v>409</v>
      </c>
      <c r="E331" t="s">
        <v>283</v>
      </c>
      <c r="F331" t="s">
        <v>477</v>
      </c>
      <c r="G331" t="s">
        <v>280</v>
      </c>
      <c r="L331" t="str">
        <f t="shared" si="22"/>
        <v>C</v>
      </c>
      <c r="M331">
        <f t="shared" si="23"/>
        <v>6</v>
      </c>
      <c r="N331" t="str">
        <f t="shared" ca="1" si="24"/>
        <v>DIFF</v>
      </c>
      <c r="R331" t="str">
        <f>VLOOKUP(A331,DATOS!D:J,7,FALSE)</f>
        <v>VALLE DEL GUAMUEZ</v>
      </c>
      <c r="S331">
        <f>VLOOKUP(R331,MUNICIOS!A:D,4,FALSE)</f>
        <v>865</v>
      </c>
    </row>
    <row r="332" spans="1:19" hidden="1">
      <c r="A332" s="23">
        <v>97470363</v>
      </c>
      <c r="B332" s="23" t="s">
        <v>2</v>
      </c>
      <c r="C332" s="23" t="s">
        <v>1408</v>
      </c>
      <c r="D332" t="s">
        <v>307</v>
      </c>
      <c r="E332" t="s">
        <v>249</v>
      </c>
      <c r="F332" t="s">
        <v>2659</v>
      </c>
      <c r="L332" t="str">
        <f t="shared" si="22"/>
        <v>C</v>
      </c>
      <c r="M332">
        <f t="shared" si="23"/>
        <v>9</v>
      </c>
      <c r="N332" t="str">
        <f t="shared" ca="1" si="24"/>
        <v>DIFF</v>
      </c>
      <c r="R332" t="str">
        <f>VLOOKUP(A332,DATOS!D:J,7,FALSE)</f>
        <v>SIBUNDOY</v>
      </c>
      <c r="S332">
        <f>VLOOKUP(R332,MUNICIOS!A:D,4,FALSE)</f>
        <v>749</v>
      </c>
    </row>
    <row r="333" spans="1:19" hidden="1">
      <c r="A333" s="23">
        <v>1120218901</v>
      </c>
      <c r="B333" s="23" t="s">
        <v>42</v>
      </c>
      <c r="C333" s="23" t="s">
        <v>1409</v>
      </c>
      <c r="D333" t="s">
        <v>307</v>
      </c>
      <c r="E333" t="s">
        <v>256</v>
      </c>
      <c r="F333" t="s">
        <v>2896</v>
      </c>
      <c r="G333" t="s">
        <v>501</v>
      </c>
      <c r="L333" t="str">
        <f t="shared" si="22"/>
        <v>C</v>
      </c>
      <c r="M333">
        <f t="shared" si="23"/>
        <v>9</v>
      </c>
      <c r="N333" t="str">
        <f t="shared" ca="1" si="24"/>
        <v>DIFF</v>
      </c>
      <c r="R333" t="str">
        <f>VLOOKUP(A333,DATOS!D:J,7,FALSE)</f>
        <v>SAN FRANCISCO</v>
      </c>
      <c r="S333">
        <f>VLOOKUP(R333,MUNICIOS!A:D,4,FALSE)</f>
        <v>755</v>
      </c>
    </row>
    <row r="334" spans="1:19" hidden="1">
      <c r="A334" s="23">
        <v>1124864795</v>
      </c>
      <c r="B334" s="23" t="s">
        <v>31</v>
      </c>
      <c r="C334" s="23" t="s">
        <v>76</v>
      </c>
      <c r="D334" t="s">
        <v>307</v>
      </c>
      <c r="E334" t="s">
        <v>418</v>
      </c>
      <c r="F334" t="s">
        <v>244</v>
      </c>
      <c r="G334" t="s">
        <v>419</v>
      </c>
      <c r="L334" t="str">
        <f t="shared" si="22"/>
        <v>C</v>
      </c>
      <c r="M334">
        <f t="shared" si="23"/>
        <v>9</v>
      </c>
      <c r="N334" t="str">
        <f t="shared" ca="1" si="24"/>
        <v>DIFF</v>
      </c>
      <c r="R334" t="str">
        <f>VLOOKUP(A334,DATOS!D:J,7,FALSE)</f>
        <v>SIBUNDOY</v>
      </c>
      <c r="S334">
        <f>VLOOKUP(R334,MUNICIOS!A:D,4,FALSE)</f>
        <v>749</v>
      </c>
    </row>
    <row r="335" spans="1:19" hidden="1">
      <c r="A335" s="23">
        <v>1125186412</v>
      </c>
      <c r="B335" s="23" t="s">
        <v>42</v>
      </c>
      <c r="C335" s="23" t="s">
        <v>1410</v>
      </c>
      <c r="D335" t="s">
        <v>307</v>
      </c>
      <c r="E335" t="s">
        <v>2897</v>
      </c>
      <c r="F335" t="s">
        <v>2693</v>
      </c>
      <c r="G335" t="s">
        <v>2898</v>
      </c>
      <c r="L335" t="str">
        <f t="shared" si="22"/>
        <v>C</v>
      </c>
      <c r="M335">
        <f t="shared" si="23"/>
        <v>9</v>
      </c>
      <c r="N335" t="str">
        <f t="shared" ca="1" si="24"/>
        <v>DIFF</v>
      </c>
      <c r="R335" t="str">
        <f>VLOOKUP(A335,DATOS!D:J,7,FALSE)</f>
        <v>VILLAGARZON</v>
      </c>
      <c r="S335">
        <f>VLOOKUP(R335,MUNICIOS!A:D,4,FALSE)</f>
        <v>885</v>
      </c>
    </row>
    <row r="336" spans="1:19" hidden="1">
      <c r="A336" s="23">
        <v>1120219045</v>
      </c>
      <c r="B336" s="23" t="s">
        <v>42</v>
      </c>
      <c r="C336" s="23" t="s">
        <v>1412</v>
      </c>
      <c r="D336" t="s">
        <v>237</v>
      </c>
      <c r="E336" t="s">
        <v>568</v>
      </c>
      <c r="F336" t="s">
        <v>473</v>
      </c>
      <c r="G336" t="s">
        <v>305</v>
      </c>
      <c r="L336" t="str">
        <f t="shared" si="22"/>
        <v>C</v>
      </c>
      <c r="M336">
        <f t="shared" si="23"/>
        <v>7</v>
      </c>
      <c r="N336" t="str">
        <f t="shared" ca="1" si="24"/>
        <v>DIFF</v>
      </c>
      <c r="R336" t="str">
        <f>VLOOKUP(A336,DATOS!D:J,7,FALSE)</f>
        <v>SAN FRANCISCO</v>
      </c>
      <c r="S336">
        <f>VLOOKUP(R336,MUNICIOS!A:D,4,FALSE)</f>
        <v>755</v>
      </c>
    </row>
    <row r="337" spans="1:19" hidden="1">
      <c r="A337" s="23">
        <v>1907950</v>
      </c>
      <c r="B337" s="23" t="s">
        <v>2</v>
      </c>
      <c r="C337" s="23" t="s">
        <v>78</v>
      </c>
      <c r="D337" t="s">
        <v>237</v>
      </c>
      <c r="E337" t="s">
        <v>237</v>
      </c>
      <c r="F337" t="s">
        <v>423</v>
      </c>
      <c r="G337" t="s">
        <v>424</v>
      </c>
      <c r="L337" t="str">
        <f t="shared" si="22"/>
        <v>C</v>
      </c>
      <c r="M337">
        <f t="shared" si="23"/>
        <v>7</v>
      </c>
      <c r="N337" t="str">
        <f t="shared" ca="1" si="24"/>
        <v>DIFF</v>
      </c>
      <c r="R337" t="str">
        <f>VLOOKUP(A337,DATOS!D:J,7,FALSE)</f>
        <v>MOCOA</v>
      </c>
      <c r="S337" t="str">
        <f>VLOOKUP(R337,MUNICIOS!A:D,4,FALSE)</f>
        <v>001</v>
      </c>
    </row>
    <row r="338" spans="1:19" hidden="1">
      <c r="A338" s="23">
        <v>1122787186</v>
      </c>
      <c r="B338" s="23" t="s">
        <v>42</v>
      </c>
      <c r="C338" s="23" t="s">
        <v>1415</v>
      </c>
      <c r="D338" t="s">
        <v>237</v>
      </c>
      <c r="E338" t="s">
        <v>427</v>
      </c>
      <c r="F338" t="s">
        <v>428</v>
      </c>
      <c r="G338" t="s">
        <v>2899</v>
      </c>
      <c r="L338" t="str">
        <f t="shared" si="22"/>
        <v>C</v>
      </c>
      <c r="M338">
        <f t="shared" si="23"/>
        <v>7</v>
      </c>
      <c r="N338" t="str">
        <f t="shared" ca="1" si="24"/>
        <v>DIFF</v>
      </c>
      <c r="R338" t="str">
        <f>VLOOKUP(A338,DATOS!D:J,7,FALSE)</f>
        <v>SAN FRANCISCO</v>
      </c>
      <c r="S338">
        <f>VLOOKUP(R338,MUNICIOS!A:D,4,FALSE)</f>
        <v>755</v>
      </c>
    </row>
    <row r="339" spans="1:19" hidden="1">
      <c r="A339" s="23">
        <v>1120219133</v>
      </c>
      <c r="B339" s="23" t="s">
        <v>42</v>
      </c>
      <c r="C339" s="23" t="s">
        <v>1417</v>
      </c>
      <c r="D339" t="s">
        <v>237</v>
      </c>
      <c r="E339" t="s">
        <v>485</v>
      </c>
      <c r="F339" t="s">
        <v>436</v>
      </c>
      <c r="G339" t="s">
        <v>2900</v>
      </c>
      <c r="L339" t="str">
        <f t="shared" si="22"/>
        <v>C</v>
      </c>
      <c r="M339">
        <f t="shared" si="23"/>
        <v>7</v>
      </c>
      <c r="N339" t="str">
        <f t="shared" ca="1" si="24"/>
        <v>DIFF</v>
      </c>
      <c r="R339" t="str">
        <f>VLOOKUP(A339,DATOS!D:J,7,FALSE)</f>
        <v>SAN FRANCISCO</v>
      </c>
      <c r="S339">
        <f>VLOOKUP(R339,MUNICIOS!A:D,4,FALSE)</f>
        <v>755</v>
      </c>
    </row>
    <row r="340" spans="1:19" hidden="1">
      <c r="A340" s="23">
        <v>5349281</v>
      </c>
      <c r="B340" s="23" t="s">
        <v>2</v>
      </c>
      <c r="C340" s="23" t="s">
        <v>1419</v>
      </c>
      <c r="D340" t="s">
        <v>237</v>
      </c>
      <c r="E340" t="s">
        <v>430</v>
      </c>
      <c r="F340" t="s">
        <v>477</v>
      </c>
      <c r="G340" t="s">
        <v>385</v>
      </c>
      <c r="L340" t="str">
        <f t="shared" si="22"/>
        <v>C</v>
      </c>
      <c r="M340">
        <f t="shared" si="23"/>
        <v>7</v>
      </c>
      <c r="N340" t="str">
        <f t="shared" ca="1" si="24"/>
        <v>DIFF</v>
      </c>
      <c r="R340" t="str">
        <f>VLOOKUP(A340,DATOS!D:J,7,FALSE)</f>
        <v>SIBUNDOY</v>
      </c>
      <c r="S340">
        <f>VLOOKUP(R340,MUNICIOS!A:D,4,FALSE)</f>
        <v>749</v>
      </c>
    </row>
    <row r="341" spans="1:19" hidden="1">
      <c r="A341" s="23">
        <v>25423540</v>
      </c>
      <c r="B341" s="23" t="s">
        <v>2</v>
      </c>
      <c r="C341" s="23" t="s">
        <v>1421</v>
      </c>
      <c r="D341" t="s">
        <v>2848</v>
      </c>
      <c r="E341" t="s">
        <v>391</v>
      </c>
      <c r="F341" t="s">
        <v>310</v>
      </c>
      <c r="G341" t="s">
        <v>571</v>
      </c>
      <c r="L341" t="str">
        <f t="shared" si="22"/>
        <v>C</v>
      </c>
      <c r="M341">
        <f t="shared" si="23"/>
        <v>8</v>
      </c>
      <c r="N341" t="str">
        <f t="shared" ca="1" si="24"/>
        <v>DIFF</v>
      </c>
      <c r="R341" t="str">
        <f>VLOOKUP(A341,DATOS!D:J,7,FALSE)</f>
        <v>PUERTO ASIS</v>
      </c>
      <c r="S341">
        <f>VLOOKUP(R341,MUNICIOS!A:D,4,FALSE)</f>
        <v>568</v>
      </c>
    </row>
    <row r="342" spans="1:19" hidden="1">
      <c r="A342" s="23">
        <v>1124866127</v>
      </c>
      <c r="B342" s="23" t="s">
        <v>31</v>
      </c>
      <c r="C342" s="23" t="s">
        <v>1422</v>
      </c>
      <c r="D342" t="s">
        <v>2901</v>
      </c>
      <c r="E342" t="s">
        <v>237</v>
      </c>
      <c r="F342" t="s">
        <v>457</v>
      </c>
      <c r="G342" t="s">
        <v>2902</v>
      </c>
      <c r="L342" t="str">
        <f t="shared" si="22"/>
        <v>C</v>
      </c>
      <c r="M342">
        <f t="shared" si="23"/>
        <v>8</v>
      </c>
      <c r="N342" t="str">
        <f t="shared" ca="1" si="24"/>
        <v>DIFF</v>
      </c>
      <c r="R342" t="str">
        <f>VLOOKUP(A342,DATOS!D:J,7,FALSE)</f>
        <v>MOCOA</v>
      </c>
      <c r="S342" t="str">
        <f>VLOOKUP(R342,MUNICIOS!A:D,4,FALSE)</f>
        <v>001</v>
      </c>
    </row>
    <row r="343" spans="1:19" hidden="1">
      <c r="A343" s="23">
        <v>1122782238</v>
      </c>
      <c r="B343" s="23" t="s">
        <v>2</v>
      </c>
      <c r="C343" s="23" t="s">
        <v>81</v>
      </c>
      <c r="D343" t="s">
        <v>433</v>
      </c>
      <c r="E343" t="s">
        <v>292</v>
      </c>
      <c r="F343" t="s">
        <v>434</v>
      </c>
      <c r="L343" t="str">
        <f t="shared" si="22"/>
        <v>C</v>
      </c>
      <c r="M343">
        <f t="shared" si="23"/>
        <v>6</v>
      </c>
      <c r="N343" t="str">
        <f t="shared" ca="1" si="24"/>
        <v>DIFF</v>
      </c>
      <c r="R343" t="str">
        <f>VLOOKUP(A343,DATOS!D:J,7,FALSE)</f>
        <v>PUERTO GUZMAN</v>
      </c>
      <c r="S343">
        <f>VLOOKUP(R343,MUNICIOS!A:D,4,FALSE)</f>
        <v>571</v>
      </c>
    </row>
    <row r="344" spans="1:19" hidden="1">
      <c r="A344" s="23">
        <v>18152568</v>
      </c>
      <c r="B344" s="23" t="s">
        <v>2</v>
      </c>
      <c r="C344" s="23" t="s">
        <v>1427</v>
      </c>
      <c r="D344" t="s">
        <v>405</v>
      </c>
      <c r="E344" t="s">
        <v>354</v>
      </c>
      <c r="F344" t="s">
        <v>2869</v>
      </c>
      <c r="L344" t="str">
        <f t="shared" si="22"/>
        <v>C</v>
      </c>
      <c r="M344">
        <f t="shared" si="23"/>
        <v>6</v>
      </c>
      <c r="N344" t="str">
        <f t="shared" ca="1" si="24"/>
        <v>DIFF</v>
      </c>
      <c r="R344" t="str">
        <f>VLOOKUP(A344,DATOS!D:J,7,FALSE)</f>
        <v>VALLE DEL GUAMUEZ</v>
      </c>
      <c r="S344">
        <f>VLOOKUP(R344,MUNICIOS!A:D,4,FALSE)</f>
        <v>865</v>
      </c>
    </row>
    <row r="345" spans="1:19" hidden="1">
      <c r="A345" s="23">
        <v>25368075</v>
      </c>
      <c r="B345" s="23" t="s">
        <v>2</v>
      </c>
      <c r="C345" s="23" t="s">
        <v>1430</v>
      </c>
      <c r="D345" t="s">
        <v>221</v>
      </c>
      <c r="E345" t="s">
        <v>220</v>
      </c>
      <c r="F345" t="s">
        <v>222</v>
      </c>
      <c r="L345" t="str">
        <f t="shared" si="22"/>
        <v>D</v>
      </c>
      <c r="M345">
        <f t="shared" si="23"/>
        <v>5</v>
      </c>
      <c r="N345" t="str">
        <f t="shared" ca="1" si="24"/>
        <v>DIFF</v>
      </c>
      <c r="R345" t="str">
        <f>VLOOKUP(A345,DATOS!D:J,7,FALSE)</f>
        <v>PUERTO GUZMAN</v>
      </c>
      <c r="S345">
        <f>VLOOKUP(R345,MUNICIOS!A:D,4,FALSE)</f>
        <v>571</v>
      </c>
    </row>
    <row r="346" spans="1:19" hidden="1">
      <c r="A346" s="23">
        <v>1123213628</v>
      </c>
      <c r="B346" s="23" t="s">
        <v>42</v>
      </c>
      <c r="C346" s="23" t="s">
        <v>1431</v>
      </c>
      <c r="D346" t="s">
        <v>221</v>
      </c>
      <c r="E346" t="s">
        <v>2903</v>
      </c>
      <c r="F346" t="s">
        <v>713</v>
      </c>
      <c r="L346" t="str">
        <f t="shared" si="22"/>
        <v>D</v>
      </c>
      <c r="M346">
        <f t="shared" si="23"/>
        <v>5</v>
      </c>
      <c r="N346" t="str">
        <f t="shared" ca="1" si="24"/>
        <v>DIFF</v>
      </c>
      <c r="R346" t="str">
        <f>VLOOKUP(A346,DATOS!D:J,7,FALSE)</f>
        <v>PUERTO ASIS</v>
      </c>
      <c r="S346">
        <f>VLOOKUP(R346,MUNICIOS!A:D,4,FALSE)</f>
        <v>568</v>
      </c>
    </row>
    <row r="347" spans="1:19" hidden="1">
      <c r="A347" s="23">
        <v>1006956915</v>
      </c>
      <c r="B347" s="23" t="s">
        <v>2</v>
      </c>
      <c r="C347" s="23" t="s">
        <v>1433</v>
      </c>
      <c r="D347" t="s">
        <v>221</v>
      </c>
      <c r="E347" t="s">
        <v>674</v>
      </c>
      <c r="F347" t="s">
        <v>513</v>
      </c>
      <c r="L347" t="str">
        <f t="shared" si="22"/>
        <v>D</v>
      </c>
      <c r="M347">
        <f t="shared" si="23"/>
        <v>5</v>
      </c>
      <c r="N347" t="str">
        <f t="shared" ca="1" si="24"/>
        <v>DIFF</v>
      </c>
      <c r="R347" t="str">
        <f>VLOOKUP(A347,DATOS!D:J,7,FALSE)</f>
        <v>PUERTO GUZMAN</v>
      </c>
      <c r="S347">
        <f>VLOOKUP(R347,MUNICIOS!A:D,4,FALSE)</f>
        <v>571</v>
      </c>
    </row>
    <row r="348" spans="1:19" hidden="1">
      <c r="A348" s="23">
        <v>13078244</v>
      </c>
      <c r="B348" s="23" t="s">
        <v>2</v>
      </c>
      <c r="C348" s="23" t="s">
        <v>86</v>
      </c>
      <c r="D348" t="s">
        <v>447</v>
      </c>
      <c r="E348" t="s">
        <v>448</v>
      </c>
      <c r="F348" t="s">
        <v>449</v>
      </c>
      <c r="L348" t="str">
        <f t="shared" si="22"/>
        <v>D</v>
      </c>
      <c r="M348">
        <f t="shared" si="23"/>
        <v>4</v>
      </c>
      <c r="N348" t="str">
        <f t="shared" ca="1" si="24"/>
        <v>DIFF</v>
      </c>
      <c r="R348" t="str">
        <f>VLOOKUP(A348,DATOS!D:J,7,FALSE)</f>
        <v>VALLE DEL GUAMUEZ</v>
      </c>
      <c r="S348">
        <f>VLOOKUP(R348,MUNICIOS!A:D,4,FALSE)</f>
        <v>865</v>
      </c>
    </row>
    <row r="349" spans="1:19" hidden="1">
      <c r="A349" s="23">
        <v>39841567</v>
      </c>
      <c r="B349" s="23" t="s">
        <v>2</v>
      </c>
      <c r="C349" s="23" t="s">
        <v>1436</v>
      </c>
      <c r="D349" t="s">
        <v>447</v>
      </c>
      <c r="E349" t="s">
        <v>464</v>
      </c>
      <c r="F349" t="s">
        <v>539</v>
      </c>
      <c r="L349" t="str">
        <f t="shared" si="22"/>
        <v>D</v>
      </c>
      <c r="M349">
        <f t="shared" si="23"/>
        <v>4</v>
      </c>
      <c r="N349" t="str">
        <f t="shared" ca="1" si="24"/>
        <v>DIFF</v>
      </c>
      <c r="R349" t="str">
        <f>VLOOKUP(A349,DATOS!D:J,7,FALSE)</f>
        <v>PUERTO CAICEDO</v>
      </c>
      <c r="S349">
        <f>VLOOKUP(R349,MUNICIOS!A:D,4,FALSE)</f>
        <v>569</v>
      </c>
    </row>
    <row r="350" spans="1:19" hidden="1">
      <c r="A350" s="23">
        <v>1124315507</v>
      </c>
      <c r="B350" s="23" t="s">
        <v>31</v>
      </c>
      <c r="C350" s="23" t="s">
        <v>1439</v>
      </c>
      <c r="D350" t="s">
        <v>735</v>
      </c>
      <c r="E350" t="s">
        <v>2904</v>
      </c>
      <c r="F350" t="s">
        <v>477</v>
      </c>
      <c r="G350" t="s">
        <v>231</v>
      </c>
      <c r="L350" t="str">
        <f t="shared" si="22"/>
        <v>D</v>
      </c>
      <c r="M350">
        <f t="shared" si="23"/>
        <v>10</v>
      </c>
      <c r="N350" t="str">
        <f t="shared" ca="1" si="24"/>
        <v>DIFF</v>
      </c>
      <c r="R350" t="str">
        <f>VLOOKUP(A350,DATOS!D:J,7,FALSE)</f>
        <v>COLON</v>
      </c>
      <c r="S350">
        <f>VLOOKUP(R350,MUNICIOS!A:D,4,FALSE)</f>
        <v>219</v>
      </c>
    </row>
    <row r="351" spans="1:19" hidden="1">
      <c r="A351" s="23">
        <v>53082108</v>
      </c>
      <c r="B351" s="23" t="s">
        <v>2</v>
      </c>
      <c r="C351" s="23" t="s">
        <v>1441</v>
      </c>
      <c r="D351" t="s">
        <v>451</v>
      </c>
      <c r="E351" t="s">
        <v>489</v>
      </c>
      <c r="F351" t="s">
        <v>224</v>
      </c>
      <c r="G351" t="s">
        <v>484</v>
      </c>
      <c r="L351" t="str">
        <f t="shared" si="22"/>
        <v>D</v>
      </c>
      <c r="M351">
        <f t="shared" si="23"/>
        <v>5</v>
      </c>
      <c r="N351" t="str">
        <f t="shared" ca="1" si="24"/>
        <v>DIFF</v>
      </c>
      <c r="R351" t="str">
        <f>VLOOKUP(A351,DATOS!D:J,7,FALSE)</f>
        <v>SAN FRANCISCO</v>
      </c>
      <c r="S351">
        <f>VLOOKUP(R351,MUNICIOS!A:D,4,FALSE)</f>
        <v>755</v>
      </c>
    </row>
    <row r="352" spans="1:19" hidden="1">
      <c r="A352" s="23">
        <v>1125412585</v>
      </c>
      <c r="B352" s="23" t="s">
        <v>37</v>
      </c>
      <c r="C352" s="23" t="s">
        <v>87</v>
      </c>
      <c r="D352" t="s">
        <v>288</v>
      </c>
      <c r="E352" t="s">
        <v>456</v>
      </c>
      <c r="F352" t="s">
        <v>457</v>
      </c>
      <c r="G352" t="s">
        <v>46</v>
      </c>
      <c r="L352" t="str">
        <f t="shared" si="22"/>
        <v>D</v>
      </c>
      <c r="M352">
        <f t="shared" si="23"/>
        <v>7</v>
      </c>
      <c r="N352" t="str">
        <f t="shared" ca="1" si="24"/>
        <v>DIFF</v>
      </c>
      <c r="R352" t="str">
        <f>VLOOKUP(A352,DATOS!D:J,7,FALSE)</f>
        <v>VALLE DEL GUAMUEZ</v>
      </c>
      <c r="S352">
        <f>VLOOKUP(R352,MUNICIOS!A:D,4,FALSE)</f>
        <v>865</v>
      </c>
    </row>
    <row r="353" spans="1:19" hidden="1">
      <c r="A353" s="23">
        <v>5348593</v>
      </c>
      <c r="B353" s="23" t="s">
        <v>2</v>
      </c>
      <c r="C353" s="23" t="s">
        <v>1448</v>
      </c>
      <c r="D353" t="s">
        <v>288</v>
      </c>
      <c r="E353" t="s">
        <v>469</v>
      </c>
      <c r="F353" t="s">
        <v>231</v>
      </c>
      <c r="L353" t="str">
        <f t="shared" si="22"/>
        <v>D</v>
      </c>
      <c r="M353">
        <f t="shared" si="23"/>
        <v>7</v>
      </c>
      <c r="N353" t="str">
        <f t="shared" ca="1" si="24"/>
        <v>DIFF</v>
      </c>
      <c r="R353" t="str">
        <f>VLOOKUP(A353,DATOS!D:J,7,FALSE)</f>
        <v>SIBUNDOY</v>
      </c>
      <c r="S353">
        <f>VLOOKUP(R353,MUNICIOS!A:D,4,FALSE)</f>
        <v>749</v>
      </c>
    </row>
    <row r="354" spans="1:19" hidden="1">
      <c r="A354" s="23">
        <v>69006036</v>
      </c>
      <c r="B354" s="23" t="s">
        <v>2</v>
      </c>
      <c r="C354" s="23" t="s">
        <v>1450</v>
      </c>
      <c r="D354" t="s">
        <v>458</v>
      </c>
      <c r="E354" t="s">
        <v>301</v>
      </c>
      <c r="F354" t="s">
        <v>3</v>
      </c>
      <c r="G354" t="s">
        <v>2905</v>
      </c>
      <c r="L354" t="str">
        <f t="shared" si="22"/>
        <v>D</v>
      </c>
      <c r="M354">
        <f t="shared" si="23"/>
        <v>4</v>
      </c>
      <c r="N354" t="str">
        <f t="shared" ca="1" si="24"/>
        <v>DIFF</v>
      </c>
      <c r="R354" t="str">
        <f>VLOOKUP(A354,DATOS!D:J,7,FALSE)</f>
        <v>MOCOA</v>
      </c>
      <c r="S354" t="str">
        <f>VLOOKUP(R354,MUNICIOS!A:D,4,FALSE)</f>
        <v>001</v>
      </c>
    </row>
    <row r="355" spans="1:19" hidden="1">
      <c r="A355" s="23">
        <v>1130146652</v>
      </c>
      <c r="B355" s="23" t="s">
        <v>31</v>
      </c>
      <c r="C355" s="23" t="s">
        <v>1451</v>
      </c>
      <c r="D355" t="s">
        <v>458</v>
      </c>
      <c r="E355" t="s">
        <v>2906</v>
      </c>
      <c r="F355" t="s">
        <v>2907</v>
      </c>
      <c r="G355" t="s">
        <v>2843</v>
      </c>
      <c r="L355" t="str">
        <f t="shared" si="22"/>
        <v>D</v>
      </c>
      <c r="M355">
        <f t="shared" si="23"/>
        <v>4</v>
      </c>
      <c r="N355" t="str">
        <f t="shared" ca="1" si="24"/>
        <v>DIFF</v>
      </c>
      <c r="R355" t="str">
        <f>VLOOKUP(A355,DATOS!D:J,7,FALSE)</f>
        <v>VALLE DEL GUAMUEZ</v>
      </c>
      <c r="S355">
        <f>VLOOKUP(R355,MUNICIOS!A:D,4,FALSE)</f>
        <v>865</v>
      </c>
    </row>
    <row r="356" spans="1:19" hidden="1">
      <c r="A356" s="23">
        <v>41100613</v>
      </c>
      <c r="B356" s="23" t="s">
        <v>2</v>
      </c>
      <c r="C356" s="23" t="s">
        <v>1454</v>
      </c>
      <c r="D356" t="s">
        <v>458</v>
      </c>
      <c r="E356" t="s">
        <v>3102</v>
      </c>
      <c r="F356" t="s">
        <v>2908</v>
      </c>
      <c r="L356" t="str">
        <f t="shared" si="22"/>
        <v>D</v>
      </c>
      <c r="M356">
        <f t="shared" si="23"/>
        <v>4</v>
      </c>
      <c r="N356" t="str">
        <f t="shared" ca="1" si="24"/>
        <v>DIFF</v>
      </c>
      <c r="R356" t="str">
        <f>VLOOKUP(A356,DATOS!D:J,7,FALSE)</f>
        <v>PUERTO ASIS</v>
      </c>
      <c r="S356">
        <f>VLOOKUP(R356,MUNICIOS!A:D,4,FALSE)</f>
        <v>568</v>
      </c>
    </row>
    <row r="357" spans="1:19" hidden="1">
      <c r="A357" s="23">
        <v>69006173</v>
      </c>
      <c r="B357" s="23" t="s">
        <v>2</v>
      </c>
      <c r="C357" s="23" t="s">
        <v>1456</v>
      </c>
      <c r="D357" t="s">
        <v>466</v>
      </c>
      <c r="E357" t="s">
        <v>405</v>
      </c>
      <c r="F357" t="s">
        <v>518</v>
      </c>
      <c r="L357" t="str">
        <f t="shared" si="22"/>
        <v>E</v>
      </c>
      <c r="M357">
        <f t="shared" si="23"/>
        <v>8</v>
      </c>
      <c r="N357" t="str">
        <f t="shared" ca="1" si="24"/>
        <v>DIFF</v>
      </c>
      <c r="R357" t="str">
        <f>VLOOKUP(A357,DATOS!D:J,7,FALSE)</f>
        <v>SIBUNDOY</v>
      </c>
      <c r="S357">
        <f>VLOOKUP(R357,MUNICIOS!A:D,4,FALSE)</f>
        <v>749</v>
      </c>
    </row>
    <row r="358" spans="1:19" hidden="1">
      <c r="A358" s="23">
        <v>1123211537</v>
      </c>
      <c r="B358" s="23" t="s">
        <v>42</v>
      </c>
      <c r="C358" s="23" t="s">
        <v>1458</v>
      </c>
      <c r="D358" t="s">
        <v>337</v>
      </c>
      <c r="E358" t="s">
        <v>2909</v>
      </c>
      <c r="F358" t="s">
        <v>472</v>
      </c>
      <c r="G358" t="s">
        <v>244</v>
      </c>
      <c r="L358" t="str">
        <f t="shared" si="22"/>
        <v>E</v>
      </c>
      <c r="M358">
        <f t="shared" si="23"/>
        <v>5</v>
      </c>
      <c r="N358" t="str">
        <f t="shared" ca="1" si="24"/>
        <v>DIFF</v>
      </c>
      <c r="R358" t="str">
        <f>VLOOKUP(A358,DATOS!D:J,7,FALSE)</f>
        <v>PUERTO ASIS</v>
      </c>
      <c r="S358">
        <f>VLOOKUP(R358,MUNICIOS!A:D,4,FALSE)</f>
        <v>568</v>
      </c>
    </row>
    <row r="359" spans="1:19" hidden="1">
      <c r="A359" s="23">
        <v>18125424</v>
      </c>
      <c r="B359" s="23" t="s">
        <v>2</v>
      </c>
      <c r="C359" s="23" t="s">
        <v>1459</v>
      </c>
      <c r="D359" t="s">
        <v>275</v>
      </c>
      <c r="E359" t="s">
        <v>281</v>
      </c>
      <c r="F359" t="s">
        <v>230</v>
      </c>
      <c r="G359" t="s">
        <v>2910</v>
      </c>
      <c r="L359" t="str">
        <f t="shared" si="22"/>
        <v>E</v>
      </c>
      <c r="M359">
        <f t="shared" si="23"/>
        <v>6</v>
      </c>
      <c r="N359" t="str">
        <f t="shared" ca="1" si="24"/>
        <v>DIFF</v>
      </c>
      <c r="R359" t="str">
        <f>VLOOKUP(A359,DATOS!D:J,7,FALSE)</f>
        <v>SAN FRANCISCO</v>
      </c>
      <c r="S359">
        <f>VLOOKUP(R359,MUNICIOS!A:D,4,FALSE)</f>
        <v>755</v>
      </c>
    </row>
    <row r="360" spans="1:19">
      <c r="A360" s="23">
        <v>5209925</v>
      </c>
      <c r="B360" s="23" t="s">
        <v>2</v>
      </c>
      <c r="C360" s="23" t="s">
        <v>1461</v>
      </c>
      <c r="D360" t="s">
        <v>2911</v>
      </c>
      <c r="F360" t="s">
        <v>2912</v>
      </c>
      <c r="L360" t="str">
        <f t="shared" si="22"/>
        <v>E</v>
      </c>
      <c r="M360">
        <f t="shared" si="23"/>
        <v>8</v>
      </c>
      <c r="N360" t="str">
        <f t="shared" ca="1" si="24"/>
        <v>DIFF</v>
      </c>
      <c r="R360" t="str">
        <f>VLOOKUP(A360,DATOS!D:J,7,FALSE)</f>
        <v>FLORENCIA</v>
      </c>
      <c r="S360" t="str">
        <f>VLOOKUP(R360,MUNICIOS!A:D,4,FALSE)</f>
        <v>001</v>
      </c>
    </row>
    <row r="361" spans="1:19" hidden="1">
      <c r="A361" s="23">
        <v>13066606</v>
      </c>
      <c r="B361" s="23" t="s">
        <v>2</v>
      </c>
      <c r="C361" s="23" t="s">
        <v>1465</v>
      </c>
      <c r="D361" t="s">
        <v>341</v>
      </c>
      <c r="E361" t="s">
        <v>340</v>
      </c>
      <c r="F361" t="s">
        <v>2913</v>
      </c>
      <c r="L361" t="str">
        <f t="shared" si="22"/>
        <v>F</v>
      </c>
      <c r="M361">
        <f t="shared" si="23"/>
        <v>6</v>
      </c>
      <c r="N361" t="str">
        <f t="shared" ca="1" si="24"/>
        <v>DIFF</v>
      </c>
      <c r="R361" t="str">
        <f>VLOOKUP(A361,DATOS!D:J,7,FALSE)</f>
        <v>VALLE DEL GUAMUEZ</v>
      </c>
      <c r="S361">
        <f>VLOOKUP(R361,MUNICIOS!A:D,4,FALSE)</f>
        <v>865</v>
      </c>
    </row>
    <row r="362" spans="1:19" hidden="1">
      <c r="A362" s="23">
        <v>41181324</v>
      </c>
      <c r="B362" s="23" t="s">
        <v>2</v>
      </c>
      <c r="C362" s="23" t="s">
        <v>1466</v>
      </c>
      <c r="D362" t="s">
        <v>245</v>
      </c>
      <c r="E362" t="s">
        <v>489</v>
      </c>
      <c r="F362" t="s">
        <v>490</v>
      </c>
      <c r="G362" t="s">
        <v>491</v>
      </c>
      <c r="L362" t="str">
        <f t="shared" si="22"/>
        <v>F</v>
      </c>
      <c r="M362">
        <f t="shared" si="23"/>
        <v>6</v>
      </c>
      <c r="N362" t="str">
        <f t="shared" ca="1" si="24"/>
        <v>DIFF</v>
      </c>
      <c r="R362" t="str">
        <f>VLOOKUP(A362,DATOS!D:J,7,FALSE)</f>
        <v>SIBUNDOY</v>
      </c>
      <c r="S362">
        <f>VLOOKUP(R362,MUNICIOS!A:D,4,FALSE)</f>
        <v>749</v>
      </c>
    </row>
    <row r="363" spans="1:19" hidden="1">
      <c r="A363" s="23">
        <v>26615748</v>
      </c>
      <c r="B363" s="23" t="s">
        <v>2</v>
      </c>
      <c r="C363" s="23" t="s">
        <v>1468</v>
      </c>
      <c r="D363" t="s">
        <v>493</v>
      </c>
      <c r="E363" t="s">
        <v>3103</v>
      </c>
      <c r="F363" t="s">
        <v>2914</v>
      </c>
      <c r="G363" t="s">
        <v>224</v>
      </c>
      <c r="L363" t="str">
        <f t="shared" si="22"/>
        <v>G</v>
      </c>
      <c r="M363">
        <f t="shared" si="23"/>
        <v>8</v>
      </c>
      <c r="N363" t="str">
        <f t="shared" ca="1" si="24"/>
        <v>DIFF</v>
      </c>
      <c r="R363" t="str">
        <f>VLOOKUP(A363,DATOS!D:J,7,FALSE)</f>
        <v>PUERTO GUZMAN</v>
      </c>
      <c r="S363">
        <f>VLOOKUP(R363,MUNICIOS!A:D,4,FALSE)</f>
        <v>571</v>
      </c>
    </row>
    <row r="364" spans="1:19" hidden="1">
      <c r="A364" s="23">
        <v>40782495</v>
      </c>
      <c r="B364" s="23" t="s">
        <v>2</v>
      </c>
      <c r="C364" s="23" t="s">
        <v>1471</v>
      </c>
      <c r="D364" t="s">
        <v>403</v>
      </c>
      <c r="E364" t="s">
        <v>345</v>
      </c>
      <c r="F364" t="s">
        <v>2915</v>
      </c>
      <c r="G364" t="s">
        <v>646</v>
      </c>
      <c r="L364" t="str">
        <f t="shared" si="22"/>
        <v>G</v>
      </c>
      <c r="M364">
        <f t="shared" si="23"/>
        <v>7</v>
      </c>
      <c r="N364" t="str">
        <f t="shared" ca="1" si="24"/>
        <v>DIFF</v>
      </c>
      <c r="R364" t="str">
        <f>VLOOKUP(A364,DATOS!D:J,7,FALSE)</f>
        <v>PUERTO CAICEDO</v>
      </c>
      <c r="S364">
        <f>VLOOKUP(R364,MUNICIOS!A:D,4,FALSE)</f>
        <v>569</v>
      </c>
    </row>
    <row r="365" spans="1:19" hidden="1">
      <c r="A365" s="23">
        <v>1124851912</v>
      </c>
      <c r="B365" s="23" t="s">
        <v>2</v>
      </c>
      <c r="C365" s="23" t="s">
        <v>1474</v>
      </c>
      <c r="D365" t="s">
        <v>403</v>
      </c>
      <c r="E365" t="s">
        <v>345</v>
      </c>
      <c r="F365" t="s">
        <v>286</v>
      </c>
      <c r="G365" t="s">
        <v>559</v>
      </c>
      <c r="L365" t="str">
        <f t="shared" si="22"/>
        <v>G</v>
      </c>
      <c r="M365">
        <f t="shared" si="23"/>
        <v>7</v>
      </c>
      <c r="N365" t="str">
        <f t="shared" ca="1" si="24"/>
        <v>DIFF</v>
      </c>
      <c r="R365" t="str">
        <f>VLOOKUP(A365,DATOS!D:J,7,FALSE)</f>
        <v>PUERTO CAICEDO</v>
      </c>
      <c r="S365">
        <f>VLOOKUP(R365,MUNICIOS!A:D,4,FALSE)</f>
        <v>569</v>
      </c>
    </row>
    <row r="366" spans="1:19" hidden="1">
      <c r="A366" s="23">
        <v>17666538</v>
      </c>
      <c r="B366" s="23" t="s">
        <v>2</v>
      </c>
      <c r="C366" s="23" t="s">
        <v>1476</v>
      </c>
      <c r="D366" t="s">
        <v>601</v>
      </c>
      <c r="E366" t="s">
        <v>652</v>
      </c>
      <c r="F366" t="s">
        <v>2916</v>
      </c>
      <c r="G366" t="s">
        <v>401</v>
      </c>
      <c r="L366" t="str">
        <f t="shared" si="22"/>
        <v>G</v>
      </c>
      <c r="M366">
        <f t="shared" si="23"/>
        <v>7</v>
      </c>
      <c r="N366" t="str">
        <f t="shared" ca="1" si="24"/>
        <v>DIFF</v>
      </c>
      <c r="R366" t="str">
        <f>VLOOKUP(A366,DATOS!D:J,7,FALSE)</f>
        <v>PUERTO GUZMAN</v>
      </c>
      <c r="S366">
        <f>VLOOKUP(R366,MUNICIOS!A:D,4,FALSE)</f>
        <v>571</v>
      </c>
    </row>
    <row r="367" spans="1:19" hidden="1">
      <c r="A367" s="23">
        <v>41106989</v>
      </c>
      <c r="B367" s="23" t="s">
        <v>2</v>
      </c>
      <c r="C367" s="23" t="s">
        <v>1477</v>
      </c>
      <c r="D367" t="s">
        <v>264</v>
      </c>
      <c r="E367" t="s">
        <v>517</v>
      </c>
      <c r="F367" t="s">
        <v>376</v>
      </c>
      <c r="G367" t="s">
        <v>2917</v>
      </c>
      <c r="L367" t="str">
        <f t="shared" si="22"/>
        <v>G</v>
      </c>
      <c r="M367">
        <f t="shared" si="23"/>
        <v>6</v>
      </c>
      <c r="N367" t="str">
        <f t="shared" ca="1" si="24"/>
        <v>DIFF</v>
      </c>
      <c r="R367" t="str">
        <f>VLOOKUP(A367,DATOS!D:J,7,FALSE)</f>
        <v>ORITO</v>
      </c>
      <c r="S367">
        <f>VLOOKUP(R367,MUNICIOS!A:D,4,FALSE)</f>
        <v>320</v>
      </c>
    </row>
    <row r="368" spans="1:19" hidden="1">
      <c r="A368" s="23">
        <v>6165789</v>
      </c>
      <c r="B368" s="23" t="s">
        <v>64</v>
      </c>
      <c r="C368" s="23" t="s">
        <v>1479</v>
      </c>
      <c r="D368" t="s">
        <v>264</v>
      </c>
      <c r="E368" t="s">
        <v>243</v>
      </c>
      <c r="F368" t="s">
        <v>2918</v>
      </c>
      <c r="G368" t="s">
        <v>2919</v>
      </c>
      <c r="L368" t="str">
        <f t="shared" si="22"/>
        <v>G</v>
      </c>
      <c r="M368">
        <f t="shared" si="23"/>
        <v>6</v>
      </c>
      <c r="N368" t="str">
        <f t="shared" ca="1" si="24"/>
        <v>DIFF</v>
      </c>
      <c r="R368" t="str">
        <f>VLOOKUP(A368,DATOS!D:J,7,FALSE)</f>
        <v>VALLE DEL GUAMUEZ</v>
      </c>
      <c r="S368">
        <f>VLOOKUP(R368,MUNICIOS!A:D,4,FALSE)</f>
        <v>865</v>
      </c>
    </row>
    <row r="369" spans="1:19" hidden="1">
      <c r="A369" s="23">
        <v>5348316</v>
      </c>
      <c r="B369" s="23" t="s">
        <v>2</v>
      </c>
      <c r="C369" s="23" t="s">
        <v>1481</v>
      </c>
      <c r="D369" t="s">
        <v>498</v>
      </c>
      <c r="E369" t="s">
        <v>321</v>
      </c>
      <c r="F369" t="s">
        <v>2920</v>
      </c>
      <c r="L369" t="str">
        <f t="shared" si="22"/>
        <v>G</v>
      </c>
      <c r="M369">
        <f t="shared" si="23"/>
        <v>7</v>
      </c>
      <c r="N369" t="str">
        <f t="shared" ca="1" si="24"/>
        <v>DIFF</v>
      </c>
      <c r="R369" t="str">
        <f>VLOOKUP(A369,DATOS!D:J,7,FALSE)</f>
        <v>SANTIAGO</v>
      </c>
      <c r="S369">
        <f>VLOOKUP(R369,MUNICIOS!A:D,4,FALSE)</f>
        <v>760</v>
      </c>
    </row>
    <row r="370" spans="1:19" hidden="1">
      <c r="A370" s="23">
        <v>1124315937</v>
      </c>
      <c r="B370" s="23" t="s">
        <v>31</v>
      </c>
      <c r="C370" s="23" t="s">
        <v>1483</v>
      </c>
      <c r="D370" t="s">
        <v>499</v>
      </c>
      <c r="E370" t="s">
        <v>252</v>
      </c>
      <c r="F370" t="s">
        <v>477</v>
      </c>
      <c r="G370" t="s">
        <v>273</v>
      </c>
      <c r="L370" t="str">
        <f t="shared" si="22"/>
        <v>G</v>
      </c>
      <c r="M370">
        <f t="shared" si="23"/>
        <v>6</v>
      </c>
      <c r="N370" t="str">
        <f t="shared" ca="1" si="24"/>
        <v>DIFF</v>
      </c>
      <c r="R370" t="str">
        <f>VLOOKUP(A370,DATOS!D:J,7,FALSE)</f>
        <v>COLON</v>
      </c>
      <c r="S370">
        <f>VLOOKUP(R370,MUNICIOS!A:D,4,FALSE)</f>
        <v>219</v>
      </c>
    </row>
    <row r="371" spans="1:19" hidden="1">
      <c r="A371" s="23">
        <v>27353701</v>
      </c>
      <c r="B371" s="23" t="s">
        <v>2</v>
      </c>
      <c r="C371" s="23" t="s">
        <v>1485</v>
      </c>
      <c r="D371" t="s">
        <v>2921</v>
      </c>
      <c r="E371" t="s">
        <v>2922</v>
      </c>
      <c r="F371" t="s">
        <v>2923</v>
      </c>
      <c r="G371" t="s">
        <v>260</v>
      </c>
      <c r="L371" t="str">
        <f t="shared" si="22"/>
        <v>G</v>
      </c>
      <c r="M371">
        <f t="shared" si="23"/>
        <v>5</v>
      </c>
      <c r="N371" t="str">
        <f t="shared" ca="1" si="24"/>
        <v>DIFF</v>
      </c>
      <c r="R371" t="str">
        <f>VLOOKUP(A371,DATOS!D:J,7,FALSE)</f>
        <v>MOCOA</v>
      </c>
      <c r="S371" t="str">
        <f>VLOOKUP(R371,MUNICIOS!A:D,4,FALSE)</f>
        <v>001</v>
      </c>
    </row>
    <row r="372" spans="1:19" hidden="1">
      <c r="A372" s="23">
        <v>1006849104</v>
      </c>
      <c r="B372" s="23" t="s">
        <v>2</v>
      </c>
      <c r="C372" s="23" t="s">
        <v>1487</v>
      </c>
      <c r="D372" t="s">
        <v>2924</v>
      </c>
      <c r="E372" t="s">
        <v>371</v>
      </c>
      <c r="F372" t="s">
        <v>566</v>
      </c>
      <c r="G372" t="s">
        <v>2925</v>
      </c>
      <c r="L372" t="str">
        <f t="shared" si="22"/>
        <v>G</v>
      </c>
      <c r="M372">
        <f t="shared" si="23"/>
        <v>7</v>
      </c>
      <c r="N372" t="str">
        <f t="shared" ca="1" si="24"/>
        <v>DIFF</v>
      </c>
      <c r="R372" t="str">
        <f>VLOOKUP(A372,DATOS!D:J,7,FALSE)</f>
        <v>ORITO</v>
      </c>
      <c r="S372">
        <f>VLOOKUP(R372,MUNICIOS!A:D,4,FALSE)</f>
        <v>320</v>
      </c>
    </row>
    <row r="373" spans="1:19" hidden="1">
      <c r="A373" s="23">
        <v>1124861095</v>
      </c>
      <c r="B373" s="23" t="s">
        <v>2</v>
      </c>
      <c r="C373" s="23" t="s">
        <v>1488</v>
      </c>
      <c r="D373" t="s">
        <v>2926</v>
      </c>
      <c r="E373" t="s">
        <v>712</v>
      </c>
      <c r="F373" t="s">
        <v>2927</v>
      </c>
      <c r="G373" t="s">
        <v>271</v>
      </c>
      <c r="L373" t="str">
        <f t="shared" si="22"/>
        <v>G</v>
      </c>
      <c r="M373">
        <f t="shared" si="23"/>
        <v>5</v>
      </c>
      <c r="N373" t="str">
        <f t="shared" ca="1" si="24"/>
        <v>DIFF</v>
      </c>
      <c r="R373" t="str">
        <f>VLOOKUP(A373,DATOS!D:J,7,FALSE)</f>
        <v>MOCOA</v>
      </c>
      <c r="S373" t="str">
        <f>VLOOKUP(R373,MUNICIOS!A:D,4,FALSE)</f>
        <v>001</v>
      </c>
    </row>
    <row r="374" spans="1:19" hidden="1">
      <c r="A374" s="23">
        <v>41101234</v>
      </c>
      <c r="B374" s="23" t="s">
        <v>2</v>
      </c>
      <c r="C374" s="23" t="s">
        <v>1490</v>
      </c>
      <c r="D374" t="s">
        <v>248</v>
      </c>
      <c r="E374" t="s">
        <v>580</v>
      </c>
      <c r="F374" t="s">
        <v>2928</v>
      </c>
      <c r="L374" t="str">
        <f t="shared" si="22"/>
        <v>G</v>
      </c>
      <c r="M374">
        <f t="shared" si="23"/>
        <v>5</v>
      </c>
      <c r="N374" t="str">
        <f t="shared" ca="1" si="24"/>
        <v>DIFF</v>
      </c>
      <c r="R374" t="str">
        <f>VLOOKUP(A374,DATOS!D:J,7,FALSE)</f>
        <v>PUERTO CAICEDO</v>
      </c>
      <c r="S374">
        <f>VLOOKUP(R374,MUNICIOS!A:D,4,FALSE)</f>
        <v>569</v>
      </c>
    </row>
    <row r="375" spans="1:19" hidden="1">
      <c r="A375" s="23">
        <v>4766054</v>
      </c>
      <c r="B375" s="23" t="s">
        <v>2</v>
      </c>
      <c r="C375" s="23" t="s">
        <v>1493</v>
      </c>
      <c r="D375" t="s">
        <v>248</v>
      </c>
      <c r="E375" t="s">
        <v>316</v>
      </c>
      <c r="F375" t="s">
        <v>354</v>
      </c>
      <c r="G375" t="s">
        <v>2929</v>
      </c>
      <c r="L375" t="str">
        <f t="shared" si="22"/>
        <v>G</v>
      </c>
      <c r="M375">
        <f t="shared" si="23"/>
        <v>5</v>
      </c>
      <c r="N375" t="str">
        <f t="shared" ca="1" si="24"/>
        <v>DIFF</v>
      </c>
      <c r="R375" t="str">
        <f>VLOOKUP(A375,DATOS!D:J,7,FALSE)</f>
        <v>MOCOA</v>
      </c>
      <c r="S375" t="str">
        <f>VLOOKUP(R375,MUNICIOS!A:D,4,FALSE)</f>
        <v>001</v>
      </c>
    </row>
    <row r="376" spans="1:19" hidden="1">
      <c r="A376" s="23">
        <v>41106507</v>
      </c>
      <c r="B376" s="23" t="s">
        <v>2</v>
      </c>
      <c r="C376" s="23" t="s">
        <v>1494</v>
      </c>
      <c r="D376" t="s">
        <v>248</v>
      </c>
      <c r="E376" t="s">
        <v>224</v>
      </c>
      <c r="F376" t="s">
        <v>742</v>
      </c>
      <c r="L376" t="str">
        <f t="shared" si="22"/>
        <v>G</v>
      </c>
      <c r="M376">
        <f t="shared" si="23"/>
        <v>5</v>
      </c>
      <c r="N376" t="str">
        <f t="shared" ca="1" si="24"/>
        <v>DIFF</v>
      </c>
      <c r="R376" t="str">
        <f>VLOOKUP(A376,DATOS!D:J,7,FALSE)</f>
        <v>ORITO</v>
      </c>
      <c r="S376">
        <f>VLOOKUP(R376,MUNICIOS!A:D,4,FALSE)</f>
        <v>320</v>
      </c>
    </row>
    <row r="377" spans="1:19" hidden="1">
      <c r="A377" s="23">
        <v>41101652</v>
      </c>
      <c r="B377" s="23" t="s">
        <v>2</v>
      </c>
      <c r="C377" s="23" t="s">
        <v>1496</v>
      </c>
      <c r="D377" t="s">
        <v>248</v>
      </c>
      <c r="E377" t="s">
        <v>463</v>
      </c>
      <c r="F377" t="s">
        <v>368</v>
      </c>
      <c r="G377" t="s">
        <v>745</v>
      </c>
      <c r="L377" t="str">
        <f t="shared" si="22"/>
        <v>G</v>
      </c>
      <c r="M377">
        <f t="shared" si="23"/>
        <v>5</v>
      </c>
      <c r="N377" t="str">
        <f t="shared" ca="1" si="24"/>
        <v>DIFF</v>
      </c>
      <c r="R377" t="str">
        <f>VLOOKUP(A377,DATOS!D:J,7,FALSE)</f>
        <v>PUERTO ASIS</v>
      </c>
      <c r="S377">
        <f>VLOOKUP(R377,MUNICIOS!A:D,4,FALSE)</f>
        <v>568</v>
      </c>
    </row>
    <row r="378" spans="1:19" hidden="1">
      <c r="A378" s="23">
        <v>27360260</v>
      </c>
      <c r="B378" s="23" t="s">
        <v>2</v>
      </c>
      <c r="C378" s="23" t="s">
        <v>1497</v>
      </c>
      <c r="D378" t="s">
        <v>248</v>
      </c>
      <c r="E378" t="s">
        <v>372</v>
      </c>
      <c r="F378" t="s">
        <v>377</v>
      </c>
      <c r="L378" t="str">
        <f t="shared" si="22"/>
        <v>G</v>
      </c>
      <c r="M378">
        <f t="shared" si="23"/>
        <v>5</v>
      </c>
      <c r="N378" t="str">
        <f t="shared" ca="1" si="24"/>
        <v>DIFF</v>
      </c>
      <c r="R378" t="str">
        <f>VLOOKUP(A378,DATOS!D:J,7,FALSE)</f>
        <v>VILLAGARZON</v>
      </c>
      <c r="S378">
        <f>VLOOKUP(R378,MUNICIOS!A:D,4,FALSE)</f>
        <v>885</v>
      </c>
    </row>
    <row r="379" spans="1:19" hidden="1">
      <c r="A379" s="23">
        <v>97425258</v>
      </c>
      <c r="B379" s="23" t="s">
        <v>2</v>
      </c>
      <c r="C379" s="23" t="s">
        <v>1500</v>
      </c>
      <c r="D379" t="s">
        <v>248</v>
      </c>
      <c r="E379" t="s">
        <v>263</v>
      </c>
      <c r="F379" t="s">
        <v>354</v>
      </c>
      <c r="G379" t="s">
        <v>212</v>
      </c>
      <c r="L379" t="str">
        <f t="shared" si="22"/>
        <v>G</v>
      </c>
      <c r="M379">
        <f t="shared" si="23"/>
        <v>5</v>
      </c>
      <c r="N379" t="str">
        <f t="shared" ca="1" si="24"/>
        <v>DIFF</v>
      </c>
      <c r="R379" t="str">
        <f>VLOOKUP(A379,DATOS!D:J,7,FALSE)</f>
        <v>MOCOA</v>
      </c>
      <c r="S379" t="str">
        <f>VLOOKUP(R379,MUNICIOS!A:D,4,FALSE)</f>
        <v>001</v>
      </c>
    </row>
    <row r="380" spans="1:19" hidden="1">
      <c r="A380" s="23">
        <v>1123325096</v>
      </c>
      <c r="B380" s="23" t="s">
        <v>37</v>
      </c>
      <c r="C380" s="23" t="s">
        <v>1501</v>
      </c>
      <c r="D380" t="s">
        <v>248</v>
      </c>
      <c r="E380" t="s">
        <v>464</v>
      </c>
      <c r="F380" t="s">
        <v>716</v>
      </c>
      <c r="G380" t="s">
        <v>2930</v>
      </c>
      <c r="L380" t="str">
        <f t="shared" si="22"/>
        <v>G</v>
      </c>
      <c r="M380">
        <f t="shared" si="23"/>
        <v>5</v>
      </c>
      <c r="N380" t="str">
        <f t="shared" ca="1" si="24"/>
        <v>DIFF</v>
      </c>
      <c r="R380" t="str">
        <f>VLOOKUP(A380,DATOS!D:J,7,FALSE)</f>
        <v>ORITO</v>
      </c>
      <c r="S380">
        <f>VLOOKUP(R380,MUNICIOS!A:D,4,FALSE)</f>
        <v>320</v>
      </c>
    </row>
    <row r="381" spans="1:19" hidden="1">
      <c r="A381" s="23">
        <v>41125330</v>
      </c>
      <c r="B381" s="23" t="s">
        <v>2</v>
      </c>
      <c r="C381" s="23" t="s">
        <v>94</v>
      </c>
      <c r="D381" t="s">
        <v>511</v>
      </c>
      <c r="E381" t="s">
        <v>352</v>
      </c>
      <c r="F381" t="s">
        <v>512</v>
      </c>
      <c r="L381" t="str">
        <f t="shared" si="22"/>
        <v>G</v>
      </c>
      <c r="M381">
        <f t="shared" si="23"/>
        <v>8</v>
      </c>
      <c r="N381" t="str">
        <f t="shared" ca="1" si="24"/>
        <v>DIFF</v>
      </c>
      <c r="R381" t="str">
        <f>VLOOKUP(A381,DATOS!D:J,7,FALSE)</f>
        <v>MOCOA</v>
      </c>
      <c r="S381" t="str">
        <f>VLOOKUP(R381,MUNICIOS!A:D,4,FALSE)</f>
        <v>001</v>
      </c>
    </row>
    <row r="382" spans="1:19" hidden="1">
      <c r="A382" s="23">
        <v>1028404604</v>
      </c>
      <c r="B382" s="23" t="s">
        <v>31</v>
      </c>
      <c r="C382" s="23" t="s">
        <v>1504</v>
      </c>
      <c r="D382" t="s">
        <v>511</v>
      </c>
      <c r="E382" t="s">
        <v>581</v>
      </c>
      <c r="F382" t="s">
        <v>2931</v>
      </c>
      <c r="G382" t="s">
        <v>2932</v>
      </c>
      <c r="L382" t="str">
        <f t="shared" si="22"/>
        <v>G</v>
      </c>
      <c r="M382">
        <f t="shared" si="23"/>
        <v>8</v>
      </c>
      <c r="N382" t="str">
        <f t="shared" ca="1" si="24"/>
        <v>DIFF</v>
      </c>
      <c r="R382" t="str">
        <f>VLOOKUP(A382,DATOS!D:J,7,FALSE)</f>
        <v>MOCOA</v>
      </c>
      <c r="S382" t="str">
        <f>VLOOKUP(R382,MUNICIOS!A:D,4,FALSE)</f>
        <v>001</v>
      </c>
    </row>
    <row r="383" spans="1:19" hidden="1">
      <c r="A383" s="23">
        <v>5297036</v>
      </c>
      <c r="B383" s="23" t="s">
        <v>2</v>
      </c>
      <c r="C383" s="23" t="s">
        <v>1506</v>
      </c>
      <c r="D383" t="s">
        <v>468</v>
      </c>
      <c r="E383" t="s">
        <v>469</v>
      </c>
      <c r="F383" t="s">
        <v>466</v>
      </c>
      <c r="G383" t="s">
        <v>467</v>
      </c>
      <c r="L383" t="str">
        <f t="shared" si="22"/>
        <v>G</v>
      </c>
      <c r="M383">
        <f t="shared" si="23"/>
        <v>7</v>
      </c>
      <c r="N383" t="str">
        <f t="shared" ca="1" si="24"/>
        <v>DIFF</v>
      </c>
      <c r="R383" t="str">
        <f>VLOOKUP(A383,DATOS!D:J,7,FALSE)</f>
        <v>MOCOA</v>
      </c>
      <c r="S383" t="str">
        <f>VLOOKUP(R383,MUNICIOS!A:D,4,FALSE)</f>
        <v>001</v>
      </c>
    </row>
    <row r="384" spans="1:19" hidden="1">
      <c r="A384" s="23">
        <v>27472590</v>
      </c>
      <c r="B384" s="23" t="s">
        <v>2</v>
      </c>
      <c r="C384" s="23" t="s">
        <v>1507</v>
      </c>
      <c r="D384" t="s">
        <v>515</v>
      </c>
      <c r="E384" t="s">
        <v>416</v>
      </c>
      <c r="F384" t="s">
        <v>224</v>
      </c>
      <c r="G384" t="s">
        <v>516</v>
      </c>
      <c r="L384" t="str">
        <f t="shared" si="22"/>
        <v>G</v>
      </c>
      <c r="M384">
        <f t="shared" si="23"/>
        <v>6</v>
      </c>
      <c r="N384" t="str">
        <f t="shared" ca="1" si="24"/>
        <v>DIFF</v>
      </c>
      <c r="R384" t="str">
        <f>VLOOKUP(A384,DATOS!D:J,7,FALSE)</f>
        <v>COLON</v>
      </c>
      <c r="S384">
        <f>VLOOKUP(R384,MUNICIOS!A:D,4,FALSE)</f>
        <v>219</v>
      </c>
    </row>
    <row r="385" spans="1:19" hidden="1">
      <c r="A385" s="23">
        <v>1182463105</v>
      </c>
      <c r="B385" s="23" t="s">
        <v>31</v>
      </c>
      <c r="C385" s="23" t="s">
        <v>1509</v>
      </c>
      <c r="D385" t="s">
        <v>329</v>
      </c>
      <c r="E385" t="s">
        <v>2933</v>
      </c>
      <c r="F385" t="s">
        <v>2934</v>
      </c>
      <c r="G385" t="s">
        <v>2621</v>
      </c>
      <c r="L385" t="str">
        <f t="shared" si="22"/>
        <v>G</v>
      </c>
      <c r="M385">
        <f t="shared" si="23"/>
        <v>6</v>
      </c>
      <c r="N385" t="str">
        <f t="shared" ca="1" si="24"/>
        <v>DIFF</v>
      </c>
      <c r="R385" t="str">
        <f>VLOOKUP(A385,DATOS!D:J,7,FALSE)</f>
        <v>ORITO</v>
      </c>
      <c r="S385">
        <f>VLOOKUP(R385,MUNICIOS!A:D,4,FALSE)</f>
        <v>320</v>
      </c>
    </row>
    <row r="386" spans="1:19" hidden="1">
      <c r="A386" s="23">
        <v>1123315015</v>
      </c>
      <c r="B386" s="23" t="s">
        <v>2</v>
      </c>
      <c r="C386" s="23" t="s">
        <v>99</v>
      </c>
      <c r="D386" t="s">
        <v>519</v>
      </c>
      <c r="E386" t="s">
        <v>520</v>
      </c>
      <c r="F386" t="s">
        <v>521</v>
      </c>
      <c r="L386" t="str">
        <f t="shared" si="22"/>
        <v>G</v>
      </c>
      <c r="M386">
        <f t="shared" si="23"/>
        <v>11</v>
      </c>
      <c r="N386" t="str">
        <f t="shared" ca="1" si="24"/>
        <v>DIFF</v>
      </c>
      <c r="R386" t="str">
        <f>VLOOKUP(A386,DATOS!D:J,7,FALSE)</f>
        <v>PUERTO ASIS</v>
      </c>
      <c r="S386">
        <f>VLOOKUP(R386,MUNICIOS!A:D,4,FALSE)</f>
        <v>568</v>
      </c>
    </row>
    <row r="387" spans="1:19" hidden="1">
      <c r="A387" s="23">
        <v>41117184</v>
      </c>
      <c r="B387" s="23" t="s">
        <v>2</v>
      </c>
      <c r="C387" s="23" t="s">
        <v>100</v>
      </c>
      <c r="D387" t="s">
        <v>522</v>
      </c>
      <c r="F387" t="s">
        <v>523</v>
      </c>
      <c r="L387" t="str">
        <f t="shared" ref="L387:L450" si="25">LEFT(D387,1)</f>
        <v>G</v>
      </c>
      <c r="M387">
        <f t="shared" ref="M387:M450" si="26">LEN(D387)</f>
        <v>8</v>
      </c>
      <c r="N387" t="str">
        <f t="shared" ref="N387:N450" ca="1" si="27">IF(LEFT(D387,1)&lt;&gt;RANDBETWEEN(65,90),"DIFF","OK")</f>
        <v>DIFF</v>
      </c>
      <c r="R387" t="str">
        <f>VLOOKUP(A387,DATOS!D:J,7,FALSE)</f>
        <v>VALLE DEL GUAMUEZ</v>
      </c>
      <c r="S387">
        <f>VLOOKUP(R387,MUNICIOS!A:D,4,FALSE)</f>
        <v>865</v>
      </c>
    </row>
    <row r="388" spans="1:19" hidden="1">
      <c r="A388" s="23">
        <v>18162008</v>
      </c>
      <c r="B388" s="23" t="s">
        <v>2</v>
      </c>
      <c r="C388" s="23" t="s">
        <v>1513</v>
      </c>
      <c r="D388" t="s">
        <v>2935</v>
      </c>
      <c r="E388" t="s">
        <v>2702</v>
      </c>
      <c r="F388" t="s">
        <v>2936</v>
      </c>
      <c r="L388" t="str">
        <f t="shared" si="25"/>
        <v>G</v>
      </c>
      <c r="M388">
        <f t="shared" si="26"/>
        <v>5</v>
      </c>
      <c r="N388" t="str">
        <f t="shared" ca="1" si="27"/>
        <v>DIFF</v>
      </c>
      <c r="R388" t="str">
        <f>VLOOKUP(A388,DATOS!D:J,7,FALSE)</f>
        <v>VALLE DEL GUAMUEZ</v>
      </c>
      <c r="S388">
        <f>VLOOKUP(R388,MUNICIOS!A:D,4,FALSE)</f>
        <v>865</v>
      </c>
    </row>
    <row r="389" spans="1:19" hidden="1">
      <c r="A389" s="23">
        <v>1122785222</v>
      </c>
      <c r="B389" s="23" t="s">
        <v>2</v>
      </c>
      <c r="C389" s="23" t="s">
        <v>1515</v>
      </c>
      <c r="D389" t="s">
        <v>2937</v>
      </c>
      <c r="E389" t="s">
        <v>2938</v>
      </c>
      <c r="F389" t="s">
        <v>2939</v>
      </c>
      <c r="G389" t="s">
        <v>577</v>
      </c>
      <c r="L389" t="str">
        <f t="shared" si="25"/>
        <v>G</v>
      </c>
      <c r="M389">
        <f t="shared" si="26"/>
        <v>7</v>
      </c>
      <c r="N389" t="str">
        <f t="shared" ca="1" si="27"/>
        <v>DIFF</v>
      </c>
      <c r="R389" t="str">
        <f>VLOOKUP(A389,DATOS!D:J,7,FALSE)</f>
        <v>SIBUNDOY</v>
      </c>
      <c r="S389">
        <f>VLOOKUP(R389,MUNICIOS!A:D,4,FALSE)</f>
        <v>749</v>
      </c>
    </row>
    <row r="390" spans="1:19" hidden="1">
      <c r="A390" s="23">
        <v>1120218481</v>
      </c>
      <c r="B390" s="23" t="s">
        <v>37</v>
      </c>
      <c r="C390" s="23" t="s">
        <v>101</v>
      </c>
      <c r="D390" t="s">
        <v>528</v>
      </c>
      <c r="E390" t="s">
        <v>529</v>
      </c>
      <c r="F390" t="s">
        <v>530</v>
      </c>
      <c r="G390" t="s">
        <v>531</v>
      </c>
      <c r="L390" t="str">
        <f t="shared" si="25"/>
        <v>G</v>
      </c>
      <c r="M390">
        <f t="shared" si="26"/>
        <v>6</v>
      </c>
      <c r="N390" t="str">
        <f t="shared" ca="1" si="27"/>
        <v>DIFF</v>
      </c>
      <c r="R390" t="str">
        <f>VLOOKUP(A390,DATOS!D:J,7,FALSE)</f>
        <v>SAN FRANCISCO</v>
      </c>
      <c r="S390">
        <f>VLOOKUP(R390,MUNICIOS!A:D,4,FALSE)</f>
        <v>755</v>
      </c>
    </row>
    <row r="391" spans="1:19" hidden="1">
      <c r="A391" s="23">
        <v>1123214290</v>
      </c>
      <c r="B391" s="23" t="s">
        <v>42</v>
      </c>
      <c r="C391" s="23" t="s">
        <v>1522</v>
      </c>
      <c r="D391" t="s">
        <v>532</v>
      </c>
      <c r="E391" t="s">
        <v>2940</v>
      </c>
      <c r="F391" t="s">
        <v>2941</v>
      </c>
      <c r="G391" t="s">
        <v>280</v>
      </c>
      <c r="L391" t="str">
        <f t="shared" si="25"/>
        <v>G</v>
      </c>
      <c r="M391">
        <f t="shared" si="26"/>
        <v>9</v>
      </c>
      <c r="N391" t="str">
        <f t="shared" ca="1" si="27"/>
        <v>DIFF</v>
      </c>
      <c r="R391" t="str">
        <f>VLOOKUP(A391,DATOS!D:J,7,FALSE)</f>
        <v>PUERTO ASIS</v>
      </c>
      <c r="S391">
        <f>VLOOKUP(R391,MUNICIOS!A:D,4,FALSE)</f>
        <v>568</v>
      </c>
    </row>
    <row r="392" spans="1:19" hidden="1">
      <c r="A392" s="23">
        <v>18157057</v>
      </c>
      <c r="B392" s="23" t="s">
        <v>2</v>
      </c>
      <c r="C392" s="23" t="s">
        <v>1523</v>
      </c>
      <c r="D392" t="s">
        <v>532</v>
      </c>
      <c r="E392" t="s">
        <v>2942</v>
      </c>
      <c r="F392" t="s">
        <v>2943</v>
      </c>
      <c r="L392" t="str">
        <f t="shared" si="25"/>
        <v>G</v>
      </c>
      <c r="M392">
        <f t="shared" si="26"/>
        <v>9</v>
      </c>
      <c r="N392" t="str">
        <f t="shared" ca="1" si="27"/>
        <v>DIFF</v>
      </c>
      <c r="R392" t="str">
        <f>VLOOKUP(A392,DATOS!D:J,7,FALSE)</f>
        <v>VALLE DEL GUAMUEZ</v>
      </c>
      <c r="S392">
        <f>VLOOKUP(R392,MUNICIOS!A:D,4,FALSE)</f>
        <v>865</v>
      </c>
    </row>
    <row r="393" spans="1:19" hidden="1">
      <c r="A393" s="23">
        <v>69010093</v>
      </c>
      <c r="B393" s="23" t="s">
        <v>2</v>
      </c>
      <c r="C393" s="23" t="s">
        <v>1525</v>
      </c>
      <c r="D393" t="s">
        <v>535</v>
      </c>
      <c r="E393" t="s">
        <v>2944</v>
      </c>
      <c r="F393" t="s">
        <v>246</v>
      </c>
      <c r="L393" t="str">
        <f t="shared" si="25"/>
        <v>H</v>
      </c>
      <c r="M393">
        <f t="shared" si="26"/>
        <v>5</v>
      </c>
      <c r="N393" t="str">
        <f t="shared" ca="1" si="27"/>
        <v>DIFF</v>
      </c>
      <c r="R393" t="str">
        <f>VLOOKUP(A393,DATOS!D:J,7,FALSE)</f>
        <v>PUERTO GUZMAN</v>
      </c>
      <c r="S393">
        <f>VLOOKUP(R393,MUNICIOS!A:D,4,FALSE)</f>
        <v>571</v>
      </c>
    </row>
    <row r="394" spans="1:19" hidden="1">
      <c r="A394" s="23">
        <v>15570666</v>
      </c>
      <c r="B394" s="23" t="s">
        <v>2</v>
      </c>
      <c r="C394" s="23" t="s">
        <v>1526</v>
      </c>
      <c r="D394" t="s">
        <v>450</v>
      </c>
      <c r="E394" t="s">
        <v>450</v>
      </c>
      <c r="F394" t="s">
        <v>354</v>
      </c>
      <c r="G394" t="s">
        <v>2945</v>
      </c>
      <c r="L394" t="str">
        <f t="shared" si="25"/>
        <v>I</v>
      </c>
      <c r="M394">
        <f t="shared" si="26"/>
        <v>6</v>
      </c>
      <c r="N394" t="str">
        <f t="shared" ca="1" si="27"/>
        <v>DIFF</v>
      </c>
      <c r="R394" t="str">
        <f>VLOOKUP(A394,DATOS!D:J,7,FALSE)</f>
        <v>PUERTO CAICEDO</v>
      </c>
      <c r="S394">
        <f>VLOOKUP(R394,MUNICIOS!A:D,4,FALSE)</f>
        <v>569</v>
      </c>
    </row>
    <row r="395" spans="1:19" hidden="1">
      <c r="A395" s="23">
        <v>25678544</v>
      </c>
      <c r="B395" s="23" t="s">
        <v>2</v>
      </c>
      <c r="C395" s="23" t="s">
        <v>1528</v>
      </c>
      <c r="D395" t="s">
        <v>540</v>
      </c>
      <c r="E395" t="s">
        <v>3104</v>
      </c>
      <c r="F395" t="s">
        <v>619</v>
      </c>
      <c r="L395" t="str">
        <f t="shared" si="25"/>
        <v>I</v>
      </c>
      <c r="M395">
        <f t="shared" si="26"/>
        <v>4</v>
      </c>
      <c r="N395" t="str">
        <f t="shared" ca="1" si="27"/>
        <v>DIFF</v>
      </c>
      <c r="R395" t="str">
        <f>VLOOKUP(A395,DATOS!D:J,7,FALSE)</f>
        <v>MOCOA</v>
      </c>
      <c r="S395" t="str">
        <f>VLOOKUP(R395,MUNICIOS!A:D,4,FALSE)</f>
        <v>001</v>
      </c>
    </row>
    <row r="396" spans="1:19" hidden="1">
      <c r="A396" s="23">
        <v>1124312132</v>
      </c>
      <c r="B396" s="23" t="s">
        <v>2</v>
      </c>
      <c r="C396" s="23" t="s">
        <v>111</v>
      </c>
      <c r="D396" t="s">
        <v>552</v>
      </c>
      <c r="E396" t="s">
        <v>553</v>
      </c>
      <c r="F396" t="s">
        <v>554</v>
      </c>
      <c r="G396" t="s">
        <v>555</v>
      </c>
      <c r="L396" t="str">
        <f t="shared" si="25"/>
        <v>I</v>
      </c>
      <c r="M396">
        <f t="shared" si="26"/>
        <v>8</v>
      </c>
      <c r="N396" t="str">
        <f t="shared" ca="1" si="27"/>
        <v>DIFF</v>
      </c>
      <c r="R396" t="str">
        <f>VLOOKUP(A396,DATOS!D:J,7,FALSE)</f>
        <v>SIBUNDOY</v>
      </c>
      <c r="S396">
        <f>VLOOKUP(R396,MUNICIOS!A:D,4,FALSE)</f>
        <v>749</v>
      </c>
    </row>
    <row r="397" spans="1:19" hidden="1">
      <c r="A397" s="23">
        <v>18106624</v>
      </c>
      <c r="B397" s="23" t="s">
        <v>2</v>
      </c>
      <c r="C397" s="23" t="s">
        <v>1530</v>
      </c>
      <c r="D397" t="s">
        <v>375</v>
      </c>
      <c r="E397" t="s">
        <v>556</v>
      </c>
      <c r="F397" t="s">
        <v>557</v>
      </c>
      <c r="L397" t="str">
        <f t="shared" si="25"/>
        <v>I</v>
      </c>
      <c r="M397">
        <f t="shared" si="26"/>
        <v>4</v>
      </c>
      <c r="N397" t="str">
        <f t="shared" ca="1" si="27"/>
        <v>DIFF</v>
      </c>
      <c r="R397" t="str">
        <f>VLOOKUP(A397,DATOS!D:J,7,FALSE)</f>
        <v>PUERTO ASIS</v>
      </c>
      <c r="S397">
        <f>VLOOKUP(R397,MUNICIOS!A:D,4,FALSE)</f>
        <v>568</v>
      </c>
    </row>
    <row r="398" spans="1:19" hidden="1">
      <c r="A398" s="23">
        <v>69022391</v>
      </c>
      <c r="B398" s="23" t="s">
        <v>2</v>
      </c>
      <c r="C398" s="23" t="s">
        <v>1531</v>
      </c>
      <c r="D398" t="s">
        <v>375</v>
      </c>
      <c r="E398" t="s">
        <v>310</v>
      </c>
      <c r="F398" t="s">
        <v>2946</v>
      </c>
      <c r="L398" t="str">
        <f t="shared" si="25"/>
        <v>I</v>
      </c>
      <c r="M398">
        <f t="shared" si="26"/>
        <v>4</v>
      </c>
      <c r="N398" t="str">
        <f t="shared" ca="1" si="27"/>
        <v>DIFF</v>
      </c>
      <c r="R398" t="str">
        <f>VLOOKUP(A398,DATOS!D:J,7,FALSE)</f>
        <v>PUERTO ASIS</v>
      </c>
      <c r="S398">
        <f>VLOOKUP(R398,MUNICIOS!A:D,4,FALSE)</f>
        <v>568</v>
      </c>
    </row>
    <row r="399" spans="1:19" hidden="1">
      <c r="A399" s="23">
        <v>27472780</v>
      </c>
      <c r="B399" s="23" t="s">
        <v>2</v>
      </c>
      <c r="C399" s="23" t="s">
        <v>1533</v>
      </c>
      <c r="D399" t="s">
        <v>249</v>
      </c>
      <c r="E399" t="s">
        <v>2878</v>
      </c>
      <c r="F399" t="s">
        <v>484</v>
      </c>
      <c r="L399" t="str">
        <f t="shared" si="25"/>
        <v>J</v>
      </c>
      <c r="M399">
        <f t="shared" si="26"/>
        <v>11</v>
      </c>
      <c r="N399" t="str">
        <f t="shared" ca="1" si="27"/>
        <v>DIFF</v>
      </c>
      <c r="R399" t="str">
        <f>VLOOKUP(A399,DATOS!D:J,7,FALSE)</f>
        <v>COLON</v>
      </c>
      <c r="S399">
        <f>VLOOKUP(R399,MUNICIOS!A:D,4,FALSE)</f>
        <v>219</v>
      </c>
    </row>
    <row r="400" spans="1:19" hidden="1">
      <c r="A400" s="23">
        <v>1122786342</v>
      </c>
      <c r="B400" s="23" t="s">
        <v>31</v>
      </c>
      <c r="C400" s="23" t="s">
        <v>1534</v>
      </c>
      <c r="D400" t="s">
        <v>249</v>
      </c>
      <c r="E400" t="s">
        <v>458</v>
      </c>
      <c r="F400" t="s">
        <v>325</v>
      </c>
      <c r="G400" t="s">
        <v>2947</v>
      </c>
      <c r="L400" t="str">
        <f t="shared" si="25"/>
        <v>J</v>
      </c>
      <c r="M400">
        <f t="shared" si="26"/>
        <v>11</v>
      </c>
      <c r="N400" t="str">
        <f t="shared" ca="1" si="27"/>
        <v>DIFF</v>
      </c>
      <c r="R400" t="str">
        <f>VLOOKUP(A400,DATOS!D:J,7,FALSE)</f>
        <v>SIBUNDOY</v>
      </c>
      <c r="S400">
        <f>VLOOKUP(R400,MUNICIOS!A:D,4,FALSE)</f>
        <v>749</v>
      </c>
    </row>
    <row r="401" spans="1:19" hidden="1">
      <c r="A401" s="23">
        <v>1122787369</v>
      </c>
      <c r="B401" s="23" t="s">
        <v>42</v>
      </c>
      <c r="C401" s="23" t="s">
        <v>1535</v>
      </c>
      <c r="D401" t="s">
        <v>249</v>
      </c>
      <c r="E401" t="s">
        <v>458</v>
      </c>
      <c r="F401" t="s">
        <v>2672</v>
      </c>
      <c r="G401" t="s">
        <v>46</v>
      </c>
      <c r="L401" t="str">
        <f t="shared" si="25"/>
        <v>J</v>
      </c>
      <c r="M401">
        <f t="shared" si="26"/>
        <v>11</v>
      </c>
      <c r="N401" t="str">
        <f t="shared" ca="1" si="27"/>
        <v>DIFF</v>
      </c>
      <c r="R401" t="str">
        <f>VLOOKUP(A401,DATOS!D:J,7,FALSE)</f>
        <v>SIBUNDOY</v>
      </c>
      <c r="S401">
        <f>VLOOKUP(R401,MUNICIOS!A:D,4,FALSE)</f>
        <v>749</v>
      </c>
    </row>
    <row r="402" spans="1:19" hidden="1">
      <c r="A402" s="23">
        <v>1121506928</v>
      </c>
      <c r="B402" s="23" t="s">
        <v>2</v>
      </c>
      <c r="C402" s="23" t="s">
        <v>1536</v>
      </c>
      <c r="D402" t="s">
        <v>563</v>
      </c>
      <c r="E402" t="s">
        <v>563</v>
      </c>
      <c r="F402" t="s">
        <v>636</v>
      </c>
      <c r="G402" t="s">
        <v>504</v>
      </c>
      <c r="L402" t="str">
        <f t="shared" si="25"/>
        <v>J</v>
      </c>
      <c r="M402">
        <f t="shared" si="26"/>
        <v>11</v>
      </c>
      <c r="N402" t="str">
        <f t="shared" ca="1" si="27"/>
        <v>DIFF</v>
      </c>
      <c r="R402" t="str">
        <f>VLOOKUP(A402,DATOS!D:J,7,FALSE)</f>
        <v>SANTIAGO</v>
      </c>
      <c r="S402">
        <f>VLOOKUP(R402,MUNICIOS!A:D,4,FALSE)</f>
        <v>760</v>
      </c>
    </row>
    <row r="403" spans="1:19" hidden="1">
      <c r="A403" s="23">
        <v>5350142</v>
      </c>
      <c r="B403" s="23" t="s">
        <v>2</v>
      </c>
      <c r="C403" s="23" t="s">
        <v>1537</v>
      </c>
      <c r="D403" t="s">
        <v>563</v>
      </c>
      <c r="E403" t="s">
        <v>2948</v>
      </c>
      <c r="F403" t="s">
        <v>2761</v>
      </c>
      <c r="L403" t="str">
        <f t="shared" si="25"/>
        <v>J</v>
      </c>
      <c r="M403">
        <f t="shared" si="26"/>
        <v>11</v>
      </c>
      <c r="N403" t="str">
        <f t="shared" ca="1" si="27"/>
        <v>DIFF</v>
      </c>
      <c r="R403" t="str">
        <f>VLOOKUP(A403,DATOS!D:J,7,FALSE)</f>
        <v>SIBUNDOY</v>
      </c>
      <c r="S403">
        <f>VLOOKUP(R403,MUNICIOS!A:D,4,FALSE)</f>
        <v>749</v>
      </c>
    </row>
    <row r="404" spans="1:19" hidden="1">
      <c r="A404" s="23">
        <v>1124314613</v>
      </c>
      <c r="B404" s="23" t="s">
        <v>31</v>
      </c>
      <c r="C404" s="23" t="s">
        <v>1538</v>
      </c>
      <c r="D404" t="s">
        <v>250</v>
      </c>
      <c r="E404" t="s">
        <v>570</v>
      </c>
      <c r="F404" t="s">
        <v>693</v>
      </c>
      <c r="G404" t="s">
        <v>414</v>
      </c>
      <c r="L404" t="str">
        <f t="shared" si="25"/>
        <v>J</v>
      </c>
      <c r="M404">
        <f t="shared" si="26"/>
        <v>5</v>
      </c>
      <c r="N404" t="str">
        <f t="shared" ca="1" si="27"/>
        <v>DIFF</v>
      </c>
      <c r="R404" t="str">
        <f>VLOOKUP(A404,DATOS!D:J,7,FALSE)</f>
        <v>COLON</v>
      </c>
      <c r="S404">
        <f>VLOOKUP(R404,MUNICIOS!A:D,4,FALSE)</f>
        <v>219</v>
      </c>
    </row>
    <row r="405" spans="1:19" hidden="1">
      <c r="A405" s="23">
        <v>5350434</v>
      </c>
      <c r="B405" s="23" t="s">
        <v>2</v>
      </c>
      <c r="C405" s="23" t="s">
        <v>1540</v>
      </c>
      <c r="D405" t="s">
        <v>256</v>
      </c>
      <c r="E405" t="s">
        <v>281</v>
      </c>
      <c r="F405" t="s">
        <v>212</v>
      </c>
      <c r="G405" t="s">
        <v>231</v>
      </c>
      <c r="L405" t="str">
        <f t="shared" si="25"/>
        <v>J</v>
      </c>
      <c r="M405">
        <f t="shared" si="26"/>
        <v>6</v>
      </c>
      <c r="N405" t="str">
        <f t="shared" ca="1" si="27"/>
        <v>DIFF</v>
      </c>
      <c r="R405" t="str">
        <f>VLOOKUP(A405,DATOS!D:J,7,FALSE)</f>
        <v>MOCOA</v>
      </c>
      <c r="S405" t="str">
        <f>VLOOKUP(R405,MUNICIOS!A:D,4,FALSE)</f>
        <v>001</v>
      </c>
    </row>
    <row r="406" spans="1:19" hidden="1">
      <c r="A406" s="33">
        <v>1124313386</v>
      </c>
      <c r="B406" s="33" t="s">
        <v>31</v>
      </c>
      <c r="C406" s="33" t="s">
        <v>1542</v>
      </c>
      <c r="D406" t="s">
        <v>256</v>
      </c>
      <c r="E406" t="s">
        <v>237</v>
      </c>
      <c r="F406" t="s">
        <v>212</v>
      </c>
      <c r="G406" t="s">
        <v>407</v>
      </c>
      <c r="L406" t="str">
        <f t="shared" si="25"/>
        <v>J</v>
      </c>
      <c r="M406">
        <f t="shared" si="26"/>
        <v>6</v>
      </c>
      <c r="N406" t="str">
        <f t="shared" ca="1" si="27"/>
        <v>DIFF</v>
      </c>
      <c r="R406" t="str">
        <f>VLOOKUP(A406,DATOS!D:J,7,FALSE)</f>
        <v>SIBUNDOY</v>
      </c>
      <c r="S406">
        <f>VLOOKUP(R406,MUNICIOS!A:D,4,FALSE)</f>
        <v>749</v>
      </c>
    </row>
    <row r="407" spans="1:19" hidden="1">
      <c r="A407" s="33">
        <v>41182512</v>
      </c>
      <c r="B407" s="33" t="s">
        <v>2</v>
      </c>
      <c r="C407" s="33" t="s">
        <v>1544</v>
      </c>
      <c r="D407" t="s">
        <v>256</v>
      </c>
      <c r="E407" t="s">
        <v>237</v>
      </c>
      <c r="F407" t="s">
        <v>224</v>
      </c>
      <c r="G407" t="s">
        <v>578</v>
      </c>
      <c r="L407" t="str">
        <f t="shared" si="25"/>
        <v>J</v>
      </c>
      <c r="M407">
        <f t="shared" si="26"/>
        <v>6</v>
      </c>
      <c r="N407" t="str">
        <f t="shared" ca="1" si="27"/>
        <v>DIFF</v>
      </c>
      <c r="R407" t="str">
        <f>VLOOKUP(A407,DATOS!D:J,7,FALSE)</f>
        <v>SIBUNDOY</v>
      </c>
      <c r="S407">
        <f>VLOOKUP(R407,MUNICIOS!A:D,4,FALSE)</f>
        <v>749</v>
      </c>
    </row>
    <row r="408" spans="1:19" hidden="1">
      <c r="A408" s="23">
        <v>41181321</v>
      </c>
      <c r="B408" s="23" t="s">
        <v>2</v>
      </c>
      <c r="C408" s="23" t="s">
        <v>1545</v>
      </c>
      <c r="D408" t="s">
        <v>256</v>
      </c>
      <c r="E408" t="s">
        <v>237</v>
      </c>
      <c r="F408" t="s">
        <v>224</v>
      </c>
      <c r="G408" t="s">
        <v>700</v>
      </c>
      <c r="L408" t="str">
        <f t="shared" si="25"/>
        <v>J</v>
      </c>
      <c r="M408">
        <f t="shared" si="26"/>
        <v>6</v>
      </c>
      <c r="N408" t="str">
        <f t="shared" ca="1" si="27"/>
        <v>DIFF</v>
      </c>
      <c r="R408" t="str">
        <f>VLOOKUP(A408,DATOS!D:J,7,FALSE)</f>
        <v>SIBUNDOY</v>
      </c>
      <c r="S408">
        <f>VLOOKUP(R408,MUNICIOS!A:D,4,FALSE)</f>
        <v>749</v>
      </c>
    </row>
    <row r="409" spans="1:19" hidden="1">
      <c r="A409" s="23">
        <v>1122784712</v>
      </c>
      <c r="B409" s="23" t="s">
        <v>31</v>
      </c>
      <c r="C409" s="23" t="s">
        <v>1547</v>
      </c>
      <c r="D409" t="s">
        <v>256</v>
      </c>
      <c r="E409" t="s">
        <v>632</v>
      </c>
      <c r="F409" t="s">
        <v>2949</v>
      </c>
      <c r="G409" t="s">
        <v>504</v>
      </c>
      <c r="L409" t="str">
        <f t="shared" si="25"/>
        <v>J</v>
      </c>
      <c r="M409">
        <f t="shared" si="26"/>
        <v>6</v>
      </c>
      <c r="N409" t="str">
        <f t="shared" ca="1" si="27"/>
        <v>DIFF</v>
      </c>
      <c r="R409" t="str">
        <f>VLOOKUP(A409,DATOS!D:J,7,FALSE)</f>
        <v>SIBUNDOY</v>
      </c>
      <c r="S409">
        <f>VLOOKUP(R409,MUNICIOS!A:D,4,FALSE)</f>
        <v>749</v>
      </c>
    </row>
    <row r="410" spans="1:19" hidden="1">
      <c r="A410" s="23">
        <v>1122783778</v>
      </c>
      <c r="B410" s="23" t="s">
        <v>31</v>
      </c>
      <c r="C410" s="23" t="s">
        <v>1549</v>
      </c>
      <c r="D410" t="s">
        <v>256</v>
      </c>
      <c r="E410" t="s">
        <v>632</v>
      </c>
      <c r="F410" t="s">
        <v>2950</v>
      </c>
      <c r="G410" t="s">
        <v>598</v>
      </c>
      <c r="L410" t="str">
        <f t="shared" si="25"/>
        <v>J</v>
      </c>
      <c r="M410">
        <f t="shared" si="26"/>
        <v>6</v>
      </c>
      <c r="N410" t="str">
        <f t="shared" ca="1" si="27"/>
        <v>DIFF</v>
      </c>
      <c r="R410" t="str">
        <f>VLOOKUP(A410,DATOS!D:J,7,FALSE)</f>
        <v>SIBUNDOY</v>
      </c>
      <c r="S410">
        <f>VLOOKUP(R410,MUNICIOS!A:D,4,FALSE)</f>
        <v>749</v>
      </c>
    </row>
    <row r="411" spans="1:19" hidden="1">
      <c r="A411" s="23">
        <v>1124315477</v>
      </c>
      <c r="B411" s="23" t="s">
        <v>31</v>
      </c>
      <c r="C411" s="23" t="s">
        <v>1551</v>
      </c>
      <c r="D411" t="s">
        <v>256</v>
      </c>
      <c r="E411" t="s">
        <v>632</v>
      </c>
      <c r="F411" t="s">
        <v>2951</v>
      </c>
      <c r="G411" t="s">
        <v>305</v>
      </c>
      <c r="L411" t="str">
        <f t="shared" si="25"/>
        <v>J</v>
      </c>
      <c r="M411">
        <f t="shared" si="26"/>
        <v>6</v>
      </c>
      <c r="N411" t="str">
        <f t="shared" ca="1" si="27"/>
        <v>DIFF</v>
      </c>
      <c r="R411" t="str">
        <f>VLOOKUP(A411,DATOS!D:J,7,FALSE)</f>
        <v>SIBUNDOY</v>
      </c>
      <c r="S411">
        <f>VLOOKUP(R411,MUNICIOS!A:D,4,FALSE)</f>
        <v>749</v>
      </c>
    </row>
    <row r="412" spans="1:19" hidden="1">
      <c r="A412" s="23">
        <v>1124313532</v>
      </c>
      <c r="B412" s="23" t="s">
        <v>31</v>
      </c>
      <c r="C412" s="23" t="s">
        <v>1552</v>
      </c>
      <c r="D412" t="s">
        <v>256</v>
      </c>
      <c r="E412" t="s">
        <v>632</v>
      </c>
      <c r="F412" t="s">
        <v>551</v>
      </c>
      <c r="G412" t="s">
        <v>2952</v>
      </c>
      <c r="L412" t="str">
        <f t="shared" si="25"/>
        <v>J</v>
      </c>
      <c r="M412">
        <f t="shared" si="26"/>
        <v>6</v>
      </c>
      <c r="N412" t="str">
        <f t="shared" ca="1" si="27"/>
        <v>DIFF</v>
      </c>
      <c r="R412" t="str">
        <f>VLOOKUP(A412,DATOS!D:J,7,FALSE)</f>
        <v>SIBUNDOY</v>
      </c>
      <c r="S412">
        <f>VLOOKUP(R412,MUNICIOS!A:D,4,FALSE)</f>
        <v>749</v>
      </c>
    </row>
    <row r="413" spans="1:19" hidden="1">
      <c r="A413" s="23">
        <v>1124315134</v>
      </c>
      <c r="B413" s="23" t="s">
        <v>31</v>
      </c>
      <c r="C413" s="23" t="s">
        <v>1553</v>
      </c>
      <c r="D413" t="s">
        <v>256</v>
      </c>
      <c r="E413" t="s">
        <v>321</v>
      </c>
      <c r="F413" t="s">
        <v>2953</v>
      </c>
      <c r="G413" t="s">
        <v>257</v>
      </c>
      <c r="L413" t="str">
        <f t="shared" si="25"/>
        <v>J</v>
      </c>
      <c r="M413">
        <f t="shared" si="26"/>
        <v>6</v>
      </c>
      <c r="N413" t="str">
        <f t="shared" ca="1" si="27"/>
        <v>DIFF</v>
      </c>
      <c r="R413" t="str">
        <f>VLOOKUP(A413,DATOS!D:J,7,FALSE)</f>
        <v>SIBUNDOY</v>
      </c>
      <c r="S413">
        <f>VLOOKUP(R413,MUNICIOS!A:D,4,FALSE)</f>
        <v>749</v>
      </c>
    </row>
    <row r="414" spans="1:19" hidden="1">
      <c r="A414" s="23">
        <v>1122787741</v>
      </c>
      <c r="B414" s="23" t="s">
        <v>42</v>
      </c>
      <c r="C414" s="23" t="s">
        <v>1555</v>
      </c>
      <c r="D414" t="s">
        <v>362</v>
      </c>
      <c r="E414" t="s">
        <v>281</v>
      </c>
      <c r="F414" t="s">
        <v>2954</v>
      </c>
      <c r="G414" t="s">
        <v>419</v>
      </c>
      <c r="L414" t="str">
        <f t="shared" si="25"/>
        <v>J</v>
      </c>
      <c r="M414">
        <f t="shared" si="26"/>
        <v>8</v>
      </c>
      <c r="N414" t="str">
        <f t="shared" ca="1" si="27"/>
        <v>DIFF</v>
      </c>
      <c r="R414" t="str">
        <f>VLOOKUP(A414,DATOS!D:J,7,FALSE)</f>
        <v>SIBUNDOY</v>
      </c>
      <c r="S414">
        <f>VLOOKUP(R414,MUNICIOS!A:D,4,FALSE)</f>
        <v>749</v>
      </c>
    </row>
    <row r="415" spans="1:19" hidden="1">
      <c r="A415" s="23">
        <v>1121509504</v>
      </c>
      <c r="B415" s="23" t="s">
        <v>42</v>
      </c>
      <c r="C415" s="23" t="s">
        <v>1557</v>
      </c>
      <c r="D415" t="s">
        <v>362</v>
      </c>
      <c r="E415" t="s">
        <v>2955</v>
      </c>
      <c r="F415" t="s">
        <v>2659</v>
      </c>
      <c r="L415" t="str">
        <f t="shared" si="25"/>
        <v>J</v>
      </c>
      <c r="M415">
        <f t="shared" si="26"/>
        <v>8</v>
      </c>
      <c r="N415" t="str">
        <f t="shared" ca="1" si="27"/>
        <v>DIFF</v>
      </c>
      <c r="R415" t="str">
        <f>VLOOKUP(A415,DATOS!D:J,7,FALSE)</f>
        <v>SANTIAGO</v>
      </c>
      <c r="S415">
        <f>VLOOKUP(R415,MUNICIOS!A:D,4,FALSE)</f>
        <v>760</v>
      </c>
    </row>
    <row r="416" spans="1:19" hidden="1">
      <c r="A416" s="23">
        <v>1121509741</v>
      </c>
      <c r="B416" s="23" t="s">
        <v>42</v>
      </c>
      <c r="C416" s="23" t="s">
        <v>1559</v>
      </c>
      <c r="D416" t="s">
        <v>362</v>
      </c>
      <c r="E416" t="s">
        <v>2956</v>
      </c>
      <c r="F416" t="s">
        <v>2957</v>
      </c>
      <c r="G416" t="s">
        <v>2958</v>
      </c>
      <c r="L416" t="str">
        <f t="shared" si="25"/>
        <v>J</v>
      </c>
      <c r="M416">
        <f t="shared" si="26"/>
        <v>8</v>
      </c>
      <c r="N416" t="str">
        <f t="shared" ca="1" si="27"/>
        <v>DIFF</v>
      </c>
      <c r="R416" t="str">
        <f>VLOOKUP(A416,DATOS!D:J,7,FALSE)</f>
        <v>SANTIAGO</v>
      </c>
      <c r="S416">
        <f>VLOOKUP(R416,MUNICIOS!A:D,4,FALSE)</f>
        <v>760</v>
      </c>
    </row>
    <row r="417" spans="1:19" hidden="1">
      <c r="A417" s="23">
        <v>27470339</v>
      </c>
      <c r="B417" s="23" t="s">
        <v>2</v>
      </c>
      <c r="C417" s="23" t="s">
        <v>1560</v>
      </c>
      <c r="D417" t="s">
        <v>362</v>
      </c>
      <c r="E417" t="s">
        <v>321</v>
      </c>
      <c r="F417" t="s">
        <v>300</v>
      </c>
      <c r="G417" t="s">
        <v>224</v>
      </c>
      <c r="L417" t="str">
        <f t="shared" si="25"/>
        <v>J</v>
      </c>
      <c r="M417">
        <f t="shared" si="26"/>
        <v>8</v>
      </c>
      <c r="N417" t="str">
        <f t="shared" ca="1" si="27"/>
        <v>DIFF</v>
      </c>
      <c r="R417" t="str">
        <f>VLOOKUP(A417,DATOS!D:J,7,FALSE)</f>
        <v>SANTIAGO</v>
      </c>
      <c r="S417">
        <f>VLOOKUP(R417,MUNICIOS!A:D,4,FALSE)</f>
        <v>760</v>
      </c>
    </row>
    <row r="418" spans="1:19" hidden="1">
      <c r="A418" s="23">
        <v>1124312036</v>
      </c>
      <c r="B418" s="23" t="s">
        <v>2</v>
      </c>
      <c r="C418" s="23" t="s">
        <v>1561</v>
      </c>
      <c r="D418" t="s">
        <v>362</v>
      </c>
      <c r="E418" t="s">
        <v>252</v>
      </c>
      <c r="F418" t="s">
        <v>2656</v>
      </c>
      <c r="G418" t="s">
        <v>2657</v>
      </c>
      <c r="L418" t="str">
        <f t="shared" si="25"/>
        <v>J</v>
      </c>
      <c r="M418">
        <f t="shared" si="26"/>
        <v>8</v>
      </c>
      <c r="N418" t="str">
        <f t="shared" ca="1" si="27"/>
        <v>DIFF</v>
      </c>
      <c r="R418" t="str">
        <f>VLOOKUP(A418,DATOS!D:J,7,FALSE)</f>
        <v>COLON</v>
      </c>
      <c r="S418">
        <f>VLOOKUP(R418,MUNICIOS!A:D,4,FALSE)</f>
        <v>219</v>
      </c>
    </row>
    <row r="419" spans="1:19" hidden="1">
      <c r="A419" s="23">
        <v>1123336728</v>
      </c>
      <c r="B419" s="23" t="s">
        <v>42</v>
      </c>
      <c r="C419" s="23" t="s">
        <v>1562</v>
      </c>
      <c r="D419" t="s">
        <v>399</v>
      </c>
      <c r="E419" t="s">
        <v>536</v>
      </c>
      <c r="F419" t="s">
        <v>537</v>
      </c>
      <c r="L419" t="str">
        <f t="shared" si="25"/>
        <v>J</v>
      </c>
      <c r="M419">
        <f t="shared" si="26"/>
        <v>5</v>
      </c>
      <c r="N419" t="str">
        <f t="shared" ca="1" si="27"/>
        <v>DIFF</v>
      </c>
      <c r="R419" t="str">
        <f>VLOOKUP(A419,DATOS!D:J,7,FALSE)</f>
        <v>ORITO</v>
      </c>
      <c r="S419">
        <f>VLOOKUP(R419,MUNICIOS!A:D,4,FALSE)</f>
        <v>320</v>
      </c>
    </row>
    <row r="420" spans="1:19" hidden="1">
      <c r="A420" s="23">
        <v>1122787724</v>
      </c>
      <c r="B420" s="23" t="s">
        <v>42</v>
      </c>
      <c r="C420" s="23" t="s">
        <v>1564</v>
      </c>
      <c r="D420" t="s">
        <v>353</v>
      </c>
      <c r="E420" t="s">
        <v>275</v>
      </c>
      <c r="F420" t="s">
        <v>224</v>
      </c>
      <c r="G420" t="s">
        <v>339</v>
      </c>
      <c r="L420" t="str">
        <f t="shared" si="25"/>
        <v>J</v>
      </c>
      <c r="M420">
        <f t="shared" si="26"/>
        <v>7</v>
      </c>
      <c r="N420" t="str">
        <f t="shared" ca="1" si="27"/>
        <v>DIFF</v>
      </c>
      <c r="R420" t="str">
        <f>VLOOKUP(A420,DATOS!D:J,7,FALSE)</f>
        <v>SIBUNDOY</v>
      </c>
      <c r="S420">
        <f>VLOOKUP(R420,MUNICIOS!A:D,4,FALSE)</f>
        <v>749</v>
      </c>
    </row>
    <row r="421" spans="1:19" hidden="1">
      <c r="A421" s="23">
        <v>6606227</v>
      </c>
      <c r="B421" s="23" t="s">
        <v>64</v>
      </c>
      <c r="C421" s="23" t="s">
        <v>1566</v>
      </c>
      <c r="D421" t="s">
        <v>353</v>
      </c>
      <c r="E421" t="s">
        <v>572</v>
      </c>
      <c r="F421" t="s">
        <v>354</v>
      </c>
      <c r="G421" t="s">
        <v>290</v>
      </c>
      <c r="L421" t="str">
        <f t="shared" si="25"/>
        <v>J</v>
      </c>
      <c r="M421">
        <f t="shared" si="26"/>
        <v>7</v>
      </c>
      <c r="N421" t="str">
        <f t="shared" ca="1" si="27"/>
        <v>DIFF</v>
      </c>
      <c r="R421" t="str">
        <f>VLOOKUP(A421,DATOS!D:J,7,FALSE)</f>
        <v>PUERTO ASIS</v>
      </c>
      <c r="S421">
        <f>VLOOKUP(R421,MUNICIOS!A:D,4,FALSE)</f>
        <v>568</v>
      </c>
    </row>
    <row r="422" spans="1:19" hidden="1">
      <c r="A422" s="23">
        <v>1124848290</v>
      </c>
      <c r="B422" s="23" t="s">
        <v>2</v>
      </c>
      <c r="C422" s="23" t="s">
        <v>1567</v>
      </c>
      <c r="D422" t="s">
        <v>453</v>
      </c>
      <c r="E422" t="s">
        <v>288</v>
      </c>
      <c r="F422" t="s">
        <v>276</v>
      </c>
      <c r="G422" t="s">
        <v>361</v>
      </c>
      <c r="L422" t="str">
        <f t="shared" si="25"/>
        <v>J</v>
      </c>
      <c r="M422">
        <f t="shared" si="26"/>
        <v>5</v>
      </c>
      <c r="N422" t="str">
        <f t="shared" ca="1" si="27"/>
        <v>DIFF</v>
      </c>
      <c r="R422" t="str">
        <f>VLOOKUP(A422,DATOS!D:J,7,FALSE)</f>
        <v>MOCOA</v>
      </c>
      <c r="S422" t="str">
        <f>VLOOKUP(R422,MUNICIOS!A:D,4,FALSE)</f>
        <v>001</v>
      </c>
    </row>
    <row r="423" spans="1:19" hidden="1">
      <c r="A423" s="23">
        <v>5348422</v>
      </c>
      <c r="B423" s="23" t="s">
        <v>2</v>
      </c>
      <c r="C423" s="23" t="s">
        <v>1569</v>
      </c>
      <c r="D423" t="s">
        <v>453</v>
      </c>
      <c r="E423" t="s">
        <v>474</v>
      </c>
      <c r="F423" t="s">
        <v>354</v>
      </c>
      <c r="G423" t="s">
        <v>2959</v>
      </c>
      <c r="L423" t="str">
        <f t="shared" si="25"/>
        <v>J</v>
      </c>
      <c r="M423">
        <f t="shared" si="26"/>
        <v>5</v>
      </c>
      <c r="N423" t="str">
        <f t="shared" ca="1" si="27"/>
        <v>DIFF</v>
      </c>
      <c r="R423" t="str">
        <f>VLOOKUP(A423,DATOS!D:J,7,FALSE)</f>
        <v>SAN FRANCISCO</v>
      </c>
      <c r="S423">
        <f>VLOOKUP(R423,MUNICIOS!A:D,4,FALSE)</f>
        <v>755</v>
      </c>
    </row>
    <row r="424" spans="1:19" hidden="1">
      <c r="A424" s="23">
        <v>2725036</v>
      </c>
      <c r="B424" s="23" t="s">
        <v>2</v>
      </c>
      <c r="C424" s="23" t="s">
        <v>1571</v>
      </c>
      <c r="D424" t="s">
        <v>348</v>
      </c>
      <c r="E424" t="s">
        <v>317</v>
      </c>
      <c r="F424" t="s">
        <v>409</v>
      </c>
      <c r="L424" t="str">
        <f t="shared" si="25"/>
        <v>J</v>
      </c>
      <c r="M424">
        <f t="shared" si="26"/>
        <v>5</v>
      </c>
      <c r="N424" t="str">
        <f t="shared" ca="1" si="27"/>
        <v>DIFF</v>
      </c>
      <c r="R424" t="str">
        <f>VLOOKUP(A424,DATOS!D:J,7,FALSE)</f>
        <v>ORITO</v>
      </c>
      <c r="S424">
        <f>VLOOKUP(R424,MUNICIOS!A:D,4,FALSE)</f>
        <v>320</v>
      </c>
    </row>
    <row r="425" spans="1:19" hidden="1">
      <c r="A425" s="23">
        <v>16352425</v>
      </c>
      <c r="B425" s="23" t="s">
        <v>2</v>
      </c>
      <c r="C425" s="23" t="s">
        <v>1574</v>
      </c>
      <c r="D425" t="s">
        <v>354</v>
      </c>
      <c r="E425" t="s">
        <v>2960</v>
      </c>
      <c r="F425" t="s">
        <v>570</v>
      </c>
      <c r="L425" t="str">
        <f t="shared" si="25"/>
        <v>J</v>
      </c>
      <c r="M425">
        <f t="shared" si="26"/>
        <v>4</v>
      </c>
      <c r="N425" t="str">
        <f t="shared" ca="1" si="27"/>
        <v>DIFF</v>
      </c>
      <c r="R425" t="str">
        <f>VLOOKUP(A425,DATOS!D:J,7,FALSE)</f>
        <v>ORITO</v>
      </c>
      <c r="S425">
        <f>VLOOKUP(R425,MUNICIOS!A:D,4,FALSE)</f>
        <v>320</v>
      </c>
    </row>
    <row r="426" spans="1:19" hidden="1">
      <c r="A426" s="23">
        <v>1006956710</v>
      </c>
      <c r="B426" s="23" t="s">
        <v>2</v>
      </c>
      <c r="C426" s="23" t="s">
        <v>1577</v>
      </c>
      <c r="D426" t="s">
        <v>255</v>
      </c>
      <c r="E426" t="s">
        <v>281</v>
      </c>
      <c r="F426" t="s">
        <v>399</v>
      </c>
      <c r="G426" t="s">
        <v>231</v>
      </c>
      <c r="L426" t="str">
        <f t="shared" si="25"/>
        <v>J</v>
      </c>
      <c r="M426">
        <f t="shared" si="26"/>
        <v>9</v>
      </c>
      <c r="N426" t="str">
        <f t="shared" ca="1" si="27"/>
        <v>DIFF</v>
      </c>
      <c r="R426" t="str">
        <f>VLOOKUP(A426,DATOS!D:J,7,FALSE)</f>
        <v>SIBUNDOY</v>
      </c>
      <c r="S426">
        <f>VLOOKUP(R426,MUNICIOS!A:D,4,FALSE)</f>
        <v>749</v>
      </c>
    </row>
    <row r="427" spans="1:19" hidden="1">
      <c r="A427" s="23">
        <v>41182174</v>
      </c>
      <c r="B427" s="23" t="s">
        <v>2</v>
      </c>
      <c r="C427" s="23" t="s">
        <v>1578</v>
      </c>
      <c r="D427" t="s">
        <v>255</v>
      </c>
      <c r="E427" t="s">
        <v>309</v>
      </c>
      <c r="F427" t="s">
        <v>224</v>
      </c>
      <c r="G427" t="s">
        <v>2961</v>
      </c>
      <c r="L427" t="str">
        <f t="shared" si="25"/>
        <v>J</v>
      </c>
      <c r="M427">
        <f t="shared" si="26"/>
        <v>9</v>
      </c>
      <c r="N427" t="str">
        <f t="shared" ca="1" si="27"/>
        <v>DIFF</v>
      </c>
      <c r="R427" t="str">
        <f>VLOOKUP(A427,DATOS!D:J,7,FALSE)</f>
        <v>SAN FRANCISCO</v>
      </c>
      <c r="S427">
        <f>VLOOKUP(R427,MUNICIOS!A:D,4,FALSE)</f>
        <v>755</v>
      </c>
    </row>
    <row r="428" spans="1:19" hidden="1">
      <c r="A428" s="23">
        <v>1122782359</v>
      </c>
      <c r="B428" s="23" t="s">
        <v>2</v>
      </c>
      <c r="C428" s="23" t="s">
        <v>1580</v>
      </c>
      <c r="D428" t="s">
        <v>255</v>
      </c>
      <c r="E428" t="s">
        <v>451</v>
      </c>
      <c r="F428" t="s">
        <v>224</v>
      </c>
      <c r="G428" t="s">
        <v>2859</v>
      </c>
      <c r="L428" t="str">
        <f t="shared" si="25"/>
        <v>J</v>
      </c>
      <c r="M428">
        <f t="shared" si="26"/>
        <v>9</v>
      </c>
      <c r="N428" t="str">
        <f t="shared" ca="1" si="27"/>
        <v>DIFF</v>
      </c>
      <c r="R428" t="str">
        <f>VLOOKUP(A428,DATOS!D:J,7,FALSE)</f>
        <v>SIBUNDOY</v>
      </c>
      <c r="S428">
        <f>VLOOKUP(R428,MUNICIOS!A:D,4,FALSE)</f>
        <v>749</v>
      </c>
    </row>
    <row r="429" spans="1:19" hidden="1">
      <c r="A429" s="23">
        <v>1121508048</v>
      </c>
      <c r="B429" s="23" t="s">
        <v>31</v>
      </c>
      <c r="C429" s="23" t="s">
        <v>1582</v>
      </c>
      <c r="D429" t="s">
        <v>2962</v>
      </c>
      <c r="E429" t="s">
        <v>2749</v>
      </c>
      <c r="F429" t="s">
        <v>2963</v>
      </c>
      <c r="G429" t="s">
        <v>2964</v>
      </c>
      <c r="L429" t="str">
        <f t="shared" si="25"/>
        <v>J</v>
      </c>
      <c r="M429">
        <f t="shared" si="26"/>
        <v>9</v>
      </c>
      <c r="N429" t="str">
        <f t="shared" ca="1" si="27"/>
        <v>DIFF</v>
      </c>
      <c r="R429" t="str">
        <f>VLOOKUP(A429,DATOS!D:J,7,FALSE)</f>
        <v>SANTIAGO</v>
      </c>
      <c r="S429">
        <f>VLOOKUP(R429,MUNICIOS!A:D,4,FALSE)</f>
        <v>760</v>
      </c>
    </row>
    <row r="430" spans="1:19" hidden="1">
      <c r="A430" s="23">
        <v>59861061</v>
      </c>
      <c r="B430" s="23" t="s">
        <v>2</v>
      </c>
      <c r="C430" s="23" t="s">
        <v>1583</v>
      </c>
      <c r="D430" t="s">
        <v>258</v>
      </c>
      <c r="E430" t="s">
        <v>462</v>
      </c>
      <c r="F430" t="s">
        <v>743</v>
      </c>
      <c r="L430" t="str">
        <f t="shared" si="25"/>
        <v>J</v>
      </c>
      <c r="M430">
        <f t="shared" si="26"/>
        <v>6</v>
      </c>
      <c r="N430" t="str">
        <f t="shared" ca="1" si="27"/>
        <v>DIFF</v>
      </c>
      <c r="R430" t="str">
        <f>VLOOKUP(A430,DATOS!D:J,7,FALSE)</f>
        <v>ORITO</v>
      </c>
      <c r="S430">
        <f>VLOOKUP(R430,MUNICIOS!A:D,4,FALSE)</f>
        <v>320</v>
      </c>
    </row>
    <row r="431" spans="1:19" hidden="1">
      <c r="A431" s="23">
        <v>1123304540</v>
      </c>
      <c r="B431" s="23" t="s">
        <v>31</v>
      </c>
      <c r="C431" s="23" t="s">
        <v>1585</v>
      </c>
      <c r="D431" t="s">
        <v>258</v>
      </c>
      <c r="E431" t="s">
        <v>561</v>
      </c>
      <c r="F431" t="s">
        <v>2965</v>
      </c>
      <c r="G431" t="s">
        <v>2966</v>
      </c>
      <c r="L431" t="str">
        <f t="shared" si="25"/>
        <v>J</v>
      </c>
      <c r="M431">
        <f t="shared" si="26"/>
        <v>6</v>
      </c>
      <c r="N431" t="str">
        <f t="shared" ca="1" si="27"/>
        <v>DIFF</v>
      </c>
      <c r="R431" t="str">
        <f>VLOOKUP(A431,DATOS!D:J,7,FALSE)</f>
        <v>PUERTO ASIS</v>
      </c>
      <c r="S431">
        <f>VLOOKUP(R431,MUNICIOS!A:D,4,FALSE)</f>
        <v>568</v>
      </c>
    </row>
    <row r="432" spans="1:19" hidden="1">
      <c r="A432" s="23">
        <v>1123333885</v>
      </c>
      <c r="B432" s="23" t="s">
        <v>31</v>
      </c>
      <c r="C432" s="23" t="s">
        <v>1587</v>
      </c>
      <c r="D432" t="s">
        <v>2967</v>
      </c>
      <c r="E432" t="s">
        <v>298</v>
      </c>
      <c r="F432" t="s">
        <v>232</v>
      </c>
      <c r="L432" t="str">
        <f t="shared" si="25"/>
        <v>K</v>
      </c>
      <c r="M432">
        <f t="shared" si="26"/>
        <v>7</v>
      </c>
      <c r="N432" t="str">
        <f t="shared" ca="1" si="27"/>
        <v>DIFF</v>
      </c>
      <c r="R432" t="str">
        <f>VLOOKUP(A432,DATOS!D:J,7,FALSE)</f>
        <v>ORITO</v>
      </c>
      <c r="S432">
        <f>VLOOKUP(R432,MUNICIOS!A:D,4,FALSE)</f>
        <v>320</v>
      </c>
    </row>
    <row r="433" spans="1:19" hidden="1">
      <c r="A433" s="23">
        <v>1125182330</v>
      </c>
      <c r="B433" s="23" t="s">
        <v>2</v>
      </c>
      <c r="C433" s="23" t="s">
        <v>1590</v>
      </c>
      <c r="D433" t="s">
        <v>2968</v>
      </c>
      <c r="E433" t="s">
        <v>227</v>
      </c>
      <c r="F433" t="s">
        <v>2969</v>
      </c>
      <c r="G433" t="s">
        <v>743</v>
      </c>
      <c r="L433" t="str">
        <f t="shared" si="25"/>
        <v>L</v>
      </c>
      <c r="M433">
        <f t="shared" si="26"/>
        <v>9</v>
      </c>
      <c r="N433" t="str">
        <f t="shared" ca="1" si="27"/>
        <v>DIFF</v>
      </c>
      <c r="R433" t="str">
        <f>VLOOKUP(A433,DATOS!D:J,7,FALSE)</f>
        <v>PUERTO GUZMAN</v>
      </c>
      <c r="S433">
        <f>VLOOKUP(R433,MUNICIOS!A:D,4,FALSE)</f>
        <v>571</v>
      </c>
    </row>
    <row r="434" spans="1:19" hidden="1">
      <c r="A434" s="23">
        <v>1127079980</v>
      </c>
      <c r="B434" s="23" t="s">
        <v>2</v>
      </c>
      <c r="C434" s="23" t="s">
        <v>1593</v>
      </c>
      <c r="D434" t="s">
        <v>2968</v>
      </c>
      <c r="E434" t="s">
        <v>2970</v>
      </c>
      <c r="F434" t="s">
        <v>2971</v>
      </c>
      <c r="L434" t="str">
        <f t="shared" si="25"/>
        <v>L</v>
      </c>
      <c r="M434">
        <f t="shared" si="26"/>
        <v>9</v>
      </c>
      <c r="N434" t="str">
        <f t="shared" ca="1" si="27"/>
        <v>DIFF</v>
      </c>
      <c r="R434" t="str">
        <f>VLOOKUP(A434,DATOS!D:J,7,FALSE)</f>
        <v>MOCOA</v>
      </c>
      <c r="S434" t="str">
        <f>VLOOKUP(R434,MUNICIOS!A:D,4,FALSE)</f>
        <v>001</v>
      </c>
    </row>
    <row r="435" spans="1:19" hidden="1">
      <c r="A435" s="23">
        <v>1125408428</v>
      </c>
      <c r="B435" s="23" t="s">
        <v>2</v>
      </c>
      <c r="C435" s="23" t="s">
        <v>118</v>
      </c>
      <c r="D435" t="s">
        <v>581</v>
      </c>
      <c r="E435" t="s">
        <v>582</v>
      </c>
      <c r="F435" t="s">
        <v>583</v>
      </c>
      <c r="L435" t="str">
        <f t="shared" si="25"/>
        <v>L</v>
      </c>
      <c r="M435">
        <f t="shared" si="26"/>
        <v>5</v>
      </c>
      <c r="N435" t="str">
        <f t="shared" ca="1" si="27"/>
        <v>DIFF</v>
      </c>
      <c r="R435" t="str">
        <f>VLOOKUP(A435,DATOS!D:J,7,FALSE)</f>
        <v>PUERTO CAICEDO</v>
      </c>
      <c r="S435">
        <f>VLOOKUP(R435,MUNICIOS!A:D,4,FALSE)</f>
        <v>569</v>
      </c>
    </row>
    <row r="436" spans="1:19" hidden="1">
      <c r="A436" s="23">
        <v>69027357</v>
      </c>
      <c r="B436" s="23" t="s">
        <v>2</v>
      </c>
      <c r="C436" s="23" t="s">
        <v>1596</v>
      </c>
      <c r="D436" t="s">
        <v>2674</v>
      </c>
      <c r="E436" t="s">
        <v>2972</v>
      </c>
      <c r="F436" t="s">
        <v>2973</v>
      </c>
      <c r="L436" t="str">
        <f t="shared" si="25"/>
        <v>L</v>
      </c>
      <c r="M436">
        <f t="shared" si="26"/>
        <v>7</v>
      </c>
      <c r="N436" t="str">
        <f t="shared" ca="1" si="27"/>
        <v>DIFF</v>
      </c>
      <c r="R436" t="str">
        <f>VLOOKUP(A436,DATOS!D:J,7,FALSE)</f>
        <v>PUERTO CAICEDO</v>
      </c>
      <c r="S436">
        <f>VLOOKUP(R436,MUNICIOS!A:D,4,FALSE)</f>
        <v>569</v>
      </c>
    </row>
    <row r="437" spans="1:19" hidden="1">
      <c r="A437" s="23">
        <v>1124855776</v>
      </c>
      <c r="B437" s="23" t="s">
        <v>2</v>
      </c>
      <c r="C437" s="23" t="s">
        <v>1599</v>
      </c>
      <c r="D437" t="s">
        <v>2674</v>
      </c>
      <c r="E437" t="s">
        <v>260</v>
      </c>
      <c r="F437" t="s">
        <v>2974</v>
      </c>
      <c r="G437" t="s">
        <v>233</v>
      </c>
      <c r="L437" t="str">
        <f t="shared" si="25"/>
        <v>L</v>
      </c>
      <c r="M437">
        <f t="shared" si="26"/>
        <v>7</v>
      </c>
      <c r="N437" t="str">
        <f t="shared" ca="1" si="27"/>
        <v>DIFF</v>
      </c>
      <c r="R437" t="str">
        <f>VLOOKUP(A437,DATOS!D:J,7,FALSE)</f>
        <v>MOCOA</v>
      </c>
      <c r="S437" t="str">
        <f>VLOOKUP(R437,MUNICIOS!A:D,4,FALSE)</f>
        <v>001</v>
      </c>
    </row>
    <row r="438" spans="1:19" hidden="1">
      <c r="A438" s="23">
        <v>1123336158</v>
      </c>
      <c r="B438" s="23" t="s">
        <v>42</v>
      </c>
      <c r="C438" s="23" t="s">
        <v>1602</v>
      </c>
      <c r="D438" t="s">
        <v>432</v>
      </c>
      <c r="E438" t="s">
        <v>2714</v>
      </c>
      <c r="F438" t="s">
        <v>250</v>
      </c>
      <c r="L438" t="str">
        <f t="shared" si="25"/>
        <v>L</v>
      </c>
      <c r="M438">
        <f t="shared" si="26"/>
        <v>3</v>
      </c>
      <c r="N438" t="str">
        <f t="shared" ca="1" si="27"/>
        <v>DIFF</v>
      </c>
      <c r="R438" t="str">
        <f>VLOOKUP(A438,DATOS!D:J,7,FALSE)</f>
        <v>ORITO</v>
      </c>
      <c r="S438">
        <f>VLOOKUP(R438,MUNICIOS!A:D,4,FALSE)</f>
        <v>320</v>
      </c>
    </row>
    <row r="439" spans="1:19" hidden="1">
      <c r="A439" s="23">
        <v>5279319</v>
      </c>
      <c r="B439" s="23" t="s">
        <v>2</v>
      </c>
      <c r="C439" s="23" t="s">
        <v>1605</v>
      </c>
      <c r="D439" t="s">
        <v>2975</v>
      </c>
      <c r="E439" t="s">
        <v>482</v>
      </c>
      <c r="F439" t="s">
        <v>455</v>
      </c>
      <c r="G439" t="s">
        <v>719</v>
      </c>
      <c r="L439" t="str">
        <f t="shared" si="25"/>
        <v>L</v>
      </c>
      <c r="M439">
        <f t="shared" si="26"/>
        <v>7</v>
      </c>
      <c r="N439" t="str">
        <f t="shared" ca="1" si="27"/>
        <v>DIFF</v>
      </c>
      <c r="R439" t="str">
        <f>VLOOKUP(A439,DATOS!D:J,7,FALSE)</f>
        <v>COLON</v>
      </c>
      <c r="S439">
        <f>VLOOKUP(R439,MUNICIOS!A:D,4,FALSE)</f>
        <v>219</v>
      </c>
    </row>
    <row r="440" spans="1:19" hidden="1">
      <c r="A440" s="23">
        <v>1029566736</v>
      </c>
      <c r="B440" s="23" t="s">
        <v>37</v>
      </c>
      <c r="C440" s="23" t="s">
        <v>1607</v>
      </c>
      <c r="D440" t="s">
        <v>260</v>
      </c>
      <c r="E440" t="s">
        <v>2976</v>
      </c>
      <c r="F440" t="s">
        <v>2977</v>
      </c>
      <c r="L440" t="str">
        <f t="shared" si="25"/>
        <v>L</v>
      </c>
      <c r="M440">
        <f t="shared" si="26"/>
        <v>5</v>
      </c>
      <c r="N440" t="str">
        <f t="shared" ca="1" si="27"/>
        <v>DIFF</v>
      </c>
      <c r="R440" t="str">
        <f>VLOOKUP(A440,DATOS!D:J,7,FALSE)</f>
        <v>PUERTO GUZMAN</v>
      </c>
      <c r="S440">
        <f>VLOOKUP(R440,MUNICIOS!A:D,4,FALSE)</f>
        <v>571</v>
      </c>
    </row>
    <row r="441" spans="1:19" hidden="1">
      <c r="A441" s="23">
        <v>25588357</v>
      </c>
      <c r="B441" s="23" t="s">
        <v>2</v>
      </c>
      <c r="C441" s="23" t="s">
        <v>1610</v>
      </c>
      <c r="D441" t="s">
        <v>260</v>
      </c>
      <c r="E441" t="s">
        <v>2978</v>
      </c>
      <c r="F441" t="s">
        <v>224</v>
      </c>
      <c r="G441" t="s">
        <v>2979</v>
      </c>
      <c r="L441" t="str">
        <f t="shared" si="25"/>
        <v>L</v>
      </c>
      <c r="M441">
        <f t="shared" si="26"/>
        <v>5</v>
      </c>
      <c r="N441" t="str">
        <f t="shared" ca="1" si="27"/>
        <v>DIFF</v>
      </c>
      <c r="R441" t="str">
        <f>VLOOKUP(A441,DATOS!D:J,7,FALSE)</f>
        <v>PUERTO CAICEDO</v>
      </c>
      <c r="S441">
        <f>VLOOKUP(R441,MUNICIOS!A:D,4,FALSE)</f>
        <v>569</v>
      </c>
    </row>
    <row r="442" spans="1:19" hidden="1">
      <c r="A442" s="23">
        <v>1126461915</v>
      </c>
      <c r="B442" s="23" t="s">
        <v>42</v>
      </c>
      <c r="C442" s="23" t="s">
        <v>1612</v>
      </c>
      <c r="D442" t="s">
        <v>260</v>
      </c>
      <c r="E442" t="s">
        <v>2759</v>
      </c>
      <c r="F442" t="s">
        <v>2980</v>
      </c>
      <c r="G442" t="s">
        <v>393</v>
      </c>
      <c r="L442" t="str">
        <f t="shared" si="25"/>
        <v>L</v>
      </c>
      <c r="M442">
        <f t="shared" si="26"/>
        <v>5</v>
      </c>
      <c r="N442" t="str">
        <f t="shared" ca="1" si="27"/>
        <v>DIFF</v>
      </c>
      <c r="R442" t="str">
        <f>VLOOKUP(A442,DATOS!D:J,7,FALSE)</f>
        <v>VALLE DEL GUAMUEZ</v>
      </c>
      <c r="S442">
        <f>VLOOKUP(R442,MUNICIOS!A:D,4,FALSE)</f>
        <v>865</v>
      </c>
    </row>
    <row r="443" spans="1:19" hidden="1">
      <c r="A443" s="23">
        <v>1126461915</v>
      </c>
      <c r="B443" s="23" t="s">
        <v>79</v>
      </c>
      <c r="C443" s="23" t="s">
        <v>1612</v>
      </c>
      <c r="D443" t="s">
        <v>260</v>
      </c>
      <c r="E443" t="s">
        <v>2759</v>
      </c>
      <c r="F443" t="s">
        <v>2980</v>
      </c>
      <c r="G443" t="s">
        <v>393</v>
      </c>
      <c r="L443" t="str">
        <f t="shared" si="25"/>
        <v>L</v>
      </c>
      <c r="M443">
        <f t="shared" si="26"/>
        <v>5</v>
      </c>
      <c r="N443" t="str">
        <f t="shared" ca="1" si="27"/>
        <v>DIFF</v>
      </c>
      <c r="R443" t="str">
        <f>VLOOKUP(A443,DATOS!D:J,7,FALSE)</f>
        <v>VALLE DEL GUAMUEZ</v>
      </c>
      <c r="S443">
        <f>VLOOKUP(R443,MUNICIOS!A:D,4,FALSE)</f>
        <v>865</v>
      </c>
    </row>
    <row r="444" spans="1:19" hidden="1">
      <c r="A444" s="23">
        <v>39840524</v>
      </c>
      <c r="B444" s="23" t="s">
        <v>2</v>
      </c>
      <c r="C444" s="23" t="s">
        <v>1614</v>
      </c>
      <c r="D444" t="s">
        <v>723</v>
      </c>
      <c r="E444" t="s">
        <v>264</v>
      </c>
      <c r="F444" t="s">
        <v>462</v>
      </c>
      <c r="G444" t="s">
        <v>724</v>
      </c>
      <c r="L444" t="str">
        <f t="shared" si="25"/>
        <v>L</v>
      </c>
      <c r="M444">
        <f t="shared" si="26"/>
        <v>4</v>
      </c>
      <c r="N444" t="str">
        <f t="shared" ca="1" si="27"/>
        <v>DIFF</v>
      </c>
      <c r="R444" t="str">
        <f>VLOOKUP(A444,DATOS!D:J,7,FALSE)</f>
        <v>PUERTO CAICEDO</v>
      </c>
      <c r="S444">
        <f>VLOOKUP(R444,MUNICIOS!A:D,4,FALSE)</f>
        <v>569</v>
      </c>
    </row>
    <row r="445" spans="1:19" hidden="1">
      <c r="A445" s="23">
        <v>39840524</v>
      </c>
      <c r="B445" s="23" t="s">
        <v>2</v>
      </c>
      <c r="C445" s="23" t="s">
        <v>1615</v>
      </c>
      <c r="D445" t="s">
        <v>723</v>
      </c>
      <c r="E445" t="s">
        <v>264</v>
      </c>
      <c r="F445" t="s">
        <v>462</v>
      </c>
      <c r="G445" t="s">
        <v>2981</v>
      </c>
      <c r="L445" t="str">
        <f t="shared" si="25"/>
        <v>L</v>
      </c>
      <c r="M445">
        <f t="shared" si="26"/>
        <v>4</v>
      </c>
      <c r="N445" t="str">
        <f t="shared" ca="1" si="27"/>
        <v>DIFF</v>
      </c>
      <c r="R445" t="str">
        <f>VLOOKUP(A445,DATOS!D:J,7,FALSE)</f>
        <v>PUERTO CAICEDO</v>
      </c>
      <c r="S445">
        <f>VLOOKUP(R445,MUNICIOS!A:D,4,FALSE)</f>
        <v>569</v>
      </c>
    </row>
    <row r="446" spans="1:19" hidden="1">
      <c r="A446" s="23">
        <v>4961091</v>
      </c>
      <c r="B446" s="23" t="s">
        <v>2</v>
      </c>
      <c r="C446" s="23" t="s">
        <v>1616</v>
      </c>
      <c r="D446" t="s">
        <v>212</v>
      </c>
      <c r="E446" t="s">
        <v>2982</v>
      </c>
      <c r="F446" t="s">
        <v>2652</v>
      </c>
      <c r="L446" t="str">
        <f t="shared" si="25"/>
        <v>L</v>
      </c>
      <c r="M446">
        <f t="shared" si="26"/>
        <v>4</v>
      </c>
      <c r="N446" t="str">
        <f t="shared" ca="1" si="27"/>
        <v>DIFF</v>
      </c>
      <c r="R446" t="str">
        <f>VLOOKUP(A446,DATOS!D:J,7,FALSE)</f>
        <v>ORITO</v>
      </c>
      <c r="S446">
        <f>VLOOKUP(R446,MUNICIOS!A:D,4,FALSE)</f>
        <v>320</v>
      </c>
    </row>
    <row r="447" spans="1:19" hidden="1">
      <c r="A447" s="23">
        <v>1124850294</v>
      </c>
      <c r="B447" s="23" t="s">
        <v>2</v>
      </c>
      <c r="C447" s="23" t="s">
        <v>1618</v>
      </c>
      <c r="D447" t="s">
        <v>316</v>
      </c>
      <c r="E447" t="s">
        <v>2948</v>
      </c>
      <c r="F447" t="s">
        <v>2983</v>
      </c>
      <c r="L447" t="str">
        <f t="shared" si="25"/>
        <v>M</v>
      </c>
      <c r="M447">
        <f t="shared" si="26"/>
        <v>6</v>
      </c>
      <c r="N447" t="str">
        <f t="shared" ca="1" si="27"/>
        <v>DIFF</v>
      </c>
      <c r="R447" t="str">
        <f>VLOOKUP(A447,DATOS!D:J,7,FALSE)</f>
        <v>MOCOA</v>
      </c>
      <c r="S447" t="str">
        <f>VLOOKUP(R447,MUNICIOS!A:D,4,FALSE)</f>
        <v>001</v>
      </c>
    </row>
    <row r="448" spans="1:19" hidden="1">
      <c r="A448" s="23">
        <v>1513637</v>
      </c>
      <c r="B448" s="23" t="s">
        <v>2</v>
      </c>
      <c r="C448" s="23" t="s">
        <v>124</v>
      </c>
      <c r="D448" t="s">
        <v>316</v>
      </c>
      <c r="E448" t="s">
        <v>260</v>
      </c>
      <c r="F448" t="s">
        <v>354</v>
      </c>
      <c r="G448" t="s">
        <v>587</v>
      </c>
      <c r="L448" t="str">
        <f t="shared" si="25"/>
        <v>M</v>
      </c>
      <c r="M448">
        <f t="shared" si="26"/>
        <v>6</v>
      </c>
      <c r="N448" t="str">
        <f t="shared" ca="1" si="27"/>
        <v>DIFF</v>
      </c>
      <c r="R448" t="str">
        <f>VLOOKUP(A448,DATOS!D:J,7,FALSE)</f>
        <v>MOCOA</v>
      </c>
      <c r="S448" t="str">
        <f>VLOOKUP(R448,MUNICIOS!A:D,4,FALSE)</f>
        <v>001</v>
      </c>
    </row>
    <row r="449" spans="1:19" hidden="1">
      <c r="A449" s="23">
        <v>1125179816</v>
      </c>
      <c r="B449" s="23" t="s">
        <v>2</v>
      </c>
      <c r="C449" s="23" t="s">
        <v>1621</v>
      </c>
      <c r="D449" t="s">
        <v>588</v>
      </c>
      <c r="E449" t="s">
        <v>589</v>
      </c>
      <c r="F449" t="s">
        <v>2984</v>
      </c>
      <c r="G449" t="s">
        <v>406</v>
      </c>
      <c r="L449" t="str">
        <f t="shared" si="25"/>
        <v>M</v>
      </c>
      <c r="M449">
        <f t="shared" si="26"/>
        <v>7</v>
      </c>
      <c r="N449" t="str">
        <f t="shared" ca="1" si="27"/>
        <v>DIFF</v>
      </c>
      <c r="R449" t="str">
        <f>VLOOKUP(A449,DATOS!D:J,7,FALSE)</f>
        <v>VILLAGARZON</v>
      </c>
      <c r="S449">
        <f>VLOOKUP(R449,MUNICIOS!A:D,4,FALSE)</f>
        <v>885</v>
      </c>
    </row>
    <row r="450" spans="1:19" hidden="1">
      <c r="A450" s="23">
        <v>27472914</v>
      </c>
      <c r="B450" s="23" t="s">
        <v>2</v>
      </c>
      <c r="C450" s="23" t="s">
        <v>1623</v>
      </c>
      <c r="D450" t="s">
        <v>431</v>
      </c>
      <c r="E450" t="s">
        <v>2985</v>
      </c>
      <c r="F450" t="s">
        <v>2986</v>
      </c>
      <c r="L450" t="str">
        <f t="shared" si="25"/>
        <v>M</v>
      </c>
      <c r="M450">
        <f t="shared" si="26"/>
        <v>7</v>
      </c>
      <c r="N450" t="str">
        <f t="shared" ca="1" si="27"/>
        <v>DIFF</v>
      </c>
      <c r="R450" t="str">
        <f>VLOOKUP(A450,DATOS!D:J,7,FALSE)</f>
        <v>COLON</v>
      </c>
      <c r="S450">
        <f>VLOOKUP(R450,MUNICIOS!A:D,4,FALSE)</f>
        <v>219</v>
      </c>
    </row>
    <row r="451" spans="1:19" hidden="1">
      <c r="A451" s="23">
        <v>41107417</v>
      </c>
      <c r="B451" s="23" t="s">
        <v>2</v>
      </c>
      <c r="C451" s="23" t="s">
        <v>1625</v>
      </c>
      <c r="D451" t="s">
        <v>547</v>
      </c>
      <c r="E451" t="s">
        <v>2724</v>
      </c>
      <c r="F451" t="s">
        <v>246</v>
      </c>
      <c r="L451" t="str">
        <f t="shared" ref="L451:L514" si="28">LEFT(D451,1)</f>
        <v>M</v>
      </c>
      <c r="M451">
        <f t="shared" ref="M451:M514" si="29">LEN(D451)</f>
        <v>4</v>
      </c>
      <c r="N451" t="str">
        <f t="shared" ref="N451:N514" ca="1" si="30">IF(LEFT(D451,1)&lt;&gt;RANDBETWEEN(65,90),"DIFF","OK")</f>
        <v>DIFF</v>
      </c>
      <c r="R451" t="str">
        <f>VLOOKUP(A451,DATOS!D:J,7,FALSE)</f>
        <v>ORITO</v>
      </c>
      <c r="S451">
        <f>VLOOKUP(R451,MUNICIOS!A:D,4,FALSE)</f>
        <v>320</v>
      </c>
    </row>
    <row r="452" spans="1:19" hidden="1">
      <c r="A452" s="23">
        <v>1006956163</v>
      </c>
      <c r="B452" s="23" t="s">
        <v>2</v>
      </c>
      <c r="C452" s="23" t="s">
        <v>126</v>
      </c>
      <c r="D452" t="s">
        <v>591</v>
      </c>
      <c r="E452" t="s">
        <v>541</v>
      </c>
      <c r="F452" t="s">
        <v>212</v>
      </c>
      <c r="G452" t="s">
        <v>257</v>
      </c>
      <c r="L452" t="str">
        <f t="shared" si="28"/>
        <v>M</v>
      </c>
      <c r="M452">
        <f t="shared" si="29"/>
        <v>8</v>
      </c>
      <c r="N452" t="str">
        <f t="shared" ca="1" si="30"/>
        <v>DIFF</v>
      </c>
      <c r="R452" t="str">
        <f>VLOOKUP(A452,DATOS!D:J,7,FALSE)</f>
        <v>VILLAGARZON</v>
      </c>
      <c r="S452">
        <f>VLOOKUP(R452,MUNICIOS!A:D,4,FALSE)</f>
        <v>885</v>
      </c>
    </row>
    <row r="453" spans="1:19" hidden="1">
      <c r="A453" s="23">
        <v>1120217476</v>
      </c>
      <c r="B453" s="23" t="s">
        <v>2</v>
      </c>
      <c r="C453" s="23" t="s">
        <v>1629</v>
      </c>
      <c r="D453" t="s">
        <v>224</v>
      </c>
      <c r="E453" t="s">
        <v>717</v>
      </c>
      <c r="F453" t="s">
        <v>237</v>
      </c>
      <c r="L453" t="str">
        <f t="shared" si="28"/>
        <v>M</v>
      </c>
      <c r="M453">
        <f t="shared" si="29"/>
        <v>5</v>
      </c>
      <c r="N453" t="str">
        <f t="shared" ca="1" si="30"/>
        <v>DIFF</v>
      </c>
      <c r="R453" t="str">
        <f>VLOOKUP(A453,DATOS!D:J,7,FALSE)</f>
        <v>VALLE DEL GUAMUEZ</v>
      </c>
      <c r="S453">
        <f>VLOOKUP(R453,MUNICIOS!A:D,4,FALSE)</f>
        <v>865</v>
      </c>
    </row>
    <row r="454" spans="1:19" hidden="1">
      <c r="A454" s="23">
        <v>6427232</v>
      </c>
      <c r="B454" s="23" t="s">
        <v>2</v>
      </c>
      <c r="C454" s="23" t="s">
        <v>1631</v>
      </c>
      <c r="D454" t="s">
        <v>2987</v>
      </c>
      <c r="F454" t="s">
        <v>488</v>
      </c>
      <c r="L454" t="str">
        <f t="shared" si="28"/>
        <v>M</v>
      </c>
      <c r="M454">
        <f t="shared" si="29"/>
        <v>5</v>
      </c>
      <c r="N454" t="str">
        <f t="shared" ca="1" si="30"/>
        <v>DIFF</v>
      </c>
      <c r="R454" t="str">
        <f>VLOOKUP(A454,DATOS!D:J,7,FALSE)</f>
        <v>MOCOA</v>
      </c>
      <c r="S454" t="str">
        <f>VLOOKUP(R454,MUNICIOS!A:D,4,FALSE)</f>
        <v>001</v>
      </c>
    </row>
    <row r="455" spans="1:19" hidden="1">
      <c r="A455" s="23">
        <v>41105628</v>
      </c>
      <c r="B455" s="23" t="s">
        <v>2</v>
      </c>
      <c r="C455" s="23" t="s">
        <v>1633</v>
      </c>
      <c r="D455" t="s">
        <v>345</v>
      </c>
      <c r="F455" t="s">
        <v>318</v>
      </c>
      <c r="L455" t="str">
        <f t="shared" si="28"/>
        <v>P</v>
      </c>
      <c r="M455">
        <f t="shared" si="29"/>
        <v>5</v>
      </c>
      <c r="N455" t="str">
        <f t="shared" ca="1" si="30"/>
        <v>DIFF</v>
      </c>
      <c r="R455" t="str">
        <f>VLOOKUP(A455,DATOS!D:J,7,FALSE)</f>
        <v>MOCOA</v>
      </c>
      <c r="S455" t="str">
        <f>VLOOKUP(R455,MUNICIOS!A:D,4,FALSE)</f>
        <v>001</v>
      </c>
    </row>
    <row r="456" spans="1:19" hidden="1">
      <c r="A456" s="23">
        <v>83183599</v>
      </c>
      <c r="B456" s="23" t="s">
        <v>2</v>
      </c>
      <c r="C456" s="23" t="s">
        <v>1636</v>
      </c>
      <c r="D456" t="s">
        <v>416</v>
      </c>
      <c r="E456" t="s">
        <v>687</v>
      </c>
      <c r="F456" t="s">
        <v>662</v>
      </c>
      <c r="G456" t="s">
        <v>2803</v>
      </c>
      <c r="L456" t="str">
        <f t="shared" si="28"/>
        <v>M</v>
      </c>
      <c r="M456">
        <f t="shared" si="29"/>
        <v>8</v>
      </c>
      <c r="N456" t="str">
        <f t="shared" ca="1" si="30"/>
        <v>DIFF</v>
      </c>
      <c r="R456" t="str">
        <f>VLOOKUP(A456,DATOS!D:J,7,FALSE)</f>
        <v>PUERTO ASIS</v>
      </c>
      <c r="S456">
        <f>VLOOKUP(R456,MUNICIOS!A:D,4,FALSE)</f>
        <v>568</v>
      </c>
    </row>
    <row r="457" spans="1:19" hidden="1">
      <c r="A457" s="23">
        <v>1124316907</v>
      </c>
      <c r="B457" s="23" t="s">
        <v>42</v>
      </c>
      <c r="C457" s="23" t="s">
        <v>1639</v>
      </c>
      <c r="D457" t="s">
        <v>2988</v>
      </c>
      <c r="E457" t="s">
        <v>256</v>
      </c>
      <c r="F457" t="s">
        <v>291</v>
      </c>
      <c r="G457" t="s">
        <v>339</v>
      </c>
      <c r="L457" t="str">
        <f t="shared" si="28"/>
        <v>M</v>
      </c>
      <c r="M457">
        <f t="shared" si="29"/>
        <v>7</v>
      </c>
      <c r="N457" t="str">
        <f t="shared" ca="1" si="30"/>
        <v>DIFF</v>
      </c>
      <c r="R457" t="str">
        <f>VLOOKUP(A457,DATOS!D:J,7,FALSE)</f>
        <v>SAN FRANCISCO</v>
      </c>
      <c r="S457">
        <f>VLOOKUP(R457,MUNICIOS!A:D,4,FALSE)</f>
        <v>755</v>
      </c>
    </row>
    <row r="458" spans="1:19" hidden="1">
      <c r="A458" s="23">
        <v>1124316907</v>
      </c>
      <c r="B458" s="23" t="s">
        <v>79</v>
      </c>
      <c r="C458" s="23" t="s">
        <v>1639</v>
      </c>
      <c r="D458" t="s">
        <v>2988</v>
      </c>
      <c r="E458" t="s">
        <v>256</v>
      </c>
      <c r="F458" t="s">
        <v>291</v>
      </c>
      <c r="G458" t="s">
        <v>339</v>
      </c>
      <c r="L458" t="str">
        <f t="shared" si="28"/>
        <v>M</v>
      </c>
      <c r="M458">
        <f t="shared" si="29"/>
        <v>7</v>
      </c>
      <c r="N458" t="str">
        <f t="shared" ca="1" si="30"/>
        <v>DIFF</v>
      </c>
      <c r="R458" t="str">
        <f>VLOOKUP(A458,DATOS!D:J,7,FALSE)</f>
        <v>SAN FRANCISCO</v>
      </c>
      <c r="S458">
        <f>VLOOKUP(R458,MUNICIOS!A:D,4,FALSE)</f>
        <v>755</v>
      </c>
    </row>
    <row r="459" spans="1:19" hidden="1">
      <c r="A459" s="23">
        <v>1126461252</v>
      </c>
      <c r="B459" s="23" t="s">
        <v>42</v>
      </c>
      <c r="C459" s="23" t="s">
        <v>1644</v>
      </c>
      <c r="D459" t="s">
        <v>2989</v>
      </c>
      <c r="E459" t="s">
        <v>248</v>
      </c>
      <c r="F459" t="s">
        <v>653</v>
      </c>
      <c r="G459" t="s">
        <v>2863</v>
      </c>
      <c r="L459" t="str">
        <f t="shared" si="28"/>
        <v>M</v>
      </c>
      <c r="M459">
        <f t="shared" si="29"/>
        <v>9</v>
      </c>
      <c r="N459" t="str">
        <f t="shared" ca="1" si="30"/>
        <v>DIFF</v>
      </c>
      <c r="R459" t="str">
        <f>VLOOKUP(A459,DATOS!D:J,7,FALSE)</f>
        <v>VALLE DEL GUAMUEZ</v>
      </c>
      <c r="S459">
        <f>VLOOKUP(R459,MUNICIOS!A:D,4,FALSE)</f>
        <v>865</v>
      </c>
    </row>
    <row r="460" spans="1:19" hidden="1">
      <c r="A460" s="23">
        <v>1125186494</v>
      </c>
      <c r="B460" s="23" t="s">
        <v>79</v>
      </c>
      <c r="C460" s="23" t="s">
        <v>1646</v>
      </c>
      <c r="D460" t="s">
        <v>2990</v>
      </c>
      <c r="E460" t="s">
        <v>2968</v>
      </c>
      <c r="F460" t="s">
        <v>2991</v>
      </c>
      <c r="L460" t="str">
        <f t="shared" si="28"/>
        <v>M</v>
      </c>
      <c r="M460">
        <f t="shared" si="29"/>
        <v>5</v>
      </c>
      <c r="N460" t="str">
        <f t="shared" ca="1" si="30"/>
        <v>DIFF</v>
      </c>
      <c r="R460" t="str">
        <f>VLOOKUP(A460,DATOS!D:J,7,FALSE)</f>
        <v>PUERTO GUZMAN</v>
      </c>
      <c r="S460">
        <f>VLOOKUP(R460,MUNICIOS!A:D,4,FALSE)</f>
        <v>571</v>
      </c>
    </row>
    <row r="461" spans="1:19" hidden="1">
      <c r="A461" s="23">
        <v>1125184168</v>
      </c>
      <c r="B461" s="23" t="s">
        <v>37</v>
      </c>
      <c r="C461" s="23" t="s">
        <v>1649</v>
      </c>
      <c r="D461" t="s">
        <v>330</v>
      </c>
      <c r="E461" t="s">
        <v>520</v>
      </c>
      <c r="F461" t="s">
        <v>595</v>
      </c>
      <c r="G461" t="s">
        <v>592</v>
      </c>
      <c r="L461" t="str">
        <f t="shared" si="28"/>
        <v>M</v>
      </c>
      <c r="M461">
        <f t="shared" si="29"/>
        <v>4</v>
      </c>
      <c r="N461" t="str">
        <f t="shared" ca="1" si="30"/>
        <v>DIFF</v>
      </c>
      <c r="R461" t="str">
        <f>VLOOKUP(A461,DATOS!D:J,7,FALSE)</f>
        <v>VILLAGARZON</v>
      </c>
      <c r="S461">
        <f>VLOOKUP(R461,MUNICIOS!A:D,4,FALSE)</f>
        <v>885</v>
      </c>
    </row>
    <row r="462" spans="1:19" hidden="1">
      <c r="A462" s="23">
        <v>27472908</v>
      </c>
      <c r="B462" s="23" t="s">
        <v>2</v>
      </c>
      <c r="C462" s="23" t="s">
        <v>1650</v>
      </c>
      <c r="D462" t="s">
        <v>296</v>
      </c>
      <c r="E462" t="s">
        <v>321</v>
      </c>
      <c r="F462" t="s">
        <v>711</v>
      </c>
      <c r="L462" t="str">
        <f t="shared" si="28"/>
        <v>M</v>
      </c>
      <c r="M462">
        <f t="shared" si="29"/>
        <v>4</v>
      </c>
      <c r="N462" t="str">
        <f t="shared" ca="1" si="30"/>
        <v>DIFF</v>
      </c>
      <c r="R462" t="str">
        <f>VLOOKUP(A462,DATOS!D:J,7,FALSE)</f>
        <v>COLON</v>
      </c>
      <c r="S462">
        <f>VLOOKUP(R462,MUNICIOS!A:D,4,FALSE)</f>
        <v>219</v>
      </c>
    </row>
    <row r="463" spans="1:19" hidden="1">
      <c r="A463" s="23">
        <v>5350222</v>
      </c>
      <c r="B463" s="23" t="s">
        <v>2</v>
      </c>
      <c r="C463" s="23" t="s">
        <v>1652</v>
      </c>
      <c r="D463" t="s">
        <v>2884</v>
      </c>
      <c r="E463" t="s">
        <v>401</v>
      </c>
      <c r="F463" t="s">
        <v>224</v>
      </c>
      <c r="L463" t="str">
        <f t="shared" si="28"/>
        <v>M</v>
      </c>
      <c r="M463">
        <f t="shared" si="29"/>
        <v>6</v>
      </c>
      <c r="N463" t="str">
        <f t="shared" ca="1" si="30"/>
        <v>DIFF</v>
      </c>
      <c r="R463" t="str">
        <f>VLOOKUP(A463,DATOS!D:J,7,FALSE)</f>
        <v>ORITO</v>
      </c>
      <c r="S463">
        <f>VLOOKUP(R463,MUNICIOS!A:D,4,FALSE)</f>
        <v>320</v>
      </c>
    </row>
    <row r="464" spans="1:19" hidden="1">
      <c r="A464" s="23">
        <v>1125185842</v>
      </c>
      <c r="B464" s="26" t="s">
        <v>79</v>
      </c>
      <c r="C464" s="23" t="s">
        <v>1654</v>
      </c>
      <c r="D464" t="s">
        <v>303</v>
      </c>
      <c r="E464" t="s">
        <v>2870</v>
      </c>
      <c r="F464" t="s">
        <v>477</v>
      </c>
      <c r="G464" t="s">
        <v>354</v>
      </c>
      <c r="L464" t="str">
        <f t="shared" si="28"/>
        <v>M</v>
      </c>
      <c r="M464">
        <f t="shared" si="29"/>
        <v>6</v>
      </c>
      <c r="N464" t="str">
        <f t="shared" ca="1" si="30"/>
        <v>DIFF</v>
      </c>
      <c r="R464" t="str">
        <f>VLOOKUP(A464,DATOS!D:J,7,FALSE)</f>
        <v>PUERTO GUZMAN</v>
      </c>
      <c r="S464">
        <f>VLOOKUP(R464,MUNICIOS!A:D,4,FALSE)</f>
        <v>571</v>
      </c>
    </row>
    <row r="465" spans="1:19" hidden="1">
      <c r="A465" s="23">
        <v>1125180559</v>
      </c>
      <c r="B465" s="23" t="s">
        <v>37</v>
      </c>
      <c r="C465" s="23" t="s">
        <v>1656</v>
      </c>
      <c r="D465" t="s">
        <v>241</v>
      </c>
      <c r="E465" t="s">
        <v>221</v>
      </c>
      <c r="F465" t="s">
        <v>2970</v>
      </c>
      <c r="G465" t="s">
        <v>622</v>
      </c>
      <c r="L465" t="str">
        <f t="shared" si="28"/>
        <v>M</v>
      </c>
      <c r="M465">
        <f t="shared" si="29"/>
        <v>7</v>
      </c>
      <c r="N465" t="str">
        <f t="shared" ca="1" si="30"/>
        <v>DIFF</v>
      </c>
      <c r="R465" t="str">
        <f>VLOOKUP(A465,DATOS!D:J,7,FALSE)</f>
        <v>PUERTO GUZMAN</v>
      </c>
      <c r="S465">
        <f>VLOOKUP(R465,MUNICIOS!A:D,4,FALSE)</f>
        <v>571</v>
      </c>
    </row>
    <row r="466" spans="1:19" hidden="1">
      <c r="A466" s="23">
        <v>25530553</v>
      </c>
      <c r="B466" s="23" t="s">
        <v>2</v>
      </c>
      <c r="C466" s="23" t="s">
        <v>130</v>
      </c>
      <c r="D466" t="s">
        <v>607</v>
      </c>
      <c r="E466" t="s">
        <v>287</v>
      </c>
      <c r="F466" t="s">
        <v>608</v>
      </c>
      <c r="L466" t="str">
        <f t="shared" si="28"/>
        <v>M</v>
      </c>
      <c r="M466">
        <f t="shared" si="29"/>
        <v>7</v>
      </c>
      <c r="N466" t="str">
        <f t="shared" ca="1" si="30"/>
        <v>DIFF</v>
      </c>
      <c r="R466" t="str">
        <f>VLOOKUP(A466,DATOS!D:J,7,FALSE)</f>
        <v>PUERTO ASIS</v>
      </c>
      <c r="S466">
        <f>VLOOKUP(R466,MUNICIOS!A:D,4,FALSE)</f>
        <v>568</v>
      </c>
    </row>
    <row r="467" spans="1:19" hidden="1">
      <c r="A467" s="23">
        <v>40756185</v>
      </c>
      <c r="B467" s="23" t="s">
        <v>2</v>
      </c>
      <c r="C467" s="23" t="s">
        <v>136</v>
      </c>
      <c r="D467" t="s">
        <v>614</v>
      </c>
      <c r="E467" t="s">
        <v>402</v>
      </c>
      <c r="F467" t="s">
        <v>619</v>
      </c>
      <c r="L467" t="str">
        <f t="shared" si="28"/>
        <v>M</v>
      </c>
      <c r="M467">
        <f t="shared" si="29"/>
        <v>7</v>
      </c>
      <c r="N467" t="str">
        <f t="shared" ca="1" si="30"/>
        <v>DIFF</v>
      </c>
      <c r="R467" t="str">
        <f>VLOOKUP(A467,DATOS!D:J,7,FALSE)</f>
        <v>PUERTO GUZMAN</v>
      </c>
      <c r="S467">
        <f>VLOOKUP(R467,MUNICIOS!A:D,4,FALSE)</f>
        <v>571</v>
      </c>
    </row>
    <row r="468" spans="1:19" hidden="1">
      <c r="A468" s="23">
        <v>69008833</v>
      </c>
      <c r="B468" s="23" t="s">
        <v>2</v>
      </c>
      <c r="C468" s="23" t="s">
        <v>1658</v>
      </c>
      <c r="D468" t="s">
        <v>614</v>
      </c>
      <c r="E468" t="s">
        <v>2923</v>
      </c>
      <c r="F468" t="s">
        <v>2610</v>
      </c>
      <c r="G468" t="s">
        <v>538</v>
      </c>
      <c r="L468" t="str">
        <f t="shared" si="28"/>
        <v>M</v>
      </c>
      <c r="M468">
        <f t="shared" si="29"/>
        <v>7</v>
      </c>
      <c r="N468" t="str">
        <f t="shared" ca="1" si="30"/>
        <v>DIFF</v>
      </c>
      <c r="R468" t="str">
        <f>VLOOKUP(A468,DATOS!D:J,7,FALSE)</f>
        <v>MOCOA</v>
      </c>
      <c r="S468" t="str">
        <f>VLOOKUP(R468,MUNICIOS!A:D,4,FALSE)</f>
        <v>001</v>
      </c>
    </row>
    <row r="469" spans="1:19" hidden="1">
      <c r="A469" s="23">
        <v>1127075313</v>
      </c>
      <c r="B469" s="23" t="s">
        <v>2</v>
      </c>
      <c r="C469" s="23" t="s">
        <v>131</v>
      </c>
      <c r="D469" t="s">
        <v>609</v>
      </c>
      <c r="E469" t="s">
        <v>610</v>
      </c>
      <c r="F469" t="s">
        <v>611</v>
      </c>
      <c r="G469" t="s">
        <v>612</v>
      </c>
      <c r="L469" t="str">
        <f t="shared" si="28"/>
        <v>M</v>
      </c>
      <c r="M469">
        <f t="shared" si="29"/>
        <v>4</v>
      </c>
      <c r="N469" t="str">
        <f t="shared" ca="1" si="30"/>
        <v>DIFF</v>
      </c>
      <c r="R469" t="str">
        <f>VLOOKUP(A469,DATOS!D:J,7,FALSE)</f>
        <v>VILLAGARZON</v>
      </c>
      <c r="S469">
        <f>VLOOKUP(R469,MUNICIOS!A:D,4,FALSE)</f>
        <v>885</v>
      </c>
    </row>
    <row r="470" spans="1:19" hidden="1">
      <c r="A470" s="23">
        <v>6265482</v>
      </c>
      <c r="B470" s="23" t="s">
        <v>2</v>
      </c>
      <c r="C470" s="23" t="s">
        <v>139</v>
      </c>
      <c r="D470" t="s">
        <v>625</v>
      </c>
      <c r="E470" t="s">
        <v>626</v>
      </c>
      <c r="F470" t="s">
        <v>627</v>
      </c>
      <c r="L470" t="str">
        <f t="shared" si="28"/>
        <v>M</v>
      </c>
      <c r="M470">
        <f t="shared" si="29"/>
        <v>8</v>
      </c>
      <c r="N470" t="str">
        <f t="shared" ca="1" si="30"/>
        <v>DIFF</v>
      </c>
      <c r="R470" t="str">
        <f>VLOOKUP(A470,DATOS!D:J,7,FALSE)</f>
        <v>SAN FRANCISCO</v>
      </c>
      <c r="S470">
        <f>VLOOKUP(R470,MUNICIOS!A:D,4,FALSE)</f>
        <v>755</v>
      </c>
    </row>
    <row r="471" spans="1:19" hidden="1">
      <c r="A471" s="23">
        <v>41180112</v>
      </c>
      <c r="B471" s="23" t="s">
        <v>2</v>
      </c>
      <c r="C471" s="23" t="s">
        <v>1661</v>
      </c>
      <c r="D471" t="s">
        <v>211</v>
      </c>
      <c r="E471" t="s">
        <v>3105</v>
      </c>
      <c r="F471" t="s">
        <v>310</v>
      </c>
      <c r="G471" t="s">
        <v>318</v>
      </c>
      <c r="L471" t="str">
        <f t="shared" si="28"/>
        <v>M</v>
      </c>
      <c r="M471">
        <f t="shared" si="29"/>
        <v>10</v>
      </c>
      <c r="N471" t="str">
        <f t="shared" ca="1" si="30"/>
        <v>DIFF</v>
      </c>
      <c r="R471" t="str">
        <f>VLOOKUP(A471,DATOS!D:J,7,FALSE)</f>
        <v>SIBUNDOY</v>
      </c>
      <c r="S471">
        <f>VLOOKUP(R471,MUNICIOS!A:D,4,FALSE)</f>
        <v>749</v>
      </c>
    </row>
    <row r="472" spans="1:19" hidden="1">
      <c r="A472" s="23">
        <v>27352144</v>
      </c>
      <c r="B472" s="23" t="s">
        <v>2</v>
      </c>
      <c r="C472" s="23" t="s">
        <v>1663</v>
      </c>
      <c r="D472" t="s">
        <v>2992</v>
      </c>
      <c r="E472" t="s">
        <v>738</v>
      </c>
      <c r="F472" t="s">
        <v>425</v>
      </c>
      <c r="L472" t="str">
        <f t="shared" si="28"/>
        <v>M</v>
      </c>
      <c r="M472">
        <f t="shared" si="29"/>
        <v>9</v>
      </c>
      <c r="N472" t="str">
        <f t="shared" ca="1" si="30"/>
        <v>DIFF</v>
      </c>
      <c r="R472" t="str">
        <f>VLOOKUP(A472,DATOS!D:J,7,FALSE)</f>
        <v>PUERTO ASIS</v>
      </c>
      <c r="S472">
        <f>VLOOKUP(R472,MUNICIOS!A:D,4,FALSE)</f>
        <v>568</v>
      </c>
    </row>
    <row r="473" spans="1:19" hidden="1">
      <c r="A473" s="23">
        <v>1121506156</v>
      </c>
      <c r="B473" s="23" t="s">
        <v>2</v>
      </c>
      <c r="C473" s="23" t="s">
        <v>1665</v>
      </c>
      <c r="D473" t="s">
        <v>2993</v>
      </c>
      <c r="E473" t="s">
        <v>542</v>
      </c>
      <c r="F473" t="s">
        <v>2994</v>
      </c>
      <c r="L473" t="str">
        <f t="shared" si="28"/>
        <v>M</v>
      </c>
      <c r="M473">
        <f t="shared" si="29"/>
        <v>12</v>
      </c>
      <c r="N473" t="str">
        <f t="shared" ca="1" si="30"/>
        <v>DIFF</v>
      </c>
      <c r="R473" t="str">
        <f>VLOOKUP(A473,DATOS!D:J,7,FALSE)</f>
        <v>SANTIAGO</v>
      </c>
      <c r="S473">
        <f>VLOOKUP(R473,MUNICIOS!A:D,4,FALSE)</f>
        <v>760</v>
      </c>
    </row>
    <row r="474" spans="1:19" hidden="1">
      <c r="A474" s="23">
        <v>1124312060</v>
      </c>
      <c r="B474" s="23" t="s">
        <v>2</v>
      </c>
      <c r="C474" s="23" t="s">
        <v>1668</v>
      </c>
      <c r="D474" t="s">
        <v>278</v>
      </c>
      <c r="E474" t="s">
        <v>633</v>
      </c>
      <c r="F474" t="s">
        <v>425</v>
      </c>
      <c r="G474" t="s">
        <v>2983</v>
      </c>
      <c r="L474" t="str">
        <f t="shared" si="28"/>
        <v>M</v>
      </c>
      <c r="M474">
        <f t="shared" si="29"/>
        <v>5</v>
      </c>
      <c r="N474" t="str">
        <f t="shared" ca="1" si="30"/>
        <v>DIFF</v>
      </c>
      <c r="R474" t="str">
        <f>VLOOKUP(A474,DATOS!D:J,7,FALSE)</f>
        <v>COLON</v>
      </c>
      <c r="S474">
        <f>VLOOKUP(R474,MUNICIOS!A:D,4,FALSE)</f>
        <v>219</v>
      </c>
    </row>
    <row r="475" spans="1:19" hidden="1">
      <c r="A475" s="23">
        <v>41182540</v>
      </c>
      <c r="B475" s="23" t="s">
        <v>2</v>
      </c>
      <c r="C475" s="23" t="s">
        <v>1670</v>
      </c>
      <c r="D475" t="s">
        <v>278</v>
      </c>
      <c r="E475" t="s">
        <v>408</v>
      </c>
      <c r="F475" t="s">
        <v>484</v>
      </c>
      <c r="G475" t="s">
        <v>565</v>
      </c>
      <c r="L475" t="str">
        <f t="shared" si="28"/>
        <v>M</v>
      </c>
      <c r="M475">
        <f t="shared" si="29"/>
        <v>5</v>
      </c>
      <c r="N475" t="str">
        <f t="shared" ca="1" si="30"/>
        <v>DIFF</v>
      </c>
      <c r="R475" t="str">
        <f>VLOOKUP(A475,DATOS!D:J,7,FALSE)</f>
        <v>COLON</v>
      </c>
      <c r="S475">
        <f>VLOOKUP(R475,MUNICIOS!A:D,4,FALSE)</f>
        <v>219</v>
      </c>
    </row>
    <row r="476" spans="1:19" hidden="1">
      <c r="A476" s="23">
        <v>27185375</v>
      </c>
      <c r="B476" s="23" t="s">
        <v>2</v>
      </c>
      <c r="C476" s="23" t="s">
        <v>1672</v>
      </c>
      <c r="D476" t="s">
        <v>278</v>
      </c>
      <c r="E476" t="s">
        <v>3106</v>
      </c>
      <c r="F476" t="s">
        <v>2752</v>
      </c>
      <c r="L476" t="str">
        <f t="shared" si="28"/>
        <v>M</v>
      </c>
      <c r="M476">
        <f t="shared" si="29"/>
        <v>5</v>
      </c>
      <c r="N476" t="str">
        <f t="shared" ca="1" si="30"/>
        <v>DIFF</v>
      </c>
      <c r="R476" t="str">
        <f>VLOOKUP(A476,DATOS!D:J,7,FALSE)</f>
        <v>PUERTO GUZMAN</v>
      </c>
      <c r="S476">
        <f>VLOOKUP(R476,MUNICIOS!A:D,4,FALSE)</f>
        <v>571</v>
      </c>
    </row>
    <row r="477" spans="1:19" hidden="1">
      <c r="A477" s="23">
        <v>1124858903</v>
      </c>
      <c r="B477" s="23" t="s">
        <v>2</v>
      </c>
      <c r="C477" s="23" t="s">
        <v>1675</v>
      </c>
      <c r="D477" t="s">
        <v>278</v>
      </c>
      <c r="E477" t="s">
        <v>458</v>
      </c>
      <c r="F477" t="s">
        <v>2995</v>
      </c>
      <c r="G477" t="s">
        <v>2996</v>
      </c>
      <c r="L477" t="str">
        <f t="shared" si="28"/>
        <v>M</v>
      </c>
      <c r="M477">
        <f t="shared" si="29"/>
        <v>5</v>
      </c>
      <c r="N477" t="str">
        <f t="shared" ca="1" si="30"/>
        <v>DIFF</v>
      </c>
      <c r="R477" t="str">
        <f>VLOOKUP(A477,DATOS!D:J,7,FALSE)</f>
        <v>MOCOA</v>
      </c>
      <c r="S477" t="str">
        <f>VLOOKUP(R477,MUNICIOS!A:D,4,FALSE)</f>
        <v>001</v>
      </c>
    </row>
    <row r="478" spans="1:19" hidden="1">
      <c r="A478" s="23">
        <v>1124313578</v>
      </c>
      <c r="B478" s="23" t="s">
        <v>37</v>
      </c>
      <c r="C478" s="23" t="s">
        <v>1677</v>
      </c>
      <c r="D478" t="s">
        <v>278</v>
      </c>
      <c r="E478" t="s">
        <v>438</v>
      </c>
      <c r="F478" t="s">
        <v>605</v>
      </c>
      <c r="G478" t="s">
        <v>253</v>
      </c>
      <c r="L478" t="str">
        <f t="shared" si="28"/>
        <v>M</v>
      </c>
      <c r="M478">
        <f t="shared" si="29"/>
        <v>5</v>
      </c>
      <c r="N478" t="str">
        <f t="shared" ca="1" si="30"/>
        <v>DIFF</v>
      </c>
      <c r="R478" t="str">
        <f>VLOOKUP(A478,DATOS!D:J,7,FALSE)</f>
        <v>COLON</v>
      </c>
      <c r="S478">
        <f>VLOOKUP(R478,MUNICIOS!A:D,4,FALSE)</f>
        <v>219</v>
      </c>
    </row>
    <row r="479" spans="1:19" hidden="1">
      <c r="A479" s="23">
        <v>27472561</v>
      </c>
      <c r="B479" s="23" t="s">
        <v>2</v>
      </c>
      <c r="C479" s="23" t="s">
        <v>1679</v>
      </c>
      <c r="D479" t="s">
        <v>278</v>
      </c>
      <c r="E479" t="s">
        <v>327</v>
      </c>
      <c r="F479" t="s">
        <v>743</v>
      </c>
      <c r="L479" t="str">
        <f t="shared" si="28"/>
        <v>M</v>
      </c>
      <c r="M479">
        <f t="shared" si="29"/>
        <v>5</v>
      </c>
      <c r="N479" t="str">
        <f t="shared" ca="1" si="30"/>
        <v>DIFF</v>
      </c>
      <c r="R479" t="str">
        <f>VLOOKUP(A479,DATOS!D:J,7,FALSE)</f>
        <v>COLON</v>
      </c>
      <c r="S479">
        <f>VLOOKUP(R479,MUNICIOS!A:D,4,FALSE)</f>
        <v>219</v>
      </c>
    </row>
    <row r="480" spans="1:19" hidden="1">
      <c r="A480" s="23">
        <v>1125183751</v>
      </c>
      <c r="B480" s="23" t="s">
        <v>31</v>
      </c>
      <c r="C480" s="23" t="s">
        <v>1681</v>
      </c>
      <c r="D480" t="s">
        <v>278</v>
      </c>
      <c r="E480" t="s">
        <v>329</v>
      </c>
      <c r="F480" t="s">
        <v>2997</v>
      </c>
      <c r="G480" t="s">
        <v>2998</v>
      </c>
      <c r="L480" t="str">
        <f t="shared" si="28"/>
        <v>M</v>
      </c>
      <c r="M480">
        <f t="shared" si="29"/>
        <v>5</v>
      </c>
      <c r="N480" t="str">
        <f t="shared" ca="1" si="30"/>
        <v>DIFF</v>
      </c>
      <c r="R480" t="str">
        <f>VLOOKUP(A480,DATOS!D:J,7,FALSE)</f>
        <v>PUERTO GUZMAN</v>
      </c>
      <c r="S480">
        <f>VLOOKUP(R480,MUNICIOS!A:D,4,FALSE)</f>
        <v>571</v>
      </c>
    </row>
    <row r="481" spans="1:19" hidden="1">
      <c r="A481" s="23">
        <v>27359010</v>
      </c>
      <c r="B481" s="23" t="s">
        <v>2</v>
      </c>
      <c r="C481" s="23" t="s">
        <v>1684</v>
      </c>
      <c r="D481" t="s">
        <v>278</v>
      </c>
      <c r="E481" t="s">
        <v>224</v>
      </c>
      <c r="F481" t="s">
        <v>410</v>
      </c>
      <c r="L481" t="str">
        <f t="shared" si="28"/>
        <v>M</v>
      </c>
      <c r="M481">
        <f t="shared" si="29"/>
        <v>5</v>
      </c>
      <c r="N481" t="str">
        <f t="shared" ca="1" si="30"/>
        <v>DIFF</v>
      </c>
      <c r="R481" t="str">
        <f>VLOOKUP(A481,DATOS!D:J,7,FALSE)</f>
        <v>MOCOA</v>
      </c>
      <c r="S481" t="str">
        <f>VLOOKUP(R481,MUNICIOS!A:D,4,FALSE)</f>
        <v>001</v>
      </c>
    </row>
    <row r="482" spans="1:19" hidden="1">
      <c r="A482" s="23">
        <v>1127081758</v>
      </c>
      <c r="B482" s="23" t="s">
        <v>42</v>
      </c>
      <c r="C482" s="23" t="s">
        <v>1685</v>
      </c>
      <c r="D482" t="s">
        <v>278</v>
      </c>
      <c r="E482" t="s">
        <v>263</v>
      </c>
      <c r="F482" t="s">
        <v>401</v>
      </c>
      <c r="G482" t="s">
        <v>2999</v>
      </c>
      <c r="L482" t="str">
        <f t="shared" si="28"/>
        <v>M</v>
      </c>
      <c r="M482">
        <f t="shared" si="29"/>
        <v>5</v>
      </c>
      <c r="N482" t="str">
        <f t="shared" ca="1" si="30"/>
        <v>DIFF</v>
      </c>
      <c r="R482" t="str">
        <f>VLOOKUP(A482,DATOS!D:J,7,FALSE)</f>
        <v>VILLAGARZON</v>
      </c>
      <c r="S482">
        <f>VLOOKUP(R482,MUNICIOS!A:D,4,FALSE)</f>
        <v>885</v>
      </c>
    </row>
    <row r="483" spans="1:19" hidden="1">
      <c r="A483" s="23">
        <v>1127081758</v>
      </c>
      <c r="B483" s="23" t="s">
        <v>79</v>
      </c>
      <c r="C483" s="23" t="s">
        <v>1685</v>
      </c>
      <c r="D483" t="s">
        <v>278</v>
      </c>
      <c r="E483" t="s">
        <v>263</v>
      </c>
      <c r="F483" t="s">
        <v>401</v>
      </c>
      <c r="G483" t="s">
        <v>2999</v>
      </c>
      <c r="L483" t="str">
        <f t="shared" si="28"/>
        <v>M</v>
      </c>
      <c r="M483">
        <f t="shared" si="29"/>
        <v>5</v>
      </c>
      <c r="N483" t="str">
        <f t="shared" ca="1" si="30"/>
        <v>DIFF</v>
      </c>
      <c r="R483" t="str">
        <f>VLOOKUP(A483,DATOS!D:J,7,FALSE)</f>
        <v>VILLAGARZON</v>
      </c>
      <c r="S483">
        <f>VLOOKUP(R483,MUNICIOS!A:D,4,FALSE)</f>
        <v>885</v>
      </c>
    </row>
    <row r="484" spans="1:19" hidden="1">
      <c r="A484" s="23">
        <v>94375994</v>
      </c>
      <c r="B484" s="23" t="s">
        <v>2</v>
      </c>
      <c r="C484" s="23" t="s">
        <v>1686</v>
      </c>
      <c r="D484" t="s">
        <v>278</v>
      </c>
      <c r="E484" t="s">
        <v>630</v>
      </c>
      <c r="F484" t="s">
        <v>631</v>
      </c>
      <c r="L484" t="str">
        <f t="shared" si="28"/>
        <v>M</v>
      </c>
      <c r="M484">
        <f t="shared" si="29"/>
        <v>5</v>
      </c>
      <c r="N484" t="str">
        <f t="shared" ca="1" si="30"/>
        <v>DIFF</v>
      </c>
      <c r="R484" t="str">
        <f>VLOOKUP(A484,DATOS!D:J,7,FALSE)</f>
        <v>PUERTO CAICEDO</v>
      </c>
      <c r="S484">
        <f>VLOOKUP(R484,MUNICIOS!A:D,4,FALSE)</f>
        <v>569</v>
      </c>
    </row>
    <row r="485" spans="1:19" hidden="1">
      <c r="A485" s="23">
        <v>1030081454</v>
      </c>
      <c r="B485" s="23" t="s">
        <v>31</v>
      </c>
      <c r="C485" s="23" t="s">
        <v>1687</v>
      </c>
      <c r="D485" t="s">
        <v>278</v>
      </c>
      <c r="E485" t="s">
        <v>371</v>
      </c>
      <c r="F485" t="s">
        <v>244</v>
      </c>
      <c r="G485" t="s">
        <v>320</v>
      </c>
      <c r="L485" t="str">
        <f t="shared" si="28"/>
        <v>M</v>
      </c>
      <c r="M485">
        <f t="shared" si="29"/>
        <v>5</v>
      </c>
      <c r="N485" t="str">
        <f t="shared" ca="1" si="30"/>
        <v>DIFF</v>
      </c>
      <c r="R485" t="str">
        <f>VLOOKUP(A485,DATOS!D:J,7,FALSE)</f>
        <v>MOCOA</v>
      </c>
      <c r="S485" t="str">
        <f>VLOOKUP(R485,MUNICIOS!A:D,4,FALSE)</f>
        <v>001</v>
      </c>
    </row>
    <row r="486" spans="1:19" hidden="1">
      <c r="A486" s="23">
        <v>1125185890</v>
      </c>
      <c r="B486" s="23" t="s">
        <v>42</v>
      </c>
      <c r="C486" s="23" t="s">
        <v>1689</v>
      </c>
      <c r="D486" t="s">
        <v>632</v>
      </c>
      <c r="E486" t="s">
        <v>249</v>
      </c>
      <c r="F486" t="s">
        <v>2766</v>
      </c>
      <c r="G486" t="s">
        <v>693</v>
      </c>
      <c r="L486" t="str">
        <f t="shared" si="28"/>
        <v>M</v>
      </c>
      <c r="M486">
        <f t="shared" si="29"/>
        <v>10</v>
      </c>
      <c r="N486" t="str">
        <f t="shared" ca="1" si="30"/>
        <v>DIFF</v>
      </c>
      <c r="R486" t="str">
        <f>VLOOKUP(A486,DATOS!D:J,7,FALSE)</f>
        <v>PUERTO GUZMAN</v>
      </c>
      <c r="S486">
        <f>VLOOKUP(R486,MUNICIOS!A:D,4,FALSE)</f>
        <v>571</v>
      </c>
    </row>
    <row r="487" spans="1:19" hidden="1">
      <c r="A487" s="23">
        <v>1122787760</v>
      </c>
      <c r="B487" s="23" t="s">
        <v>42</v>
      </c>
      <c r="C487" s="23" t="s">
        <v>1691</v>
      </c>
      <c r="D487" t="s">
        <v>632</v>
      </c>
      <c r="E487" t="s">
        <v>249</v>
      </c>
      <c r="F487" t="s">
        <v>389</v>
      </c>
      <c r="G487" t="s">
        <v>629</v>
      </c>
      <c r="L487" t="str">
        <f t="shared" si="28"/>
        <v>M</v>
      </c>
      <c r="M487">
        <f t="shared" si="29"/>
        <v>10</v>
      </c>
      <c r="N487" t="str">
        <f t="shared" ca="1" si="30"/>
        <v>DIFF</v>
      </c>
      <c r="R487" t="str">
        <f>VLOOKUP(A487,DATOS!D:J,7,FALSE)</f>
        <v>SIBUNDOY</v>
      </c>
      <c r="S487">
        <f>VLOOKUP(R487,MUNICIOS!A:D,4,FALSE)</f>
        <v>749</v>
      </c>
    </row>
    <row r="488" spans="1:19" hidden="1">
      <c r="A488" s="23">
        <v>41180107</v>
      </c>
      <c r="B488" s="23" t="s">
        <v>2</v>
      </c>
      <c r="C488" s="23" t="s">
        <v>1693</v>
      </c>
      <c r="D488" t="s">
        <v>632</v>
      </c>
      <c r="E488" t="s">
        <v>255</v>
      </c>
      <c r="F488" t="s">
        <v>224</v>
      </c>
      <c r="G488" t="s">
        <v>578</v>
      </c>
      <c r="L488" t="str">
        <f t="shared" si="28"/>
        <v>M</v>
      </c>
      <c r="M488">
        <f t="shared" si="29"/>
        <v>10</v>
      </c>
      <c r="N488" t="str">
        <f t="shared" ca="1" si="30"/>
        <v>DIFF</v>
      </c>
      <c r="R488" t="str">
        <f>VLOOKUP(A488,DATOS!D:J,7,FALSE)</f>
        <v>SIBUNDOY</v>
      </c>
      <c r="S488">
        <f>VLOOKUP(R488,MUNICIOS!A:D,4,FALSE)</f>
        <v>749</v>
      </c>
    </row>
    <row r="489" spans="1:19" hidden="1">
      <c r="A489" s="23">
        <v>1124313572</v>
      </c>
      <c r="B489" s="23" t="s">
        <v>31</v>
      </c>
      <c r="C489" s="23" t="s">
        <v>1695</v>
      </c>
      <c r="D489" t="s">
        <v>632</v>
      </c>
      <c r="E489" t="s">
        <v>431</v>
      </c>
      <c r="F489" t="s">
        <v>280</v>
      </c>
      <c r="G489" t="s">
        <v>3000</v>
      </c>
      <c r="L489" t="str">
        <f t="shared" si="28"/>
        <v>M</v>
      </c>
      <c r="M489">
        <f t="shared" si="29"/>
        <v>10</v>
      </c>
      <c r="N489" t="str">
        <f t="shared" ca="1" si="30"/>
        <v>DIFF</v>
      </c>
      <c r="R489" t="str">
        <f>VLOOKUP(A489,DATOS!D:J,7,FALSE)</f>
        <v>SIBUNDOY</v>
      </c>
      <c r="S489">
        <f>VLOOKUP(R489,MUNICIOS!A:D,4,FALSE)</f>
        <v>749</v>
      </c>
    </row>
    <row r="490" spans="1:19" hidden="1">
      <c r="A490" s="23">
        <v>4709718</v>
      </c>
      <c r="B490" s="23" t="s">
        <v>2</v>
      </c>
      <c r="C490" s="23" t="s">
        <v>1696</v>
      </c>
      <c r="D490" t="s">
        <v>489</v>
      </c>
      <c r="F490" t="s">
        <v>2744</v>
      </c>
      <c r="L490" t="str">
        <f t="shared" si="28"/>
        <v>N</v>
      </c>
      <c r="M490">
        <f t="shared" si="29"/>
        <v>7</v>
      </c>
      <c r="N490" t="str">
        <f t="shared" ca="1" si="30"/>
        <v>DIFF</v>
      </c>
      <c r="R490" t="str">
        <f>VLOOKUP(A490,DATOS!D:J,7,FALSE)</f>
        <v>ORITO</v>
      </c>
      <c r="S490">
        <f>VLOOKUP(R490,MUNICIOS!A:D,4,FALSE)</f>
        <v>320</v>
      </c>
    </row>
    <row r="491" spans="1:19" hidden="1">
      <c r="A491" s="23">
        <v>1124852957</v>
      </c>
      <c r="B491" s="23" t="s">
        <v>2</v>
      </c>
      <c r="C491" s="23" t="s">
        <v>149</v>
      </c>
      <c r="D491" t="s">
        <v>489</v>
      </c>
      <c r="E491" t="s">
        <v>637</v>
      </c>
      <c r="F491" t="s">
        <v>638</v>
      </c>
      <c r="G491" t="s">
        <v>507</v>
      </c>
      <c r="L491" t="str">
        <f t="shared" si="28"/>
        <v>N</v>
      </c>
      <c r="M491">
        <f t="shared" si="29"/>
        <v>7</v>
      </c>
      <c r="N491" t="str">
        <f t="shared" ca="1" si="30"/>
        <v>DIFF</v>
      </c>
      <c r="R491" t="str">
        <f>VLOOKUP(A491,DATOS!D:J,7,FALSE)</f>
        <v>MOCOA</v>
      </c>
      <c r="S491" t="str">
        <f>VLOOKUP(R491,MUNICIOS!A:D,4,FALSE)</f>
        <v>001</v>
      </c>
    </row>
    <row r="492" spans="1:19" hidden="1">
      <c r="A492" s="23">
        <v>27432435</v>
      </c>
      <c r="B492" s="23" t="s">
        <v>2</v>
      </c>
      <c r="C492" s="23" t="s">
        <v>1698</v>
      </c>
      <c r="D492" t="s">
        <v>570</v>
      </c>
      <c r="E492" t="s">
        <v>3001</v>
      </c>
      <c r="F492" t="s">
        <v>2629</v>
      </c>
      <c r="G492" t="s">
        <v>368</v>
      </c>
      <c r="L492" t="str">
        <f t="shared" si="28"/>
        <v>N</v>
      </c>
      <c r="M492">
        <f t="shared" si="29"/>
        <v>7</v>
      </c>
      <c r="N492" t="str">
        <f t="shared" ca="1" si="30"/>
        <v>DIFF</v>
      </c>
      <c r="R492" t="str">
        <f>VLOOKUP(A492,DATOS!D:J,7,FALSE)</f>
        <v>COLON</v>
      </c>
      <c r="S492">
        <f>VLOOKUP(R492,MUNICIOS!A:D,4,FALSE)</f>
        <v>219</v>
      </c>
    </row>
    <row r="493" spans="1:19" hidden="1">
      <c r="A493" s="23">
        <v>1006948272</v>
      </c>
      <c r="B493" s="23" t="s">
        <v>2</v>
      </c>
      <c r="C493" s="23" t="s">
        <v>1699</v>
      </c>
      <c r="D493" t="s">
        <v>3002</v>
      </c>
      <c r="E493" t="s">
        <v>464</v>
      </c>
      <c r="F493" t="s">
        <v>380</v>
      </c>
      <c r="L493" t="str">
        <f t="shared" si="28"/>
        <v>N</v>
      </c>
      <c r="M493">
        <f t="shared" si="29"/>
        <v>5</v>
      </c>
      <c r="N493" t="str">
        <f t="shared" ca="1" si="30"/>
        <v>DIFF</v>
      </c>
      <c r="R493" t="str">
        <f>VLOOKUP(A493,DATOS!D:J,7,FALSE)</f>
        <v>MOCOA</v>
      </c>
      <c r="S493" t="str">
        <f>VLOOKUP(R493,MUNICIOS!A:D,4,FALSE)</f>
        <v>001</v>
      </c>
    </row>
    <row r="494" spans="1:19" hidden="1">
      <c r="A494" s="23">
        <v>4176095</v>
      </c>
      <c r="B494" s="23" t="s">
        <v>2</v>
      </c>
      <c r="C494" s="23" t="s">
        <v>1702</v>
      </c>
      <c r="D494" t="s">
        <v>226</v>
      </c>
      <c r="F494" t="s">
        <v>3003</v>
      </c>
      <c r="L494" t="str">
        <f t="shared" si="28"/>
        <v>C</v>
      </c>
      <c r="M494">
        <f t="shared" si="29"/>
        <v>8</v>
      </c>
      <c r="N494" t="str">
        <f t="shared" ca="1" si="30"/>
        <v>DIFF</v>
      </c>
      <c r="R494" t="str">
        <f>VLOOKUP(A494,DATOS!D:J,7,FALSE)</f>
        <v>ORITO</v>
      </c>
      <c r="S494">
        <f>VLOOKUP(R494,MUNICIOS!A:D,4,FALSE)</f>
        <v>320</v>
      </c>
    </row>
    <row r="495" spans="1:19" hidden="1">
      <c r="A495" s="23">
        <v>17705941</v>
      </c>
      <c r="B495" s="23" t="s">
        <v>2</v>
      </c>
      <c r="C495" s="23" t="s">
        <v>1706</v>
      </c>
      <c r="D495" t="s">
        <v>639</v>
      </c>
      <c r="E495" t="s">
        <v>372</v>
      </c>
      <c r="F495" t="s">
        <v>3004</v>
      </c>
      <c r="G495" t="s">
        <v>3005</v>
      </c>
      <c r="L495" t="str">
        <f t="shared" si="28"/>
        <v>O</v>
      </c>
      <c r="M495">
        <f t="shared" si="29"/>
        <v>6</v>
      </c>
      <c r="N495" t="str">
        <f t="shared" ca="1" si="30"/>
        <v>DIFF</v>
      </c>
      <c r="R495" t="str">
        <f>VLOOKUP(A495,DATOS!D:J,7,FALSE)</f>
        <v>PUERTO GUZMAN</v>
      </c>
      <c r="S495">
        <f>VLOOKUP(R495,MUNICIOS!A:D,4,FALSE)</f>
        <v>571</v>
      </c>
    </row>
    <row r="496" spans="1:19" hidden="1">
      <c r="A496" s="23">
        <v>69011018</v>
      </c>
      <c r="B496" s="23" t="s">
        <v>2</v>
      </c>
      <c r="C496" s="23" t="s">
        <v>1708</v>
      </c>
      <c r="D496" t="s">
        <v>640</v>
      </c>
      <c r="E496" t="s">
        <v>505</v>
      </c>
      <c r="F496" t="s">
        <v>460</v>
      </c>
      <c r="G496" t="s">
        <v>538</v>
      </c>
      <c r="L496" t="str">
        <f t="shared" si="28"/>
        <v>O</v>
      </c>
      <c r="M496">
        <f t="shared" si="29"/>
        <v>4</v>
      </c>
      <c r="N496" t="str">
        <f t="shared" ca="1" si="30"/>
        <v>DIFF</v>
      </c>
      <c r="R496" t="str">
        <f>VLOOKUP(A496,DATOS!D:J,7,FALSE)</f>
        <v>PUERTO GUZMAN</v>
      </c>
      <c r="S496">
        <f>VLOOKUP(R496,MUNICIOS!A:D,4,FALSE)</f>
        <v>571</v>
      </c>
    </row>
    <row r="497" spans="1:19" hidden="1">
      <c r="A497" s="23">
        <v>41107015</v>
      </c>
      <c r="B497" s="23" t="s">
        <v>2</v>
      </c>
      <c r="C497" s="23" t="s">
        <v>1709</v>
      </c>
      <c r="D497" t="s">
        <v>642</v>
      </c>
      <c r="F497" t="s">
        <v>644</v>
      </c>
      <c r="L497" t="str">
        <f t="shared" si="28"/>
        <v>O</v>
      </c>
      <c r="M497">
        <f t="shared" si="29"/>
        <v>7</v>
      </c>
      <c r="N497" t="str">
        <f t="shared" ca="1" si="30"/>
        <v>DIFF</v>
      </c>
      <c r="R497" t="str">
        <f>VLOOKUP(A497,DATOS!D:J,7,FALSE)</f>
        <v>ORITO</v>
      </c>
      <c r="S497">
        <f>VLOOKUP(R497,MUNICIOS!A:D,4,FALSE)</f>
        <v>320</v>
      </c>
    </row>
    <row r="498" spans="1:19" hidden="1">
      <c r="A498" s="23">
        <v>1123329364</v>
      </c>
      <c r="B498" s="23" t="s">
        <v>31</v>
      </c>
      <c r="C498" s="23" t="s">
        <v>1710</v>
      </c>
      <c r="D498" t="s">
        <v>642</v>
      </c>
      <c r="E498" t="s">
        <v>259</v>
      </c>
      <c r="F498" t="s">
        <v>419</v>
      </c>
      <c r="L498" t="str">
        <f t="shared" si="28"/>
        <v>O</v>
      </c>
      <c r="M498">
        <f t="shared" si="29"/>
        <v>7</v>
      </c>
      <c r="N498" t="str">
        <f t="shared" ca="1" si="30"/>
        <v>DIFF</v>
      </c>
      <c r="R498" t="str">
        <f>VLOOKUP(A498,DATOS!D:J,7,FALSE)</f>
        <v>ORITO</v>
      </c>
      <c r="S498">
        <f>VLOOKUP(R498,MUNICIOS!A:D,4,FALSE)</f>
        <v>320</v>
      </c>
    </row>
    <row r="499" spans="1:19" hidden="1">
      <c r="A499" s="23">
        <v>27473097</v>
      </c>
      <c r="B499" s="23" t="s">
        <v>2</v>
      </c>
      <c r="C499" s="23" t="s">
        <v>1714</v>
      </c>
      <c r="D499" t="s">
        <v>645</v>
      </c>
      <c r="E499" t="s">
        <v>515</v>
      </c>
      <c r="F499" t="s">
        <v>460</v>
      </c>
      <c r="G499" t="s">
        <v>646</v>
      </c>
      <c r="L499" t="str">
        <f t="shared" si="28"/>
        <v>O</v>
      </c>
      <c r="M499">
        <f t="shared" si="29"/>
        <v>6</v>
      </c>
      <c r="N499" t="str">
        <f t="shared" ca="1" si="30"/>
        <v>DIFF</v>
      </c>
      <c r="R499" t="str">
        <f>VLOOKUP(A499,DATOS!D:J,7,FALSE)</f>
        <v>COLON</v>
      </c>
      <c r="S499">
        <f>VLOOKUP(R499,MUNICIOS!A:D,4,FALSE)</f>
        <v>219</v>
      </c>
    </row>
    <row r="500" spans="1:19" hidden="1">
      <c r="A500" s="23">
        <v>1087750385</v>
      </c>
      <c r="B500" s="23" t="s">
        <v>2</v>
      </c>
      <c r="C500" s="23" t="s">
        <v>1715</v>
      </c>
      <c r="D500" t="s">
        <v>263</v>
      </c>
      <c r="E500" t="s">
        <v>3006</v>
      </c>
      <c r="F500" t="s">
        <v>3007</v>
      </c>
      <c r="L500" t="str">
        <f t="shared" si="28"/>
        <v>O</v>
      </c>
      <c r="M500">
        <f t="shared" si="29"/>
        <v>7</v>
      </c>
      <c r="N500" t="str">
        <f t="shared" ca="1" si="30"/>
        <v>DIFF</v>
      </c>
      <c r="R500" t="str">
        <f>VLOOKUP(A500,DATOS!D:J,7,FALSE)</f>
        <v>SIBUNDOY</v>
      </c>
      <c r="S500">
        <f>VLOOKUP(R500,MUNICIOS!A:D,4,FALSE)</f>
        <v>749</v>
      </c>
    </row>
    <row r="501" spans="1:19" hidden="1">
      <c r="A501" s="23">
        <v>69009401</v>
      </c>
      <c r="B501" s="23" t="s">
        <v>2</v>
      </c>
      <c r="C501" s="23" t="s">
        <v>734</v>
      </c>
      <c r="D501" t="s">
        <v>263</v>
      </c>
      <c r="E501" t="s">
        <v>264</v>
      </c>
      <c r="F501" t="s">
        <v>265</v>
      </c>
      <c r="L501" t="str">
        <f t="shared" si="28"/>
        <v>O</v>
      </c>
      <c r="M501">
        <f t="shared" si="29"/>
        <v>7</v>
      </c>
      <c r="N501" t="str">
        <f t="shared" ca="1" si="30"/>
        <v>DIFF</v>
      </c>
      <c r="R501" t="str">
        <f>VLOOKUP(A501,DATOS!D:J,7,FALSE)</f>
        <v>MOCOA</v>
      </c>
      <c r="S501" t="str">
        <f>VLOOKUP(R501,MUNICIOS!A:D,4,FALSE)</f>
        <v>001</v>
      </c>
    </row>
    <row r="502" spans="1:19" hidden="1">
      <c r="A502" s="23">
        <v>1028894083</v>
      </c>
      <c r="B502" s="23" t="s">
        <v>31</v>
      </c>
      <c r="C502" s="23" t="s">
        <v>1717</v>
      </c>
      <c r="D502" t="s">
        <v>3008</v>
      </c>
      <c r="E502" t="s">
        <v>2990</v>
      </c>
      <c r="F502" t="s">
        <v>3009</v>
      </c>
      <c r="G502" t="s">
        <v>715</v>
      </c>
      <c r="L502" t="str">
        <f t="shared" si="28"/>
        <v>O</v>
      </c>
      <c r="M502">
        <f t="shared" si="29"/>
        <v>7</v>
      </c>
      <c r="N502" t="str">
        <f t="shared" ca="1" si="30"/>
        <v>DIFF</v>
      </c>
      <c r="R502" t="str">
        <f>VLOOKUP(A502,DATOS!D:J,7,FALSE)</f>
        <v>SIBUNDOY</v>
      </c>
      <c r="S502">
        <f>VLOOKUP(R502,MUNICIOS!A:D,4,FALSE)</f>
        <v>749</v>
      </c>
    </row>
    <row r="503" spans="1:19" hidden="1">
      <c r="A503" s="23">
        <v>1841578</v>
      </c>
      <c r="B503" s="23" t="s">
        <v>2</v>
      </c>
      <c r="C503" s="23" t="s">
        <v>1719</v>
      </c>
      <c r="D503" t="s">
        <v>494</v>
      </c>
      <c r="E503" t="s">
        <v>3010</v>
      </c>
      <c r="F503" t="s">
        <v>234</v>
      </c>
      <c r="L503" t="str">
        <f t="shared" si="28"/>
        <v>O</v>
      </c>
      <c r="M503">
        <f t="shared" si="29"/>
        <v>6</v>
      </c>
      <c r="N503" t="str">
        <f t="shared" ca="1" si="30"/>
        <v>DIFF</v>
      </c>
      <c r="R503" t="str">
        <f>VLOOKUP(A503,DATOS!D:J,7,FALSE)</f>
        <v>PUERTO CAICEDO</v>
      </c>
      <c r="S503">
        <f>VLOOKUP(R503,MUNICIOS!A:D,4,FALSE)</f>
        <v>569</v>
      </c>
    </row>
    <row r="504" spans="1:19" hidden="1">
      <c r="A504" s="23">
        <v>41115852</v>
      </c>
      <c r="B504" s="23" t="s">
        <v>2</v>
      </c>
      <c r="C504" s="23" t="s">
        <v>1721</v>
      </c>
      <c r="D504" t="s">
        <v>494</v>
      </c>
      <c r="E504" t="s">
        <v>330</v>
      </c>
      <c r="F504" t="s">
        <v>318</v>
      </c>
      <c r="G504" t="s">
        <v>445</v>
      </c>
      <c r="L504" t="str">
        <f t="shared" si="28"/>
        <v>O</v>
      </c>
      <c r="M504">
        <f t="shared" si="29"/>
        <v>6</v>
      </c>
      <c r="N504" t="str">
        <f t="shared" ca="1" si="30"/>
        <v>DIFF</v>
      </c>
      <c r="R504" t="str">
        <f>VLOOKUP(A504,DATOS!D:J,7,FALSE)</f>
        <v>PUERTO ASIS</v>
      </c>
      <c r="S504">
        <f>VLOOKUP(R504,MUNICIOS!A:D,4,FALSE)</f>
        <v>568</v>
      </c>
    </row>
    <row r="505" spans="1:19" hidden="1">
      <c r="A505" s="23">
        <v>1006908097</v>
      </c>
      <c r="B505" s="23" t="s">
        <v>2</v>
      </c>
      <c r="C505" s="23" t="s">
        <v>1723</v>
      </c>
      <c r="D505" t="s">
        <v>494</v>
      </c>
      <c r="E505" t="s">
        <v>494</v>
      </c>
      <c r="F505" t="s">
        <v>291</v>
      </c>
      <c r="G505" t="s">
        <v>3011</v>
      </c>
      <c r="L505" t="str">
        <f t="shared" si="28"/>
        <v>O</v>
      </c>
      <c r="M505">
        <f t="shared" si="29"/>
        <v>6</v>
      </c>
      <c r="N505" t="str">
        <f t="shared" ca="1" si="30"/>
        <v>DIFF</v>
      </c>
      <c r="R505" t="str">
        <f>VLOOKUP(A505,DATOS!D:J,7,FALSE)</f>
        <v>COLON</v>
      </c>
      <c r="S505">
        <f>VLOOKUP(R505,MUNICIOS!A:D,4,FALSE)</f>
        <v>219</v>
      </c>
    </row>
    <row r="506" spans="1:19" hidden="1">
      <c r="A506" s="23">
        <v>1006487789</v>
      </c>
      <c r="B506" s="23" t="s">
        <v>2</v>
      </c>
      <c r="C506" s="23" t="s">
        <v>1725</v>
      </c>
      <c r="D506" t="s">
        <v>494</v>
      </c>
      <c r="E506" t="s">
        <v>2741</v>
      </c>
      <c r="F506" t="s">
        <v>3012</v>
      </c>
      <c r="L506" t="str">
        <f t="shared" si="28"/>
        <v>O</v>
      </c>
      <c r="M506">
        <f t="shared" si="29"/>
        <v>6</v>
      </c>
      <c r="N506" t="str">
        <f t="shared" ca="1" si="30"/>
        <v>DIFF</v>
      </c>
      <c r="R506" t="str">
        <f>VLOOKUP(A506,DATOS!D:J,7,FALSE)</f>
        <v>PUERTO GUZMAN</v>
      </c>
      <c r="S506">
        <f>VLOOKUP(R506,MUNICIOS!A:D,4,FALSE)</f>
        <v>571</v>
      </c>
    </row>
    <row r="507" spans="1:19" hidden="1">
      <c r="A507" s="23">
        <v>1182713088</v>
      </c>
      <c r="B507" s="23" t="s">
        <v>42</v>
      </c>
      <c r="C507" s="23" t="s">
        <v>153</v>
      </c>
      <c r="D507" t="s">
        <v>398</v>
      </c>
      <c r="E507" t="s">
        <v>235</v>
      </c>
      <c r="F507" t="s">
        <v>477</v>
      </c>
      <c r="G507" t="s">
        <v>332</v>
      </c>
      <c r="L507" t="str">
        <f t="shared" si="28"/>
        <v>O</v>
      </c>
      <c r="M507">
        <f t="shared" si="29"/>
        <v>5</v>
      </c>
      <c r="N507" t="str">
        <f t="shared" ca="1" si="30"/>
        <v>DIFF</v>
      </c>
      <c r="R507" t="str">
        <f>VLOOKUP(A507,DATOS!D:J,7,FALSE)</f>
        <v>PUERTO ASIS</v>
      </c>
      <c r="S507">
        <f>VLOOKUP(R507,MUNICIOS!A:D,4,FALSE)</f>
        <v>568</v>
      </c>
    </row>
    <row r="508" spans="1:19" hidden="1">
      <c r="A508" s="23">
        <v>41118708</v>
      </c>
      <c r="B508" s="23" t="s">
        <v>2</v>
      </c>
      <c r="C508" s="23" t="s">
        <v>1727</v>
      </c>
      <c r="D508" t="s">
        <v>398</v>
      </c>
      <c r="E508" t="s">
        <v>3013</v>
      </c>
      <c r="F508" t="s">
        <v>534</v>
      </c>
      <c r="L508" t="str">
        <f t="shared" si="28"/>
        <v>O</v>
      </c>
      <c r="M508">
        <f t="shared" si="29"/>
        <v>5</v>
      </c>
      <c r="N508" t="str">
        <f t="shared" ca="1" si="30"/>
        <v>DIFF</v>
      </c>
      <c r="R508" t="str">
        <f>VLOOKUP(A508,DATOS!D:J,7,FALSE)</f>
        <v>VALLE DEL GUAMUEZ</v>
      </c>
      <c r="S508">
        <f>VLOOKUP(R508,MUNICIOS!A:D,4,FALSE)</f>
        <v>865</v>
      </c>
    </row>
    <row r="509" spans="1:19" hidden="1">
      <c r="A509" s="23">
        <v>41181852</v>
      </c>
      <c r="B509" s="23" t="s">
        <v>2</v>
      </c>
      <c r="C509" s="23" t="s">
        <v>1729</v>
      </c>
      <c r="D509" t="s">
        <v>398</v>
      </c>
      <c r="E509" t="s">
        <v>255</v>
      </c>
      <c r="F509" t="s">
        <v>3014</v>
      </c>
      <c r="L509" t="str">
        <f t="shared" si="28"/>
        <v>O</v>
      </c>
      <c r="M509">
        <f t="shared" si="29"/>
        <v>5</v>
      </c>
      <c r="N509" t="str">
        <f t="shared" ca="1" si="30"/>
        <v>DIFF</v>
      </c>
      <c r="R509" t="str">
        <f>VLOOKUP(A509,DATOS!D:J,7,FALSE)</f>
        <v>SIBUNDOY</v>
      </c>
      <c r="S509">
        <f>VLOOKUP(R509,MUNICIOS!A:D,4,FALSE)</f>
        <v>749</v>
      </c>
    </row>
    <row r="510" spans="1:19" hidden="1">
      <c r="A510" s="23">
        <v>39841342</v>
      </c>
      <c r="B510" s="23" t="s">
        <v>2</v>
      </c>
      <c r="C510" s="23" t="s">
        <v>1730</v>
      </c>
      <c r="D510" t="s">
        <v>398</v>
      </c>
      <c r="E510" t="s">
        <v>269</v>
      </c>
      <c r="F510" t="s">
        <v>569</v>
      </c>
      <c r="L510" t="str">
        <f t="shared" si="28"/>
        <v>O</v>
      </c>
      <c r="M510">
        <f t="shared" si="29"/>
        <v>5</v>
      </c>
      <c r="N510" t="str">
        <f t="shared" ca="1" si="30"/>
        <v>DIFF</v>
      </c>
      <c r="R510" t="str">
        <f>VLOOKUP(A510,DATOS!D:J,7,FALSE)</f>
        <v>MOCOA</v>
      </c>
      <c r="S510" t="str">
        <f>VLOOKUP(R510,MUNICIOS!A:D,4,FALSE)</f>
        <v>001</v>
      </c>
    </row>
    <row r="511" spans="1:19" hidden="1">
      <c r="A511" s="23">
        <v>27306615</v>
      </c>
      <c r="B511" s="23" t="s">
        <v>2</v>
      </c>
      <c r="C511" s="23" t="s">
        <v>1732</v>
      </c>
      <c r="D511" t="s">
        <v>404</v>
      </c>
      <c r="E511" t="s">
        <v>3107</v>
      </c>
      <c r="F511" t="s">
        <v>224</v>
      </c>
      <c r="G511" t="s">
        <v>3015</v>
      </c>
      <c r="L511" t="str">
        <f t="shared" si="28"/>
        <v>O</v>
      </c>
      <c r="M511">
        <f t="shared" si="29"/>
        <v>6</v>
      </c>
      <c r="N511" t="str">
        <f t="shared" ca="1" si="30"/>
        <v>DIFF</v>
      </c>
      <c r="R511" t="str">
        <f>VLOOKUP(A511,DATOS!D:J,7,FALSE)</f>
        <v>COLON</v>
      </c>
      <c r="S511">
        <f>VLOOKUP(R511,MUNICIOS!A:D,4,FALSE)</f>
        <v>219</v>
      </c>
    </row>
    <row r="512" spans="1:19" hidden="1">
      <c r="A512" s="23">
        <v>13033161</v>
      </c>
      <c r="B512" s="23" t="s">
        <v>2</v>
      </c>
      <c r="C512" s="23" t="s">
        <v>1734</v>
      </c>
      <c r="D512" t="s">
        <v>232</v>
      </c>
      <c r="E512" t="s">
        <v>329</v>
      </c>
      <c r="F512" t="s">
        <v>3016</v>
      </c>
      <c r="L512" t="str">
        <f t="shared" si="28"/>
        <v>P</v>
      </c>
      <c r="M512">
        <f t="shared" si="29"/>
        <v>3</v>
      </c>
      <c r="N512" t="str">
        <f t="shared" ca="1" si="30"/>
        <v>DIFF</v>
      </c>
      <c r="R512" t="str">
        <f>VLOOKUP(A512,DATOS!D:J,7,FALSE)</f>
        <v>PUERTO ASIS</v>
      </c>
      <c r="S512">
        <f>VLOOKUP(R512,MUNICIOS!A:D,4,FALSE)</f>
        <v>568</v>
      </c>
    </row>
    <row r="513" spans="1:19" hidden="1">
      <c r="A513" s="23">
        <v>25653761</v>
      </c>
      <c r="B513" s="23" t="s">
        <v>2</v>
      </c>
      <c r="C513" s="23" t="s">
        <v>1736</v>
      </c>
      <c r="D513" t="s">
        <v>657</v>
      </c>
      <c r="E513" t="s">
        <v>739</v>
      </c>
      <c r="F513" t="s">
        <v>3017</v>
      </c>
      <c r="L513" t="str">
        <f t="shared" si="28"/>
        <v>P</v>
      </c>
      <c r="M513">
        <f t="shared" si="29"/>
        <v>8</v>
      </c>
      <c r="N513" t="str">
        <f t="shared" ca="1" si="30"/>
        <v>DIFF</v>
      </c>
      <c r="R513" t="str">
        <f>VLOOKUP(A513,DATOS!D:J,7,FALSE)</f>
        <v>PUERTO ASIS</v>
      </c>
      <c r="S513">
        <f>VLOOKUP(R513,MUNICIOS!A:D,4,FALSE)</f>
        <v>568</v>
      </c>
    </row>
    <row r="514" spans="1:19" hidden="1">
      <c r="A514" s="23">
        <v>39840788</v>
      </c>
      <c r="B514" s="23" t="s">
        <v>2</v>
      </c>
      <c r="C514" s="23" t="s">
        <v>1740</v>
      </c>
      <c r="D514" t="s">
        <v>464</v>
      </c>
      <c r="E514" t="s">
        <v>301</v>
      </c>
      <c r="F514" t="s">
        <v>377</v>
      </c>
      <c r="L514" t="str">
        <f t="shared" si="28"/>
        <v>P</v>
      </c>
      <c r="M514">
        <f t="shared" si="29"/>
        <v>7</v>
      </c>
      <c r="N514" t="str">
        <f t="shared" ca="1" si="30"/>
        <v>DIFF</v>
      </c>
      <c r="R514" t="str">
        <f>VLOOKUP(A514,DATOS!D:J,7,FALSE)</f>
        <v>MOCOA</v>
      </c>
      <c r="S514" t="str">
        <f>VLOOKUP(R514,MUNICIOS!A:D,4,FALSE)</f>
        <v>001</v>
      </c>
    </row>
    <row r="515" spans="1:19" hidden="1">
      <c r="A515" s="23">
        <v>59396095</v>
      </c>
      <c r="B515" s="23" t="s">
        <v>2</v>
      </c>
      <c r="C515" s="23" t="s">
        <v>1742</v>
      </c>
      <c r="D515" t="s">
        <v>464</v>
      </c>
      <c r="E515" t="s">
        <v>3018</v>
      </c>
      <c r="F515" t="s">
        <v>367</v>
      </c>
      <c r="G515" t="s">
        <v>487</v>
      </c>
      <c r="L515" t="str">
        <f t="shared" ref="L515:L578" si="31">LEFT(D515,1)</f>
        <v>P</v>
      </c>
      <c r="M515">
        <f t="shared" ref="M515:M578" si="32">LEN(D515)</f>
        <v>7</v>
      </c>
      <c r="N515" t="str">
        <f t="shared" ref="N515:N578" ca="1" si="33">IF(LEFT(D515,1)&lt;&gt;RANDBETWEEN(65,90),"DIFF","OK")</f>
        <v>DIFF</v>
      </c>
      <c r="R515" t="str">
        <f>VLOOKUP(A515,DATOS!D:J,7,FALSE)</f>
        <v>VALLE DEL GUAMUEZ</v>
      </c>
      <c r="S515">
        <f>VLOOKUP(R515,MUNICIOS!A:D,4,FALSE)</f>
        <v>865</v>
      </c>
    </row>
    <row r="516" spans="1:19" hidden="1">
      <c r="A516" s="23">
        <v>38462967</v>
      </c>
      <c r="B516" s="23" t="s">
        <v>2</v>
      </c>
      <c r="C516" s="23" t="s">
        <v>1744</v>
      </c>
      <c r="D516" t="s">
        <v>271</v>
      </c>
      <c r="E516" t="s">
        <v>272</v>
      </c>
      <c r="F516" t="s">
        <v>269</v>
      </c>
      <c r="L516" t="str">
        <f t="shared" si="31"/>
        <v>P</v>
      </c>
      <c r="M516">
        <f t="shared" si="32"/>
        <v>5</v>
      </c>
      <c r="N516" t="str">
        <f t="shared" ca="1" si="33"/>
        <v>DIFF</v>
      </c>
      <c r="R516" t="str">
        <f>VLOOKUP(A516,DATOS!D:J,7,FALSE)</f>
        <v>ORITO</v>
      </c>
      <c r="S516">
        <f>VLOOKUP(R516,MUNICIOS!A:D,4,FALSE)</f>
        <v>320</v>
      </c>
    </row>
    <row r="517" spans="1:19" hidden="1">
      <c r="A517" s="23">
        <v>1123334788</v>
      </c>
      <c r="B517" s="23" t="s">
        <v>2</v>
      </c>
      <c r="C517" s="23" t="s">
        <v>1746</v>
      </c>
      <c r="D517" t="s">
        <v>624</v>
      </c>
      <c r="E517" t="s">
        <v>212</v>
      </c>
      <c r="F517" t="s">
        <v>3019</v>
      </c>
      <c r="L517" t="str">
        <f t="shared" si="31"/>
        <v>P</v>
      </c>
      <c r="M517">
        <f t="shared" si="32"/>
        <v>6</v>
      </c>
      <c r="N517" t="str">
        <f t="shared" ca="1" si="33"/>
        <v>DIFF</v>
      </c>
      <c r="R517" t="str">
        <f>VLOOKUP(A517,DATOS!D:J,7,FALSE)</f>
        <v>ORITO</v>
      </c>
      <c r="S517">
        <f>VLOOKUP(R517,MUNICIOS!A:D,4,FALSE)</f>
        <v>320</v>
      </c>
    </row>
    <row r="518" spans="1:19" hidden="1">
      <c r="A518" s="23">
        <v>1125408418</v>
      </c>
      <c r="B518" s="23" t="s">
        <v>2</v>
      </c>
      <c r="C518" s="23" t="s">
        <v>1749</v>
      </c>
      <c r="D518" t="s">
        <v>630</v>
      </c>
      <c r="E518" t="s">
        <v>510</v>
      </c>
      <c r="F518" t="s">
        <v>605</v>
      </c>
      <c r="G518" t="s">
        <v>478</v>
      </c>
      <c r="L518" t="str">
        <f t="shared" si="31"/>
        <v>P</v>
      </c>
      <c r="M518">
        <f t="shared" si="32"/>
        <v>3</v>
      </c>
      <c r="N518" t="str">
        <f t="shared" ca="1" si="33"/>
        <v>DIFF</v>
      </c>
      <c r="R518" t="str">
        <f>VLOOKUP(A518,DATOS!D:J,7,FALSE)</f>
        <v>PUERTO CAICEDO</v>
      </c>
      <c r="S518">
        <f>VLOOKUP(R518,MUNICIOS!A:D,4,FALSE)</f>
        <v>569</v>
      </c>
    </row>
    <row r="519" spans="1:19" hidden="1">
      <c r="A519" s="23">
        <v>1084826630</v>
      </c>
      <c r="B519" s="23" t="s">
        <v>42</v>
      </c>
      <c r="C519" s="23" t="s">
        <v>1751</v>
      </c>
      <c r="D519" t="s">
        <v>3020</v>
      </c>
      <c r="E519" t="s">
        <v>494</v>
      </c>
      <c r="F519" t="s">
        <v>695</v>
      </c>
      <c r="G519" t="s">
        <v>3021</v>
      </c>
      <c r="L519" t="str">
        <f t="shared" si="31"/>
        <v>P</v>
      </c>
      <c r="M519">
        <f t="shared" si="32"/>
        <v>9</v>
      </c>
      <c r="N519" t="str">
        <f t="shared" ca="1" si="33"/>
        <v>DIFF</v>
      </c>
      <c r="R519" t="str">
        <f>VLOOKUP(A519,DATOS!D:J,7,FALSE)</f>
        <v>MOCOA</v>
      </c>
      <c r="S519" t="str">
        <f>VLOOKUP(R519,MUNICIOS!A:D,4,FALSE)</f>
        <v>001</v>
      </c>
    </row>
    <row r="520" spans="1:19" hidden="1">
      <c r="A520" s="23">
        <v>25560590</v>
      </c>
      <c r="B520" s="23" t="s">
        <v>2</v>
      </c>
      <c r="C520" s="23" t="s">
        <v>1753</v>
      </c>
      <c r="D520" t="s">
        <v>2741</v>
      </c>
      <c r="E520" t="s">
        <v>3022</v>
      </c>
      <c r="F520" t="s">
        <v>3023</v>
      </c>
      <c r="L520" t="str">
        <f t="shared" si="31"/>
        <v>P</v>
      </c>
      <c r="M520">
        <f t="shared" si="32"/>
        <v>4</v>
      </c>
      <c r="N520" t="str">
        <f t="shared" ca="1" si="33"/>
        <v>DIFF</v>
      </c>
      <c r="R520" t="str">
        <f>VLOOKUP(A520,DATOS!D:J,7,FALSE)</f>
        <v>PUERTO GUZMAN</v>
      </c>
      <c r="S520">
        <f>VLOOKUP(R520,MUNICIOS!A:D,4,FALSE)</f>
        <v>571</v>
      </c>
    </row>
    <row r="521" spans="1:19" hidden="1">
      <c r="A521" s="23">
        <v>18145675</v>
      </c>
      <c r="B521" s="23" t="s">
        <v>2</v>
      </c>
      <c r="C521" s="23" t="s">
        <v>1754</v>
      </c>
      <c r="D521" t="s">
        <v>2741</v>
      </c>
      <c r="E521" t="s">
        <v>446</v>
      </c>
      <c r="F521" t="s">
        <v>407</v>
      </c>
      <c r="L521" t="str">
        <f t="shared" si="31"/>
        <v>P</v>
      </c>
      <c r="M521">
        <f t="shared" si="32"/>
        <v>4</v>
      </c>
      <c r="N521" t="str">
        <f t="shared" ca="1" si="33"/>
        <v>DIFF</v>
      </c>
      <c r="R521" t="str">
        <f>VLOOKUP(A521,DATOS!D:J,7,FALSE)</f>
        <v>ORITO</v>
      </c>
      <c r="S521">
        <f>VLOOKUP(R521,MUNICIOS!A:D,4,FALSE)</f>
        <v>320</v>
      </c>
    </row>
    <row r="522" spans="1:19" hidden="1">
      <c r="A522" s="23">
        <v>1062337724</v>
      </c>
      <c r="B522" s="23" t="s">
        <v>42</v>
      </c>
      <c r="C522" s="23" t="s">
        <v>1757</v>
      </c>
      <c r="D522" t="s">
        <v>2741</v>
      </c>
      <c r="E522" t="s">
        <v>660</v>
      </c>
      <c r="F522" t="s">
        <v>3024</v>
      </c>
      <c r="G522" t="s">
        <v>3025</v>
      </c>
      <c r="L522" t="str">
        <f t="shared" si="31"/>
        <v>P</v>
      </c>
      <c r="M522">
        <f t="shared" si="32"/>
        <v>4</v>
      </c>
      <c r="N522" t="str">
        <f t="shared" ca="1" si="33"/>
        <v>DIFF</v>
      </c>
      <c r="R522" t="str">
        <f>VLOOKUP(A522,DATOS!D:J,7,FALSE)</f>
        <v>VALLE DEL GUAMUEZ</v>
      </c>
      <c r="S522">
        <f>VLOOKUP(R522,MUNICIOS!A:D,4,FALSE)</f>
        <v>865</v>
      </c>
    </row>
    <row r="523" spans="1:19" hidden="1">
      <c r="A523" s="23">
        <v>1123211725</v>
      </c>
      <c r="B523" s="23" t="s">
        <v>42</v>
      </c>
      <c r="C523" s="23" t="s">
        <v>1760</v>
      </c>
      <c r="D523" t="s">
        <v>3026</v>
      </c>
      <c r="E523" t="s">
        <v>303</v>
      </c>
      <c r="F523" t="s">
        <v>715</v>
      </c>
      <c r="G523" t="s">
        <v>713</v>
      </c>
      <c r="L523" t="str">
        <f t="shared" si="31"/>
        <v>P</v>
      </c>
      <c r="M523">
        <f t="shared" si="32"/>
        <v>7</v>
      </c>
      <c r="N523" t="str">
        <f t="shared" ca="1" si="33"/>
        <v>DIFF</v>
      </c>
      <c r="R523" t="str">
        <f>VLOOKUP(A523,DATOS!D:J,7,FALSE)</f>
        <v>PUERTO ASIS</v>
      </c>
      <c r="S523">
        <f>VLOOKUP(R523,MUNICIOS!A:D,4,FALSE)</f>
        <v>568</v>
      </c>
    </row>
    <row r="524" spans="1:19" hidden="1">
      <c r="A524" s="23">
        <v>1127080962</v>
      </c>
      <c r="B524" s="23" t="s">
        <v>42</v>
      </c>
      <c r="C524" s="23" t="s">
        <v>1761</v>
      </c>
      <c r="D524" t="s">
        <v>2944</v>
      </c>
      <c r="E524" t="s">
        <v>3027</v>
      </c>
      <c r="F524" t="s">
        <v>3028</v>
      </c>
      <c r="G524" t="s">
        <v>2672</v>
      </c>
      <c r="L524" t="str">
        <f t="shared" si="31"/>
        <v>P</v>
      </c>
      <c r="M524">
        <f t="shared" si="32"/>
        <v>7</v>
      </c>
      <c r="N524" t="str">
        <f t="shared" ca="1" si="33"/>
        <v>DIFF</v>
      </c>
      <c r="R524" t="str">
        <f>VLOOKUP(A524,DATOS!D:J,7,FALSE)</f>
        <v>VILLAGARZON</v>
      </c>
      <c r="S524">
        <f>VLOOKUP(R524,MUNICIOS!A:D,4,FALSE)</f>
        <v>885</v>
      </c>
    </row>
    <row r="525" spans="1:19" hidden="1">
      <c r="A525" s="23">
        <v>1125184780</v>
      </c>
      <c r="B525" s="23" t="s">
        <v>2</v>
      </c>
      <c r="C525" s="23" t="s">
        <v>1764</v>
      </c>
      <c r="D525" t="s">
        <v>3029</v>
      </c>
      <c r="E525" t="s">
        <v>3030</v>
      </c>
      <c r="F525" t="s">
        <v>649</v>
      </c>
      <c r="G525" t="s">
        <v>271</v>
      </c>
      <c r="L525" t="str">
        <f t="shared" si="31"/>
        <v>P</v>
      </c>
      <c r="M525">
        <f t="shared" si="32"/>
        <v>7</v>
      </c>
      <c r="N525" t="str">
        <f t="shared" ca="1" si="33"/>
        <v>DIFF</v>
      </c>
      <c r="R525" t="str">
        <f>VLOOKUP(A525,DATOS!D:J,7,FALSE)</f>
        <v>PUERTO GUZMAN</v>
      </c>
      <c r="S525">
        <f>VLOOKUP(R525,MUNICIOS!A:D,4,FALSE)</f>
        <v>571</v>
      </c>
    </row>
    <row r="526" spans="1:19" hidden="1">
      <c r="A526" s="23">
        <v>690020574</v>
      </c>
      <c r="B526" s="23" t="s">
        <v>2</v>
      </c>
      <c r="C526" s="23" t="s">
        <v>1765</v>
      </c>
      <c r="D526" t="s">
        <v>680</v>
      </c>
      <c r="E526" t="s">
        <v>308</v>
      </c>
      <c r="F526" t="s">
        <v>3031</v>
      </c>
      <c r="G526" t="s">
        <v>3032</v>
      </c>
      <c r="L526" t="str">
        <f t="shared" si="31"/>
        <v>P</v>
      </c>
      <c r="M526">
        <f t="shared" si="32"/>
        <v>6</v>
      </c>
      <c r="N526" t="str">
        <f t="shared" ca="1" si="33"/>
        <v>DIFF</v>
      </c>
      <c r="R526" t="str">
        <f>VLOOKUP(A526,DATOS!D:J,7,FALSE)</f>
        <v>PUERTO GUZMAN</v>
      </c>
      <c r="S526">
        <f>VLOOKUP(R526,MUNICIOS!A:D,4,FALSE)</f>
        <v>571</v>
      </c>
    </row>
    <row r="527" spans="1:19" hidden="1">
      <c r="A527" s="23">
        <v>18125382</v>
      </c>
      <c r="B527" s="23" t="s">
        <v>2</v>
      </c>
      <c r="C527" s="23" t="s">
        <v>1767</v>
      </c>
      <c r="D527" t="s">
        <v>670</v>
      </c>
      <c r="E527" t="s">
        <v>692</v>
      </c>
      <c r="F527" t="s">
        <v>230</v>
      </c>
      <c r="G527" t="s">
        <v>671</v>
      </c>
      <c r="L527" t="str">
        <f t="shared" si="31"/>
        <v>P</v>
      </c>
      <c r="M527">
        <f t="shared" si="32"/>
        <v>5</v>
      </c>
      <c r="N527" t="str">
        <f t="shared" ca="1" si="33"/>
        <v>DIFF</v>
      </c>
      <c r="R527" t="str">
        <f>VLOOKUP(A527,DATOS!D:J,7,FALSE)</f>
        <v>MOCOA</v>
      </c>
      <c r="S527" t="str">
        <f>VLOOKUP(R527,MUNICIOS!A:D,4,FALSE)</f>
        <v>001</v>
      </c>
    </row>
    <row r="528" spans="1:19" hidden="1">
      <c r="A528" s="23">
        <v>5251339</v>
      </c>
      <c r="B528" s="23" t="s">
        <v>2</v>
      </c>
      <c r="C528" s="23" t="s">
        <v>1769</v>
      </c>
      <c r="D528" t="s">
        <v>3033</v>
      </c>
      <c r="F528" t="s">
        <v>718</v>
      </c>
      <c r="L528" t="str">
        <f t="shared" si="31"/>
        <v>P</v>
      </c>
      <c r="M528">
        <f t="shared" si="32"/>
        <v>7</v>
      </c>
      <c r="N528" t="str">
        <f t="shared" ca="1" si="33"/>
        <v>DIFF</v>
      </c>
      <c r="R528" t="str">
        <f>VLOOKUP(A528,DATOS!D:J,7,FALSE)</f>
        <v>PUERTO CAICEDO</v>
      </c>
      <c r="S528">
        <f>VLOOKUP(R528,MUNICIOS!A:D,4,FALSE)</f>
        <v>569</v>
      </c>
    </row>
    <row r="529" spans="1:19" hidden="1">
      <c r="A529" s="23">
        <v>15570543</v>
      </c>
      <c r="B529" s="23" t="s">
        <v>2</v>
      </c>
      <c r="C529" s="23" t="s">
        <v>1772</v>
      </c>
      <c r="D529" t="s">
        <v>616</v>
      </c>
      <c r="E529" t="s">
        <v>354</v>
      </c>
      <c r="F529" t="s">
        <v>527</v>
      </c>
      <c r="L529" t="str">
        <f t="shared" si="31"/>
        <v>P</v>
      </c>
      <c r="M529">
        <f t="shared" si="32"/>
        <v>8</v>
      </c>
      <c r="N529" t="str">
        <f t="shared" ca="1" si="33"/>
        <v>DIFF</v>
      </c>
      <c r="R529" t="str">
        <f>VLOOKUP(A529,DATOS!D:J,7,FALSE)</f>
        <v>PUERTO CAICEDO</v>
      </c>
      <c r="S529">
        <f>VLOOKUP(R529,MUNICIOS!A:D,4,FALSE)</f>
        <v>569</v>
      </c>
    </row>
    <row r="530" spans="1:19" hidden="1">
      <c r="A530" s="23">
        <v>1089056082</v>
      </c>
      <c r="B530" s="23" t="s">
        <v>42</v>
      </c>
      <c r="C530" s="23" t="s">
        <v>1774</v>
      </c>
      <c r="D530" t="s">
        <v>440</v>
      </c>
      <c r="E530" t="s">
        <v>542</v>
      </c>
      <c r="F530" t="s">
        <v>3034</v>
      </c>
      <c r="G530" t="s">
        <v>323</v>
      </c>
      <c r="L530" t="str">
        <f t="shared" si="31"/>
        <v>P</v>
      </c>
      <c r="M530">
        <f t="shared" si="32"/>
        <v>8</v>
      </c>
      <c r="N530" t="str">
        <f t="shared" ca="1" si="33"/>
        <v>DIFF</v>
      </c>
      <c r="R530" t="str">
        <f>VLOOKUP(A530,DATOS!D:J,7,FALSE)</f>
        <v>COLON</v>
      </c>
      <c r="S530">
        <f>VLOOKUP(R530,MUNICIOS!A:D,4,FALSE)</f>
        <v>219</v>
      </c>
    </row>
    <row r="531" spans="1:19" hidden="1">
      <c r="A531" s="23">
        <v>15571157</v>
      </c>
      <c r="B531" s="23" t="s">
        <v>2</v>
      </c>
      <c r="C531" s="23" t="s">
        <v>1776</v>
      </c>
      <c r="D531" t="s">
        <v>672</v>
      </c>
      <c r="E531" t="s">
        <v>260</v>
      </c>
      <c r="F531" t="s">
        <v>477</v>
      </c>
      <c r="G531" t="s">
        <v>230</v>
      </c>
      <c r="L531" t="str">
        <f t="shared" si="31"/>
        <v>P</v>
      </c>
      <c r="M531">
        <f t="shared" si="32"/>
        <v>6</v>
      </c>
      <c r="N531" t="str">
        <f t="shared" ca="1" si="33"/>
        <v>DIFF</v>
      </c>
      <c r="R531" t="str">
        <f>VLOOKUP(A531,DATOS!D:J,7,FALSE)</f>
        <v>PUERTO CAICEDO</v>
      </c>
      <c r="S531">
        <f>VLOOKUP(R531,MUNICIOS!A:D,4,FALSE)</f>
        <v>569</v>
      </c>
    </row>
    <row r="532" spans="1:19" hidden="1">
      <c r="A532" s="23">
        <v>1029888368</v>
      </c>
      <c r="B532" s="23" t="s">
        <v>37</v>
      </c>
      <c r="C532" s="23" t="s">
        <v>1779</v>
      </c>
      <c r="D532" t="s">
        <v>400</v>
      </c>
      <c r="E532" t="s">
        <v>306</v>
      </c>
      <c r="F532" t="s">
        <v>473</v>
      </c>
      <c r="G532" t="s">
        <v>615</v>
      </c>
      <c r="L532" t="str">
        <f t="shared" si="31"/>
        <v>P</v>
      </c>
      <c r="M532">
        <f t="shared" si="32"/>
        <v>5</v>
      </c>
      <c r="N532" t="str">
        <f t="shared" ca="1" si="33"/>
        <v>DIFF</v>
      </c>
      <c r="R532" t="str">
        <f>VLOOKUP(A532,DATOS!D:J,7,FALSE)</f>
        <v>SANTIAGO</v>
      </c>
      <c r="S532">
        <f>VLOOKUP(R532,MUNICIOS!A:D,4,FALSE)</f>
        <v>760</v>
      </c>
    </row>
    <row r="533" spans="1:19" hidden="1">
      <c r="A533" s="23">
        <v>41181779</v>
      </c>
      <c r="B533" s="23" t="s">
        <v>2</v>
      </c>
      <c r="C533" s="23" t="s">
        <v>1780</v>
      </c>
      <c r="D533" t="s">
        <v>2724</v>
      </c>
      <c r="E533" t="s">
        <v>3</v>
      </c>
      <c r="F533" t="s">
        <v>327</v>
      </c>
      <c r="L533" t="str">
        <f t="shared" si="31"/>
        <v>P</v>
      </c>
      <c r="M533">
        <f t="shared" si="32"/>
        <v>7</v>
      </c>
      <c r="N533" t="str">
        <f t="shared" ca="1" si="33"/>
        <v>DIFF</v>
      </c>
      <c r="R533" t="str">
        <f>VLOOKUP(A533,DATOS!D:J,7,FALSE)</f>
        <v>SAN FRANCISCO</v>
      </c>
      <c r="S533">
        <f>VLOOKUP(R533,MUNICIOS!A:D,4,FALSE)</f>
        <v>755</v>
      </c>
    </row>
    <row r="534" spans="1:19" hidden="1">
      <c r="A534" s="23">
        <v>1123211089</v>
      </c>
      <c r="B534" s="23" t="s">
        <v>42</v>
      </c>
      <c r="C534" s="23" t="s">
        <v>1781</v>
      </c>
      <c r="D534" t="s">
        <v>3035</v>
      </c>
      <c r="E534" t="s">
        <v>285</v>
      </c>
      <c r="F534" t="s">
        <v>389</v>
      </c>
      <c r="G534" t="s">
        <v>2863</v>
      </c>
      <c r="L534" t="str">
        <f t="shared" si="31"/>
        <v>P</v>
      </c>
      <c r="M534">
        <f t="shared" si="32"/>
        <v>6</v>
      </c>
      <c r="N534" t="str">
        <f t="shared" ca="1" si="33"/>
        <v>DIFF</v>
      </c>
      <c r="R534" t="str">
        <f>VLOOKUP(A534,DATOS!D:J,7,FALSE)</f>
        <v>PUERTO CAICEDO</v>
      </c>
      <c r="S534">
        <f>VLOOKUP(R534,MUNICIOS!A:D,4,FALSE)</f>
        <v>569</v>
      </c>
    </row>
    <row r="535" spans="1:19" hidden="1">
      <c r="A535" s="23">
        <v>5350150</v>
      </c>
      <c r="B535" s="23" t="s">
        <v>2</v>
      </c>
      <c r="C535" s="23" t="s">
        <v>1783</v>
      </c>
      <c r="D535" t="s">
        <v>2985</v>
      </c>
      <c r="E535" t="s">
        <v>489</v>
      </c>
      <c r="F535" t="s">
        <v>593</v>
      </c>
      <c r="L535" t="str">
        <f t="shared" si="31"/>
        <v>Q</v>
      </c>
      <c r="M535">
        <f t="shared" si="32"/>
        <v>6</v>
      </c>
      <c r="N535" t="str">
        <f t="shared" ca="1" si="33"/>
        <v>DIFF</v>
      </c>
      <c r="R535" t="str">
        <f>VLOOKUP(A535,DATOS!D:J,7,FALSE)</f>
        <v>COLON</v>
      </c>
      <c r="S535">
        <f>VLOOKUP(R535,MUNICIOS!A:D,4,FALSE)</f>
        <v>219</v>
      </c>
    </row>
    <row r="536" spans="1:19" hidden="1">
      <c r="A536" s="23">
        <v>1126444766</v>
      </c>
      <c r="B536" s="23" t="s">
        <v>2</v>
      </c>
      <c r="C536" s="23" t="s">
        <v>1785</v>
      </c>
      <c r="D536" t="s">
        <v>3036</v>
      </c>
      <c r="E536" t="s">
        <v>704</v>
      </c>
      <c r="F536" t="s">
        <v>244</v>
      </c>
      <c r="G536" t="s">
        <v>320</v>
      </c>
      <c r="L536" t="str">
        <f t="shared" si="31"/>
        <v>Q</v>
      </c>
      <c r="M536">
        <f t="shared" si="32"/>
        <v>5</v>
      </c>
      <c r="N536" t="str">
        <f t="shared" ca="1" si="33"/>
        <v>DIFF</v>
      </c>
      <c r="R536" t="str">
        <f>VLOOKUP(A536,DATOS!D:J,7,FALSE)</f>
        <v>VALLE DEL GUAMUEZ</v>
      </c>
      <c r="S536">
        <f>VLOOKUP(R536,MUNICIOS!A:D,4,FALSE)</f>
        <v>865</v>
      </c>
    </row>
    <row r="537" spans="1:19" hidden="1">
      <c r="A537" s="23">
        <v>1124315342</v>
      </c>
      <c r="B537" s="23" t="s">
        <v>31</v>
      </c>
      <c r="C537" s="23" t="s">
        <v>1788</v>
      </c>
      <c r="D537" t="s">
        <v>321</v>
      </c>
      <c r="E537" t="s">
        <v>735</v>
      </c>
      <c r="F537" t="s">
        <v>224</v>
      </c>
      <c r="G537" t="s">
        <v>2817</v>
      </c>
      <c r="K537">
        <v>0</v>
      </c>
      <c r="L537" t="str">
        <f t="shared" si="31"/>
        <v>Q</v>
      </c>
      <c r="M537">
        <f t="shared" si="32"/>
        <v>8</v>
      </c>
      <c r="N537" t="str">
        <f t="shared" ca="1" si="33"/>
        <v>DIFF</v>
      </c>
      <c r="R537" t="str">
        <f>VLOOKUP(A537,DATOS!D:J,7,FALSE)</f>
        <v>COLON</v>
      </c>
      <c r="S537">
        <f>VLOOKUP(R537,MUNICIOS!A:D,4,FALSE)</f>
        <v>219</v>
      </c>
    </row>
    <row r="538" spans="1:19" hidden="1">
      <c r="A538" s="23">
        <v>1123331011</v>
      </c>
      <c r="B538" s="23" t="s">
        <v>31</v>
      </c>
      <c r="C538" s="23" t="s">
        <v>1789</v>
      </c>
      <c r="D538" t="s">
        <v>3037</v>
      </c>
      <c r="E538" t="s">
        <v>464</v>
      </c>
      <c r="F538" t="s">
        <v>3038</v>
      </c>
      <c r="G538" t="s">
        <v>2863</v>
      </c>
      <c r="L538" t="str">
        <f t="shared" si="31"/>
        <v>Q</v>
      </c>
      <c r="M538">
        <f t="shared" si="32"/>
        <v>6</v>
      </c>
      <c r="N538" t="str">
        <f t="shared" ca="1" si="33"/>
        <v>DIFF</v>
      </c>
      <c r="R538" t="str">
        <f>VLOOKUP(A538,DATOS!D:J,7,FALSE)</f>
        <v>ORITO</v>
      </c>
      <c r="S538">
        <f>VLOOKUP(R538,MUNICIOS!A:D,4,FALSE)</f>
        <v>320</v>
      </c>
    </row>
    <row r="539" spans="1:19" hidden="1">
      <c r="A539" s="23">
        <v>10479939</v>
      </c>
      <c r="B539" s="23" t="s">
        <v>2</v>
      </c>
      <c r="C539" s="23" t="s">
        <v>1791</v>
      </c>
      <c r="D539" t="s">
        <v>3039</v>
      </c>
      <c r="E539" t="s">
        <v>3040</v>
      </c>
      <c r="F539" t="s">
        <v>2791</v>
      </c>
      <c r="L539" t="str">
        <f t="shared" si="31"/>
        <v>Q</v>
      </c>
      <c r="M539">
        <f t="shared" si="32"/>
        <v>8</v>
      </c>
      <c r="N539" t="str">
        <f t="shared" ca="1" si="33"/>
        <v>DIFF</v>
      </c>
      <c r="R539" t="str">
        <f>VLOOKUP(A539,DATOS!D:J,7,FALSE)</f>
        <v>PUERTO ASIS</v>
      </c>
      <c r="S539">
        <f>VLOOKUP(R539,MUNICIOS!A:D,4,FALSE)</f>
        <v>568</v>
      </c>
    </row>
    <row r="540" spans="1:19" hidden="1">
      <c r="A540" s="35">
        <v>1123316011</v>
      </c>
      <c r="B540" s="23" t="s">
        <v>2</v>
      </c>
      <c r="C540" s="23" t="s">
        <v>1792</v>
      </c>
      <c r="D540" t="s">
        <v>3039</v>
      </c>
      <c r="E540" t="s">
        <v>666</v>
      </c>
      <c r="F540" t="s">
        <v>554</v>
      </c>
      <c r="L540" t="str">
        <f t="shared" si="31"/>
        <v>Q</v>
      </c>
      <c r="M540">
        <f t="shared" si="32"/>
        <v>8</v>
      </c>
      <c r="N540" t="str">
        <f t="shared" ca="1" si="33"/>
        <v>DIFF</v>
      </c>
      <c r="R540" t="str">
        <f>VLOOKUP(A540,DATOS!D:J,7,FALSE)</f>
        <v>PUERTO ASIS</v>
      </c>
      <c r="S540">
        <f>VLOOKUP(R540,MUNICIOS!A:D,4,FALSE)</f>
        <v>568</v>
      </c>
    </row>
    <row r="541" spans="1:19" hidden="1">
      <c r="A541" s="23">
        <v>1126451703</v>
      </c>
      <c r="B541" s="23" t="s">
        <v>2</v>
      </c>
      <c r="C541" s="23" t="s">
        <v>1794</v>
      </c>
      <c r="D541" t="s">
        <v>2649</v>
      </c>
      <c r="E541" t="s">
        <v>458</v>
      </c>
      <c r="F541" t="s">
        <v>567</v>
      </c>
      <c r="G541" t="s">
        <v>336</v>
      </c>
      <c r="L541" t="str">
        <f t="shared" si="31"/>
        <v>R</v>
      </c>
      <c r="M541">
        <f t="shared" si="32"/>
        <v>7</v>
      </c>
      <c r="N541" t="str">
        <f t="shared" ca="1" si="33"/>
        <v>DIFF</v>
      </c>
      <c r="R541" t="str">
        <f>VLOOKUP(A541,DATOS!D:J,7,FALSE)</f>
        <v>VALLE DEL GUAMUEZ</v>
      </c>
      <c r="S541">
        <f>VLOOKUP(R541,MUNICIOS!A:D,4,FALSE)</f>
        <v>865</v>
      </c>
    </row>
    <row r="542" spans="1:19" hidden="1">
      <c r="A542" s="23">
        <v>6512816</v>
      </c>
      <c r="B542" s="23" t="s">
        <v>2</v>
      </c>
      <c r="C542" s="23" t="s">
        <v>1797</v>
      </c>
      <c r="D542" t="s">
        <v>682</v>
      </c>
      <c r="E542" t="s">
        <v>354</v>
      </c>
      <c r="F542" t="s">
        <v>3041</v>
      </c>
      <c r="L542" t="str">
        <f t="shared" si="31"/>
        <v>R</v>
      </c>
      <c r="M542">
        <f t="shared" si="32"/>
        <v>7</v>
      </c>
      <c r="N542" t="str">
        <f t="shared" ca="1" si="33"/>
        <v>DIFF</v>
      </c>
      <c r="R542" t="str">
        <f>VLOOKUP(A542,DATOS!D:J,7,FALSE)</f>
        <v>VALLE DEL GUAMUEZ</v>
      </c>
      <c r="S542">
        <f>VLOOKUP(R542,MUNICIOS!A:D,4,FALSE)</f>
        <v>865</v>
      </c>
    </row>
    <row r="543" spans="1:19" hidden="1">
      <c r="A543" s="23">
        <v>1124313527</v>
      </c>
      <c r="B543" s="23" t="s">
        <v>31</v>
      </c>
      <c r="C543" s="23" t="s">
        <v>1800</v>
      </c>
      <c r="D543" t="s">
        <v>266</v>
      </c>
      <c r="E543" t="s">
        <v>366</v>
      </c>
      <c r="F543" t="s">
        <v>3042</v>
      </c>
      <c r="G543" t="s">
        <v>443</v>
      </c>
      <c r="L543" t="str">
        <f t="shared" si="31"/>
        <v>R</v>
      </c>
      <c r="M543">
        <f t="shared" si="32"/>
        <v>7</v>
      </c>
      <c r="N543" t="str">
        <f t="shared" ca="1" si="33"/>
        <v>DIFF</v>
      </c>
      <c r="R543" t="str">
        <f>VLOOKUP(A543,DATOS!D:J,7,FALSE)</f>
        <v>MOCOA</v>
      </c>
      <c r="S543" t="str">
        <f>VLOOKUP(R543,MUNICIOS!A:D,4,FALSE)</f>
        <v>001</v>
      </c>
    </row>
    <row r="544" spans="1:19" hidden="1">
      <c r="A544" s="23">
        <v>1006849762</v>
      </c>
      <c r="B544" s="23" t="s">
        <v>2</v>
      </c>
      <c r="C544" s="23" t="s">
        <v>1803</v>
      </c>
      <c r="D544" t="s">
        <v>3043</v>
      </c>
      <c r="E544" t="s">
        <v>2927</v>
      </c>
      <c r="F544" t="s">
        <v>3044</v>
      </c>
      <c r="L544" t="str">
        <f t="shared" si="31"/>
        <v>R</v>
      </c>
      <c r="M544">
        <f t="shared" si="32"/>
        <v>5</v>
      </c>
      <c r="N544" t="str">
        <f t="shared" ca="1" si="33"/>
        <v>DIFF</v>
      </c>
      <c r="R544" t="str">
        <f>VLOOKUP(A544,DATOS!D:J,7,FALSE)</f>
        <v>ORITO</v>
      </c>
      <c r="S544">
        <f>VLOOKUP(R544,MUNICIOS!A:D,4,FALSE)</f>
        <v>320</v>
      </c>
    </row>
    <row r="545" spans="1:19" hidden="1">
      <c r="A545" s="23">
        <v>1125179478</v>
      </c>
      <c r="B545" s="23" t="s">
        <v>2</v>
      </c>
      <c r="C545" s="23" t="s">
        <v>1805</v>
      </c>
      <c r="D545" t="s">
        <v>683</v>
      </c>
      <c r="E545" t="s">
        <v>346</v>
      </c>
      <c r="F545" t="s">
        <v>669</v>
      </c>
      <c r="G545" t="s">
        <v>576</v>
      </c>
      <c r="L545" t="str">
        <f t="shared" si="31"/>
        <v>R</v>
      </c>
      <c r="M545">
        <f t="shared" si="32"/>
        <v>4</v>
      </c>
      <c r="N545" t="str">
        <f t="shared" ca="1" si="33"/>
        <v>DIFF</v>
      </c>
      <c r="R545" t="str">
        <f>VLOOKUP(A545,DATOS!D:J,7,FALSE)</f>
        <v>PUERTO GUZMAN</v>
      </c>
      <c r="S545">
        <f>VLOOKUP(R545,MUNICIOS!A:D,4,FALSE)</f>
        <v>571</v>
      </c>
    </row>
    <row r="546" spans="1:19" hidden="1">
      <c r="A546" s="23">
        <v>27472928</v>
      </c>
      <c r="B546" s="23" t="s">
        <v>2</v>
      </c>
      <c r="C546" s="23" t="s">
        <v>1809</v>
      </c>
      <c r="D546" t="s">
        <v>314</v>
      </c>
      <c r="E546" t="s">
        <v>3045</v>
      </c>
      <c r="F546" t="s">
        <v>265</v>
      </c>
      <c r="L546" t="str">
        <f t="shared" si="31"/>
        <v>R</v>
      </c>
      <c r="M546">
        <f t="shared" si="32"/>
        <v>6</v>
      </c>
      <c r="N546" t="str">
        <f t="shared" ca="1" si="33"/>
        <v>DIFF</v>
      </c>
      <c r="R546" t="str">
        <f>VLOOKUP(A546,DATOS!D:J,7,FALSE)</f>
        <v>COLON</v>
      </c>
      <c r="S546">
        <f>VLOOKUP(R546,MUNICIOS!A:D,4,FALSE)</f>
        <v>219</v>
      </c>
    </row>
    <row r="547" spans="1:19" hidden="1">
      <c r="A547" s="23">
        <v>69026925</v>
      </c>
      <c r="B547" s="23" t="s">
        <v>2</v>
      </c>
      <c r="C547" s="23" t="s">
        <v>1811</v>
      </c>
      <c r="D547" t="s">
        <v>269</v>
      </c>
      <c r="E547" t="s">
        <v>3</v>
      </c>
      <c r="F547" t="s">
        <v>240</v>
      </c>
      <c r="L547" t="str">
        <f t="shared" si="31"/>
        <v>R</v>
      </c>
      <c r="M547">
        <f t="shared" si="32"/>
        <v>9</v>
      </c>
      <c r="N547" t="str">
        <f t="shared" ca="1" si="33"/>
        <v>DIFF</v>
      </c>
      <c r="R547" t="str">
        <f>VLOOKUP(A547,DATOS!D:J,7,FALSE)</f>
        <v>ORITO</v>
      </c>
      <c r="S547">
        <f>VLOOKUP(R547,MUNICIOS!A:D,4,FALSE)</f>
        <v>320</v>
      </c>
    </row>
    <row r="548" spans="1:19" hidden="1">
      <c r="A548" s="23">
        <v>4961390</v>
      </c>
      <c r="B548" s="23" t="s">
        <v>2</v>
      </c>
      <c r="C548" s="23" t="s">
        <v>1813</v>
      </c>
      <c r="D548" t="s">
        <v>269</v>
      </c>
      <c r="E548" t="s">
        <v>2649</v>
      </c>
      <c r="F548" t="s">
        <v>629</v>
      </c>
      <c r="L548" t="str">
        <f t="shared" si="31"/>
        <v>R</v>
      </c>
      <c r="M548">
        <f t="shared" si="32"/>
        <v>9</v>
      </c>
      <c r="N548" t="str">
        <f t="shared" ca="1" si="33"/>
        <v>DIFF</v>
      </c>
      <c r="R548" t="str">
        <f>VLOOKUP(A548,DATOS!D:J,7,FALSE)</f>
        <v>PUERTO GUZMAN</v>
      </c>
      <c r="S548">
        <f>VLOOKUP(R548,MUNICIOS!A:D,4,FALSE)</f>
        <v>571</v>
      </c>
    </row>
    <row r="549" spans="1:19" hidden="1">
      <c r="A549" s="23">
        <v>1125414613</v>
      </c>
      <c r="B549" s="23" t="s">
        <v>42</v>
      </c>
      <c r="C549" s="23" t="s">
        <v>1816</v>
      </c>
      <c r="D549" t="s">
        <v>482</v>
      </c>
      <c r="E549" t="s">
        <v>3046</v>
      </c>
      <c r="F549" t="s">
        <v>3047</v>
      </c>
      <c r="L549" t="str">
        <f t="shared" si="31"/>
        <v>R</v>
      </c>
      <c r="M549">
        <f t="shared" si="32"/>
        <v>5</v>
      </c>
      <c r="N549" t="str">
        <f t="shared" ca="1" si="33"/>
        <v>DIFF</v>
      </c>
      <c r="R549" t="str">
        <f>VLOOKUP(A549,DATOS!D:J,7,FALSE)</f>
        <v>PUERTO CAICEDO</v>
      </c>
      <c r="S549">
        <f>VLOOKUP(R549,MUNICIOS!A:D,4,FALSE)</f>
        <v>569</v>
      </c>
    </row>
    <row r="550" spans="1:19" hidden="1">
      <c r="A550" s="23">
        <v>41102314</v>
      </c>
      <c r="B550" s="23" t="s">
        <v>2</v>
      </c>
      <c r="C550" s="23" t="s">
        <v>1819</v>
      </c>
      <c r="D550" t="s">
        <v>482</v>
      </c>
      <c r="E550" t="s">
        <v>607</v>
      </c>
      <c r="F550" t="s">
        <v>224</v>
      </c>
      <c r="G550" t="s">
        <v>686</v>
      </c>
      <c r="L550" t="str">
        <f t="shared" si="31"/>
        <v>R</v>
      </c>
      <c r="M550">
        <f t="shared" si="32"/>
        <v>5</v>
      </c>
      <c r="N550" t="str">
        <f t="shared" ca="1" si="33"/>
        <v>DIFF</v>
      </c>
      <c r="R550" t="str">
        <f>VLOOKUP(A550,DATOS!D:J,7,FALSE)</f>
        <v>PUERTO ASIS</v>
      </c>
      <c r="S550">
        <f>VLOOKUP(R550,MUNICIOS!A:D,4,FALSE)</f>
        <v>568</v>
      </c>
    </row>
    <row r="551" spans="1:19" hidden="1">
      <c r="A551" s="23">
        <v>18142558</v>
      </c>
      <c r="B551" s="23" t="s">
        <v>2</v>
      </c>
      <c r="C551" s="23" t="s">
        <v>1821</v>
      </c>
      <c r="D551" t="s">
        <v>482</v>
      </c>
      <c r="E551" t="s">
        <v>398</v>
      </c>
      <c r="F551" t="s">
        <v>560</v>
      </c>
      <c r="L551" t="str">
        <f t="shared" si="31"/>
        <v>R</v>
      </c>
      <c r="M551">
        <f t="shared" si="32"/>
        <v>5</v>
      </c>
      <c r="N551" t="str">
        <f t="shared" ca="1" si="33"/>
        <v>DIFF</v>
      </c>
      <c r="R551" t="str">
        <f>VLOOKUP(A551,DATOS!D:J,7,FALSE)</f>
        <v>PUERTO ASIS</v>
      </c>
      <c r="S551">
        <f>VLOOKUP(R551,MUNICIOS!A:D,4,FALSE)</f>
        <v>568</v>
      </c>
    </row>
    <row r="552" spans="1:19" hidden="1">
      <c r="A552" s="23">
        <v>1126461215</v>
      </c>
      <c r="B552" s="23" t="s">
        <v>42</v>
      </c>
      <c r="C552" s="23" t="s">
        <v>1823</v>
      </c>
      <c r="D552" t="s">
        <v>2631</v>
      </c>
      <c r="E552" t="s">
        <v>456</v>
      </c>
      <c r="F552" t="s">
        <v>3048</v>
      </c>
      <c r="G552" t="s">
        <v>573</v>
      </c>
      <c r="L552" t="str">
        <f t="shared" si="31"/>
        <v>R</v>
      </c>
      <c r="M552">
        <f t="shared" si="32"/>
        <v>4</v>
      </c>
      <c r="N552" t="str">
        <f t="shared" ca="1" si="33"/>
        <v>DIFF</v>
      </c>
      <c r="R552" t="str">
        <f>VLOOKUP(A552,DATOS!D:J,7,FALSE)</f>
        <v>VALLE DEL GUAMUEZ</v>
      </c>
      <c r="S552">
        <f>VLOOKUP(R552,MUNICIOS!A:D,4,FALSE)</f>
        <v>865</v>
      </c>
    </row>
    <row r="553" spans="1:19" hidden="1">
      <c r="A553" s="23">
        <v>41135077</v>
      </c>
      <c r="B553" s="23" t="s">
        <v>2</v>
      </c>
      <c r="C553" s="23" t="s">
        <v>1825</v>
      </c>
      <c r="D553" t="s">
        <v>252</v>
      </c>
      <c r="E553" t="s">
        <v>600</v>
      </c>
      <c r="F553" t="s">
        <v>224</v>
      </c>
      <c r="G553" t="s">
        <v>3049</v>
      </c>
      <c r="L553" t="str">
        <f t="shared" si="31"/>
        <v>R</v>
      </c>
      <c r="M553">
        <f t="shared" si="32"/>
        <v>6</v>
      </c>
      <c r="N553" t="str">
        <f t="shared" ca="1" si="33"/>
        <v>DIFF</v>
      </c>
      <c r="R553" t="str">
        <f>VLOOKUP(A553,DATOS!D:J,7,FALSE)</f>
        <v>PUERTO ASIS</v>
      </c>
      <c r="S553">
        <f>VLOOKUP(R553,MUNICIOS!A:D,4,FALSE)</f>
        <v>568</v>
      </c>
    </row>
    <row r="554" spans="1:19" hidden="1">
      <c r="A554" s="23">
        <v>18110216</v>
      </c>
      <c r="B554" s="23" t="s">
        <v>2</v>
      </c>
      <c r="C554" s="23" t="s">
        <v>1826</v>
      </c>
      <c r="D554" t="s">
        <v>252</v>
      </c>
      <c r="F554" t="s">
        <v>3050</v>
      </c>
      <c r="L554" t="str">
        <f t="shared" si="31"/>
        <v>R</v>
      </c>
      <c r="M554">
        <f t="shared" si="32"/>
        <v>6</v>
      </c>
      <c r="N554" t="str">
        <f t="shared" ca="1" si="33"/>
        <v>DIFF</v>
      </c>
      <c r="R554" t="str">
        <f>VLOOKUP(A554,DATOS!D:J,7,FALSE)</f>
        <v>VALLE DEL GUAMUEZ</v>
      </c>
      <c r="S554">
        <f>VLOOKUP(R554,MUNICIOS!A:D,4,FALSE)</f>
        <v>865</v>
      </c>
    </row>
    <row r="555" spans="1:19" hidden="1">
      <c r="A555" s="23">
        <v>1120066821</v>
      </c>
      <c r="B555" s="23" t="s">
        <v>2</v>
      </c>
      <c r="C555" s="23" t="s">
        <v>1827</v>
      </c>
      <c r="D555" t="s">
        <v>252</v>
      </c>
      <c r="E555" t="s">
        <v>481</v>
      </c>
      <c r="F555" t="s">
        <v>310</v>
      </c>
      <c r="G555" t="s">
        <v>318</v>
      </c>
      <c r="L555" t="str">
        <f t="shared" si="31"/>
        <v>R</v>
      </c>
      <c r="M555">
        <f t="shared" si="32"/>
        <v>6</v>
      </c>
      <c r="N555" t="str">
        <f t="shared" ca="1" si="33"/>
        <v>DIFF</v>
      </c>
      <c r="R555" t="str">
        <f>VLOOKUP(A555,DATOS!D:J,7,FALSE)</f>
        <v>MOCOA</v>
      </c>
      <c r="S555" t="str">
        <f>VLOOKUP(R555,MUNICIOS!A:D,4,FALSE)</f>
        <v>001</v>
      </c>
    </row>
    <row r="556" spans="1:19" hidden="1">
      <c r="A556" s="23">
        <v>27353614</v>
      </c>
      <c r="B556" s="23" t="s">
        <v>2</v>
      </c>
      <c r="C556" s="23" t="s">
        <v>1829</v>
      </c>
      <c r="D556" t="s">
        <v>252</v>
      </c>
      <c r="E556" t="s">
        <v>3051</v>
      </c>
      <c r="F556" t="s">
        <v>300</v>
      </c>
      <c r="G556" t="s">
        <v>539</v>
      </c>
      <c r="L556" t="str">
        <f t="shared" si="31"/>
        <v>R</v>
      </c>
      <c r="M556">
        <f t="shared" si="32"/>
        <v>6</v>
      </c>
      <c r="N556" t="str">
        <f t="shared" ca="1" si="33"/>
        <v>DIFF</v>
      </c>
      <c r="R556" t="str">
        <f>VLOOKUP(A556,DATOS!D:J,7,FALSE)</f>
        <v>MOCOA</v>
      </c>
      <c r="S556" t="str">
        <f>VLOOKUP(R556,MUNICIOS!A:D,4,FALSE)</f>
        <v>001</v>
      </c>
    </row>
    <row r="557" spans="1:19" hidden="1">
      <c r="A557" s="23">
        <v>18154602</v>
      </c>
      <c r="B557" s="23" t="s">
        <v>2</v>
      </c>
      <c r="C557" s="23" t="s">
        <v>1831</v>
      </c>
      <c r="D557" t="s">
        <v>261</v>
      </c>
      <c r="E557" t="s">
        <v>494</v>
      </c>
      <c r="F557" t="s">
        <v>354</v>
      </c>
      <c r="G557" t="s">
        <v>706</v>
      </c>
      <c r="L557" t="str">
        <f t="shared" si="31"/>
        <v>R</v>
      </c>
      <c r="M557">
        <f t="shared" si="32"/>
        <v>6</v>
      </c>
      <c r="N557" t="str">
        <f t="shared" ca="1" si="33"/>
        <v>DIFF</v>
      </c>
      <c r="R557" t="str">
        <f>VLOOKUP(A557,DATOS!D:J,7,FALSE)</f>
        <v>VALLE DEL GUAMUEZ</v>
      </c>
      <c r="S557">
        <f>VLOOKUP(R557,MUNICIOS!A:D,4,FALSE)</f>
        <v>865</v>
      </c>
    </row>
    <row r="558" spans="1:19" hidden="1">
      <c r="A558" s="23">
        <v>38610094</v>
      </c>
      <c r="B558" s="23" t="s">
        <v>2</v>
      </c>
      <c r="C558" s="23" t="s">
        <v>1833</v>
      </c>
      <c r="D558" t="s">
        <v>3052</v>
      </c>
      <c r="E558" t="s">
        <v>272</v>
      </c>
      <c r="F558" t="s">
        <v>625</v>
      </c>
      <c r="L558" t="str">
        <f t="shared" si="31"/>
        <v>R</v>
      </c>
      <c r="M558">
        <f t="shared" si="32"/>
        <v>4</v>
      </c>
      <c r="N558" t="str">
        <f t="shared" ca="1" si="33"/>
        <v>DIFF</v>
      </c>
      <c r="R558" t="str">
        <f>VLOOKUP(A558,DATOS!D:J,7,FALSE)</f>
        <v>ORITO</v>
      </c>
      <c r="S558">
        <f>VLOOKUP(R558,MUNICIOS!A:D,4,FALSE)</f>
        <v>320</v>
      </c>
    </row>
    <row r="559" spans="1:19" hidden="1">
      <c r="A559" s="23">
        <v>10691375</v>
      </c>
      <c r="B559" s="23" t="s">
        <v>2</v>
      </c>
      <c r="C559" s="23" t="s">
        <v>1835</v>
      </c>
      <c r="D559" t="s">
        <v>346</v>
      </c>
      <c r="F559" t="s">
        <v>3053</v>
      </c>
      <c r="L559" t="str">
        <f t="shared" si="31"/>
        <v>R</v>
      </c>
      <c r="M559">
        <f t="shared" si="32"/>
        <v>4</v>
      </c>
      <c r="N559" t="str">
        <f t="shared" ca="1" si="33"/>
        <v>DIFF</v>
      </c>
      <c r="R559" t="str">
        <f>VLOOKUP(A559,DATOS!D:J,7,FALSE)</f>
        <v>PUERTO GUZMAN</v>
      </c>
      <c r="S559">
        <f>VLOOKUP(R559,MUNICIOS!A:D,4,FALSE)</f>
        <v>571</v>
      </c>
    </row>
    <row r="560" spans="1:19" hidden="1">
      <c r="A560" s="23">
        <v>1124315529</v>
      </c>
      <c r="B560" s="23" t="s">
        <v>2</v>
      </c>
      <c r="C560" s="23" t="s">
        <v>1838</v>
      </c>
      <c r="D560" t="s">
        <v>346</v>
      </c>
      <c r="E560" t="s">
        <v>237</v>
      </c>
      <c r="F560" t="s">
        <v>3054</v>
      </c>
      <c r="L560" t="str">
        <f t="shared" si="31"/>
        <v>R</v>
      </c>
      <c r="M560">
        <f t="shared" si="32"/>
        <v>4</v>
      </c>
      <c r="N560" t="str">
        <f t="shared" ca="1" si="33"/>
        <v>DIFF</v>
      </c>
      <c r="R560" t="str">
        <f>VLOOKUP(A560,DATOS!D:J,7,FALSE)</f>
        <v>COLON</v>
      </c>
      <c r="S560">
        <f>VLOOKUP(R560,MUNICIOS!A:D,4,FALSE)</f>
        <v>219</v>
      </c>
    </row>
    <row r="561" spans="1:19" hidden="1">
      <c r="A561" s="23">
        <v>27318648</v>
      </c>
      <c r="B561" s="23" t="s">
        <v>2</v>
      </c>
      <c r="C561" s="23" t="s">
        <v>1840</v>
      </c>
      <c r="D561" t="s">
        <v>346</v>
      </c>
      <c r="E561" t="s">
        <v>3108</v>
      </c>
      <c r="F561" t="s">
        <v>3056</v>
      </c>
      <c r="G561" t="s">
        <v>3057</v>
      </c>
      <c r="L561" t="str">
        <f t="shared" si="31"/>
        <v>R</v>
      </c>
      <c r="M561">
        <f t="shared" si="32"/>
        <v>4</v>
      </c>
      <c r="N561" t="str">
        <f t="shared" ca="1" si="33"/>
        <v>DIFF</v>
      </c>
      <c r="R561" t="str">
        <f>VLOOKUP(A561,DATOS!D:J,7,FALSE)</f>
        <v>LA HORMIGA</v>
      </c>
      <c r="S561">
        <f>VLOOKUP(R561,MUNICIOS!A:D,4,FALSE)</f>
        <v>865</v>
      </c>
    </row>
    <row r="562" spans="1:19" hidden="1">
      <c r="A562" s="23">
        <v>1125186214</v>
      </c>
      <c r="B562" s="23" t="s">
        <v>79</v>
      </c>
      <c r="C562" s="23" t="s">
        <v>1843</v>
      </c>
      <c r="D562" t="s">
        <v>346</v>
      </c>
      <c r="E562" t="s">
        <v>702</v>
      </c>
      <c r="F562" t="s">
        <v>3058</v>
      </c>
      <c r="G562" t="s">
        <v>305</v>
      </c>
      <c r="L562" t="str">
        <f t="shared" si="31"/>
        <v>R</v>
      </c>
      <c r="M562">
        <f t="shared" si="32"/>
        <v>4</v>
      </c>
      <c r="N562" t="str">
        <f t="shared" ca="1" si="33"/>
        <v>DIFF</v>
      </c>
      <c r="R562" t="str">
        <f>VLOOKUP(A562,DATOS!D:J,7,FALSE)</f>
        <v>PUERTO GUZMAN</v>
      </c>
      <c r="S562">
        <f>VLOOKUP(R562,MUNICIOS!A:D,4,FALSE)</f>
        <v>571</v>
      </c>
    </row>
    <row r="563" spans="1:19" hidden="1">
      <c r="A563" s="23">
        <v>1124315811</v>
      </c>
      <c r="B563" s="23" t="s">
        <v>31</v>
      </c>
      <c r="C563" s="23" t="s">
        <v>1844</v>
      </c>
      <c r="D563" t="s">
        <v>3055</v>
      </c>
      <c r="E563" t="s">
        <v>645</v>
      </c>
      <c r="F563" t="s">
        <v>605</v>
      </c>
      <c r="G563" t="s">
        <v>622</v>
      </c>
      <c r="L563" t="str">
        <f t="shared" si="31"/>
        <v>S</v>
      </c>
      <c r="M563">
        <f t="shared" si="32"/>
        <v>5</v>
      </c>
      <c r="N563" t="str">
        <f t="shared" ca="1" si="33"/>
        <v>DIFF</v>
      </c>
      <c r="R563" t="str">
        <f>VLOOKUP(A563,DATOS!D:J,7,FALSE)</f>
        <v>COLON</v>
      </c>
      <c r="S563">
        <f>VLOOKUP(R563,MUNICIOS!A:D,4,FALSE)</f>
        <v>219</v>
      </c>
    </row>
    <row r="564" spans="1:19" hidden="1">
      <c r="A564" s="23">
        <v>1124315811</v>
      </c>
      <c r="B564" s="23" t="s">
        <v>31</v>
      </c>
      <c r="C564" s="23" t="s">
        <v>1846</v>
      </c>
      <c r="D564" t="s">
        <v>3055</v>
      </c>
      <c r="E564" t="s">
        <v>645</v>
      </c>
      <c r="F564" t="s">
        <v>605</v>
      </c>
      <c r="G564" t="s">
        <v>622</v>
      </c>
      <c r="L564" t="str">
        <f t="shared" si="31"/>
        <v>S</v>
      </c>
      <c r="M564">
        <f t="shared" si="32"/>
        <v>5</v>
      </c>
      <c r="N564" t="str">
        <f t="shared" ca="1" si="33"/>
        <v>DIFF</v>
      </c>
      <c r="R564" t="str">
        <f>VLOOKUP(A564,DATOS!D:J,7,FALSE)</f>
        <v>COLON</v>
      </c>
      <c r="S564">
        <f>VLOOKUP(R564,MUNICIOS!A:D,4,FALSE)</f>
        <v>219</v>
      </c>
    </row>
    <row r="565" spans="1:19" hidden="1">
      <c r="A565" s="23">
        <v>1124292977</v>
      </c>
      <c r="B565" s="23" t="s">
        <v>31</v>
      </c>
      <c r="C565" s="23" t="s">
        <v>1847</v>
      </c>
      <c r="D565" t="s">
        <v>3059</v>
      </c>
      <c r="E565" t="s">
        <v>477</v>
      </c>
      <c r="F565" t="s">
        <v>3060</v>
      </c>
      <c r="G565" t="s">
        <v>2810</v>
      </c>
      <c r="L565" t="str">
        <f t="shared" si="31"/>
        <v>S</v>
      </c>
      <c r="M565">
        <f t="shared" si="32"/>
        <v>3</v>
      </c>
      <c r="N565" t="str">
        <f t="shared" ca="1" si="33"/>
        <v>DIFF</v>
      </c>
      <c r="R565" t="str">
        <f>VLOOKUP(A565,DATOS!D:J,7,FALSE)</f>
        <v>MOCOA</v>
      </c>
      <c r="S565" t="str">
        <f>VLOOKUP(R565,MUNICIOS!A:D,4,FALSE)</f>
        <v>001</v>
      </c>
    </row>
    <row r="566" spans="1:19" hidden="1">
      <c r="A566" s="23">
        <v>17680166</v>
      </c>
      <c r="B566" s="23" t="s">
        <v>2</v>
      </c>
      <c r="C566" s="23" t="s">
        <v>1849</v>
      </c>
      <c r="D566" t="s">
        <v>3061</v>
      </c>
      <c r="E566" t="s">
        <v>398</v>
      </c>
      <c r="F566" t="s">
        <v>354</v>
      </c>
      <c r="G566" t="s">
        <v>690</v>
      </c>
      <c r="L566" t="str">
        <f t="shared" si="31"/>
        <v>S</v>
      </c>
      <c r="M566">
        <f t="shared" si="32"/>
        <v>6</v>
      </c>
      <c r="N566" t="str">
        <f t="shared" ca="1" si="33"/>
        <v>DIFF</v>
      </c>
      <c r="R566" t="str">
        <f>VLOOKUP(A566,DATOS!D:J,7,FALSE)</f>
        <v>PUERTO GUZMAN</v>
      </c>
      <c r="S566">
        <f>VLOOKUP(R566,MUNICIOS!A:D,4,FALSE)</f>
        <v>571</v>
      </c>
    </row>
    <row r="567" spans="1:19" hidden="1">
      <c r="A567" s="23">
        <v>41182692</v>
      </c>
      <c r="B567" s="23" t="s">
        <v>2</v>
      </c>
      <c r="C567" s="23" t="s">
        <v>1850</v>
      </c>
      <c r="D567" t="s">
        <v>2828</v>
      </c>
      <c r="E567" t="s">
        <v>260</v>
      </c>
      <c r="F567" t="s">
        <v>3062</v>
      </c>
      <c r="L567" t="str">
        <f t="shared" si="31"/>
        <v>S</v>
      </c>
      <c r="M567">
        <f t="shared" si="32"/>
        <v>9</v>
      </c>
      <c r="N567" t="str">
        <f t="shared" ca="1" si="33"/>
        <v>DIFF</v>
      </c>
      <c r="R567" t="str">
        <f>VLOOKUP(A567,DATOS!D:J,7,FALSE)</f>
        <v>SIBUNDOY</v>
      </c>
      <c r="S567">
        <f>VLOOKUP(R567,MUNICIOS!A:D,4,FALSE)</f>
        <v>749</v>
      </c>
    </row>
    <row r="568" spans="1:19" hidden="1">
      <c r="A568" s="23">
        <v>69010022</v>
      </c>
      <c r="B568" s="23" t="s">
        <v>2</v>
      </c>
      <c r="C568" s="23" t="s">
        <v>1852</v>
      </c>
      <c r="D568" t="s">
        <v>691</v>
      </c>
      <c r="E568" t="s">
        <v>3109</v>
      </c>
      <c r="F568" t="s">
        <v>512</v>
      </c>
      <c r="L568" t="str">
        <f t="shared" si="31"/>
        <v>S</v>
      </c>
      <c r="M568">
        <f t="shared" si="32"/>
        <v>5</v>
      </c>
      <c r="N568" t="str">
        <f t="shared" ca="1" si="33"/>
        <v>DIFF</v>
      </c>
      <c r="R568" t="str">
        <f>VLOOKUP(A568,DATOS!D:J,7,FALSE)</f>
        <v>PUERTO GUZMAN</v>
      </c>
      <c r="S568">
        <f>VLOOKUP(R568,MUNICIOS!A:D,4,FALSE)</f>
        <v>571</v>
      </c>
    </row>
    <row r="569" spans="1:19" hidden="1">
      <c r="A569" s="23">
        <v>41115563</v>
      </c>
      <c r="B569" s="23" t="s">
        <v>2</v>
      </c>
      <c r="C569" s="23" t="s">
        <v>1854</v>
      </c>
      <c r="D569" t="s">
        <v>366</v>
      </c>
      <c r="E569" t="s">
        <v>284</v>
      </c>
      <c r="F569" t="s">
        <v>3063</v>
      </c>
      <c r="G569" t="s">
        <v>586</v>
      </c>
      <c r="L569" t="str">
        <f t="shared" si="31"/>
        <v>S</v>
      </c>
      <c r="M569">
        <f t="shared" si="32"/>
        <v>7</v>
      </c>
      <c r="N569" t="str">
        <f t="shared" ca="1" si="33"/>
        <v>DIFF</v>
      </c>
      <c r="R569" t="str">
        <f>VLOOKUP(A569,DATOS!D:J,7,FALSE)</f>
        <v>MOCOA</v>
      </c>
      <c r="S569" t="str">
        <f>VLOOKUP(R569,MUNICIOS!A:D,4,FALSE)</f>
        <v>001</v>
      </c>
    </row>
    <row r="570" spans="1:19" hidden="1">
      <c r="A570" s="23">
        <v>1080707603</v>
      </c>
      <c r="B570" s="23" t="s">
        <v>42</v>
      </c>
      <c r="C570" s="23" t="s">
        <v>1856</v>
      </c>
      <c r="D570" t="s">
        <v>366</v>
      </c>
      <c r="E570" t="s">
        <v>407</v>
      </c>
      <c r="F570" t="s">
        <v>720</v>
      </c>
      <c r="L570" t="str">
        <f t="shared" si="31"/>
        <v>S</v>
      </c>
      <c r="M570">
        <f t="shared" si="32"/>
        <v>7</v>
      </c>
      <c r="N570" t="str">
        <f t="shared" ca="1" si="33"/>
        <v>DIFF</v>
      </c>
      <c r="R570" t="str">
        <f>VLOOKUP(A570,DATOS!D:J,7,FALSE)</f>
        <v>SAN FRANCISCO</v>
      </c>
      <c r="S570">
        <f>VLOOKUP(R570,MUNICIOS!A:D,4,FALSE)</f>
        <v>755</v>
      </c>
    </row>
    <row r="571" spans="1:19" hidden="1">
      <c r="A571" s="23">
        <v>1909193</v>
      </c>
      <c r="B571" s="23" t="s">
        <v>2</v>
      </c>
      <c r="C571" s="23" t="s">
        <v>1858</v>
      </c>
      <c r="D571" t="s">
        <v>366</v>
      </c>
      <c r="E571" t="s">
        <v>2631</v>
      </c>
      <c r="F571" t="s">
        <v>3064</v>
      </c>
      <c r="L571" t="str">
        <f t="shared" si="31"/>
        <v>S</v>
      </c>
      <c r="M571">
        <f t="shared" si="32"/>
        <v>7</v>
      </c>
      <c r="N571" t="str">
        <f t="shared" ca="1" si="33"/>
        <v>DIFF</v>
      </c>
      <c r="R571" t="str">
        <f>VLOOKUP(A571,DATOS!D:J,7,FALSE)</f>
        <v>SAN FRANCISCO</v>
      </c>
      <c r="S571">
        <f>VLOOKUP(R571,MUNICIOS!A:D,4,FALSE)</f>
        <v>755</v>
      </c>
    </row>
    <row r="572" spans="1:19" hidden="1">
      <c r="A572" s="23">
        <v>27474572</v>
      </c>
      <c r="B572" s="23" t="s">
        <v>2</v>
      </c>
      <c r="C572" s="23" t="s">
        <v>1859</v>
      </c>
      <c r="D572" t="s">
        <v>3065</v>
      </c>
      <c r="E572" t="s">
        <v>416</v>
      </c>
      <c r="F572" t="s">
        <v>700</v>
      </c>
      <c r="G572" t="s">
        <v>3066</v>
      </c>
      <c r="L572" t="str">
        <f t="shared" si="31"/>
        <v>S</v>
      </c>
      <c r="M572">
        <f t="shared" si="32"/>
        <v>5</v>
      </c>
      <c r="N572" t="str">
        <f t="shared" ca="1" si="33"/>
        <v>DIFF</v>
      </c>
      <c r="R572" t="str">
        <f>VLOOKUP(A572,DATOS!D:J,7,FALSE)</f>
        <v>SAN FRANCISCO</v>
      </c>
      <c r="S572">
        <f>VLOOKUP(R572,MUNICIOS!A:D,4,FALSE)</f>
        <v>755</v>
      </c>
    </row>
    <row r="573" spans="1:19" hidden="1">
      <c r="A573" s="23">
        <v>1080073819</v>
      </c>
      <c r="B573" s="23" t="s">
        <v>42</v>
      </c>
      <c r="C573" s="23" t="s">
        <v>1862</v>
      </c>
      <c r="D573" t="s">
        <v>697</v>
      </c>
      <c r="E573" t="s">
        <v>413</v>
      </c>
      <c r="F573" t="s">
        <v>3067</v>
      </c>
      <c r="G573" t="s">
        <v>3068</v>
      </c>
      <c r="L573" t="str">
        <f t="shared" si="31"/>
        <v>T</v>
      </c>
      <c r="M573">
        <f t="shared" si="32"/>
        <v>6</v>
      </c>
      <c r="N573" t="str">
        <f t="shared" ca="1" si="33"/>
        <v>DIFF</v>
      </c>
      <c r="R573" t="str">
        <f>VLOOKUP(A573,DATOS!D:J,7,FALSE)</f>
        <v>SIBUNDOY</v>
      </c>
      <c r="S573">
        <f>VLOOKUP(R573,MUNICIOS!A:D,4,FALSE)</f>
        <v>749</v>
      </c>
    </row>
    <row r="574" spans="1:19" hidden="1">
      <c r="A574" s="23">
        <v>5347913</v>
      </c>
      <c r="B574" s="23" t="s">
        <v>2</v>
      </c>
      <c r="C574" s="23" t="s">
        <v>1864</v>
      </c>
      <c r="D574" t="s">
        <v>3069</v>
      </c>
      <c r="E574" t="s">
        <v>672</v>
      </c>
      <c r="F574" t="s">
        <v>354</v>
      </c>
      <c r="G574" t="s">
        <v>488</v>
      </c>
      <c r="L574" t="str">
        <f t="shared" si="31"/>
        <v>T</v>
      </c>
      <c r="M574">
        <f t="shared" si="32"/>
        <v>7</v>
      </c>
      <c r="N574" t="str">
        <f t="shared" ca="1" si="33"/>
        <v>DIFF</v>
      </c>
      <c r="R574" t="str">
        <f>VLOOKUP(A574,DATOS!D:J,7,FALSE)</f>
        <v>SANTIAGO</v>
      </c>
      <c r="S574">
        <f>VLOOKUP(R574,MUNICIOS!A:D,4,FALSE)</f>
        <v>760</v>
      </c>
    </row>
    <row r="575" spans="1:19" hidden="1">
      <c r="A575" s="23">
        <v>1124313045</v>
      </c>
      <c r="B575" s="23" t="s">
        <v>31</v>
      </c>
      <c r="C575" s="23" t="s">
        <v>1867</v>
      </c>
      <c r="D575" t="s">
        <v>542</v>
      </c>
      <c r="E575" t="s">
        <v>360</v>
      </c>
      <c r="F575" t="s">
        <v>3070</v>
      </c>
      <c r="G575" t="s">
        <v>3071</v>
      </c>
      <c r="L575" t="str">
        <f t="shared" si="31"/>
        <v>T</v>
      </c>
      <c r="M575">
        <f t="shared" si="32"/>
        <v>5</v>
      </c>
      <c r="N575" t="str">
        <f t="shared" ca="1" si="33"/>
        <v>DIFF</v>
      </c>
      <c r="R575" t="str">
        <f>VLOOKUP(A575,DATOS!D:J,7,FALSE)</f>
        <v>SANTIAGO</v>
      </c>
      <c r="S575">
        <f>VLOOKUP(R575,MUNICIOS!A:D,4,FALSE)</f>
        <v>760</v>
      </c>
    </row>
    <row r="576" spans="1:19" hidden="1">
      <c r="A576" s="23">
        <v>27472805</v>
      </c>
      <c r="B576" s="23" t="s">
        <v>2</v>
      </c>
      <c r="C576" s="23" t="s">
        <v>1869</v>
      </c>
      <c r="D576" t="s">
        <v>542</v>
      </c>
      <c r="E576" t="s">
        <v>309</v>
      </c>
      <c r="F576" t="s">
        <v>3072</v>
      </c>
      <c r="G576" t="s">
        <v>3073</v>
      </c>
      <c r="L576" t="str">
        <f t="shared" si="31"/>
        <v>T</v>
      </c>
      <c r="M576">
        <f t="shared" si="32"/>
        <v>5</v>
      </c>
      <c r="N576" t="str">
        <f t="shared" ca="1" si="33"/>
        <v>DIFF</v>
      </c>
      <c r="R576" t="str">
        <f>VLOOKUP(A576,DATOS!D:J,7,FALSE)</f>
        <v>COLON</v>
      </c>
      <c r="S576">
        <f>VLOOKUP(R576,MUNICIOS!A:D,4,FALSE)</f>
        <v>219</v>
      </c>
    </row>
    <row r="577" spans="1:19" hidden="1">
      <c r="A577" s="23">
        <v>27468288</v>
      </c>
      <c r="B577" s="23" t="s">
        <v>2</v>
      </c>
      <c r="C577" s="23" t="s">
        <v>1870</v>
      </c>
      <c r="D577" t="s">
        <v>542</v>
      </c>
      <c r="E577" t="s">
        <v>3110</v>
      </c>
      <c r="F577" t="s">
        <v>559</v>
      </c>
      <c r="L577" t="str">
        <f t="shared" si="31"/>
        <v>T</v>
      </c>
      <c r="M577">
        <f t="shared" si="32"/>
        <v>5</v>
      </c>
      <c r="N577" t="str">
        <f t="shared" ca="1" si="33"/>
        <v>DIFF</v>
      </c>
      <c r="R577" t="str">
        <f>VLOOKUP(A577,DATOS!D:J,7,FALSE)</f>
        <v>SANTIAGO</v>
      </c>
      <c r="S577">
        <f>VLOOKUP(R577,MUNICIOS!A:D,4,FALSE)</f>
        <v>760</v>
      </c>
    </row>
    <row r="578" spans="1:19" hidden="1">
      <c r="A578" s="23">
        <v>18112429</v>
      </c>
      <c r="B578" s="23" t="s">
        <v>2</v>
      </c>
      <c r="C578" s="23" t="s">
        <v>1872</v>
      </c>
      <c r="D578" t="s">
        <v>542</v>
      </c>
      <c r="E578" t="s">
        <v>2993</v>
      </c>
      <c r="F578" t="s">
        <v>385</v>
      </c>
      <c r="L578" t="str">
        <f t="shared" si="31"/>
        <v>T</v>
      </c>
      <c r="M578">
        <f t="shared" si="32"/>
        <v>5</v>
      </c>
      <c r="N578" t="str">
        <f t="shared" ca="1" si="33"/>
        <v>DIFF</v>
      </c>
      <c r="R578" t="str">
        <f>VLOOKUP(A578,DATOS!D:J,7,FALSE)</f>
        <v>SANTIAGO</v>
      </c>
      <c r="S578">
        <f>VLOOKUP(R578,MUNICIOS!A:D,4,FALSE)</f>
        <v>760</v>
      </c>
    </row>
    <row r="579" spans="1:19" hidden="1">
      <c r="A579" s="23">
        <v>40779370</v>
      </c>
      <c r="B579" s="23" t="s">
        <v>2</v>
      </c>
      <c r="C579" s="23" t="s">
        <v>1873</v>
      </c>
      <c r="D579" t="s">
        <v>698</v>
      </c>
      <c r="E579" t="s">
        <v>3074</v>
      </c>
      <c r="F579" t="s">
        <v>310</v>
      </c>
      <c r="G579" t="s">
        <v>678</v>
      </c>
      <c r="L579" t="str">
        <f t="shared" ref="L579:L608" si="34">LEFT(D579,1)</f>
        <v>T</v>
      </c>
      <c r="M579">
        <f t="shared" ref="M579:M608" si="35">LEN(D579)</f>
        <v>6</v>
      </c>
      <c r="N579" t="str">
        <f t="shared" ref="N579:N608" ca="1" si="36">IF(LEFT(D579,1)&lt;&gt;RANDBETWEEN(65,90),"DIFF","OK")</f>
        <v>DIFF</v>
      </c>
      <c r="R579" t="str">
        <f>VLOOKUP(A579,DATOS!D:J,7,FALSE)</f>
        <v>MOCOA</v>
      </c>
      <c r="S579" t="str">
        <f>VLOOKUP(R579,MUNICIOS!A:D,4,FALSE)</f>
        <v>001</v>
      </c>
    </row>
    <row r="580" spans="1:19" hidden="1">
      <c r="A580" s="23">
        <v>1034307781</v>
      </c>
      <c r="B580" s="23" t="s">
        <v>31</v>
      </c>
      <c r="C580" s="23" t="s">
        <v>198</v>
      </c>
      <c r="D580" t="s">
        <v>652</v>
      </c>
      <c r="E580" t="s">
        <v>721</v>
      </c>
      <c r="F580" t="s">
        <v>722</v>
      </c>
      <c r="G580" t="s">
        <v>46</v>
      </c>
      <c r="L580" t="str">
        <f t="shared" si="34"/>
        <v>T</v>
      </c>
      <c r="M580">
        <f t="shared" si="35"/>
        <v>6</v>
      </c>
      <c r="N580" t="str">
        <f t="shared" ca="1" si="36"/>
        <v>DIFF</v>
      </c>
      <c r="R580" t="str">
        <f>VLOOKUP(A580,DATOS!D:J,7,FALSE)</f>
        <v>SIBUNDOY</v>
      </c>
      <c r="S580">
        <f>VLOOKUP(R580,MUNICIOS!A:D,4,FALSE)</f>
        <v>749</v>
      </c>
    </row>
    <row r="581" spans="1:19" hidden="1">
      <c r="A581" s="23">
        <v>1125181645</v>
      </c>
      <c r="B581" s="23" t="s">
        <v>37</v>
      </c>
      <c r="C581" s="23" t="s">
        <v>1877</v>
      </c>
      <c r="D581" t="s">
        <v>652</v>
      </c>
      <c r="E581" t="s">
        <v>640</v>
      </c>
      <c r="F581" t="s">
        <v>354</v>
      </c>
      <c r="G581" t="s">
        <v>280</v>
      </c>
      <c r="L581" t="str">
        <f t="shared" si="34"/>
        <v>T</v>
      </c>
      <c r="M581">
        <f t="shared" si="35"/>
        <v>6</v>
      </c>
      <c r="N581" t="str">
        <f t="shared" ca="1" si="36"/>
        <v>DIFF</v>
      </c>
      <c r="R581" t="str">
        <f>VLOOKUP(A581,DATOS!D:J,7,FALSE)</f>
        <v>PUERTO GUZMAN</v>
      </c>
      <c r="S581">
        <f>VLOOKUP(R581,MUNICIOS!A:D,4,FALSE)</f>
        <v>571</v>
      </c>
    </row>
    <row r="582" spans="1:19" hidden="1">
      <c r="A582" s="23">
        <v>1120219122</v>
      </c>
      <c r="B582" s="23" t="s">
        <v>42</v>
      </c>
      <c r="C582" s="23" t="s">
        <v>1879</v>
      </c>
      <c r="D582" t="s">
        <v>2637</v>
      </c>
      <c r="E582" t="s">
        <v>614</v>
      </c>
      <c r="F582" t="s">
        <v>653</v>
      </c>
      <c r="G582" t="s">
        <v>720</v>
      </c>
      <c r="L582" t="str">
        <f t="shared" si="34"/>
        <v>T</v>
      </c>
      <c r="M582">
        <f t="shared" si="35"/>
        <v>5</v>
      </c>
      <c r="N582" t="str">
        <f t="shared" ca="1" si="36"/>
        <v>DIFF</v>
      </c>
      <c r="R582" t="str">
        <f>VLOOKUP(A582,DATOS!D:J,7,FALSE)</f>
        <v>SAN FRANCISCO</v>
      </c>
      <c r="S582">
        <f>VLOOKUP(R582,MUNICIOS!A:D,4,FALSE)</f>
        <v>755</v>
      </c>
    </row>
    <row r="583" spans="1:19" hidden="1">
      <c r="A583" s="23">
        <v>1120219123</v>
      </c>
      <c r="B583" s="23" t="s">
        <v>42</v>
      </c>
      <c r="C583" s="23" t="s">
        <v>1879</v>
      </c>
      <c r="D583" t="s">
        <v>2637</v>
      </c>
      <c r="E583" t="s">
        <v>614</v>
      </c>
      <c r="F583" t="s">
        <v>653</v>
      </c>
      <c r="G583" t="s">
        <v>720</v>
      </c>
      <c r="L583" t="str">
        <f t="shared" si="34"/>
        <v>T</v>
      </c>
      <c r="M583">
        <f t="shared" si="35"/>
        <v>5</v>
      </c>
      <c r="N583" t="str">
        <f t="shared" ca="1" si="36"/>
        <v>DIFF</v>
      </c>
      <c r="R583" t="e">
        <f>VLOOKUP(A583,DATOS!D:J,7,FALSE)</f>
        <v>#N/A</v>
      </c>
      <c r="S583" t="e">
        <f>VLOOKUP(R583,MUNICIOS!A:D,4,FALSE)</f>
        <v>#N/A</v>
      </c>
    </row>
    <row r="584" spans="1:19" hidden="1">
      <c r="A584" s="23">
        <v>18101764</v>
      </c>
      <c r="B584" s="23" t="s">
        <v>2</v>
      </c>
      <c r="C584" s="23" t="s">
        <v>186</v>
      </c>
      <c r="D584" t="s">
        <v>702</v>
      </c>
      <c r="F584" t="s">
        <v>703</v>
      </c>
      <c r="L584" t="str">
        <f t="shared" si="34"/>
        <v>T</v>
      </c>
      <c r="M584">
        <f t="shared" si="35"/>
        <v>7</v>
      </c>
      <c r="N584" t="str">
        <f t="shared" ca="1" si="36"/>
        <v>DIFF</v>
      </c>
      <c r="R584" t="str">
        <f>VLOOKUP(A584,DATOS!D:J,7,FALSE)</f>
        <v>PUERTO GUZMAN</v>
      </c>
      <c r="S584">
        <f>VLOOKUP(R584,MUNICIOS!A:D,4,FALSE)</f>
        <v>571</v>
      </c>
    </row>
    <row r="585" spans="1:19" hidden="1">
      <c r="A585" s="23">
        <v>1059841979</v>
      </c>
      <c r="B585" s="23" t="s">
        <v>2</v>
      </c>
      <c r="C585" s="23" t="s">
        <v>1883</v>
      </c>
      <c r="D585" t="s">
        <v>702</v>
      </c>
      <c r="E585" t="s">
        <v>3075</v>
      </c>
      <c r="F585" t="s">
        <v>3</v>
      </c>
      <c r="G585" t="s">
        <v>3076</v>
      </c>
      <c r="L585" t="str">
        <f t="shared" si="34"/>
        <v>T</v>
      </c>
      <c r="M585">
        <f t="shared" si="35"/>
        <v>7</v>
      </c>
      <c r="N585" t="str">
        <f t="shared" ca="1" si="36"/>
        <v>DIFF</v>
      </c>
      <c r="R585" t="str">
        <f>VLOOKUP(A585,DATOS!D:J,7,FALSE)</f>
        <v>PUERTO GUZMAN</v>
      </c>
      <c r="S585">
        <f>VLOOKUP(R585,MUNICIOS!A:D,4,FALSE)</f>
        <v>571</v>
      </c>
    </row>
    <row r="586" spans="1:19" hidden="1">
      <c r="A586" s="23">
        <v>41105935</v>
      </c>
      <c r="B586" s="23" t="s">
        <v>2</v>
      </c>
      <c r="C586" s="23" t="s">
        <v>1885</v>
      </c>
      <c r="D586" t="s">
        <v>687</v>
      </c>
      <c r="E586" t="s">
        <v>310</v>
      </c>
      <c r="F586" t="s">
        <v>3077</v>
      </c>
      <c r="L586" t="str">
        <f t="shared" si="34"/>
        <v>U</v>
      </c>
      <c r="M586">
        <f t="shared" si="35"/>
        <v>6</v>
      </c>
      <c r="N586" t="str">
        <f t="shared" ca="1" si="36"/>
        <v>DIFF</v>
      </c>
      <c r="R586" t="str">
        <f>VLOOKUP(A586,DATOS!D:J,7,FALSE)</f>
        <v>ORITO</v>
      </c>
      <c r="S586">
        <f>VLOOKUP(R586,MUNICIOS!A:D,4,FALSE)</f>
        <v>320</v>
      </c>
    </row>
    <row r="587" spans="1:19" hidden="1">
      <c r="A587" s="23">
        <v>1124313026</v>
      </c>
      <c r="B587" s="23" t="s">
        <v>31</v>
      </c>
      <c r="C587" s="23" t="s">
        <v>1886</v>
      </c>
      <c r="D587" t="s">
        <v>687</v>
      </c>
      <c r="E587" t="s">
        <v>542</v>
      </c>
      <c r="F587" t="s">
        <v>3078</v>
      </c>
      <c r="G587" t="s">
        <v>257</v>
      </c>
      <c r="L587" t="str">
        <f t="shared" si="34"/>
        <v>U</v>
      </c>
      <c r="M587">
        <f t="shared" si="35"/>
        <v>6</v>
      </c>
      <c r="N587" t="str">
        <f t="shared" ca="1" si="36"/>
        <v>DIFF</v>
      </c>
      <c r="R587" t="str">
        <f>VLOOKUP(A587,DATOS!D:J,7,FALSE)</f>
        <v>COLON</v>
      </c>
      <c r="S587">
        <f>VLOOKUP(R587,MUNICIOS!A:D,4,FALSE)</f>
        <v>219</v>
      </c>
    </row>
    <row r="588" spans="1:19" hidden="1">
      <c r="A588" s="23">
        <v>1127081947</v>
      </c>
      <c r="B588" s="23" t="s">
        <v>42</v>
      </c>
      <c r="C588" s="23" t="s">
        <v>1888</v>
      </c>
      <c r="D588" t="s">
        <v>602</v>
      </c>
      <c r="E588" t="s">
        <v>3079</v>
      </c>
      <c r="F588" t="s">
        <v>2823</v>
      </c>
      <c r="G588" t="s">
        <v>257</v>
      </c>
      <c r="L588" t="str">
        <f t="shared" si="34"/>
        <v>V</v>
      </c>
      <c r="M588">
        <f t="shared" si="35"/>
        <v>8</v>
      </c>
      <c r="N588" t="str">
        <f t="shared" ca="1" si="36"/>
        <v>DIFF</v>
      </c>
      <c r="R588" t="str">
        <f>VLOOKUP(A588,DATOS!D:J,7,FALSE)</f>
        <v>VILLAGARZON</v>
      </c>
      <c r="S588">
        <f>VLOOKUP(R588,MUNICIOS!A:D,4,FALSE)</f>
        <v>885</v>
      </c>
    </row>
    <row r="589" spans="1:19" hidden="1">
      <c r="A589" s="23">
        <v>1120219111</v>
      </c>
      <c r="B589" s="23" t="s">
        <v>42</v>
      </c>
      <c r="C589" s="23" t="s">
        <v>1891</v>
      </c>
      <c r="D589" t="s">
        <v>529</v>
      </c>
      <c r="E589" t="s">
        <v>3080</v>
      </c>
      <c r="F589" t="s">
        <v>395</v>
      </c>
      <c r="G589" t="s">
        <v>233</v>
      </c>
      <c r="L589" t="str">
        <f t="shared" si="34"/>
        <v>V</v>
      </c>
      <c r="M589">
        <f t="shared" si="35"/>
        <v>7</v>
      </c>
      <c r="N589" t="str">
        <f t="shared" ca="1" si="36"/>
        <v>DIFF</v>
      </c>
      <c r="R589" t="str">
        <f>VLOOKUP(A589,DATOS!D:J,7,FALSE)</f>
        <v>SAN FRANCISCO</v>
      </c>
      <c r="S589">
        <f>VLOOKUP(R589,MUNICIOS!A:D,4,FALSE)</f>
        <v>755</v>
      </c>
    </row>
    <row r="590" spans="1:19" hidden="1">
      <c r="A590" s="23">
        <v>1079411821</v>
      </c>
      <c r="B590" s="23" t="s">
        <v>37</v>
      </c>
      <c r="C590" s="23" t="s">
        <v>1893</v>
      </c>
      <c r="D590" t="s">
        <v>666</v>
      </c>
      <c r="E590" t="s">
        <v>371</v>
      </c>
      <c r="F590" t="s">
        <v>388</v>
      </c>
      <c r="G590" t="s">
        <v>2621</v>
      </c>
      <c r="L590" t="str">
        <f t="shared" si="34"/>
        <v>V</v>
      </c>
      <c r="M590">
        <f t="shared" si="35"/>
        <v>7</v>
      </c>
      <c r="N590" t="str">
        <f t="shared" ca="1" si="36"/>
        <v>DIFF</v>
      </c>
      <c r="R590" t="str">
        <f>VLOOKUP(A590,DATOS!D:J,7,FALSE)</f>
        <v>PUERTO GUZMAN</v>
      </c>
      <c r="S590">
        <f>VLOOKUP(R590,MUNICIOS!A:D,4,FALSE)</f>
        <v>571</v>
      </c>
    </row>
    <row r="591" spans="1:19" hidden="1">
      <c r="A591" s="23">
        <v>1122785167</v>
      </c>
      <c r="B591" s="23" t="s">
        <v>2</v>
      </c>
      <c r="C591" s="23" t="s">
        <v>1895</v>
      </c>
      <c r="D591" t="s">
        <v>710</v>
      </c>
      <c r="E591" t="s">
        <v>235</v>
      </c>
      <c r="F591" t="s">
        <v>675</v>
      </c>
      <c r="G591" t="s">
        <v>233</v>
      </c>
      <c r="L591" t="str">
        <f t="shared" si="34"/>
        <v>V</v>
      </c>
      <c r="M591">
        <f t="shared" si="35"/>
        <v>7</v>
      </c>
      <c r="N591" t="str">
        <f t="shared" ca="1" si="36"/>
        <v>DIFF</v>
      </c>
      <c r="R591" t="str">
        <f>VLOOKUP(A591,DATOS!D:J,7,FALSE)</f>
        <v>VALLE DEL GUAMUEZ</v>
      </c>
      <c r="S591">
        <f>VLOOKUP(R591,MUNICIOS!A:D,4,FALSE)</f>
        <v>865</v>
      </c>
    </row>
    <row r="592" spans="1:19" hidden="1">
      <c r="A592" s="23">
        <v>1127077135</v>
      </c>
      <c r="B592" s="23" t="s">
        <v>37</v>
      </c>
      <c r="C592" s="23" t="s">
        <v>1898</v>
      </c>
      <c r="D592" t="s">
        <v>708</v>
      </c>
      <c r="E592" t="s">
        <v>261</v>
      </c>
      <c r="F592" t="s">
        <v>3081</v>
      </c>
      <c r="G592" t="s">
        <v>3082</v>
      </c>
      <c r="L592" t="str">
        <f t="shared" si="34"/>
        <v>V</v>
      </c>
      <c r="M592">
        <f t="shared" si="35"/>
        <v>9</v>
      </c>
      <c r="N592" t="str">
        <f t="shared" ca="1" si="36"/>
        <v>DIFF</v>
      </c>
      <c r="R592" t="str">
        <f>VLOOKUP(A592,DATOS!D:J,7,FALSE)</f>
        <v>VILLAGARZON</v>
      </c>
      <c r="S592">
        <f>VLOOKUP(R592,MUNICIOS!A:D,4,FALSE)</f>
        <v>885</v>
      </c>
    </row>
    <row r="593" spans="1:19" hidden="1">
      <c r="A593" s="23">
        <v>41109428</v>
      </c>
      <c r="B593" s="23" t="s">
        <v>2</v>
      </c>
      <c r="C593" s="23" t="s">
        <v>1900</v>
      </c>
      <c r="D593" t="s">
        <v>3083</v>
      </c>
      <c r="E593" t="s">
        <v>224</v>
      </c>
      <c r="F593" t="s">
        <v>310</v>
      </c>
      <c r="L593" t="str">
        <f t="shared" si="34"/>
        <v>V</v>
      </c>
      <c r="M593">
        <f t="shared" si="35"/>
        <v>10</v>
      </c>
      <c r="N593" t="str">
        <f t="shared" ca="1" si="36"/>
        <v>DIFF</v>
      </c>
      <c r="R593" t="str">
        <f>VLOOKUP(A593,DATOS!D:J,7,FALSE)</f>
        <v>ORITO</v>
      </c>
      <c r="S593">
        <f>VLOOKUP(R593,MUNICIOS!A:D,4,FALSE)</f>
        <v>320</v>
      </c>
    </row>
    <row r="594" spans="1:19" hidden="1">
      <c r="A594" s="23">
        <v>1007081383</v>
      </c>
      <c r="B594" s="23" t="s">
        <v>2</v>
      </c>
      <c r="C594" s="23" t="s">
        <v>1902</v>
      </c>
      <c r="D594" t="s">
        <v>3084</v>
      </c>
      <c r="E594" t="s">
        <v>260</v>
      </c>
      <c r="F594" t="s">
        <v>273</v>
      </c>
      <c r="G594" t="s">
        <v>274</v>
      </c>
      <c r="L594" t="str">
        <f t="shared" si="34"/>
        <v>V</v>
      </c>
      <c r="M594">
        <f t="shared" si="35"/>
        <v>8</v>
      </c>
      <c r="N594" t="str">
        <f t="shared" ca="1" si="36"/>
        <v>DIFF</v>
      </c>
      <c r="R594" t="str">
        <f>VLOOKUP(A594,DATOS!D:J,7,FALSE)</f>
        <v>VALLE DEL GUAMUEZ</v>
      </c>
      <c r="S594">
        <f>VLOOKUP(R594,MUNICIOS!A:D,4,FALSE)</f>
        <v>865</v>
      </c>
    </row>
    <row r="595" spans="1:19" hidden="1">
      <c r="A595" s="23">
        <v>18146858</v>
      </c>
      <c r="B595" s="23" t="s">
        <v>2</v>
      </c>
      <c r="C595" s="23" t="s">
        <v>1903</v>
      </c>
      <c r="D595" t="s">
        <v>3086</v>
      </c>
      <c r="F595" t="s">
        <v>3085</v>
      </c>
      <c r="L595" t="str">
        <f t="shared" si="34"/>
        <v>D</v>
      </c>
      <c r="M595">
        <f t="shared" si="35"/>
        <v>7</v>
      </c>
      <c r="N595" t="str">
        <f t="shared" ca="1" si="36"/>
        <v>DIFF</v>
      </c>
      <c r="R595" t="str">
        <f>VLOOKUP(A595,DATOS!D:J,7,FALSE)</f>
        <v>ORITO</v>
      </c>
      <c r="S595">
        <f>VLOOKUP(R595,MUNICIOS!A:D,4,FALSE)</f>
        <v>320</v>
      </c>
    </row>
    <row r="596" spans="1:19" hidden="1">
      <c r="A596" s="23">
        <v>1120217502</v>
      </c>
      <c r="B596" s="23" t="s">
        <v>37</v>
      </c>
      <c r="C596" s="23" t="s">
        <v>1905</v>
      </c>
      <c r="D596" t="s">
        <v>3080</v>
      </c>
      <c r="E596" t="s">
        <v>281</v>
      </c>
      <c r="F596" t="s">
        <v>3087</v>
      </c>
      <c r="G596" t="s">
        <v>426</v>
      </c>
      <c r="L596" t="str">
        <f t="shared" si="34"/>
        <v>Y</v>
      </c>
      <c r="M596">
        <f t="shared" si="35"/>
        <v>7</v>
      </c>
      <c r="N596" t="str">
        <f t="shared" ca="1" si="36"/>
        <v>DIFF</v>
      </c>
      <c r="R596" t="str">
        <f>VLOOKUP(A596,DATOS!D:J,7,FALSE)</f>
        <v>SAN FRANCISCO</v>
      </c>
      <c r="S596">
        <f>VLOOKUP(R596,MUNICIOS!A:D,4,FALSE)</f>
        <v>755</v>
      </c>
    </row>
    <row r="597" spans="1:19" hidden="1">
      <c r="A597" s="23">
        <v>1120098040</v>
      </c>
      <c r="B597" s="23" t="s">
        <v>31</v>
      </c>
      <c r="C597" s="23" t="s">
        <v>1906</v>
      </c>
      <c r="D597" t="s">
        <v>3088</v>
      </c>
      <c r="E597" t="s">
        <v>604</v>
      </c>
      <c r="F597" t="s">
        <v>3089</v>
      </c>
      <c r="G597" t="s">
        <v>290</v>
      </c>
      <c r="L597" t="str">
        <f t="shared" si="34"/>
        <v>Y</v>
      </c>
      <c r="M597">
        <f t="shared" si="35"/>
        <v>5</v>
      </c>
      <c r="N597" t="str">
        <f t="shared" ca="1" si="36"/>
        <v>DIFF</v>
      </c>
      <c r="R597" t="str">
        <f>VLOOKUP(A597,DATOS!D:J,7,FALSE)</f>
        <v>PUERTO ASIS</v>
      </c>
      <c r="S597">
        <f>VLOOKUP(R597,MUNICIOS!A:D,4,FALSE)</f>
        <v>568</v>
      </c>
    </row>
    <row r="598" spans="1:19" hidden="1">
      <c r="A598" s="23">
        <v>1120098040</v>
      </c>
      <c r="B598" s="23" t="s">
        <v>31</v>
      </c>
      <c r="C598" s="23" t="s">
        <v>1909</v>
      </c>
      <c r="D598" t="s">
        <v>3088</v>
      </c>
      <c r="E598" t="s">
        <v>604</v>
      </c>
      <c r="F598" t="s">
        <v>3089</v>
      </c>
      <c r="G598" t="s">
        <v>290</v>
      </c>
      <c r="L598" t="str">
        <f t="shared" si="34"/>
        <v>Y</v>
      </c>
      <c r="M598">
        <f t="shared" si="35"/>
        <v>5</v>
      </c>
      <c r="N598" t="str">
        <f t="shared" ca="1" si="36"/>
        <v>DIFF</v>
      </c>
      <c r="R598" t="str">
        <f>VLOOKUP(A598,DATOS!D:J,7,FALSE)</f>
        <v>PUERTO ASIS</v>
      </c>
      <c r="S598">
        <f>VLOOKUP(R598,MUNICIOS!A:D,4,FALSE)</f>
        <v>568</v>
      </c>
    </row>
    <row r="599" spans="1:19" hidden="1">
      <c r="A599" s="23">
        <v>1124856147</v>
      </c>
      <c r="B599" s="23" t="s">
        <v>2</v>
      </c>
      <c r="C599" s="23" t="s">
        <v>189</v>
      </c>
      <c r="D599" t="s">
        <v>239</v>
      </c>
      <c r="E599" t="s">
        <v>489</v>
      </c>
      <c r="F599" t="s">
        <v>576</v>
      </c>
      <c r="G599" t="s">
        <v>406</v>
      </c>
      <c r="L599" t="str">
        <f t="shared" si="34"/>
        <v>Z</v>
      </c>
      <c r="M599">
        <f t="shared" si="35"/>
        <v>8</v>
      </c>
      <c r="N599" t="str">
        <f t="shared" ca="1" si="36"/>
        <v>DIFF</v>
      </c>
      <c r="R599" t="str">
        <f>VLOOKUP(A599,DATOS!D:J,7,FALSE)</f>
        <v>MOCOA</v>
      </c>
      <c r="S599" t="str">
        <f>VLOOKUP(R599,MUNICIOS!A:D,4,FALSE)</f>
        <v>001</v>
      </c>
    </row>
    <row r="600" spans="1:19" hidden="1">
      <c r="A600" s="23">
        <v>18105945</v>
      </c>
      <c r="B600" s="23" t="s">
        <v>2</v>
      </c>
      <c r="C600" s="23" t="s">
        <v>1913</v>
      </c>
      <c r="D600" t="s">
        <v>239</v>
      </c>
      <c r="F600" t="s">
        <v>3090</v>
      </c>
      <c r="L600" t="str">
        <f t="shared" si="34"/>
        <v>Z</v>
      </c>
      <c r="M600">
        <f t="shared" si="35"/>
        <v>8</v>
      </c>
      <c r="N600" t="str">
        <f t="shared" ca="1" si="36"/>
        <v>DIFF</v>
      </c>
      <c r="R600" t="str">
        <f>VLOOKUP(A600,DATOS!D:J,7,FALSE)</f>
        <v>MOCOA</v>
      </c>
      <c r="S600" t="str">
        <f>VLOOKUP(R600,MUNICIOS!A:D,4,FALSE)</f>
        <v>001</v>
      </c>
    </row>
    <row r="601" spans="1:19" hidden="1">
      <c r="A601" s="23">
        <v>41102254</v>
      </c>
      <c r="B601" s="23" t="s">
        <v>2</v>
      </c>
      <c r="C601" s="23" t="s">
        <v>1914</v>
      </c>
      <c r="D601" t="s">
        <v>599</v>
      </c>
      <c r="E601" t="s">
        <v>614</v>
      </c>
      <c r="F601" t="s">
        <v>3091</v>
      </c>
      <c r="L601" t="str">
        <f t="shared" si="34"/>
        <v>Z</v>
      </c>
      <c r="M601">
        <f t="shared" si="35"/>
        <v>6</v>
      </c>
      <c r="N601" t="str">
        <f t="shared" ca="1" si="36"/>
        <v>DIFF</v>
      </c>
      <c r="R601" t="str">
        <f>VLOOKUP(A601,DATOS!D:J,7,FALSE)</f>
        <v>PUERTO ASIS</v>
      </c>
      <c r="S601">
        <f>VLOOKUP(R601,MUNICIOS!A:D,4,FALSE)</f>
        <v>568</v>
      </c>
    </row>
    <row r="602" spans="1:19" hidden="1">
      <c r="A602" s="23">
        <v>27474008</v>
      </c>
      <c r="B602" s="23" t="s">
        <v>2</v>
      </c>
      <c r="C602" s="23" t="s">
        <v>1915</v>
      </c>
      <c r="D602" t="s">
        <v>264</v>
      </c>
      <c r="E602" t="s">
        <v>288</v>
      </c>
      <c r="F602" t="s">
        <v>3092</v>
      </c>
      <c r="L602" t="str">
        <f t="shared" si="34"/>
        <v>G</v>
      </c>
      <c r="M602">
        <f t="shared" si="35"/>
        <v>6</v>
      </c>
      <c r="N602" t="str">
        <f t="shared" ca="1" si="36"/>
        <v>DIFF</v>
      </c>
      <c r="R602" t="str">
        <f>VLOOKUP(A602,DATOS!D:J,7,FALSE)</f>
        <v>SAN FRANCISCO</v>
      </c>
      <c r="S602">
        <f>VLOOKUP(R602,MUNICIOS!A:D,4,FALSE)</f>
        <v>755</v>
      </c>
    </row>
    <row r="603" spans="1:19" hidden="1">
      <c r="A603" s="23">
        <v>41119163</v>
      </c>
      <c r="B603" s="23" t="s">
        <v>2</v>
      </c>
      <c r="C603" s="23" t="s">
        <v>56</v>
      </c>
      <c r="D603" t="s">
        <v>356</v>
      </c>
      <c r="E603" t="s">
        <v>357</v>
      </c>
      <c r="F603" t="s">
        <v>358</v>
      </c>
      <c r="G603" t="s">
        <v>359</v>
      </c>
      <c r="L603" t="str">
        <f t="shared" si="34"/>
        <v>B</v>
      </c>
      <c r="M603">
        <f t="shared" si="35"/>
        <v>11</v>
      </c>
      <c r="N603" t="str">
        <f t="shared" ca="1" si="36"/>
        <v>DIFF</v>
      </c>
      <c r="R603" t="str">
        <f>VLOOKUP(A603,DATOS!D:J,7,FALSE)</f>
        <v>VALLE DEL GUAMUEZ</v>
      </c>
      <c r="S603">
        <f>VLOOKUP(R603,MUNICIOS!A:D,4,FALSE)</f>
        <v>865</v>
      </c>
    </row>
    <row r="604" spans="1:19" hidden="1">
      <c r="A604" s="6">
        <v>1122787661</v>
      </c>
      <c r="B604" s="6" t="s">
        <v>42</v>
      </c>
      <c r="C604" s="6" t="s">
        <v>148</v>
      </c>
      <c r="D604" t="s">
        <v>632</v>
      </c>
      <c r="E604" t="s">
        <v>545</v>
      </c>
      <c r="F604" t="s">
        <v>634</v>
      </c>
      <c r="G604" t="s">
        <v>389</v>
      </c>
      <c r="L604" t="str">
        <f t="shared" si="34"/>
        <v>M</v>
      </c>
      <c r="M604">
        <f t="shared" si="35"/>
        <v>10</v>
      </c>
      <c r="N604" t="str">
        <f t="shared" ca="1" si="36"/>
        <v>DIFF</v>
      </c>
      <c r="R604" t="str">
        <f>VLOOKUP(A604,DATOS!D:J,7,FALSE)</f>
        <v>SIBUNDOY</v>
      </c>
      <c r="S604">
        <f>VLOOKUP(R604,MUNICIOS!A:D,4,FALSE)</f>
        <v>749</v>
      </c>
    </row>
    <row r="605" spans="1:19" hidden="1">
      <c r="A605" s="23">
        <v>1120070350</v>
      </c>
      <c r="B605" s="23" t="s">
        <v>31</v>
      </c>
      <c r="C605" s="23" t="s">
        <v>1917</v>
      </c>
      <c r="D605" t="s">
        <v>616</v>
      </c>
      <c r="E605" t="s">
        <v>2624</v>
      </c>
      <c r="F605" t="s">
        <v>3093</v>
      </c>
      <c r="L605" t="str">
        <f t="shared" si="34"/>
        <v>P</v>
      </c>
      <c r="M605">
        <f t="shared" si="35"/>
        <v>8</v>
      </c>
      <c r="N605" t="str">
        <f t="shared" ca="1" si="36"/>
        <v>DIFF</v>
      </c>
      <c r="R605" t="str">
        <f>VLOOKUP(A605,DATOS!D:J,7,FALSE)</f>
        <v>MOCOA</v>
      </c>
      <c r="S605" t="str">
        <f>VLOOKUP(R605,MUNICIOS!A:D,4,FALSE)</f>
        <v>001</v>
      </c>
    </row>
    <row r="606" spans="1:19" hidden="1">
      <c r="A606" s="23">
        <v>1120070351</v>
      </c>
      <c r="B606" s="23" t="s">
        <v>31</v>
      </c>
      <c r="C606" s="23" t="s">
        <v>1917</v>
      </c>
      <c r="D606" t="s">
        <v>616</v>
      </c>
      <c r="E606" t="s">
        <v>2624</v>
      </c>
      <c r="F606" t="s">
        <v>3093</v>
      </c>
      <c r="L606" t="str">
        <f t="shared" si="34"/>
        <v>P</v>
      </c>
      <c r="M606">
        <f t="shared" si="35"/>
        <v>8</v>
      </c>
      <c r="N606" t="str">
        <f t="shared" ca="1" si="36"/>
        <v>DIFF</v>
      </c>
      <c r="R606" t="e">
        <f>VLOOKUP(A606,DATOS!D:J,7,FALSE)</f>
        <v>#N/A</v>
      </c>
      <c r="S606" t="e">
        <f>VLOOKUP(R606,MUNICIOS!A:D,4,FALSE)</f>
        <v>#N/A</v>
      </c>
    </row>
    <row r="607" spans="1:19" hidden="1">
      <c r="A607" s="23">
        <v>69021590</v>
      </c>
      <c r="B607" s="23" t="s">
        <v>2</v>
      </c>
      <c r="C607" s="23" t="s">
        <v>1918</v>
      </c>
      <c r="D607" t="s">
        <v>677</v>
      </c>
      <c r="E607" t="s">
        <v>709</v>
      </c>
      <c r="F607" t="s">
        <v>3094</v>
      </c>
      <c r="L607" t="str">
        <f t="shared" si="34"/>
        <v>Y</v>
      </c>
      <c r="M607">
        <f t="shared" si="35"/>
        <v>7</v>
      </c>
      <c r="N607" t="str">
        <f t="shared" ca="1" si="36"/>
        <v>DIFF</v>
      </c>
      <c r="R607" t="str">
        <f>VLOOKUP(A607,DATOS!D:J,7,FALSE)</f>
        <v>PUERTO ASIS</v>
      </c>
      <c r="S607">
        <f>VLOOKUP(R607,MUNICIOS!A:D,4,FALSE)</f>
        <v>568</v>
      </c>
    </row>
    <row r="608" spans="1:19" hidden="1">
      <c r="A608" s="23">
        <v>69010606</v>
      </c>
      <c r="B608" s="23" t="s">
        <v>2</v>
      </c>
      <c r="C608" s="23" t="s">
        <v>88</v>
      </c>
      <c r="D608" t="s">
        <v>458</v>
      </c>
      <c r="E608" t="s">
        <v>459</v>
      </c>
      <c r="F608" t="s">
        <v>460</v>
      </c>
      <c r="G608" t="s">
        <v>461</v>
      </c>
      <c r="L608" t="str">
        <f t="shared" si="34"/>
        <v>D</v>
      </c>
      <c r="M608">
        <f t="shared" si="35"/>
        <v>4</v>
      </c>
      <c r="N608" t="str">
        <f t="shared" ca="1" si="36"/>
        <v>DIFF</v>
      </c>
      <c r="R608" t="str">
        <f>VLOOKUP(A608,DATOS!D:J,7,FALSE)</f>
        <v>PUERTO GUZMAN</v>
      </c>
      <c r="S608">
        <f>VLOOKUP(R608,MUNICIOS!A:D,4,FALSE)</f>
        <v>571</v>
      </c>
    </row>
  </sheetData>
  <autoFilter ref="A1:S608" xr:uid="{AE850275-F00D-4CBB-A68E-DF68B66D66CC}">
    <filterColumn colId="17">
      <filters>
        <filter val="FLORENCIA"/>
      </filters>
    </filterColumn>
  </autoFilter>
  <conditionalFormatting sqref="A1 A1225:A1048576">
    <cfRule type="duplicateValues" dxfId="3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D160-A8DE-4B2A-A553-0C387A6E2AED}">
  <sheetPr>
    <tabColor theme="9" tint="0.39997558519241921"/>
  </sheetPr>
  <dimension ref="A2:E16"/>
  <sheetViews>
    <sheetView workbookViewId="0">
      <selection activeCell="B16" sqref="B16"/>
    </sheetView>
  </sheetViews>
  <sheetFormatPr baseColWidth="10" defaultRowHeight="14.4"/>
  <cols>
    <col min="1" max="1" width="18.6640625" bestFit="1" customWidth="1"/>
    <col min="4" max="4" width="11.5546875" style="21"/>
  </cols>
  <sheetData>
    <row r="2" spans="1:5">
      <c r="A2" t="str">
        <f>E2</f>
        <v>MOCOA</v>
      </c>
      <c r="B2" s="15">
        <v>86</v>
      </c>
      <c r="C2" s="16" t="s">
        <v>746</v>
      </c>
      <c r="D2" s="20" t="s">
        <v>765</v>
      </c>
      <c r="E2" s="16" t="s">
        <v>747</v>
      </c>
    </row>
    <row r="3" spans="1:5">
      <c r="A3" t="str">
        <f t="shared" ref="A3:A15" si="0">E3</f>
        <v>COLON</v>
      </c>
      <c r="B3" s="15">
        <v>86</v>
      </c>
      <c r="C3" s="16" t="s">
        <v>746</v>
      </c>
      <c r="D3" s="20">
        <v>219</v>
      </c>
      <c r="E3" s="16" t="s">
        <v>748</v>
      </c>
    </row>
    <row r="4" spans="1:5">
      <c r="A4" t="str">
        <f t="shared" si="0"/>
        <v>ORITO</v>
      </c>
      <c r="B4" s="15">
        <v>86</v>
      </c>
      <c r="C4" s="16" t="s">
        <v>746</v>
      </c>
      <c r="D4" s="20">
        <v>320</v>
      </c>
      <c r="E4" s="16" t="s">
        <v>749</v>
      </c>
    </row>
    <row r="5" spans="1:5">
      <c r="A5" t="str">
        <f t="shared" si="0"/>
        <v>PUERTO ASIS</v>
      </c>
      <c r="B5" s="15">
        <v>86</v>
      </c>
      <c r="C5" s="16" t="s">
        <v>746</v>
      </c>
      <c r="D5" s="20">
        <v>568</v>
      </c>
      <c r="E5" s="16" t="s">
        <v>750</v>
      </c>
    </row>
    <row r="6" spans="1:5" ht="21.6">
      <c r="A6" t="str">
        <f t="shared" si="0"/>
        <v>PUERTO CAICEDO</v>
      </c>
      <c r="B6" s="15">
        <v>86</v>
      </c>
      <c r="C6" s="16" t="s">
        <v>746</v>
      </c>
      <c r="D6" s="20">
        <v>569</v>
      </c>
      <c r="E6" s="16" t="s">
        <v>751</v>
      </c>
    </row>
    <row r="7" spans="1:5" ht="21.6">
      <c r="A7" t="str">
        <f t="shared" si="0"/>
        <v>PUERTO GUZMAN</v>
      </c>
      <c r="B7" s="15">
        <v>86</v>
      </c>
      <c r="C7" s="16" t="s">
        <v>746</v>
      </c>
      <c r="D7" s="20">
        <v>571</v>
      </c>
      <c r="E7" s="16" t="s">
        <v>752</v>
      </c>
    </row>
    <row r="8" spans="1:5">
      <c r="A8" t="str">
        <f t="shared" si="0"/>
        <v>LEGUIZAMO</v>
      </c>
      <c r="B8" s="15">
        <v>86</v>
      </c>
      <c r="C8" s="16" t="s">
        <v>746</v>
      </c>
      <c r="D8" s="20">
        <v>573</v>
      </c>
      <c r="E8" s="16" t="s">
        <v>753</v>
      </c>
    </row>
    <row r="9" spans="1:5">
      <c r="A9" t="str">
        <f t="shared" si="0"/>
        <v>SIBUNDOY</v>
      </c>
      <c r="B9" s="15">
        <v>86</v>
      </c>
      <c r="C9" s="16" t="s">
        <v>746</v>
      </c>
      <c r="D9" s="20">
        <v>749</v>
      </c>
      <c r="E9" s="16" t="s">
        <v>754</v>
      </c>
    </row>
    <row r="10" spans="1:5" ht="21.6">
      <c r="A10" t="str">
        <f t="shared" si="0"/>
        <v>SAN FRANCISCO</v>
      </c>
      <c r="B10" s="15">
        <v>86</v>
      </c>
      <c r="C10" s="16" t="s">
        <v>746</v>
      </c>
      <c r="D10" s="20">
        <v>755</v>
      </c>
      <c r="E10" s="16" t="s">
        <v>755</v>
      </c>
    </row>
    <row r="11" spans="1:5">
      <c r="A11" t="str">
        <f t="shared" si="0"/>
        <v>SAN MIGUEL</v>
      </c>
      <c r="B11" s="15">
        <v>86</v>
      </c>
      <c r="C11" s="16" t="s">
        <v>746</v>
      </c>
      <c r="D11" s="20">
        <v>757</v>
      </c>
      <c r="E11" s="16" t="s">
        <v>756</v>
      </c>
    </row>
    <row r="12" spans="1:5">
      <c r="A12" t="str">
        <f t="shared" si="0"/>
        <v>SANTIAGO</v>
      </c>
      <c r="B12" s="15">
        <v>86</v>
      </c>
      <c r="C12" s="16" t="s">
        <v>746</v>
      </c>
      <c r="D12" s="20">
        <v>760</v>
      </c>
      <c r="E12" s="16" t="s">
        <v>757</v>
      </c>
    </row>
    <row r="13" spans="1:5" ht="21.6">
      <c r="A13" t="str">
        <f t="shared" si="0"/>
        <v>VALLE DEL GUAMUEZ</v>
      </c>
      <c r="B13" s="15">
        <v>86</v>
      </c>
      <c r="C13" s="16" t="s">
        <v>746</v>
      </c>
      <c r="D13" s="20">
        <v>865</v>
      </c>
      <c r="E13" s="16" t="s">
        <v>758</v>
      </c>
    </row>
    <row r="14" spans="1:5">
      <c r="A14" t="str">
        <f t="shared" si="0"/>
        <v>VILLAGARZON</v>
      </c>
      <c r="B14" s="15">
        <v>86</v>
      </c>
      <c r="C14" s="16" t="s">
        <v>746</v>
      </c>
      <c r="D14" s="20">
        <v>885</v>
      </c>
      <c r="E14" s="16" t="s">
        <v>759</v>
      </c>
    </row>
    <row r="15" spans="1:5">
      <c r="A15" t="str">
        <f t="shared" si="0"/>
        <v>FLORENCIA</v>
      </c>
      <c r="B15" s="19">
        <v>18</v>
      </c>
      <c r="C15" s="18" t="s">
        <v>764</v>
      </c>
      <c r="D15" s="20" t="s">
        <v>765</v>
      </c>
      <c r="E15" s="18" t="s">
        <v>760</v>
      </c>
    </row>
    <row r="16" spans="1:5">
      <c r="A16" t="s">
        <v>3112</v>
      </c>
      <c r="B16" s="15">
        <v>86</v>
      </c>
      <c r="C16" s="16" t="s">
        <v>746</v>
      </c>
      <c r="D16" s="20">
        <v>865</v>
      </c>
      <c r="E16" t="s">
        <v>3112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8F86-E593-4E71-80F5-ADE27CA90D91}">
  <sheetPr>
    <tabColor theme="9" tint="0.39997558519241921"/>
  </sheetPr>
  <dimension ref="A1:Q12"/>
  <sheetViews>
    <sheetView zoomScaleNormal="100" workbookViewId="0">
      <pane ySplit="1" topLeftCell="A2" activePane="bottomLeft" state="frozen"/>
      <selection pane="bottomLeft" activeCell="D10" sqref="D10"/>
    </sheetView>
  </sheetViews>
  <sheetFormatPr baseColWidth="10" defaultRowHeight="14.4"/>
  <cols>
    <col min="1" max="1" width="13.109375" customWidth="1"/>
    <col min="2" max="2" width="20.109375" customWidth="1"/>
    <col min="3" max="3" width="5" customWidth="1"/>
    <col min="4" max="4" width="11" bestFit="1" customWidth="1"/>
    <col min="5" max="5" width="9.5546875" bestFit="1" customWidth="1"/>
    <col min="6" max="8" width="11.5546875" style="2"/>
    <col min="9" max="9" width="7.77734375" customWidth="1"/>
    <col min="12" max="12" width="19.109375" customWidth="1"/>
    <col min="13" max="13" width="7.21875" customWidth="1"/>
    <col min="14" max="14" width="5.44140625" customWidth="1"/>
    <col min="15" max="15" width="8" customWidth="1"/>
    <col min="16" max="16" width="7.88671875" customWidth="1"/>
    <col min="17" max="17" width="17.44140625" bestFit="1" customWidth="1"/>
  </cols>
  <sheetData>
    <row r="1" spans="1:17">
      <c r="A1">
        <v>9012767301</v>
      </c>
      <c r="B1" t="s">
        <v>206</v>
      </c>
      <c r="C1" t="s">
        <v>1</v>
      </c>
      <c r="D1" t="s">
        <v>3122</v>
      </c>
      <c r="E1" t="s">
        <v>1947</v>
      </c>
      <c r="F1" s="2">
        <v>45463</v>
      </c>
      <c r="G1" s="2">
        <v>45384</v>
      </c>
      <c r="H1" s="2">
        <v>45412</v>
      </c>
      <c r="I1" t="s">
        <v>207</v>
      </c>
      <c r="J1" t="s">
        <v>208</v>
      </c>
      <c r="K1" t="s">
        <v>210</v>
      </c>
      <c r="L1" t="s">
        <v>209</v>
      </c>
      <c r="M1">
        <v>0</v>
      </c>
      <c r="N1">
        <v>0</v>
      </c>
      <c r="O1">
        <v>0</v>
      </c>
      <c r="P1">
        <v>0</v>
      </c>
      <c r="Q1">
        <f>SUMIF(AT!A:A,'AF NO RADICADOS'!E1,AT!K:K)</f>
        <v>181852</v>
      </c>
    </row>
    <row r="2" spans="1:17">
      <c r="A2">
        <v>9012767301</v>
      </c>
      <c r="B2" t="s">
        <v>206</v>
      </c>
      <c r="C2" t="s">
        <v>1</v>
      </c>
      <c r="D2" t="s">
        <v>3122</v>
      </c>
      <c r="E2" t="s">
        <v>2211</v>
      </c>
      <c r="F2" s="2">
        <v>45468</v>
      </c>
      <c r="G2" s="2">
        <v>45396</v>
      </c>
      <c r="H2" s="2">
        <v>45412</v>
      </c>
      <c r="I2" t="s">
        <v>207</v>
      </c>
      <c r="J2" t="s">
        <v>208</v>
      </c>
      <c r="K2" t="s">
        <v>210</v>
      </c>
      <c r="L2" t="s">
        <v>209</v>
      </c>
      <c r="M2">
        <v>0</v>
      </c>
      <c r="N2">
        <v>0</v>
      </c>
      <c r="O2">
        <v>0</v>
      </c>
      <c r="P2">
        <v>0</v>
      </c>
      <c r="Q2">
        <f>SUMIF(AT!A:A,'AF NO RADICADOS'!E2,AT!K:K)</f>
        <v>90936</v>
      </c>
    </row>
    <row r="3" spans="1:17">
      <c r="A3">
        <v>9012767301</v>
      </c>
      <c r="B3" t="s">
        <v>206</v>
      </c>
      <c r="C3" t="s">
        <v>1</v>
      </c>
      <c r="D3" t="s">
        <v>3122</v>
      </c>
      <c r="E3" t="s">
        <v>2262</v>
      </c>
      <c r="F3" s="2">
        <v>45468</v>
      </c>
      <c r="G3" s="2">
        <v>45397</v>
      </c>
      <c r="H3" s="2">
        <v>45412</v>
      </c>
      <c r="I3" t="s">
        <v>207</v>
      </c>
      <c r="J3" t="s">
        <v>208</v>
      </c>
      <c r="K3" t="s">
        <v>210</v>
      </c>
      <c r="L3" t="s">
        <v>209</v>
      </c>
      <c r="M3">
        <v>0</v>
      </c>
      <c r="N3">
        <v>0</v>
      </c>
      <c r="O3">
        <v>0</v>
      </c>
      <c r="P3">
        <v>0</v>
      </c>
      <c r="Q3">
        <f>SUMIF(AT!A:A,'AF NO RADICADOS'!E3,AT!K:K)</f>
        <v>90936</v>
      </c>
    </row>
    <row r="4" spans="1:17">
      <c r="A4">
        <v>9012767301</v>
      </c>
      <c r="B4" t="s">
        <v>206</v>
      </c>
      <c r="C4" t="s">
        <v>1</v>
      </c>
      <c r="D4" t="s">
        <v>3122</v>
      </c>
      <c r="E4" t="s">
        <v>2310</v>
      </c>
      <c r="F4" s="2">
        <v>45469</v>
      </c>
      <c r="G4" s="2">
        <v>45400</v>
      </c>
      <c r="H4" s="2">
        <v>45412</v>
      </c>
      <c r="I4" t="s">
        <v>207</v>
      </c>
      <c r="J4" t="s">
        <v>208</v>
      </c>
      <c r="K4" t="s">
        <v>210</v>
      </c>
      <c r="L4" t="s">
        <v>209</v>
      </c>
      <c r="M4">
        <v>0</v>
      </c>
      <c r="N4">
        <v>0</v>
      </c>
      <c r="O4">
        <v>0</v>
      </c>
      <c r="P4">
        <v>0</v>
      </c>
      <c r="Q4">
        <f>SUMIF(AT!A:A,'AF NO RADICADOS'!E4,AT!K:K)</f>
        <v>136407</v>
      </c>
    </row>
    <row r="5" spans="1:17">
      <c r="A5">
        <v>9012767301</v>
      </c>
      <c r="B5" t="s">
        <v>206</v>
      </c>
      <c r="C5" t="s">
        <v>1</v>
      </c>
      <c r="D5" t="s">
        <v>3122</v>
      </c>
      <c r="E5" t="s">
        <v>2406</v>
      </c>
      <c r="F5" s="2">
        <v>45470</v>
      </c>
      <c r="G5" s="2">
        <v>45408</v>
      </c>
      <c r="H5" s="2">
        <v>45412</v>
      </c>
      <c r="I5" t="s">
        <v>207</v>
      </c>
      <c r="J5" t="s">
        <v>208</v>
      </c>
      <c r="K5" t="s">
        <v>210</v>
      </c>
      <c r="L5" t="s">
        <v>209</v>
      </c>
      <c r="M5">
        <v>0</v>
      </c>
      <c r="N5">
        <v>0</v>
      </c>
      <c r="O5">
        <v>0</v>
      </c>
      <c r="P5">
        <v>0</v>
      </c>
      <c r="Q5">
        <f>SUMIF(AT!A:A,'AF NO RADICADOS'!E5,AT!K:K)</f>
        <v>45470</v>
      </c>
    </row>
    <row r="6" spans="1:17">
      <c r="A6">
        <v>9012767301</v>
      </c>
      <c r="B6" t="s">
        <v>206</v>
      </c>
      <c r="C6" t="s">
        <v>1</v>
      </c>
      <c r="D6" t="s">
        <v>3122</v>
      </c>
      <c r="E6" t="s">
        <v>2435</v>
      </c>
      <c r="F6" s="2">
        <v>45470</v>
      </c>
      <c r="G6" s="2">
        <v>45397</v>
      </c>
      <c r="H6" s="2">
        <v>45412</v>
      </c>
      <c r="I6" t="s">
        <v>207</v>
      </c>
      <c r="J6" t="s">
        <v>208</v>
      </c>
      <c r="K6" t="s">
        <v>210</v>
      </c>
      <c r="L6" t="s">
        <v>209</v>
      </c>
      <c r="M6">
        <v>0</v>
      </c>
      <c r="N6">
        <v>0</v>
      </c>
      <c r="O6">
        <v>0</v>
      </c>
      <c r="P6">
        <v>0</v>
      </c>
      <c r="Q6">
        <f>SUMIF(AT!A:A,'AF NO RADICADOS'!E6,AT!K:K)</f>
        <v>181880</v>
      </c>
    </row>
    <row r="7" spans="1:17">
      <c r="A7">
        <v>9012767301</v>
      </c>
      <c r="B7" t="s">
        <v>206</v>
      </c>
      <c r="C7" t="s">
        <v>1</v>
      </c>
      <c r="D7" t="s">
        <v>3122</v>
      </c>
      <c r="E7" t="s">
        <v>2442</v>
      </c>
      <c r="F7" s="2">
        <v>45470</v>
      </c>
      <c r="G7" s="2">
        <v>45397</v>
      </c>
      <c r="H7" s="2">
        <v>45412</v>
      </c>
      <c r="I7" t="s">
        <v>207</v>
      </c>
      <c r="J7" t="s">
        <v>208</v>
      </c>
      <c r="K7" t="s">
        <v>210</v>
      </c>
      <c r="L7" t="s">
        <v>209</v>
      </c>
      <c r="M7">
        <v>0</v>
      </c>
      <c r="N7">
        <v>0</v>
      </c>
      <c r="O7">
        <v>0</v>
      </c>
      <c r="P7">
        <v>0</v>
      </c>
      <c r="Q7">
        <f>SUMIF(AT!A:A,'AF NO RADICADOS'!E7,AT!K:K)</f>
        <v>136410</v>
      </c>
    </row>
    <row r="8" spans="1:17">
      <c r="A8">
        <v>9012767301</v>
      </c>
      <c r="B8" t="s">
        <v>206</v>
      </c>
      <c r="C8" t="s">
        <v>1</v>
      </c>
      <c r="D8" t="s">
        <v>3122</v>
      </c>
      <c r="E8" t="s">
        <v>2453</v>
      </c>
      <c r="F8" s="2">
        <v>45470</v>
      </c>
      <c r="G8" s="2">
        <v>45397</v>
      </c>
      <c r="H8" s="2">
        <v>45412</v>
      </c>
      <c r="I8" t="s">
        <v>207</v>
      </c>
      <c r="J8" t="s">
        <v>208</v>
      </c>
      <c r="K8" t="s">
        <v>210</v>
      </c>
      <c r="L8" t="s">
        <v>209</v>
      </c>
      <c r="M8">
        <v>0</v>
      </c>
      <c r="N8">
        <v>0</v>
      </c>
      <c r="O8">
        <v>0</v>
      </c>
      <c r="P8">
        <v>0</v>
      </c>
      <c r="Q8">
        <f>SUMIF(AT!A:A,'AF NO RADICADOS'!E8,AT!K:K)</f>
        <v>90940</v>
      </c>
    </row>
    <row r="9" spans="1:17">
      <c r="A9">
        <v>9012767301</v>
      </c>
      <c r="B9" t="s">
        <v>206</v>
      </c>
      <c r="C9" t="s">
        <v>1</v>
      </c>
      <c r="D9" t="s">
        <v>3122</v>
      </c>
      <c r="E9" t="s">
        <v>2515</v>
      </c>
      <c r="F9" s="2">
        <v>45471</v>
      </c>
      <c r="G9" s="2">
        <v>45397</v>
      </c>
      <c r="H9" s="2">
        <v>45412</v>
      </c>
      <c r="I9" t="s">
        <v>207</v>
      </c>
      <c r="J9" t="s">
        <v>208</v>
      </c>
      <c r="K9" t="s">
        <v>210</v>
      </c>
      <c r="L9" t="s">
        <v>209</v>
      </c>
      <c r="M9">
        <v>0</v>
      </c>
      <c r="N9">
        <v>0</v>
      </c>
      <c r="O9">
        <v>0</v>
      </c>
      <c r="P9">
        <v>0</v>
      </c>
      <c r="Q9">
        <f>SUMIF(AT!A:A,'AF NO RADICADOS'!E9,AT!K:K)</f>
        <v>45471</v>
      </c>
    </row>
    <row r="10" spans="1:17">
      <c r="A10">
        <v>9012767301</v>
      </c>
      <c r="B10" t="s">
        <v>206</v>
      </c>
      <c r="C10" t="s">
        <v>1</v>
      </c>
      <c r="D10" t="s">
        <v>3122</v>
      </c>
      <c r="E10" t="s">
        <v>2535</v>
      </c>
      <c r="F10" s="2">
        <v>45486</v>
      </c>
      <c r="G10" s="2">
        <v>45398</v>
      </c>
      <c r="H10" s="2">
        <v>45412</v>
      </c>
      <c r="I10" t="s">
        <v>207</v>
      </c>
      <c r="J10" t="s">
        <v>208</v>
      </c>
      <c r="K10" t="s">
        <v>210</v>
      </c>
      <c r="L10" t="s">
        <v>209</v>
      </c>
      <c r="M10">
        <v>0</v>
      </c>
      <c r="N10">
        <v>0</v>
      </c>
      <c r="O10">
        <v>0</v>
      </c>
      <c r="P10">
        <v>0</v>
      </c>
      <c r="Q10">
        <f>SUMIF(AT!A:A,'AF NO RADICADOS'!E10,AT!K:K)</f>
        <v>45486</v>
      </c>
    </row>
    <row r="11" spans="1:17">
      <c r="A11">
        <v>9012767301</v>
      </c>
      <c r="B11" t="s">
        <v>206</v>
      </c>
      <c r="C11" t="s">
        <v>1</v>
      </c>
      <c r="D11" t="s">
        <v>3122</v>
      </c>
      <c r="E11" t="s">
        <v>2536</v>
      </c>
      <c r="F11" s="2">
        <v>45486</v>
      </c>
      <c r="G11" s="2">
        <v>45404</v>
      </c>
      <c r="H11" s="2">
        <v>45412</v>
      </c>
      <c r="I11" t="s">
        <v>207</v>
      </c>
      <c r="J11" t="s">
        <v>208</v>
      </c>
      <c r="K11" t="s">
        <v>210</v>
      </c>
      <c r="L11" t="s">
        <v>209</v>
      </c>
      <c r="M11">
        <v>0</v>
      </c>
      <c r="N11">
        <v>0</v>
      </c>
      <c r="O11">
        <v>0</v>
      </c>
      <c r="P11">
        <v>0</v>
      </c>
      <c r="Q11">
        <f>SUMIF(AT!A:A,'AF NO RADICADOS'!E11,AT!K:K)</f>
        <v>45486</v>
      </c>
    </row>
    <row r="12" spans="1:17">
      <c r="A12">
        <v>9012767301</v>
      </c>
      <c r="B12" t="s">
        <v>206</v>
      </c>
      <c r="C12" t="s">
        <v>1</v>
      </c>
      <c r="D12" t="s">
        <v>3122</v>
      </c>
      <c r="E12" t="s">
        <v>2537</v>
      </c>
      <c r="F12" s="2">
        <v>45486</v>
      </c>
      <c r="G12" s="2">
        <v>45406</v>
      </c>
      <c r="H12" s="2">
        <v>45412</v>
      </c>
      <c r="I12" t="s">
        <v>207</v>
      </c>
      <c r="J12" t="s">
        <v>208</v>
      </c>
      <c r="K12" t="s">
        <v>210</v>
      </c>
      <c r="L12" t="s">
        <v>209</v>
      </c>
      <c r="M12">
        <v>0</v>
      </c>
      <c r="N12">
        <v>0</v>
      </c>
      <c r="O12">
        <v>0</v>
      </c>
      <c r="P12">
        <v>0</v>
      </c>
      <c r="Q12">
        <f>SUMIF(AT!A:A,'AF NO RADICADOS'!E12,AT!K:K)</f>
        <v>45486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49B6-5C47-44C6-A3FF-500B925964A4}">
  <sheetPr>
    <tabColor theme="9" tint="0.39997558519241921"/>
  </sheetPr>
  <dimension ref="A1:N1223"/>
  <sheetViews>
    <sheetView zoomScaleNormal="100" workbookViewId="0">
      <pane ySplit="1" topLeftCell="A2" activePane="bottomLeft" state="frozen"/>
      <selection activeCell="D5" sqref="D5"/>
      <selection pane="bottomLeft" activeCell="K3" sqref="K3"/>
    </sheetView>
  </sheetViews>
  <sheetFormatPr baseColWidth="10" defaultRowHeight="14.4"/>
  <cols>
    <col min="2" max="2" width="15.44140625" style="1" customWidth="1"/>
    <col min="4" max="4" width="11.5546875" style="1" customWidth="1"/>
    <col min="6" max="6" width="8" customWidth="1"/>
    <col min="8" max="8" width="31.21875" customWidth="1"/>
    <col min="9" max="9" width="8.88671875" customWidth="1"/>
    <col min="11" max="11" width="11.5546875" customWidth="1"/>
    <col min="12" max="12" width="12.109375" style="3" bestFit="1" customWidth="1"/>
    <col min="13" max="13" width="11.5546875" style="22"/>
  </cols>
  <sheetData>
    <row r="1" spans="1:14">
      <c r="A1" t="str">
        <f>VLOOKUP(E1,DATOS!B:W,19,FALSE)</f>
        <v>FEVT4442</v>
      </c>
      <c r="B1" s="1">
        <v>9012767301</v>
      </c>
      <c r="C1" t="s">
        <v>2</v>
      </c>
      <c r="D1" s="1">
        <f>VLOOKUP(E1,DATOS!B:W,3,FALSE)</f>
        <v>69010078</v>
      </c>
      <c r="E1">
        <v>2313</v>
      </c>
      <c r="F1">
        <v>2</v>
      </c>
      <c r="G1" t="str">
        <f>VLOOKUP(E1,DATOS!B:W,10,FALSE)</f>
        <v>S50007</v>
      </c>
      <c r="H1" t="str">
        <f>IF(G1="S50007","TRANSPORTE MUNICIPAL TERRESTRE",IF(G1="S50008","TRANSPORTE INTERMUNICIPAL TERR","VALIDAR CODIGO"))</f>
        <v>TRANSPORTE MUNICIPAL TERRESTRE</v>
      </c>
      <c r="I1">
        <f>VLOOKUP(E1,DATOS!B:W,12,FALSE)</f>
        <v>1</v>
      </c>
      <c r="J1">
        <f>VLOOKUP(E1,DATOS!B:W,20,FALSE)</f>
        <v>45463</v>
      </c>
      <c r="K1">
        <v>0</v>
      </c>
      <c r="L1" s="3" t="e">
        <f>VLOOKUP(A1,'AF NO RADICADOS'!E:E,1,FALSE)</f>
        <v>#N/A</v>
      </c>
      <c r="M1" s="22" t="s">
        <v>3121</v>
      </c>
    </row>
    <row r="2" spans="1:14">
      <c r="A2" t="str">
        <f>VLOOKUP(E2,DATOS!B:W,19,FALSE)</f>
        <v>FEVT4443</v>
      </c>
      <c r="B2" s="1">
        <v>9012767301</v>
      </c>
      <c r="C2" t="s">
        <v>31</v>
      </c>
      <c r="D2" s="1">
        <f>VLOOKUP(E2,DATOS!B:W,3,FALSE)</f>
        <v>1120100141</v>
      </c>
      <c r="E2">
        <v>2741</v>
      </c>
      <c r="F2">
        <v>2</v>
      </c>
      <c r="G2" t="str">
        <f>VLOOKUP(E2,DATOS!B:W,10,FALSE)</f>
        <v>S50007</v>
      </c>
      <c r="H2" t="str">
        <f t="shared" ref="H2:H65" si="0">IF(G2="S50007","TRANSPORTE MUNICIPAL TERRESTRE",IF(G2="S50008","TRANSPORTE INTERMUNICIPAL TERR","VALIDAR CODIGO"))</f>
        <v>TRANSPORTE MUNICIPAL TERRESTRE</v>
      </c>
      <c r="I2">
        <f>VLOOKUP(E2,DATOS!B:W,12,FALSE)</f>
        <v>1</v>
      </c>
      <c r="J2">
        <f>VLOOKUP(E2,DATOS!B:W,20,FALSE)</f>
        <v>45463</v>
      </c>
      <c r="K2">
        <f>J2*I2</f>
        <v>45463</v>
      </c>
      <c r="L2" s="3" t="e">
        <f>VLOOKUP(A2,'AF NO RADICADOS'!E:E,1,FALSE)</f>
        <v>#N/A</v>
      </c>
    </row>
    <row r="3" spans="1:14">
      <c r="A3" t="str">
        <f>VLOOKUP(E3,DATOS!B:W,19,FALSE)</f>
        <v>FEVT4444</v>
      </c>
      <c r="B3" s="1">
        <v>9012767301</v>
      </c>
      <c r="C3" t="s">
        <v>2</v>
      </c>
      <c r="D3" s="1">
        <f>VLOOKUP(E3,DATOS!B:W,3,FALSE)</f>
        <v>1224858499</v>
      </c>
      <c r="E3">
        <v>3026</v>
      </c>
      <c r="F3">
        <v>2</v>
      </c>
      <c r="G3" t="str">
        <f>VLOOKUP(E3,DATOS!B:W,10,FALSE)</f>
        <v>S50007</v>
      </c>
      <c r="H3" t="str">
        <f t="shared" si="0"/>
        <v>TRANSPORTE MUNICIPAL TERRESTRE</v>
      </c>
      <c r="I3">
        <f>VLOOKUP(E3,DATOS!B:W,12,FALSE)</f>
        <v>1</v>
      </c>
      <c r="J3">
        <f>VLOOKUP(E3,DATOS!B:W,20,FALSE)</f>
        <v>45463</v>
      </c>
      <c r="K3">
        <f t="shared" ref="K3:K66" si="1">J3*I3</f>
        <v>45463</v>
      </c>
      <c r="L3" s="3" t="e">
        <f>VLOOKUP(A3,'AF NO RADICADOS'!E:E,1,FALSE)</f>
        <v>#N/A</v>
      </c>
    </row>
    <row r="4" spans="1:14">
      <c r="A4" t="str">
        <f>VLOOKUP(E4,DATOS!B:W,19,FALSE)</f>
        <v>FEVT4446</v>
      </c>
      <c r="B4" s="1">
        <v>9012767301</v>
      </c>
      <c r="C4" t="s">
        <v>2</v>
      </c>
      <c r="D4" s="1">
        <f>VLOOKUP(E4,DATOS!B:W,3,FALSE)</f>
        <v>69000069</v>
      </c>
      <c r="E4">
        <v>3068</v>
      </c>
      <c r="F4">
        <v>2</v>
      </c>
      <c r="G4" t="str">
        <f>VLOOKUP(E4,DATOS!B:W,10,FALSE)</f>
        <v>S50008</v>
      </c>
      <c r="H4" t="str">
        <f t="shared" si="0"/>
        <v>TRANSPORTE INTERMUNICIPAL TERR</v>
      </c>
      <c r="I4">
        <f>VLOOKUP(E4,DATOS!B:W,12,FALSE)</f>
        <v>1</v>
      </c>
      <c r="J4">
        <f>VLOOKUP(E4,DATOS!B:W,20,FALSE)</f>
        <v>45463</v>
      </c>
      <c r="K4">
        <f t="shared" si="1"/>
        <v>45463</v>
      </c>
      <c r="L4" s="3" t="e">
        <f>VLOOKUP(A4,'AF NO RADICADOS'!E:E,1,FALSE)</f>
        <v>#N/A</v>
      </c>
    </row>
    <row r="5" spans="1:14">
      <c r="A5" t="str">
        <f>VLOOKUP(E5,DATOS!B:W,19,FALSE)</f>
        <v>FEVT4447</v>
      </c>
      <c r="B5" s="1">
        <v>9012767301</v>
      </c>
      <c r="C5" t="s">
        <v>2</v>
      </c>
      <c r="D5" s="1">
        <f>VLOOKUP(E5,DATOS!B:W,3,FALSE)</f>
        <v>5341783</v>
      </c>
      <c r="E5">
        <v>3150</v>
      </c>
      <c r="F5">
        <v>2</v>
      </c>
      <c r="G5" t="str">
        <f>VLOOKUP(E5,DATOS!B:W,10,FALSE)</f>
        <v>S50008</v>
      </c>
      <c r="H5" t="str">
        <f t="shared" si="0"/>
        <v>TRANSPORTE INTERMUNICIPAL TERR</v>
      </c>
      <c r="I5">
        <f>VLOOKUP(E5,DATOS!B:W,12,FALSE)</f>
        <v>1</v>
      </c>
      <c r="J5">
        <f>VLOOKUP(E5,DATOS!B:W,20,FALSE)</f>
        <v>45463</v>
      </c>
      <c r="K5">
        <f t="shared" si="1"/>
        <v>45463</v>
      </c>
      <c r="L5" s="3" t="e">
        <f>VLOOKUP(A5,'AF NO RADICADOS'!E:E,1,FALSE)</f>
        <v>#N/A</v>
      </c>
    </row>
    <row r="6" spans="1:14">
      <c r="A6" t="str">
        <f>VLOOKUP(E6,DATOS!B:W,19,FALSE)</f>
        <v>FEVT4448</v>
      </c>
      <c r="B6" s="1">
        <v>9012767301</v>
      </c>
      <c r="C6" t="s">
        <v>2</v>
      </c>
      <c r="D6" s="1">
        <f>VLOOKUP(E6,DATOS!B:W,3,FALSE)</f>
        <v>18106156</v>
      </c>
      <c r="E6">
        <v>3162</v>
      </c>
      <c r="F6">
        <v>2</v>
      </c>
      <c r="G6" t="str">
        <f>VLOOKUP(E6,DATOS!B:W,10,FALSE)</f>
        <v>S50008</v>
      </c>
      <c r="H6" t="str">
        <f t="shared" si="0"/>
        <v>TRANSPORTE INTERMUNICIPAL TERR</v>
      </c>
      <c r="I6">
        <f>VLOOKUP(E6,DATOS!B:W,12,FALSE)</f>
        <v>1</v>
      </c>
      <c r="J6">
        <f>VLOOKUP(E6,DATOS!B:W,20,FALSE)</f>
        <v>45463</v>
      </c>
      <c r="K6">
        <f t="shared" si="1"/>
        <v>45463</v>
      </c>
      <c r="L6" s="3" t="e">
        <f>VLOOKUP(A6,'AF NO RADICADOS'!E:E,1,FALSE)</f>
        <v>#N/A</v>
      </c>
    </row>
    <row r="7" spans="1:14">
      <c r="A7" t="str">
        <f>VLOOKUP(E7,DATOS!B:W,19,FALSE)</f>
        <v>FEVT4448</v>
      </c>
      <c r="B7" s="1">
        <v>9012767301</v>
      </c>
      <c r="C7" t="s">
        <v>2</v>
      </c>
      <c r="D7" s="1">
        <f>VLOOKUP(E7,DATOS!B:W,3,FALSE)</f>
        <v>18106156</v>
      </c>
      <c r="E7">
        <v>3163</v>
      </c>
      <c r="F7">
        <v>2</v>
      </c>
      <c r="G7" t="str">
        <f>VLOOKUP(E7,DATOS!B:W,10,FALSE)</f>
        <v>S50008</v>
      </c>
      <c r="H7" t="str">
        <f t="shared" si="0"/>
        <v>TRANSPORTE INTERMUNICIPAL TERR</v>
      </c>
      <c r="I7">
        <f>VLOOKUP(E7,DATOS!B:W,12,FALSE)</f>
        <v>1</v>
      </c>
      <c r="J7">
        <f>VLOOKUP(E7,DATOS!B:W,20,FALSE)</f>
        <v>45463</v>
      </c>
      <c r="K7">
        <f t="shared" si="1"/>
        <v>45463</v>
      </c>
      <c r="L7" s="3" t="e">
        <f>VLOOKUP(A7,'AF NO RADICADOS'!E:E,1,FALSE)</f>
        <v>#N/A</v>
      </c>
    </row>
    <row r="8" spans="1:14" s="3" customFormat="1">
      <c r="A8" t="str">
        <f>VLOOKUP(E8,DATOS!B:W,19,FALSE)</f>
        <v>FEVT4449</v>
      </c>
      <c r="B8" s="1">
        <v>9012767301</v>
      </c>
      <c r="C8" t="s">
        <v>2</v>
      </c>
      <c r="D8" s="1">
        <f>VLOOKUP(E8,DATOS!B:W,3,FALSE)</f>
        <v>5206097</v>
      </c>
      <c r="E8">
        <v>3174</v>
      </c>
      <c r="F8">
        <v>2</v>
      </c>
      <c r="G8" t="str">
        <f>VLOOKUP(E8,DATOS!B:W,10,FALSE)</f>
        <v>S50008</v>
      </c>
      <c r="H8" t="str">
        <f t="shared" si="0"/>
        <v>TRANSPORTE INTERMUNICIPAL TERR</v>
      </c>
      <c r="I8">
        <f>VLOOKUP(E8,DATOS!B:W,12,FALSE)</f>
        <v>1</v>
      </c>
      <c r="J8">
        <f>VLOOKUP(E8,DATOS!B:W,20,FALSE)</f>
        <v>45463</v>
      </c>
      <c r="K8">
        <f t="shared" si="1"/>
        <v>45463</v>
      </c>
      <c r="L8" s="3" t="e">
        <f>VLOOKUP(A8,'AF NO RADICADOS'!E:E,1,FALSE)</f>
        <v>#N/A</v>
      </c>
      <c r="M8" s="22"/>
      <c r="N8"/>
    </row>
    <row r="9" spans="1:14" s="3" customFormat="1">
      <c r="A9" t="str">
        <f>VLOOKUP(E9,DATOS!B:W,19,FALSE)</f>
        <v>FEVT4449</v>
      </c>
      <c r="B9" s="1">
        <v>9012767301</v>
      </c>
      <c r="C9" t="s">
        <v>2</v>
      </c>
      <c r="D9" s="1">
        <f>VLOOKUP(E9,DATOS!B:W,3,FALSE)</f>
        <v>5206097</v>
      </c>
      <c r="E9">
        <v>3175</v>
      </c>
      <c r="F9">
        <v>2</v>
      </c>
      <c r="G9" t="str">
        <f>VLOOKUP(E9,DATOS!B:W,10,FALSE)</f>
        <v>S50008</v>
      </c>
      <c r="H9" t="str">
        <f t="shared" si="0"/>
        <v>TRANSPORTE INTERMUNICIPAL TERR</v>
      </c>
      <c r="I9">
        <f>VLOOKUP(E9,DATOS!B:W,12,FALSE)</f>
        <v>1</v>
      </c>
      <c r="J9">
        <f>VLOOKUP(E9,DATOS!B:W,20,FALSE)</f>
        <v>45463</v>
      </c>
      <c r="K9">
        <f t="shared" si="1"/>
        <v>45463</v>
      </c>
      <c r="L9" s="3" t="e">
        <f>VLOOKUP(A9,'AF NO RADICADOS'!E:E,1,FALSE)</f>
        <v>#N/A</v>
      </c>
      <c r="M9" s="22"/>
      <c r="N9"/>
    </row>
    <row r="10" spans="1:14">
      <c r="A10" t="str">
        <f>VLOOKUP(E10,DATOS!B:W,19,FALSE)</f>
        <v>FEVT4450</v>
      </c>
      <c r="B10" s="1">
        <v>9012767301</v>
      </c>
      <c r="C10" t="s">
        <v>2</v>
      </c>
      <c r="D10" s="1">
        <f>VLOOKUP(E10,DATOS!B:W,3,FALSE)</f>
        <v>6531333</v>
      </c>
      <c r="E10">
        <v>3202</v>
      </c>
      <c r="F10">
        <v>2</v>
      </c>
      <c r="G10" t="str">
        <f>VLOOKUP(E10,DATOS!B:W,10,FALSE)</f>
        <v>S50008</v>
      </c>
      <c r="H10" t="str">
        <f t="shared" si="0"/>
        <v>TRANSPORTE INTERMUNICIPAL TERR</v>
      </c>
      <c r="I10">
        <f>VLOOKUP(E10,DATOS!B:W,12,FALSE)</f>
        <v>1</v>
      </c>
      <c r="J10">
        <f>VLOOKUP(E10,DATOS!B:W,20,FALSE)</f>
        <v>45463</v>
      </c>
      <c r="K10">
        <f t="shared" si="1"/>
        <v>45463</v>
      </c>
      <c r="L10" s="3" t="e">
        <f>VLOOKUP(A10,'AF NO RADICADOS'!E:E,1,FALSE)</f>
        <v>#N/A</v>
      </c>
    </row>
    <row r="11" spans="1:14">
      <c r="A11" t="str">
        <f>VLOOKUP(E11,DATOS!B:W,19,FALSE)</f>
        <v>FEVT4450</v>
      </c>
      <c r="B11" s="1">
        <v>9012767301</v>
      </c>
      <c r="C11" t="s">
        <v>2</v>
      </c>
      <c r="D11" s="1">
        <f>VLOOKUP(E11,DATOS!B:W,3,FALSE)</f>
        <v>6531333</v>
      </c>
      <c r="E11">
        <v>3203</v>
      </c>
      <c r="F11">
        <v>2</v>
      </c>
      <c r="G11" t="str">
        <f>VLOOKUP(E11,DATOS!B:W,10,FALSE)</f>
        <v>S50008</v>
      </c>
      <c r="H11" t="str">
        <f t="shared" si="0"/>
        <v>TRANSPORTE INTERMUNICIPAL TERR</v>
      </c>
      <c r="I11">
        <f>VLOOKUP(E11,DATOS!B:W,12,FALSE)</f>
        <v>1</v>
      </c>
      <c r="J11">
        <f>VLOOKUP(E11,DATOS!B:W,20,FALSE)</f>
        <v>45463</v>
      </c>
      <c r="K11">
        <f t="shared" si="1"/>
        <v>45463</v>
      </c>
      <c r="L11" s="3" t="e">
        <f>VLOOKUP(A11,'AF NO RADICADOS'!E:E,1,FALSE)</f>
        <v>#N/A</v>
      </c>
    </row>
    <row r="12" spans="1:14">
      <c r="A12" t="str">
        <f>VLOOKUP(E12,DATOS!B:W,19,FALSE)</f>
        <v>FEVT4451</v>
      </c>
      <c r="B12" s="1">
        <v>9012767301</v>
      </c>
      <c r="C12" t="s">
        <v>2</v>
      </c>
      <c r="D12" s="1">
        <f>VLOOKUP(E12,DATOS!B:W,3,FALSE)</f>
        <v>1006907961</v>
      </c>
      <c r="E12">
        <v>3285</v>
      </c>
      <c r="F12">
        <v>2</v>
      </c>
      <c r="G12" t="str">
        <f>VLOOKUP(E12,DATOS!B:W,10,FALSE)</f>
        <v>S50007</v>
      </c>
      <c r="H12" t="str">
        <f t="shared" si="0"/>
        <v>TRANSPORTE MUNICIPAL TERRESTRE</v>
      </c>
      <c r="I12">
        <f>VLOOKUP(E12,DATOS!B:W,12,FALSE)</f>
        <v>1</v>
      </c>
      <c r="J12">
        <f>VLOOKUP(E12,DATOS!B:W,20,FALSE)</f>
        <v>45463</v>
      </c>
      <c r="K12">
        <f t="shared" si="1"/>
        <v>45463</v>
      </c>
      <c r="L12" s="3" t="e">
        <f>VLOOKUP(A12,'AF NO RADICADOS'!E:E,1,FALSE)</f>
        <v>#N/A</v>
      </c>
    </row>
    <row r="13" spans="1:14">
      <c r="A13" t="str">
        <f>VLOOKUP(E13,DATOS!B:W,19,FALSE)</f>
        <v>FEVT4452</v>
      </c>
      <c r="B13" s="1">
        <v>9012767301</v>
      </c>
      <c r="C13" t="s">
        <v>2</v>
      </c>
      <c r="D13" s="1">
        <f>VLOOKUP(E13,DATOS!B:W,3,FALSE)</f>
        <v>1122784336</v>
      </c>
      <c r="E13">
        <v>3309</v>
      </c>
      <c r="F13">
        <v>2</v>
      </c>
      <c r="G13" t="str">
        <f>VLOOKUP(E13,DATOS!B:W,10,FALSE)</f>
        <v>S50007</v>
      </c>
      <c r="H13" t="str">
        <f t="shared" si="0"/>
        <v>TRANSPORTE MUNICIPAL TERRESTRE</v>
      </c>
      <c r="I13">
        <f>VLOOKUP(E13,DATOS!B:W,12,FALSE)</f>
        <v>2</v>
      </c>
      <c r="J13">
        <f>VLOOKUP(E13,DATOS!B:W,20,FALSE)</f>
        <v>45463</v>
      </c>
      <c r="K13">
        <f t="shared" si="1"/>
        <v>90926</v>
      </c>
      <c r="L13" s="3" t="e">
        <f>VLOOKUP(A13,'AF NO RADICADOS'!E:E,1,FALSE)</f>
        <v>#N/A</v>
      </c>
    </row>
    <row r="14" spans="1:14">
      <c r="A14" t="str">
        <f>VLOOKUP(E14,DATOS!B:W,19,FALSE)</f>
        <v>FEVT4453</v>
      </c>
      <c r="B14" s="1">
        <v>9012767301</v>
      </c>
      <c r="C14" t="s">
        <v>2</v>
      </c>
      <c r="D14" s="1">
        <f>VLOOKUP(E14,DATOS!B:W,3,FALSE)</f>
        <v>41170811</v>
      </c>
      <c r="E14">
        <v>3338</v>
      </c>
      <c r="F14">
        <v>2</v>
      </c>
      <c r="G14" t="str">
        <f>VLOOKUP(E14,DATOS!B:W,10,FALSE)</f>
        <v>S50007</v>
      </c>
      <c r="H14" t="str">
        <f t="shared" si="0"/>
        <v>TRANSPORTE MUNICIPAL TERRESTRE</v>
      </c>
      <c r="I14">
        <f>VLOOKUP(E14,DATOS!B:W,12,FALSE)</f>
        <v>1</v>
      </c>
      <c r="J14">
        <f>VLOOKUP(E14,DATOS!B:W,20,FALSE)</f>
        <v>45463</v>
      </c>
      <c r="K14">
        <f t="shared" si="1"/>
        <v>45463</v>
      </c>
      <c r="L14" s="3" t="e">
        <f>VLOOKUP(A14,'AF NO RADICADOS'!E:E,1,FALSE)</f>
        <v>#N/A</v>
      </c>
    </row>
    <row r="15" spans="1:14">
      <c r="A15" t="str">
        <f>VLOOKUP(E15,DATOS!B:W,19,FALSE)</f>
        <v>FEVT4454</v>
      </c>
      <c r="B15" s="1">
        <v>9012767301</v>
      </c>
      <c r="C15" t="s">
        <v>2</v>
      </c>
      <c r="D15" s="1">
        <f>VLOOKUP(E15,DATOS!B:W,3,FALSE)</f>
        <v>27469907</v>
      </c>
      <c r="E15">
        <v>3360</v>
      </c>
      <c r="F15">
        <v>2</v>
      </c>
      <c r="G15" t="str">
        <f>VLOOKUP(E15,DATOS!B:W,10,FALSE)</f>
        <v>S50007</v>
      </c>
      <c r="H15" t="str">
        <f t="shared" si="0"/>
        <v>TRANSPORTE MUNICIPAL TERRESTRE</v>
      </c>
      <c r="I15">
        <f>VLOOKUP(E15,DATOS!B:W,12,FALSE)</f>
        <v>1</v>
      </c>
      <c r="J15">
        <f>VLOOKUP(E15,DATOS!B:W,20,FALSE)</f>
        <v>45463</v>
      </c>
      <c r="K15">
        <f t="shared" si="1"/>
        <v>45463</v>
      </c>
      <c r="L15" s="3" t="e">
        <f>VLOOKUP(A15,'AF NO RADICADOS'!E:E,1,FALSE)</f>
        <v>#N/A</v>
      </c>
    </row>
    <row r="16" spans="1:14">
      <c r="A16" t="str">
        <f>VLOOKUP(E16,DATOS!B:W,19,FALSE)</f>
        <v>FEVT4455</v>
      </c>
      <c r="B16" s="1">
        <v>9012767301</v>
      </c>
      <c r="C16" t="s">
        <v>2</v>
      </c>
      <c r="D16" s="1">
        <f>VLOOKUP(E16,DATOS!B:W,3,FALSE)</f>
        <v>5328226</v>
      </c>
      <c r="E16">
        <v>3366</v>
      </c>
      <c r="F16">
        <v>2</v>
      </c>
      <c r="G16" t="str">
        <f>VLOOKUP(E16,DATOS!B:W,10,FALSE)</f>
        <v>S50007</v>
      </c>
      <c r="H16" t="str">
        <f t="shared" si="0"/>
        <v>TRANSPORTE MUNICIPAL TERRESTRE</v>
      </c>
      <c r="I16">
        <f>VLOOKUP(E16,DATOS!B:W,12,FALSE)</f>
        <v>1</v>
      </c>
      <c r="J16">
        <f>VLOOKUP(E16,DATOS!B:W,20,FALSE)</f>
        <v>45463</v>
      </c>
      <c r="K16">
        <f t="shared" si="1"/>
        <v>45463</v>
      </c>
      <c r="L16" s="3" t="e">
        <f>VLOOKUP(A16,'AF NO RADICADOS'!E:E,1,FALSE)</f>
        <v>#N/A</v>
      </c>
    </row>
    <row r="17" spans="1:12">
      <c r="A17" t="str">
        <f>VLOOKUP(E17,DATOS!B:W,19,FALSE)</f>
        <v>FEVT4456</v>
      </c>
      <c r="B17" s="1">
        <v>9012767301</v>
      </c>
      <c r="C17" t="s">
        <v>2</v>
      </c>
      <c r="D17" s="1">
        <f>VLOOKUP(E17,DATOS!B:W,3,FALSE)</f>
        <v>39841373</v>
      </c>
      <c r="E17">
        <v>3367</v>
      </c>
      <c r="F17">
        <v>2</v>
      </c>
      <c r="G17" t="str">
        <f>VLOOKUP(E17,DATOS!B:W,10,FALSE)</f>
        <v>S50008</v>
      </c>
      <c r="H17" t="str">
        <f t="shared" si="0"/>
        <v>TRANSPORTE INTERMUNICIPAL TERR</v>
      </c>
      <c r="I17">
        <f>VLOOKUP(E17,DATOS!B:W,12,FALSE)</f>
        <v>1</v>
      </c>
      <c r="J17">
        <f>VLOOKUP(E17,DATOS!B:W,20,FALSE)</f>
        <v>45463</v>
      </c>
      <c r="K17">
        <f t="shared" si="1"/>
        <v>45463</v>
      </c>
      <c r="L17" s="3" t="e">
        <f>VLOOKUP(A17,'AF NO RADICADOS'!E:E,1,FALSE)</f>
        <v>#N/A</v>
      </c>
    </row>
    <row r="18" spans="1:12">
      <c r="A18" t="str">
        <f>VLOOKUP(E18,DATOS!B:W,19,FALSE)</f>
        <v>FEVT4456</v>
      </c>
      <c r="B18" s="1">
        <v>9012767301</v>
      </c>
      <c r="C18" t="s">
        <v>2</v>
      </c>
      <c r="D18" s="1">
        <f>VLOOKUP(E18,DATOS!B:W,3,FALSE)</f>
        <v>39841373</v>
      </c>
      <c r="E18">
        <v>3368</v>
      </c>
      <c r="F18">
        <v>2</v>
      </c>
      <c r="G18" t="str">
        <f>VLOOKUP(E18,DATOS!B:W,10,FALSE)</f>
        <v>S50008</v>
      </c>
      <c r="H18" t="str">
        <f t="shared" si="0"/>
        <v>TRANSPORTE INTERMUNICIPAL TERR</v>
      </c>
      <c r="I18">
        <f>VLOOKUP(E18,DATOS!B:W,12,FALSE)</f>
        <v>1</v>
      </c>
      <c r="J18">
        <f>VLOOKUP(E18,DATOS!B:W,20,FALSE)</f>
        <v>45463</v>
      </c>
      <c r="K18">
        <f t="shared" si="1"/>
        <v>45463</v>
      </c>
      <c r="L18" s="3" t="e">
        <f>VLOOKUP(A18,'AF NO RADICADOS'!E:E,1,FALSE)</f>
        <v>#N/A</v>
      </c>
    </row>
    <row r="19" spans="1:12">
      <c r="A19" t="str">
        <f>VLOOKUP(E19,DATOS!B:W,19,FALSE)</f>
        <v>FEVT4457</v>
      </c>
      <c r="B19" s="1">
        <v>9012767301</v>
      </c>
      <c r="C19" t="s">
        <v>42</v>
      </c>
      <c r="D19" s="1">
        <f>VLOOKUP(E19,DATOS!B:W,3,FALSE)</f>
        <v>1123213185</v>
      </c>
      <c r="E19">
        <v>3369</v>
      </c>
      <c r="F19">
        <v>2</v>
      </c>
      <c r="G19" t="str">
        <f>VLOOKUP(E19,DATOS!B:W,10,FALSE)</f>
        <v>S50008</v>
      </c>
      <c r="H19" t="str">
        <f t="shared" si="0"/>
        <v>TRANSPORTE INTERMUNICIPAL TERR</v>
      </c>
      <c r="I19">
        <f>VLOOKUP(E19,DATOS!B:W,12,FALSE)</f>
        <v>1</v>
      </c>
      <c r="J19">
        <f>VLOOKUP(E19,DATOS!B:W,20,FALSE)</f>
        <v>45463</v>
      </c>
      <c r="K19">
        <f t="shared" si="1"/>
        <v>45463</v>
      </c>
      <c r="L19" s="3" t="e">
        <f>VLOOKUP(A19,'AF NO RADICADOS'!E:E,1,FALSE)</f>
        <v>#N/A</v>
      </c>
    </row>
    <row r="20" spans="1:12">
      <c r="A20" t="str">
        <f>VLOOKUP(E20,DATOS!B:W,19,FALSE)</f>
        <v>FEVT4457</v>
      </c>
      <c r="B20" s="1">
        <v>9012767301</v>
      </c>
      <c r="C20" t="s">
        <v>42</v>
      </c>
      <c r="D20" s="1">
        <f>VLOOKUP(E20,DATOS!B:W,3,FALSE)</f>
        <v>1123213185</v>
      </c>
      <c r="E20">
        <v>3370</v>
      </c>
      <c r="F20">
        <v>2</v>
      </c>
      <c r="G20" t="str">
        <f>VLOOKUP(E20,DATOS!B:W,10,FALSE)</f>
        <v>S50008</v>
      </c>
      <c r="H20" t="str">
        <f t="shared" si="0"/>
        <v>TRANSPORTE INTERMUNICIPAL TERR</v>
      </c>
      <c r="I20">
        <f>VLOOKUP(E20,DATOS!B:W,12,FALSE)</f>
        <v>1</v>
      </c>
      <c r="J20">
        <f>VLOOKUP(E20,DATOS!B:W,20,FALSE)</f>
        <v>45463</v>
      </c>
      <c r="K20">
        <f t="shared" si="1"/>
        <v>45463</v>
      </c>
      <c r="L20" s="3" t="e">
        <f>VLOOKUP(A20,'AF NO RADICADOS'!E:E,1,FALSE)</f>
        <v>#N/A</v>
      </c>
    </row>
    <row r="21" spans="1:12">
      <c r="A21" t="str">
        <f>VLOOKUP(E21,DATOS!B:W,19,FALSE)</f>
        <v>FEVT4458</v>
      </c>
      <c r="B21" s="1">
        <v>9012767301</v>
      </c>
      <c r="C21" t="s">
        <v>2</v>
      </c>
      <c r="D21" s="1">
        <f>VLOOKUP(E21,DATOS!B:W,3,FALSE)</f>
        <v>5203054</v>
      </c>
      <c r="E21">
        <v>3371</v>
      </c>
      <c r="F21">
        <v>2</v>
      </c>
      <c r="G21" t="str">
        <f>VLOOKUP(E21,DATOS!B:W,10,FALSE)</f>
        <v>S50007</v>
      </c>
      <c r="H21" t="str">
        <f t="shared" si="0"/>
        <v>TRANSPORTE MUNICIPAL TERRESTRE</v>
      </c>
      <c r="I21">
        <f>VLOOKUP(E21,DATOS!B:W,12,FALSE)</f>
        <v>1</v>
      </c>
      <c r="J21">
        <f>VLOOKUP(E21,DATOS!B:W,20,FALSE)</f>
        <v>45463</v>
      </c>
      <c r="K21">
        <f t="shared" si="1"/>
        <v>45463</v>
      </c>
      <c r="L21" s="3" t="e">
        <f>VLOOKUP(A21,'AF NO RADICADOS'!E:E,1,FALSE)</f>
        <v>#N/A</v>
      </c>
    </row>
    <row r="22" spans="1:12">
      <c r="A22" t="str">
        <f>VLOOKUP(E22,DATOS!B:W,19,FALSE)</f>
        <v>FEVT4459</v>
      </c>
      <c r="B22" s="1">
        <v>9012767301</v>
      </c>
      <c r="C22" t="s">
        <v>42</v>
      </c>
      <c r="D22" s="1">
        <f>VLOOKUP(E22,DATOS!B:W,3,FALSE)</f>
        <v>1122787565</v>
      </c>
      <c r="E22">
        <v>3397</v>
      </c>
      <c r="F22">
        <v>2</v>
      </c>
      <c r="G22" t="str">
        <f>VLOOKUP(E22,DATOS!B:W,10,FALSE)</f>
        <v>S50007</v>
      </c>
      <c r="H22" t="str">
        <f t="shared" si="0"/>
        <v>TRANSPORTE MUNICIPAL TERRESTRE</v>
      </c>
      <c r="I22">
        <f>VLOOKUP(E22,DATOS!B:W,12,FALSE)</f>
        <v>1</v>
      </c>
      <c r="J22">
        <f>VLOOKUP(E22,DATOS!B:W,20,FALSE)</f>
        <v>45463</v>
      </c>
      <c r="K22">
        <f t="shared" si="1"/>
        <v>45463</v>
      </c>
      <c r="L22" s="3" t="e">
        <f>VLOOKUP(A22,'AF NO RADICADOS'!E:E,1,FALSE)</f>
        <v>#N/A</v>
      </c>
    </row>
    <row r="23" spans="1:12">
      <c r="A23" t="str">
        <f>VLOOKUP(E23,DATOS!B:W,19,FALSE)</f>
        <v>FEVT4461</v>
      </c>
      <c r="B23" s="1">
        <v>9012767301</v>
      </c>
      <c r="C23" t="s">
        <v>2</v>
      </c>
      <c r="D23" s="1">
        <f>VLOOKUP(E23,DATOS!B:W,3,FALSE)</f>
        <v>1124861801</v>
      </c>
      <c r="E23">
        <v>3429</v>
      </c>
      <c r="F23">
        <v>2</v>
      </c>
      <c r="G23" t="str">
        <f>VLOOKUP(E23,DATOS!B:W,10,FALSE)</f>
        <v>S50007</v>
      </c>
      <c r="H23" t="str">
        <f t="shared" si="0"/>
        <v>TRANSPORTE MUNICIPAL TERRESTRE</v>
      </c>
      <c r="I23">
        <f>VLOOKUP(E23,DATOS!B:W,12,FALSE)</f>
        <v>1</v>
      </c>
      <c r="J23">
        <f>VLOOKUP(E23,DATOS!B:W,20,FALSE)</f>
        <v>45463</v>
      </c>
      <c r="K23">
        <f t="shared" si="1"/>
        <v>45463</v>
      </c>
      <c r="L23" s="3" t="e">
        <f>VLOOKUP(A23,'AF NO RADICADOS'!E:E,1,FALSE)</f>
        <v>#N/A</v>
      </c>
    </row>
    <row r="24" spans="1:12">
      <c r="A24" t="str">
        <f>VLOOKUP(E24,DATOS!B:W,19,FALSE)</f>
        <v>FEVT4461</v>
      </c>
      <c r="B24" s="1">
        <v>9012767301</v>
      </c>
      <c r="C24" t="s">
        <v>2</v>
      </c>
      <c r="D24" s="1">
        <f>VLOOKUP(E24,DATOS!B:W,3,FALSE)</f>
        <v>1124861801</v>
      </c>
      <c r="E24">
        <v>3430</v>
      </c>
      <c r="F24">
        <v>2</v>
      </c>
      <c r="G24" t="str">
        <f>VLOOKUP(E24,DATOS!B:W,10,FALSE)</f>
        <v>S50007</v>
      </c>
      <c r="H24" t="str">
        <f t="shared" si="0"/>
        <v>TRANSPORTE MUNICIPAL TERRESTRE</v>
      </c>
      <c r="I24">
        <f>VLOOKUP(E24,DATOS!B:W,12,FALSE)</f>
        <v>1</v>
      </c>
      <c r="J24">
        <f>VLOOKUP(E24,DATOS!B:W,20,FALSE)</f>
        <v>45463</v>
      </c>
      <c r="K24">
        <f t="shared" si="1"/>
        <v>45463</v>
      </c>
      <c r="L24" s="3" t="e">
        <f>VLOOKUP(A24,'AF NO RADICADOS'!E:E,1,FALSE)</f>
        <v>#N/A</v>
      </c>
    </row>
    <row r="25" spans="1:12">
      <c r="A25" t="str">
        <f>VLOOKUP(E25,DATOS!B:W,19,FALSE)</f>
        <v>FEVT4462</v>
      </c>
      <c r="B25" s="1">
        <v>9012767301</v>
      </c>
      <c r="C25" t="s">
        <v>2</v>
      </c>
      <c r="D25" s="1">
        <f>VLOOKUP(E25,DATOS!B:W,3,FALSE)</f>
        <v>27474164</v>
      </c>
      <c r="E25">
        <v>3431</v>
      </c>
      <c r="F25">
        <v>2</v>
      </c>
      <c r="G25" t="str">
        <f>VLOOKUP(E25,DATOS!B:W,10,FALSE)</f>
        <v>S50007</v>
      </c>
      <c r="H25" t="str">
        <f t="shared" si="0"/>
        <v>TRANSPORTE MUNICIPAL TERRESTRE</v>
      </c>
      <c r="I25">
        <f>VLOOKUP(E25,DATOS!B:W,12,FALSE)</f>
        <v>1</v>
      </c>
      <c r="J25">
        <f>VLOOKUP(E25,DATOS!B:W,20,FALSE)</f>
        <v>45463</v>
      </c>
      <c r="K25">
        <f t="shared" si="1"/>
        <v>45463</v>
      </c>
      <c r="L25" s="3" t="e">
        <f>VLOOKUP(A25,'AF NO RADICADOS'!E:E,1,FALSE)</f>
        <v>#N/A</v>
      </c>
    </row>
    <row r="26" spans="1:12">
      <c r="A26" t="str">
        <f>VLOOKUP(E26,DATOS!B:W,19,FALSE)</f>
        <v>FEVT4463</v>
      </c>
      <c r="B26" s="1">
        <v>9012767301</v>
      </c>
      <c r="C26" t="s">
        <v>31</v>
      </c>
      <c r="D26" s="1">
        <f>VLOOKUP(E26,DATOS!B:W,3,FALSE)</f>
        <v>1121507361</v>
      </c>
      <c r="E26">
        <v>3433</v>
      </c>
      <c r="F26">
        <v>2</v>
      </c>
      <c r="G26" t="str">
        <f>VLOOKUP(E26,DATOS!B:W,10,FALSE)</f>
        <v>S50007</v>
      </c>
      <c r="H26" t="str">
        <f t="shared" si="0"/>
        <v>TRANSPORTE MUNICIPAL TERRESTRE</v>
      </c>
      <c r="I26">
        <f>VLOOKUP(E26,DATOS!B:W,12,FALSE)</f>
        <v>1</v>
      </c>
      <c r="J26">
        <f>VLOOKUP(E26,DATOS!B:W,20,FALSE)</f>
        <v>45463</v>
      </c>
      <c r="K26">
        <f t="shared" si="1"/>
        <v>45463</v>
      </c>
      <c r="L26" s="3" t="e">
        <f>VLOOKUP(A26,'AF NO RADICADOS'!E:E,1,FALSE)</f>
        <v>#N/A</v>
      </c>
    </row>
    <row r="27" spans="1:12">
      <c r="A27" t="str">
        <f>VLOOKUP(E27,DATOS!B:W,19,FALSE)</f>
        <v>FEVT4463</v>
      </c>
      <c r="B27" s="1">
        <v>9012767301</v>
      </c>
      <c r="C27" t="s">
        <v>31</v>
      </c>
      <c r="D27" s="1">
        <f>VLOOKUP(E27,DATOS!B:W,3,FALSE)</f>
        <v>1121507361</v>
      </c>
      <c r="E27">
        <v>3434</v>
      </c>
      <c r="F27">
        <v>2</v>
      </c>
      <c r="G27" t="str">
        <f>VLOOKUP(E27,DATOS!B:W,10,FALSE)</f>
        <v>S50007</v>
      </c>
      <c r="H27" t="str">
        <f t="shared" si="0"/>
        <v>TRANSPORTE MUNICIPAL TERRESTRE</v>
      </c>
      <c r="I27">
        <f>VLOOKUP(E27,DATOS!B:W,12,FALSE)</f>
        <v>1</v>
      </c>
      <c r="J27">
        <f>VLOOKUP(E27,DATOS!B:W,20,FALSE)</f>
        <v>45463</v>
      </c>
      <c r="K27">
        <f t="shared" si="1"/>
        <v>45463</v>
      </c>
      <c r="L27" s="3" t="e">
        <f>VLOOKUP(A27,'AF NO RADICADOS'!E:E,1,FALSE)</f>
        <v>#N/A</v>
      </c>
    </row>
    <row r="28" spans="1:12">
      <c r="A28" t="str">
        <f>VLOOKUP(E28,DATOS!B:W,19,FALSE)</f>
        <v>FEVT4464</v>
      </c>
      <c r="B28" s="1">
        <v>9012767301</v>
      </c>
      <c r="C28" t="s">
        <v>2</v>
      </c>
      <c r="D28" s="1">
        <f>VLOOKUP(E28,DATOS!B:W,3,FALSE)</f>
        <v>41175071</v>
      </c>
      <c r="E28">
        <v>3435</v>
      </c>
      <c r="F28">
        <v>2</v>
      </c>
      <c r="G28" t="str">
        <f>VLOOKUP(E28,DATOS!B:W,10,FALSE)</f>
        <v>S50008</v>
      </c>
      <c r="H28" t="str">
        <f t="shared" si="0"/>
        <v>TRANSPORTE INTERMUNICIPAL TERR</v>
      </c>
      <c r="I28">
        <f>VLOOKUP(E28,DATOS!B:W,12,FALSE)</f>
        <v>1</v>
      </c>
      <c r="J28">
        <f>VLOOKUP(E28,DATOS!B:W,20,FALSE)</f>
        <v>45463</v>
      </c>
      <c r="K28">
        <f t="shared" si="1"/>
        <v>45463</v>
      </c>
      <c r="L28" s="3" t="e">
        <f>VLOOKUP(A28,'AF NO RADICADOS'!E:E,1,FALSE)</f>
        <v>#N/A</v>
      </c>
    </row>
    <row r="29" spans="1:12">
      <c r="A29" t="str">
        <f>VLOOKUP(E29,DATOS!B:W,19,FALSE)</f>
        <v>FEVT4464</v>
      </c>
      <c r="B29" s="1">
        <v>9012767301</v>
      </c>
      <c r="C29" t="s">
        <v>2</v>
      </c>
      <c r="D29" s="1">
        <f>VLOOKUP(E29,DATOS!B:W,3,FALSE)</f>
        <v>41175071</v>
      </c>
      <c r="E29">
        <v>3436</v>
      </c>
      <c r="F29">
        <v>2</v>
      </c>
      <c r="G29" t="str">
        <f>VLOOKUP(E29,DATOS!B:W,10,FALSE)</f>
        <v>S50008</v>
      </c>
      <c r="H29" t="str">
        <f t="shared" si="0"/>
        <v>TRANSPORTE INTERMUNICIPAL TERR</v>
      </c>
      <c r="I29">
        <f>VLOOKUP(E29,DATOS!B:W,12,FALSE)</f>
        <v>1</v>
      </c>
      <c r="J29">
        <f>VLOOKUP(E29,DATOS!B:W,20,FALSE)</f>
        <v>45463</v>
      </c>
      <c r="K29">
        <f t="shared" si="1"/>
        <v>45463</v>
      </c>
      <c r="L29" s="3" t="e">
        <f>VLOOKUP(A29,'AF NO RADICADOS'!E:E,1,FALSE)</f>
        <v>#N/A</v>
      </c>
    </row>
    <row r="30" spans="1:12">
      <c r="A30" t="str">
        <f>VLOOKUP(E30,DATOS!B:W,19,FALSE)</f>
        <v>FEVT4465</v>
      </c>
      <c r="B30" s="1">
        <v>9012767301</v>
      </c>
      <c r="C30" t="s">
        <v>2</v>
      </c>
      <c r="D30" s="1">
        <f>VLOOKUP(E30,DATOS!B:W,3,FALSE)</f>
        <v>36755951</v>
      </c>
      <c r="E30">
        <v>3437</v>
      </c>
      <c r="F30">
        <v>2</v>
      </c>
      <c r="G30" t="str">
        <f>VLOOKUP(E30,DATOS!B:W,10,FALSE)</f>
        <v>S50007</v>
      </c>
      <c r="H30" t="str">
        <f t="shared" si="0"/>
        <v>TRANSPORTE MUNICIPAL TERRESTRE</v>
      </c>
      <c r="I30">
        <f>VLOOKUP(E30,DATOS!B:W,12,FALSE)</f>
        <v>1</v>
      </c>
      <c r="J30">
        <f>VLOOKUP(E30,DATOS!B:W,20,FALSE)</f>
        <v>45463</v>
      </c>
      <c r="K30">
        <f t="shared" si="1"/>
        <v>45463</v>
      </c>
      <c r="L30" s="3" t="e">
        <f>VLOOKUP(A30,'AF NO RADICADOS'!E:E,1,FALSE)</f>
        <v>#N/A</v>
      </c>
    </row>
    <row r="31" spans="1:12">
      <c r="A31" t="str">
        <f>VLOOKUP(E31,DATOS!B:W,19,FALSE)</f>
        <v>FEVT4465</v>
      </c>
      <c r="B31" s="1">
        <v>9012767301</v>
      </c>
      <c r="C31" t="s">
        <v>2</v>
      </c>
      <c r="D31" s="1">
        <f>VLOOKUP(E31,DATOS!B:W,3,FALSE)</f>
        <v>36755951</v>
      </c>
      <c r="E31">
        <v>3438</v>
      </c>
      <c r="F31">
        <v>2</v>
      </c>
      <c r="G31" t="str">
        <f>VLOOKUP(E31,DATOS!B:W,10,FALSE)</f>
        <v>S50007</v>
      </c>
      <c r="H31" t="str">
        <f t="shared" si="0"/>
        <v>TRANSPORTE MUNICIPAL TERRESTRE</v>
      </c>
      <c r="I31">
        <f>VLOOKUP(E31,DATOS!B:W,12,FALSE)</f>
        <v>1</v>
      </c>
      <c r="J31">
        <f>VLOOKUP(E31,DATOS!B:W,20,FALSE)</f>
        <v>45463</v>
      </c>
      <c r="K31">
        <f t="shared" si="1"/>
        <v>45463</v>
      </c>
      <c r="L31" s="3" t="e">
        <f>VLOOKUP(A31,'AF NO RADICADOS'!E:E,1,FALSE)</f>
        <v>#N/A</v>
      </c>
    </row>
    <row r="32" spans="1:12">
      <c r="A32" t="str">
        <f>VLOOKUP(E32,DATOS!B:W,19,FALSE)</f>
        <v>FEVT4466</v>
      </c>
      <c r="B32" s="1">
        <v>9012767301</v>
      </c>
      <c r="C32" t="s">
        <v>2</v>
      </c>
      <c r="D32" s="1">
        <f>VLOOKUP(E32,DATOS!B:W,3,FALSE)</f>
        <v>17649005</v>
      </c>
      <c r="E32">
        <v>3441</v>
      </c>
      <c r="F32">
        <v>2</v>
      </c>
      <c r="G32" t="str">
        <f>VLOOKUP(E32,DATOS!B:W,10,FALSE)</f>
        <v>S50008</v>
      </c>
      <c r="H32" t="str">
        <f t="shared" si="0"/>
        <v>TRANSPORTE INTERMUNICIPAL TERR</v>
      </c>
      <c r="I32">
        <f>VLOOKUP(E32,DATOS!B:W,12,FALSE)</f>
        <v>2</v>
      </c>
      <c r="J32">
        <f>VLOOKUP(E32,DATOS!B:W,20,FALSE)</f>
        <v>45463</v>
      </c>
      <c r="K32">
        <f t="shared" si="1"/>
        <v>90926</v>
      </c>
      <c r="L32" s="3" t="e">
        <f>VLOOKUP(A32,'AF NO RADICADOS'!E:E,1,FALSE)</f>
        <v>#N/A</v>
      </c>
    </row>
    <row r="33" spans="1:12">
      <c r="A33" t="str">
        <f>VLOOKUP(E33,DATOS!B:W,19,FALSE)</f>
        <v>FEVT4466</v>
      </c>
      <c r="B33" s="1">
        <v>9012767301</v>
      </c>
      <c r="C33" t="s">
        <v>2</v>
      </c>
      <c r="D33" s="1">
        <f>VLOOKUP(E33,DATOS!B:W,3,FALSE)</f>
        <v>17649005</v>
      </c>
      <c r="E33">
        <v>3442</v>
      </c>
      <c r="F33">
        <v>2</v>
      </c>
      <c r="G33" t="str">
        <f>VLOOKUP(E33,DATOS!B:W,10,FALSE)</f>
        <v>S50008</v>
      </c>
      <c r="H33" t="str">
        <f t="shared" si="0"/>
        <v>TRANSPORTE INTERMUNICIPAL TERR</v>
      </c>
      <c r="I33">
        <f>VLOOKUP(E33,DATOS!B:W,12,FALSE)</f>
        <v>1</v>
      </c>
      <c r="J33">
        <f>VLOOKUP(E33,DATOS!B:W,20,FALSE)</f>
        <v>45463</v>
      </c>
      <c r="K33">
        <f t="shared" si="1"/>
        <v>45463</v>
      </c>
      <c r="L33" s="3" t="e">
        <f>VLOOKUP(A33,'AF NO RADICADOS'!E:E,1,FALSE)</f>
        <v>#N/A</v>
      </c>
    </row>
    <row r="34" spans="1:12">
      <c r="A34" t="str">
        <f>VLOOKUP(E34,DATOS!B:W,19,FALSE)</f>
        <v>FEVT4467</v>
      </c>
      <c r="B34" s="1">
        <v>9012767301</v>
      </c>
      <c r="C34" t="s">
        <v>79</v>
      </c>
      <c r="D34" s="1">
        <f>VLOOKUP(E34,DATOS!B:W,3,FALSE)</f>
        <v>1125185290</v>
      </c>
      <c r="E34">
        <v>3443</v>
      </c>
      <c r="F34">
        <v>2</v>
      </c>
      <c r="G34" t="str">
        <f>VLOOKUP(E34,DATOS!B:W,10,FALSE)</f>
        <v>S50008</v>
      </c>
      <c r="H34" t="str">
        <f t="shared" si="0"/>
        <v>TRANSPORTE INTERMUNICIPAL TERR</v>
      </c>
      <c r="I34">
        <f>VLOOKUP(E34,DATOS!B:W,12,FALSE)</f>
        <v>1</v>
      </c>
      <c r="J34">
        <f>VLOOKUP(E34,DATOS!B:W,20,FALSE)</f>
        <v>45463</v>
      </c>
      <c r="K34">
        <f t="shared" si="1"/>
        <v>45463</v>
      </c>
      <c r="L34" s="3" t="str">
        <f>VLOOKUP(A34,'AF NO RADICADOS'!E:E,1,FALSE)</f>
        <v>FEVT4467</v>
      </c>
    </row>
    <row r="35" spans="1:12">
      <c r="A35" t="str">
        <f>VLOOKUP(E35,DATOS!B:W,19,FALSE)</f>
        <v>FEVT4467</v>
      </c>
      <c r="B35" s="1">
        <v>9012767301</v>
      </c>
      <c r="C35" t="s">
        <v>79</v>
      </c>
      <c r="D35" s="1">
        <f>VLOOKUP(E35,DATOS!B:W,3,FALSE)</f>
        <v>1125185290</v>
      </c>
      <c r="E35">
        <v>3444</v>
      </c>
      <c r="F35">
        <v>2</v>
      </c>
      <c r="G35" t="str">
        <f>VLOOKUP(E35,DATOS!B:W,10,FALSE)</f>
        <v>S50008</v>
      </c>
      <c r="H35" t="str">
        <f t="shared" si="0"/>
        <v>TRANSPORTE INTERMUNICIPAL TERR</v>
      </c>
      <c r="I35">
        <f>VLOOKUP(E35,DATOS!B:W,12,FALSE)</f>
        <v>1</v>
      </c>
      <c r="J35">
        <f>VLOOKUP(E35,DATOS!B:W,20,FALSE)</f>
        <v>45463</v>
      </c>
      <c r="K35">
        <f t="shared" si="1"/>
        <v>45463</v>
      </c>
      <c r="L35" s="3" t="str">
        <f>VLOOKUP(A35,'AF NO RADICADOS'!E:E,1,FALSE)</f>
        <v>FEVT4467</v>
      </c>
    </row>
    <row r="36" spans="1:12">
      <c r="A36" t="str">
        <f>VLOOKUP(E36,DATOS!B:W,19,FALSE)</f>
        <v>FEVT4467</v>
      </c>
      <c r="B36" s="1">
        <v>9012767301</v>
      </c>
      <c r="C36" t="s">
        <v>79</v>
      </c>
      <c r="D36" s="1">
        <f>VLOOKUP(E36,DATOS!B:W,3,FALSE)</f>
        <v>1125185290</v>
      </c>
      <c r="E36">
        <v>3445</v>
      </c>
      <c r="F36">
        <v>2</v>
      </c>
      <c r="G36" t="str">
        <f>VLOOKUP(E36,DATOS!B:W,10,FALSE)</f>
        <v>S50007</v>
      </c>
      <c r="H36" t="str">
        <f t="shared" si="0"/>
        <v>TRANSPORTE MUNICIPAL TERRESTRE</v>
      </c>
      <c r="I36">
        <f>VLOOKUP(E36,DATOS!B:W,12,FALSE)</f>
        <v>1</v>
      </c>
      <c r="J36">
        <f>VLOOKUP(E36,DATOS!B:W,20,FALSE)</f>
        <v>45463</v>
      </c>
      <c r="K36">
        <f t="shared" si="1"/>
        <v>45463</v>
      </c>
      <c r="L36" s="3" t="str">
        <f>VLOOKUP(A36,'AF NO RADICADOS'!E:E,1,FALSE)</f>
        <v>FEVT4467</v>
      </c>
    </row>
    <row r="37" spans="1:12">
      <c r="A37" t="str">
        <f>VLOOKUP(E37,DATOS!B:W,19,FALSE)</f>
        <v>FEVT4467</v>
      </c>
      <c r="B37" s="1">
        <v>9012767301</v>
      </c>
      <c r="C37" t="s">
        <v>79</v>
      </c>
      <c r="D37" s="1">
        <f>VLOOKUP(E37,DATOS!B:W,3,FALSE)</f>
        <v>1125185290</v>
      </c>
      <c r="E37">
        <v>3446</v>
      </c>
      <c r="F37">
        <v>2</v>
      </c>
      <c r="G37" t="str">
        <f>VLOOKUP(E37,DATOS!B:W,10,FALSE)</f>
        <v>S50007</v>
      </c>
      <c r="H37" t="str">
        <f t="shared" si="0"/>
        <v>TRANSPORTE MUNICIPAL TERRESTRE</v>
      </c>
      <c r="I37">
        <f>VLOOKUP(E37,DATOS!B:W,12,FALSE)</f>
        <v>1</v>
      </c>
      <c r="J37">
        <f>VLOOKUP(E37,DATOS!B:W,20,FALSE)</f>
        <v>45463</v>
      </c>
      <c r="K37">
        <f t="shared" si="1"/>
        <v>45463</v>
      </c>
      <c r="L37" s="3" t="str">
        <f>VLOOKUP(A37,'AF NO RADICADOS'!E:E,1,FALSE)</f>
        <v>FEVT4467</v>
      </c>
    </row>
    <row r="38" spans="1:12">
      <c r="A38" t="str">
        <f>VLOOKUP(E38,DATOS!B:W,19,FALSE)</f>
        <v>FEVT4468</v>
      </c>
      <c r="B38" s="1">
        <v>9012767301</v>
      </c>
      <c r="C38" t="s">
        <v>2</v>
      </c>
      <c r="D38" s="1">
        <f>VLOOKUP(E38,DATOS!B:W,3,FALSE)</f>
        <v>18105396</v>
      </c>
      <c r="E38">
        <v>3451</v>
      </c>
      <c r="F38">
        <v>2</v>
      </c>
      <c r="G38" t="str">
        <f>VLOOKUP(E38,DATOS!B:W,10,FALSE)</f>
        <v>S50007</v>
      </c>
      <c r="H38" t="str">
        <f t="shared" si="0"/>
        <v>TRANSPORTE MUNICIPAL TERRESTRE</v>
      </c>
      <c r="I38">
        <f>VLOOKUP(E38,DATOS!B:W,12,FALSE)</f>
        <v>2</v>
      </c>
      <c r="J38">
        <f>VLOOKUP(E38,DATOS!B:W,20,FALSE)</f>
        <v>45463</v>
      </c>
      <c r="K38">
        <f t="shared" si="1"/>
        <v>90926</v>
      </c>
      <c r="L38" s="3" t="e">
        <f>VLOOKUP(A38,'AF NO RADICADOS'!E:E,1,FALSE)</f>
        <v>#N/A</v>
      </c>
    </row>
    <row r="39" spans="1:12">
      <c r="A39" t="str">
        <f>VLOOKUP(E39,DATOS!B:W,19,FALSE)</f>
        <v>FEVT4469</v>
      </c>
      <c r="B39" s="1">
        <v>9012767301</v>
      </c>
      <c r="C39" t="s">
        <v>2</v>
      </c>
      <c r="D39" s="1">
        <f>VLOOKUP(E39,DATOS!B:W,3,FALSE)</f>
        <v>5301187</v>
      </c>
      <c r="E39">
        <v>3452</v>
      </c>
      <c r="F39">
        <v>2</v>
      </c>
      <c r="G39" t="str">
        <f>VLOOKUP(E39,DATOS!B:W,10,FALSE)</f>
        <v>S50007</v>
      </c>
      <c r="H39" t="str">
        <f t="shared" si="0"/>
        <v>TRANSPORTE MUNICIPAL TERRESTRE</v>
      </c>
      <c r="I39">
        <f>VLOOKUP(E39,DATOS!B:W,12,FALSE)</f>
        <v>1</v>
      </c>
      <c r="J39">
        <f>VLOOKUP(E39,DATOS!B:W,20,FALSE)</f>
        <v>45463</v>
      </c>
      <c r="K39">
        <f t="shared" si="1"/>
        <v>45463</v>
      </c>
      <c r="L39" s="3" t="e">
        <f>VLOOKUP(A39,'AF NO RADICADOS'!E:E,1,FALSE)</f>
        <v>#N/A</v>
      </c>
    </row>
    <row r="40" spans="1:12">
      <c r="A40" t="str">
        <f>VLOOKUP(E40,DATOS!B:W,19,FALSE)</f>
        <v>FEVT4470</v>
      </c>
      <c r="B40" s="1">
        <v>9012767301</v>
      </c>
      <c r="C40" t="s">
        <v>31</v>
      </c>
      <c r="D40" s="1">
        <f>VLOOKUP(E40,DATOS!B:W,3,FALSE)</f>
        <v>1126452259</v>
      </c>
      <c r="E40">
        <v>3461</v>
      </c>
      <c r="F40">
        <v>2</v>
      </c>
      <c r="G40" t="str">
        <f>VLOOKUP(E40,DATOS!B:W,10,FALSE)</f>
        <v>S50008</v>
      </c>
      <c r="H40" t="str">
        <f t="shared" si="0"/>
        <v>TRANSPORTE INTERMUNICIPAL TERR</v>
      </c>
      <c r="I40">
        <f>VLOOKUP(E40,DATOS!B:W,12,FALSE)</f>
        <v>1</v>
      </c>
      <c r="J40">
        <f>VLOOKUP(E40,DATOS!B:W,20,FALSE)</f>
        <v>45463</v>
      </c>
      <c r="K40">
        <f t="shared" si="1"/>
        <v>45463</v>
      </c>
      <c r="L40" s="3" t="e">
        <f>VLOOKUP(A40,'AF NO RADICADOS'!E:E,1,FALSE)</f>
        <v>#N/A</v>
      </c>
    </row>
    <row r="41" spans="1:12">
      <c r="A41" t="str">
        <f>VLOOKUP(E41,DATOS!B:W,19,FALSE)</f>
        <v>FEVT4471</v>
      </c>
      <c r="B41" s="1">
        <v>9012767301</v>
      </c>
      <c r="C41" t="s">
        <v>2</v>
      </c>
      <c r="D41" s="1">
        <f>VLOOKUP(E41,DATOS!B:W,3,FALSE)</f>
        <v>97436640</v>
      </c>
      <c r="E41">
        <v>3462</v>
      </c>
      <c r="F41">
        <v>2</v>
      </c>
      <c r="G41" t="str">
        <f>VLOOKUP(E41,DATOS!B:W,10,FALSE)</f>
        <v>S50008</v>
      </c>
      <c r="H41" t="str">
        <f t="shared" si="0"/>
        <v>TRANSPORTE INTERMUNICIPAL TERR</v>
      </c>
      <c r="I41">
        <f>VLOOKUP(E41,DATOS!B:W,12,FALSE)</f>
        <v>2</v>
      </c>
      <c r="J41">
        <f>VLOOKUP(E41,DATOS!B:W,20,FALSE)</f>
        <v>45463</v>
      </c>
      <c r="K41">
        <f t="shared" si="1"/>
        <v>90926</v>
      </c>
      <c r="L41" s="3" t="e">
        <f>VLOOKUP(A41,'AF NO RADICADOS'!E:E,1,FALSE)</f>
        <v>#N/A</v>
      </c>
    </row>
    <row r="42" spans="1:12">
      <c r="A42" t="str">
        <f>VLOOKUP(E42,DATOS!B:W,19,FALSE)</f>
        <v>FEVT4472</v>
      </c>
      <c r="B42" s="1">
        <v>9012767301</v>
      </c>
      <c r="C42" t="s">
        <v>2</v>
      </c>
      <c r="D42" s="1">
        <f>VLOOKUP(E42,DATOS!B:W,3,FALSE)</f>
        <v>1125412628</v>
      </c>
      <c r="E42">
        <v>3464</v>
      </c>
      <c r="F42">
        <v>2</v>
      </c>
      <c r="G42" t="str">
        <f>VLOOKUP(E42,DATOS!B:W,10,FALSE)</f>
        <v>S50007</v>
      </c>
      <c r="H42" t="str">
        <f t="shared" si="0"/>
        <v>TRANSPORTE MUNICIPAL TERRESTRE</v>
      </c>
      <c r="I42">
        <f>VLOOKUP(E42,DATOS!B:W,12,FALSE)</f>
        <v>1</v>
      </c>
      <c r="J42">
        <f>VLOOKUP(E42,DATOS!B:W,20,FALSE)</f>
        <v>45463</v>
      </c>
      <c r="K42">
        <f t="shared" si="1"/>
        <v>45463</v>
      </c>
      <c r="L42" s="3" t="e">
        <f>VLOOKUP(A42,'AF NO RADICADOS'!E:E,1,FALSE)</f>
        <v>#N/A</v>
      </c>
    </row>
    <row r="43" spans="1:12">
      <c r="A43" t="str">
        <f>VLOOKUP(E43,DATOS!B:W,19,FALSE)</f>
        <v>FEVT4473</v>
      </c>
      <c r="B43" s="1">
        <v>9012767301</v>
      </c>
      <c r="C43" t="s">
        <v>2</v>
      </c>
      <c r="D43" s="1">
        <f>VLOOKUP(E43,DATOS!B:W,3,FALSE)</f>
        <v>5279459</v>
      </c>
      <c r="E43">
        <v>3466</v>
      </c>
      <c r="F43">
        <v>2</v>
      </c>
      <c r="G43" t="str">
        <f>VLOOKUP(E43,DATOS!B:W,10,FALSE)</f>
        <v>S50007</v>
      </c>
      <c r="H43" t="str">
        <f t="shared" si="0"/>
        <v>TRANSPORTE MUNICIPAL TERRESTRE</v>
      </c>
      <c r="I43">
        <f>VLOOKUP(E43,DATOS!B:W,12,FALSE)</f>
        <v>1</v>
      </c>
      <c r="J43">
        <f>VLOOKUP(E43,DATOS!B:W,20,FALSE)</f>
        <v>45463</v>
      </c>
      <c r="K43">
        <f t="shared" si="1"/>
        <v>45463</v>
      </c>
      <c r="L43" s="3" t="e">
        <f>VLOOKUP(A43,'AF NO RADICADOS'!E:E,1,FALSE)</f>
        <v>#N/A</v>
      </c>
    </row>
    <row r="44" spans="1:12">
      <c r="A44" t="str">
        <f>VLOOKUP(E44,DATOS!B:W,19,FALSE)</f>
        <v>FEVT4473</v>
      </c>
      <c r="B44" s="1">
        <v>9012767301</v>
      </c>
      <c r="C44" t="s">
        <v>2</v>
      </c>
      <c r="D44" s="1">
        <f>VLOOKUP(E44,DATOS!B:W,3,FALSE)</f>
        <v>5279459</v>
      </c>
      <c r="E44">
        <v>3467</v>
      </c>
      <c r="F44">
        <v>2</v>
      </c>
      <c r="G44" t="str">
        <f>VLOOKUP(E44,DATOS!B:W,10,FALSE)</f>
        <v>S50007</v>
      </c>
      <c r="H44" t="str">
        <f t="shared" si="0"/>
        <v>TRANSPORTE MUNICIPAL TERRESTRE</v>
      </c>
      <c r="I44">
        <f>VLOOKUP(E44,DATOS!B:W,12,FALSE)</f>
        <v>1</v>
      </c>
      <c r="J44">
        <f>VLOOKUP(E44,DATOS!B:W,20,FALSE)</f>
        <v>45463</v>
      </c>
      <c r="K44">
        <f t="shared" si="1"/>
        <v>45463</v>
      </c>
      <c r="L44" s="3" t="e">
        <f>VLOOKUP(A44,'AF NO RADICADOS'!E:E,1,FALSE)</f>
        <v>#N/A</v>
      </c>
    </row>
    <row r="45" spans="1:12">
      <c r="A45" t="str">
        <f>VLOOKUP(E45,DATOS!B:W,19,FALSE)</f>
        <v>FEVT4474</v>
      </c>
      <c r="B45" s="1">
        <v>9012767301</v>
      </c>
      <c r="C45" t="s">
        <v>2</v>
      </c>
      <c r="D45" s="1">
        <f>VLOOKUP(E45,DATOS!B:W,3,FALSE)</f>
        <v>1125179951</v>
      </c>
      <c r="E45">
        <v>3468</v>
      </c>
      <c r="F45">
        <v>2</v>
      </c>
      <c r="G45" t="str">
        <f>VLOOKUP(E45,DATOS!B:W,10,FALSE)</f>
        <v>S50008</v>
      </c>
      <c r="H45" t="str">
        <f t="shared" si="0"/>
        <v>TRANSPORTE INTERMUNICIPAL TERR</v>
      </c>
      <c r="I45">
        <f>VLOOKUP(E45,DATOS!B:W,12,FALSE)</f>
        <v>1</v>
      </c>
      <c r="J45">
        <f>VLOOKUP(E45,DATOS!B:W,20,FALSE)</f>
        <v>45463</v>
      </c>
      <c r="K45">
        <f t="shared" si="1"/>
        <v>45463</v>
      </c>
      <c r="L45" s="3" t="e">
        <f>VLOOKUP(A45,'AF NO RADICADOS'!E:E,1,FALSE)</f>
        <v>#N/A</v>
      </c>
    </row>
    <row r="46" spans="1:12">
      <c r="A46" t="str">
        <f>VLOOKUP(E46,DATOS!B:W,19,FALSE)</f>
        <v>FEVT4474</v>
      </c>
      <c r="B46" s="1">
        <v>9012767301</v>
      </c>
      <c r="C46" t="s">
        <v>2</v>
      </c>
      <c r="D46" s="1">
        <f>VLOOKUP(E46,DATOS!B:W,3,FALSE)</f>
        <v>1125179951</v>
      </c>
      <c r="E46">
        <v>3469</v>
      </c>
      <c r="F46">
        <v>2</v>
      </c>
      <c r="G46" t="str">
        <f>VLOOKUP(E46,DATOS!B:W,10,FALSE)</f>
        <v>S50008</v>
      </c>
      <c r="H46" t="str">
        <f t="shared" si="0"/>
        <v>TRANSPORTE INTERMUNICIPAL TERR</v>
      </c>
      <c r="I46">
        <f>VLOOKUP(E46,DATOS!B:W,12,FALSE)</f>
        <v>1</v>
      </c>
      <c r="J46">
        <f>VLOOKUP(E46,DATOS!B:W,20,FALSE)</f>
        <v>45463</v>
      </c>
      <c r="K46">
        <f t="shared" si="1"/>
        <v>45463</v>
      </c>
      <c r="L46" s="3" t="e">
        <f>VLOOKUP(A46,'AF NO RADICADOS'!E:E,1,FALSE)</f>
        <v>#N/A</v>
      </c>
    </row>
    <row r="47" spans="1:12">
      <c r="A47" t="str">
        <f>VLOOKUP(E47,DATOS!B:W,19,FALSE)</f>
        <v>FEVT4474</v>
      </c>
      <c r="B47" s="1">
        <v>9012767301</v>
      </c>
      <c r="C47" t="s">
        <v>2</v>
      </c>
      <c r="D47" s="1">
        <f>VLOOKUP(E47,DATOS!B:W,3,FALSE)</f>
        <v>1125179951</v>
      </c>
      <c r="E47">
        <v>3470</v>
      </c>
      <c r="F47">
        <v>2</v>
      </c>
      <c r="G47" t="str">
        <f>VLOOKUP(E47,DATOS!B:W,10,FALSE)</f>
        <v>S50007</v>
      </c>
      <c r="H47" t="str">
        <f t="shared" si="0"/>
        <v>TRANSPORTE MUNICIPAL TERRESTRE</v>
      </c>
      <c r="I47">
        <f>VLOOKUP(E47,DATOS!B:W,12,FALSE)</f>
        <v>1</v>
      </c>
      <c r="J47">
        <f>VLOOKUP(E47,DATOS!B:W,20,FALSE)</f>
        <v>45463</v>
      </c>
      <c r="K47">
        <f t="shared" si="1"/>
        <v>45463</v>
      </c>
      <c r="L47" s="3" t="e">
        <f>VLOOKUP(A47,'AF NO RADICADOS'!E:E,1,FALSE)</f>
        <v>#N/A</v>
      </c>
    </row>
    <row r="48" spans="1:12">
      <c r="A48" t="str">
        <f>VLOOKUP(E48,DATOS!B:W,19,FALSE)</f>
        <v>FEVT4474</v>
      </c>
      <c r="B48" s="1">
        <v>9012767301</v>
      </c>
      <c r="C48" t="s">
        <v>2</v>
      </c>
      <c r="D48" s="1">
        <f>VLOOKUP(E48,DATOS!B:W,3,FALSE)</f>
        <v>1125179951</v>
      </c>
      <c r="E48">
        <v>3471</v>
      </c>
      <c r="F48">
        <v>2</v>
      </c>
      <c r="G48" t="str">
        <f>VLOOKUP(E48,DATOS!B:W,10,FALSE)</f>
        <v>S50007</v>
      </c>
      <c r="H48" t="str">
        <f t="shared" si="0"/>
        <v>TRANSPORTE MUNICIPAL TERRESTRE</v>
      </c>
      <c r="I48">
        <f>VLOOKUP(E48,DATOS!B:W,12,FALSE)</f>
        <v>1</v>
      </c>
      <c r="J48">
        <f>VLOOKUP(E48,DATOS!B:W,20,FALSE)</f>
        <v>45463</v>
      </c>
      <c r="K48">
        <f t="shared" si="1"/>
        <v>45463</v>
      </c>
      <c r="L48" s="3" t="e">
        <f>VLOOKUP(A48,'AF NO RADICADOS'!E:E,1,FALSE)</f>
        <v>#N/A</v>
      </c>
    </row>
    <row r="49" spans="1:12">
      <c r="A49" t="str">
        <f>VLOOKUP(E49,DATOS!B:W,19,FALSE)</f>
        <v>FEVT4475</v>
      </c>
      <c r="B49" s="1">
        <v>9012767301</v>
      </c>
      <c r="C49" t="s">
        <v>2</v>
      </c>
      <c r="D49" s="1">
        <f>VLOOKUP(E49,DATOS!B:W,3,FALSE)</f>
        <v>27082077</v>
      </c>
      <c r="E49">
        <v>3472</v>
      </c>
      <c r="F49">
        <v>2</v>
      </c>
      <c r="G49" t="str">
        <f>VLOOKUP(E49,DATOS!B:W,10,FALSE)</f>
        <v>S50008</v>
      </c>
      <c r="H49" t="str">
        <f t="shared" si="0"/>
        <v>TRANSPORTE INTERMUNICIPAL TERR</v>
      </c>
      <c r="I49">
        <f>VLOOKUP(E49,DATOS!B:W,12,FALSE)</f>
        <v>1</v>
      </c>
      <c r="J49">
        <f>VLOOKUP(E49,DATOS!B:W,20,FALSE)</f>
        <v>45463</v>
      </c>
      <c r="K49">
        <f t="shared" si="1"/>
        <v>45463</v>
      </c>
      <c r="L49" s="3" t="e">
        <f>VLOOKUP(A49,'AF NO RADICADOS'!E:E,1,FALSE)</f>
        <v>#N/A</v>
      </c>
    </row>
    <row r="50" spans="1:12">
      <c r="A50" t="str">
        <f>VLOOKUP(E50,DATOS!B:W,19,FALSE)</f>
        <v>FEVT4475</v>
      </c>
      <c r="B50" s="1">
        <v>9012767301</v>
      </c>
      <c r="C50" t="s">
        <v>2</v>
      </c>
      <c r="D50" s="1">
        <f>VLOOKUP(E50,DATOS!B:W,3,FALSE)</f>
        <v>27082077</v>
      </c>
      <c r="E50">
        <v>3473</v>
      </c>
      <c r="F50">
        <v>2</v>
      </c>
      <c r="G50" t="str">
        <f>VLOOKUP(E50,DATOS!B:W,10,FALSE)</f>
        <v>S50008</v>
      </c>
      <c r="H50" t="str">
        <f t="shared" si="0"/>
        <v>TRANSPORTE INTERMUNICIPAL TERR</v>
      </c>
      <c r="I50">
        <f>VLOOKUP(E50,DATOS!B:W,12,FALSE)</f>
        <v>1</v>
      </c>
      <c r="J50">
        <f>VLOOKUP(E50,DATOS!B:W,20,FALSE)</f>
        <v>45463</v>
      </c>
      <c r="K50">
        <f t="shared" si="1"/>
        <v>45463</v>
      </c>
      <c r="L50" s="3" t="e">
        <f>VLOOKUP(A50,'AF NO RADICADOS'!E:E,1,FALSE)</f>
        <v>#N/A</v>
      </c>
    </row>
    <row r="51" spans="1:12">
      <c r="A51" t="str">
        <f>VLOOKUP(E51,DATOS!B:W,19,FALSE)</f>
        <v>FEVT4476</v>
      </c>
      <c r="B51" s="1">
        <v>9012767301</v>
      </c>
      <c r="C51" t="s">
        <v>2</v>
      </c>
      <c r="D51" s="1">
        <f>VLOOKUP(E51,DATOS!B:W,3,FALSE)</f>
        <v>19092505</v>
      </c>
      <c r="E51">
        <v>3474</v>
      </c>
      <c r="F51">
        <v>2</v>
      </c>
      <c r="G51" t="str">
        <f>VLOOKUP(E51,DATOS!B:W,10,FALSE)</f>
        <v>S50007</v>
      </c>
      <c r="H51" t="str">
        <f t="shared" si="0"/>
        <v>TRANSPORTE MUNICIPAL TERRESTRE</v>
      </c>
      <c r="I51">
        <f>VLOOKUP(E51,DATOS!B:W,12,FALSE)</f>
        <v>1</v>
      </c>
      <c r="J51">
        <f>VLOOKUP(E51,DATOS!B:W,20,FALSE)</f>
        <v>45463</v>
      </c>
      <c r="K51">
        <f t="shared" si="1"/>
        <v>45463</v>
      </c>
      <c r="L51" s="3" t="e">
        <f>VLOOKUP(A51,'AF NO RADICADOS'!E:E,1,FALSE)</f>
        <v>#N/A</v>
      </c>
    </row>
    <row r="52" spans="1:12">
      <c r="A52" t="str">
        <f>VLOOKUP(E52,DATOS!B:W,19,FALSE)</f>
        <v>FEVT4476</v>
      </c>
      <c r="B52" s="1">
        <v>9012767301</v>
      </c>
      <c r="C52" t="s">
        <v>2</v>
      </c>
      <c r="D52" s="1">
        <f>VLOOKUP(E52,DATOS!B:W,3,FALSE)</f>
        <v>19092505</v>
      </c>
      <c r="E52">
        <v>3475</v>
      </c>
      <c r="F52">
        <v>2</v>
      </c>
      <c r="G52" t="str">
        <f>VLOOKUP(E52,DATOS!B:W,10,FALSE)</f>
        <v>S50007</v>
      </c>
      <c r="H52" t="str">
        <f t="shared" si="0"/>
        <v>TRANSPORTE MUNICIPAL TERRESTRE</v>
      </c>
      <c r="I52">
        <f>VLOOKUP(E52,DATOS!B:W,12,FALSE)</f>
        <v>1</v>
      </c>
      <c r="J52">
        <f>VLOOKUP(E52,DATOS!B:W,20,FALSE)</f>
        <v>45463</v>
      </c>
      <c r="K52">
        <f t="shared" si="1"/>
        <v>45463</v>
      </c>
      <c r="L52" s="3" t="e">
        <f>VLOOKUP(A52,'AF NO RADICADOS'!E:E,1,FALSE)</f>
        <v>#N/A</v>
      </c>
    </row>
    <row r="53" spans="1:12">
      <c r="A53" t="str">
        <f>VLOOKUP(E53,DATOS!B:W,19,FALSE)</f>
        <v>FEVT4477</v>
      </c>
      <c r="B53" s="1">
        <v>9012767301</v>
      </c>
      <c r="C53" t="s">
        <v>2</v>
      </c>
      <c r="D53" s="1">
        <f>VLOOKUP(E53,DATOS!B:W,3,FALSE)</f>
        <v>1006955748</v>
      </c>
      <c r="E53">
        <v>3476</v>
      </c>
      <c r="F53">
        <v>2</v>
      </c>
      <c r="G53" t="str">
        <f>VLOOKUP(E53,DATOS!B:W,10,FALSE)</f>
        <v>S50007</v>
      </c>
      <c r="H53" t="str">
        <f t="shared" si="0"/>
        <v>TRANSPORTE MUNICIPAL TERRESTRE</v>
      </c>
      <c r="I53">
        <f>VLOOKUP(E53,DATOS!B:W,12,FALSE)</f>
        <v>1</v>
      </c>
      <c r="J53">
        <f>VLOOKUP(E53,DATOS!B:W,20,FALSE)</f>
        <v>45463</v>
      </c>
      <c r="K53">
        <f t="shared" si="1"/>
        <v>45463</v>
      </c>
      <c r="L53" s="3" t="e">
        <f>VLOOKUP(A53,'AF NO RADICADOS'!E:E,1,FALSE)</f>
        <v>#N/A</v>
      </c>
    </row>
    <row r="54" spans="1:12">
      <c r="A54" t="str">
        <f>VLOOKUP(E54,DATOS!B:W,19,FALSE)</f>
        <v>FEVT4477</v>
      </c>
      <c r="B54" s="1">
        <v>9012767301</v>
      </c>
      <c r="C54" t="s">
        <v>2</v>
      </c>
      <c r="D54" s="1">
        <f>VLOOKUP(E54,DATOS!B:W,3,FALSE)</f>
        <v>1006955748</v>
      </c>
      <c r="E54">
        <v>3477</v>
      </c>
      <c r="F54">
        <v>2</v>
      </c>
      <c r="G54" t="str">
        <f>VLOOKUP(E54,DATOS!B:W,10,FALSE)</f>
        <v>S50007</v>
      </c>
      <c r="H54" t="str">
        <f t="shared" si="0"/>
        <v>TRANSPORTE MUNICIPAL TERRESTRE</v>
      </c>
      <c r="I54">
        <f>VLOOKUP(E54,DATOS!B:W,12,FALSE)</f>
        <v>1</v>
      </c>
      <c r="J54">
        <f>VLOOKUP(E54,DATOS!B:W,20,FALSE)</f>
        <v>45463</v>
      </c>
      <c r="K54">
        <f t="shared" si="1"/>
        <v>45463</v>
      </c>
      <c r="L54" s="3" t="e">
        <f>VLOOKUP(A54,'AF NO RADICADOS'!E:E,1,FALSE)</f>
        <v>#N/A</v>
      </c>
    </row>
    <row r="55" spans="1:12">
      <c r="A55" t="str">
        <f>VLOOKUP(E55,DATOS!B:W,19,FALSE)</f>
        <v>FEVT4478</v>
      </c>
      <c r="B55" s="1">
        <v>9012767301</v>
      </c>
      <c r="C55" t="s">
        <v>2</v>
      </c>
      <c r="D55" s="1">
        <f>VLOOKUP(E55,DATOS!B:W,3,FALSE)</f>
        <v>18195025</v>
      </c>
      <c r="E55">
        <v>3478</v>
      </c>
      <c r="F55">
        <v>2</v>
      </c>
      <c r="G55" t="str">
        <f>VLOOKUP(E55,DATOS!B:W,10,FALSE)</f>
        <v>S50007</v>
      </c>
      <c r="H55" t="str">
        <f t="shared" si="0"/>
        <v>TRANSPORTE MUNICIPAL TERRESTRE</v>
      </c>
      <c r="I55">
        <f>VLOOKUP(E55,DATOS!B:W,12,FALSE)</f>
        <v>1</v>
      </c>
      <c r="J55">
        <f>VLOOKUP(E55,DATOS!B:W,20,FALSE)</f>
        <v>45463</v>
      </c>
      <c r="K55">
        <f t="shared" si="1"/>
        <v>45463</v>
      </c>
      <c r="L55" s="3" t="e">
        <f>VLOOKUP(A55,'AF NO RADICADOS'!E:E,1,FALSE)</f>
        <v>#N/A</v>
      </c>
    </row>
    <row r="56" spans="1:12">
      <c r="A56" t="str">
        <f>VLOOKUP(E56,DATOS!B:W,19,FALSE)</f>
        <v>FEVT4478</v>
      </c>
      <c r="B56" s="1">
        <v>9012767301</v>
      </c>
      <c r="C56" t="s">
        <v>2</v>
      </c>
      <c r="D56" s="1">
        <f>VLOOKUP(E56,DATOS!B:W,3,FALSE)</f>
        <v>18195025</v>
      </c>
      <c r="E56">
        <v>3479</v>
      </c>
      <c r="F56">
        <v>2</v>
      </c>
      <c r="G56" t="str">
        <f>VLOOKUP(E56,DATOS!B:W,10,FALSE)</f>
        <v>S50007</v>
      </c>
      <c r="H56" t="str">
        <f t="shared" si="0"/>
        <v>TRANSPORTE MUNICIPAL TERRESTRE</v>
      </c>
      <c r="I56">
        <f>VLOOKUP(E56,DATOS!B:W,12,FALSE)</f>
        <v>1</v>
      </c>
      <c r="J56">
        <f>VLOOKUP(E56,DATOS!B:W,20,FALSE)</f>
        <v>45463</v>
      </c>
      <c r="K56">
        <f t="shared" si="1"/>
        <v>45463</v>
      </c>
      <c r="L56" s="3" t="e">
        <f>VLOOKUP(A56,'AF NO RADICADOS'!E:E,1,FALSE)</f>
        <v>#N/A</v>
      </c>
    </row>
    <row r="57" spans="1:12">
      <c r="A57" t="str">
        <f>VLOOKUP(E57,DATOS!B:W,19,FALSE)</f>
        <v>FEVT4479</v>
      </c>
      <c r="B57" s="1">
        <v>9012767301</v>
      </c>
      <c r="C57" t="s">
        <v>42</v>
      </c>
      <c r="D57" s="1">
        <f>VLOOKUP(E57,DATOS!B:W,3,FALSE)</f>
        <v>1125414462</v>
      </c>
      <c r="E57">
        <v>3480</v>
      </c>
      <c r="F57">
        <v>2</v>
      </c>
      <c r="G57" t="str">
        <f>VLOOKUP(E57,DATOS!B:W,10,FALSE)</f>
        <v>S50007</v>
      </c>
      <c r="H57" t="str">
        <f t="shared" si="0"/>
        <v>TRANSPORTE MUNICIPAL TERRESTRE</v>
      </c>
      <c r="I57">
        <f>VLOOKUP(E57,DATOS!B:W,12,FALSE)</f>
        <v>1</v>
      </c>
      <c r="J57">
        <f>VLOOKUP(E57,DATOS!B:W,20,FALSE)</f>
        <v>45463</v>
      </c>
      <c r="K57">
        <f t="shared" si="1"/>
        <v>45463</v>
      </c>
      <c r="L57" s="3" t="e">
        <f>VLOOKUP(A57,'AF NO RADICADOS'!E:E,1,FALSE)</f>
        <v>#N/A</v>
      </c>
    </row>
    <row r="58" spans="1:12">
      <c r="A58" t="str">
        <f>VLOOKUP(E58,DATOS!B:W,19,FALSE)</f>
        <v>FEVT4480</v>
      </c>
      <c r="B58" s="1">
        <v>9012767301</v>
      </c>
      <c r="C58" t="s">
        <v>2</v>
      </c>
      <c r="D58" s="1">
        <f>VLOOKUP(E58,DATOS!B:W,3,FALSE)</f>
        <v>27474875</v>
      </c>
      <c r="E58">
        <v>3482</v>
      </c>
      <c r="F58">
        <v>2</v>
      </c>
      <c r="G58" t="str">
        <f>VLOOKUP(E58,DATOS!B:W,10,FALSE)</f>
        <v>S50007</v>
      </c>
      <c r="H58" t="str">
        <f t="shared" si="0"/>
        <v>TRANSPORTE MUNICIPAL TERRESTRE</v>
      </c>
      <c r="I58">
        <f>VLOOKUP(E58,DATOS!B:W,12,FALSE)</f>
        <v>1</v>
      </c>
      <c r="J58">
        <f>VLOOKUP(E58,DATOS!B:W,20,FALSE)</f>
        <v>45463</v>
      </c>
      <c r="K58">
        <f t="shared" si="1"/>
        <v>45463</v>
      </c>
      <c r="L58" s="3" t="e">
        <f>VLOOKUP(A58,'AF NO RADICADOS'!E:E,1,FALSE)</f>
        <v>#N/A</v>
      </c>
    </row>
    <row r="59" spans="1:12">
      <c r="A59" t="str">
        <f>VLOOKUP(E59,DATOS!B:W,19,FALSE)</f>
        <v>FEVT4480</v>
      </c>
      <c r="B59" s="1">
        <v>9012767301</v>
      </c>
      <c r="C59" t="s">
        <v>2</v>
      </c>
      <c r="D59" s="1">
        <f>VLOOKUP(E59,DATOS!B:W,3,FALSE)</f>
        <v>27474875</v>
      </c>
      <c r="E59">
        <v>3484</v>
      </c>
      <c r="F59">
        <v>2</v>
      </c>
      <c r="G59" t="str">
        <f>VLOOKUP(E59,DATOS!B:W,10,FALSE)</f>
        <v>S50007</v>
      </c>
      <c r="H59" t="str">
        <f t="shared" si="0"/>
        <v>TRANSPORTE MUNICIPAL TERRESTRE</v>
      </c>
      <c r="I59">
        <f>VLOOKUP(E59,DATOS!B:W,12,FALSE)</f>
        <v>1</v>
      </c>
      <c r="J59">
        <f>VLOOKUP(E59,DATOS!B:W,20,FALSE)</f>
        <v>45463</v>
      </c>
      <c r="K59">
        <f t="shared" si="1"/>
        <v>45463</v>
      </c>
      <c r="L59" s="3" t="e">
        <f>VLOOKUP(A59,'AF NO RADICADOS'!E:E,1,FALSE)</f>
        <v>#N/A</v>
      </c>
    </row>
    <row r="60" spans="1:12">
      <c r="A60" t="str">
        <f>VLOOKUP(E60,DATOS!B:W,19,FALSE)</f>
        <v>FEVT4480</v>
      </c>
      <c r="B60" s="1">
        <v>9012767301</v>
      </c>
      <c r="C60" t="s">
        <v>2</v>
      </c>
      <c r="D60" s="1">
        <f>VLOOKUP(E60,DATOS!B:W,3,FALSE)</f>
        <v>27474875</v>
      </c>
      <c r="E60">
        <v>3486</v>
      </c>
      <c r="F60">
        <v>2</v>
      </c>
      <c r="G60" t="str">
        <f>VLOOKUP(E60,DATOS!B:W,10,FALSE)</f>
        <v>S50007</v>
      </c>
      <c r="H60" t="str">
        <f t="shared" si="0"/>
        <v>TRANSPORTE MUNICIPAL TERRESTRE</v>
      </c>
      <c r="I60">
        <f>VLOOKUP(E60,DATOS!B:W,12,FALSE)</f>
        <v>1</v>
      </c>
      <c r="J60">
        <f>VLOOKUP(E60,DATOS!B:W,20,FALSE)</f>
        <v>45463</v>
      </c>
      <c r="K60">
        <f t="shared" si="1"/>
        <v>45463</v>
      </c>
      <c r="L60" s="3" t="e">
        <f>VLOOKUP(A60,'AF NO RADICADOS'!E:E,1,FALSE)</f>
        <v>#N/A</v>
      </c>
    </row>
    <row r="61" spans="1:12">
      <c r="A61" t="str">
        <f>VLOOKUP(E61,DATOS!B:W,19,FALSE)</f>
        <v>FEVT4480</v>
      </c>
      <c r="B61" s="1">
        <v>9012767301</v>
      </c>
      <c r="C61" t="s">
        <v>2</v>
      </c>
      <c r="D61" s="1">
        <f>VLOOKUP(E61,DATOS!B:W,3,FALSE)</f>
        <v>27474875</v>
      </c>
      <c r="E61">
        <v>3488</v>
      </c>
      <c r="F61">
        <v>2</v>
      </c>
      <c r="G61" t="str">
        <f>VLOOKUP(E61,DATOS!B:W,10,FALSE)</f>
        <v>S50007</v>
      </c>
      <c r="H61" t="str">
        <f t="shared" si="0"/>
        <v>TRANSPORTE MUNICIPAL TERRESTRE</v>
      </c>
      <c r="I61">
        <f>VLOOKUP(E61,DATOS!B:W,12,FALSE)</f>
        <v>1</v>
      </c>
      <c r="J61">
        <f>VLOOKUP(E61,DATOS!B:W,20,FALSE)</f>
        <v>45463</v>
      </c>
      <c r="K61">
        <f t="shared" si="1"/>
        <v>45463</v>
      </c>
      <c r="L61" s="3" t="e">
        <f>VLOOKUP(A61,'AF NO RADICADOS'!E:E,1,FALSE)</f>
        <v>#N/A</v>
      </c>
    </row>
    <row r="62" spans="1:12">
      <c r="A62" t="str">
        <f>VLOOKUP(E62,DATOS!B:W,19,FALSE)</f>
        <v>FEVT4480</v>
      </c>
      <c r="B62" s="1">
        <v>9012767301</v>
      </c>
      <c r="C62" t="s">
        <v>2</v>
      </c>
      <c r="D62" s="1">
        <f>VLOOKUP(E62,DATOS!B:W,3,FALSE)</f>
        <v>27474875</v>
      </c>
      <c r="E62">
        <v>3490</v>
      </c>
      <c r="F62">
        <v>2</v>
      </c>
      <c r="G62" t="str">
        <f>VLOOKUP(E62,DATOS!B:W,10,FALSE)</f>
        <v>S50007</v>
      </c>
      <c r="H62" t="str">
        <f t="shared" si="0"/>
        <v>TRANSPORTE MUNICIPAL TERRESTRE</v>
      </c>
      <c r="I62">
        <f>VLOOKUP(E62,DATOS!B:W,12,FALSE)</f>
        <v>1</v>
      </c>
      <c r="J62">
        <f>VLOOKUP(E62,DATOS!B:W,20,FALSE)</f>
        <v>45463</v>
      </c>
      <c r="K62">
        <f t="shared" si="1"/>
        <v>45463</v>
      </c>
      <c r="L62" s="3" t="e">
        <f>VLOOKUP(A62,'AF NO RADICADOS'!E:E,1,FALSE)</f>
        <v>#N/A</v>
      </c>
    </row>
    <row r="63" spans="1:12">
      <c r="A63" t="str">
        <f>VLOOKUP(E63,DATOS!B:W,19,FALSE)</f>
        <v>FEVT4480</v>
      </c>
      <c r="B63" s="1">
        <v>9012767301</v>
      </c>
      <c r="C63" t="s">
        <v>2</v>
      </c>
      <c r="D63" s="1">
        <f>VLOOKUP(E63,DATOS!B:W,3,FALSE)</f>
        <v>27474875</v>
      </c>
      <c r="E63">
        <v>3492</v>
      </c>
      <c r="F63">
        <v>2</v>
      </c>
      <c r="G63" t="str">
        <f>VLOOKUP(E63,DATOS!B:W,10,FALSE)</f>
        <v>S50007</v>
      </c>
      <c r="H63" t="str">
        <f t="shared" si="0"/>
        <v>TRANSPORTE MUNICIPAL TERRESTRE</v>
      </c>
      <c r="I63">
        <f>VLOOKUP(E63,DATOS!B:W,12,FALSE)</f>
        <v>1</v>
      </c>
      <c r="J63">
        <f>VLOOKUP(E63,DATOS!B:W,20,FALSE)</f>
        <v>45463</v>
      </c>
      <c r="K63">
        <f t="shared" si="1"/>
        <v>45463</v>
      </c>
      <c r="L63" s="3" t="e">
        <f>VLOOKUP(A63,'AF NO RADICADOS'!E:E,1,FALSE)</f>
        <v>#N/A</v>
      </c>
    </row>
    <row r="64" spans="1:12">
      <c r="A64" t="str">
        <f>VLOOKUP(E64,DATOS!B:W,19,FALSE)</f>
        <v>FEVT4480</v>
      </c>
      <c r="B64" s="1">
        <v>9012767301</v>
      </c>
      <c r="C64" t="s">
        <v>2</v>
      </c>
      <c r="D64" s="1">
        <f>VLOOKUP(E64,DATOS!B:W,3,FALSE)</f>
        <v>27474875</v>
      </c>
      <c r="E64">
        <v>3494</v>
      </c>
      <c r="F64">
        <v>2</v>
      </c>
      <c r="G64" t="str">
        <f>VLOOKUP(E64,DATOS!B:W,10,FALSE)</f>
        <v>S50007</v>
      </c>
      <c r="H64" t="str">
        <f t="shared" si="0"/>
        <v>TRANSPORTE MUNICIPAL TERRESTRE</v>
      </c>
      <c r="I64">
        <f>VLOOKUP(E64,DATOS!B:W,12,FALSE)</f>
        <v>1</v>
      </c>
      <c r="J64">
        <f>VLOOKUP(E64,DATOS!B:W,20,FALSE)</f>
        <v>45463</v>
      </c>
      <c r="K64">
        <f t="shared" si="1"/>
        <v>45463</v>
      </c>
      <c r="L64" s="3" t="e">
        <f>VLOOKUP(A64,'AF NO RADICADOS'!E:E,1,FALSE)</f>
        <v>#N/A</v>
      </c>
    </row>
    <row r="65" spans="1:12">
      <c r="A65" t="str">
        <f>VLOOKUP(E65,DATOS!B:W,19,FALSE)</f>
        <v>FEVT4480</v>
      </c>
      <c r="B65" s="1">
        <v>9012767301</v>
      </c>
      <c r="C65" t="s">
        <v>2</v>
      </c>
      <c r="D65" s="1">
        <f>VLOOKUP(E65,DATOS!B:W,3,FALSE)</f>
        <v>27474875</v>
      </c>
      <c r="E65">
        <v>3496</v>
      </c>
      <c r="F65">
        <v>2</v>
      </c>
      <c r="G65" t="str">
        <f>VLOOKUP(E65,DATOS!B:W,10,FALSE)</f>
        <v>S50007</v>
      </c>
      <c r="H65" t="str">
        <f t="shared" si="0"/>
        <v>TRANSPORTE MUNICIPAL TERRESTRE</v>
      </c>
      <c r="I65">
        <f>VLOOKUP(E65,DATOS!B:W,12,FALSE)</f>
        <v>1</v>
      </c>
      <c r="J65">
        <f>VLOOKUP(E65,DATOS!B:W,20,FALSE)</f>
        <v>45463</v>
      </c>
      <c r="K65">
        <f t="shared" si="1"/>
        <v>45463</v>
      </c>
      <c r="L65" s="3" t="e">
        <f>VLOOKUP(A65,'AF NO RADICADOS'!E:E,1,FALSE)</f>
        <v>#N/A</v>
      </c>
    </row>
    <row r="66" spans="1:12">
      <c r="A66" t="str">
        <f>VLOOKUP(E66,DATOS!B:W,19,FALSE)</f>
        <v>FEVT4480</v>
      </c>
      <c r="B66" s="1">
        <v>9012767301</v>
      </c>
      <c r="C66" t="s">
        <v>2</v>
      </c>
      <c r="D66" s="1">
        <f>VLOOKUP(E66,DATOS!B:W,3,FALSE)</f>
        <v>27474875</v>
      </c>
      <c r="E66">
        <v>3498</v>
      </c>
      <c r="F66">
        <v>2</v>
      </c>
      <c r="G66" t="str">
        <f>VLOOKUP(E66,DATOS!B:W,10,FALSE)</f>
        <v>S50007</v>
      </c>
      <c r="H66" t="str">
        <f t="shared" ref="H66:H129" si="2">IF(G66="S50007","TRANSPORTE MUNICIPAL TERRESTRE",IF(G66="S50008","TRANSPORTE INTERMUNICIPAL TERR","VALIDAR CODIGO"))</f>
        <v>TRANSPORTE MUNICIPAL TERRESTRE</v>
      </c>
      <c r="I66">
        <f>VLOOKUP(E66,DATOS!B:W,12,FALSE)</f>
        <v>1</v>
      </c>
      <c r="J66">
        <f>VLOOKUP(E66,DATOS!B:W,20,FALSE)</f>
        <v>45463</v>
      </c>
      <c r="K66">
        <f t="shared" si="1"/>
        <v>45463</v>
      </c>
      <c r="L66" s="3" t="e">
        <f>VLOOKUP(A66,'AF NO RADICADOS'!E:E,1,FALSE)</f>
        <v>#N/A</v>
      </c>
    </row>
    <row r="67" spans="1:12">
      <c r="A67" t="str">
        <f>VLOOKUP(E67,DATOS!B:W,19,FALSE)</f>
        <v>FEVT4480</v>
      </c>
      <c r="B67" s="1">
        <v>9012767301</v>
      </c>
      <c r="C67" t="s">
        <v>2</v>
      </c>
      <c r="D67" s="1">
        <f>VLOOKUP(E67,DATOS!B:W,3,FALSE)</f>
        <v>27474875</v>
      </c>
      <c r="E67">
        <v>3500</v>
      </c>
      <c r="F67">
        <v>2</v>
      </c>
      <c r="G67" t="str">
        <f>VLOOKUP(E67,DATOS!B:W,10,FALSE)</f>
        <v>S50007</v>
      </c>
      <c r="H67" t="str">
        <f t="shared" si="2"/>
        <v>TRANSPORTE MUNICIPAL TERRESTRE</v>
      </c>
      <c r="I67">
        <f>VLOOKUP(E67,DATOS!B:W,12,FALSE)</f>
        <v>1</v>
      </c>
      <c r="J67">
        <f>VLOOKUP(E67,DATOS!B:W,20,FALSE)</f>
        <v>45463</v>
      </c>
      <c r="K67">
        <f t="shared" ref="K67:K130" si="3">J67*I67</f>
        <v>45463</v>
      </c>
      <c r="L67" s="3" t="e">
        <f>VLOOKUP(A67,'AF NO RADICADOS'!E:E,1,FALSE)</f>
        <v>#N/A</v>
      </c>
    </row>
    <row r="68" spans="1:12">
      <c r="A68" t="str">
        <f>VLOOKUP(E68,DATOS!B:W,19,FALSE)</f>
        <v>FEVT4480</v>
      </c>
      <c r="B68" s="1">
        <v>9012767301</v>
      </c>
      <c r="C68" t="s">
        <v>2</v>
      </c>
      <c r="D68" s="1">
        <f>VLOOKUP(E68,DATOS!B:W,3,FALSE)</f>
        <v>27474875</v>
      </c>
      <c r="E68">
        <v>3502</v>
      </c>
      <c r="F68">
        <v>2</v>
      </c>
      <c r="G68" t="str">
        <f>VLOOKUP(E68,DATOS!B:W,10,FALSE)</f>
        <v>S50007</v>
      </c>
      <c r="H68" t="str">
        <f t="shared" si="2"/>
        <v>TRANSPORTE MUNICIPAL TERRESTRE</v>
      </c>
      <c r="I68">
        <f>VLOOKUP(E68,DATOS!B:W,12,FALSE)</f>
        <v>1</v>
      </c>
      <c r="J68">
        <f>VLOOKUP(E68,DATOS!B:W,20,FALSE)</f>
        <v>45463</v>
      </c>
      <c r="K68">
        <f t="shared" si="3"/>
        <v>45463</v>
      </c>
      <c r="L68" s="3" t="e">
        <f>VLOOKUP(A68,'AF NO RADICADOS'!E:E,1,FALSE)</f>
        <v>#N/A</v>
      </c>
    </row>
    <row r="69" spans="1:12">
      <c r="A69" t="str">
        <f>VLOOKUP(E69,DATOS!B:W,19,FALSE)</f>
        <v>FEVT4480</v>
      </c>
      <c r="B69" s="1">
        <v>9012767301</v>
      </c>
      <c r="C69" t="s">
        <v>2</v>
      </c>
      <c r="D69" s="1">
        <f>VLOOKUP(E69,DATOS!B:W,3,FALSE)</f>
        <v>27474875</v>
      </c>
      <c r="E69">
        <v>3504</v>
      </c>
      <c r="F69">
        <v>2</v>
      </c>
      <c r="G69" t="str">
        <f>VLOOKUP(E69,DATOS!B:W,10,FALSE)</f>
        <v>S50007</v>
      </c>
      <c r="H69" t="str">
        <f t="shared" si="2"/>
        <v>TRANSPORTE MUNICIPAL TERRESTRE</v>
      </c>
      <c r="I69">
        <f>VLOOKUP(E69,DATOS!B:W,12,FALSE)</f>
        <v>1</v>
      </c>
      <c r="J69">
        <f>VLOOKUP(E69,DATOS!B:W,20,FALSE)</f>
        <v>45463</v>
      </c>
      <c r="K69">
        <f t="shared" si="3"/>
        <v>45463</v>
      </c>
      <c r="L69" s="3" t="e">
        <f>VLOOKUP(A69,'AF NO RADICADOS'!E:E,1,FALSE)</f>
        <v>#N/A</v>
      </c>
    </row>
    <row r="70" spans="1:12">
      <c r="A70" t="str">
        <f>VLOOKUP(E70,DATOS!B:W,19,FALSE)</f>
        <v>FEVT4480</v>
      </c>
      <c r="B70" s="1">
        <v>9012767301</v>
      </c>
      <c r="C70" t="s">
        <v>2</v>
      </c>
      <c r="D70" s="1">
        <f>VLOOKUP(E70,DATOS!B:W,3,FALSE)</f>
        <v>27474875</v>
      </c>
      <c r="E70">
        <v>3506</v>
      </c>
      <c r="F70">
        <v>2</v>
      </c>
      <c r="G70" t="str">
        <f>VLOOKUP(E70,DATOS!B:W,10,FALSE)</f>
        <v>S50007</v>
      </c>
      <c r="H70" t="str">
        <f t="shared" si="2"/>
        <v>TRANSPORTE MUNICIPAL TERRESTRE</v>
      </c>
      <c r="I70">
        <f>VLOOKUP(E70,DATOS!B:W,12,FALSE)</f>
        <v>1</v>
      </c>
      <c r="J70">
        <f>VLOOKUP(E70,DATOS!B:W,20,FALSE)</f>
        <v>45463</v>
      </c>
      <c r="K70">
        <f t="shared" si="3"/>
        <v>45463</v>
      </c>
      <c r="L70" s="3" t="e">
        <f>VLOOKUP(A70,'AF NO RADICADOS'!E:E,1,FALSE)</f>
        <v>#N/A</v>
      </c>
    </row>
    <row r="71" spans="1:12">
      <c r="A71" t="str">
        <f>VLOOKUP(E71,DATOS!B:W,19,FALSE)</f>
        <v>FEVT4480</v>
      </c>
      <c r="B71" s="1">
        <v>9012767301</v>
      </c>
      <c r="C71" t="s">
        <v>2</v>
      </c>
      <c r="D71" s="1">
        <f>VLOOKUP(E71,DATOS!B:W,3,FALSE)</f>
        <v>27474875</v>
      </c>
      <c r="E71">
        <v>3483</v>
      </c>
      <c r="F71">
        <v>2</v>
      </c>
      <c r="G71" t="str">
        <f>VLOOKUP(E71,DATOS!B:W,10,FALSE)</f>
        <v>S50007</v>
      </c>
      <c r="H71" t="str">
        <f t="shared" si="2"/>
        <v>TRANSPORTE MUNICIPAL TERRESTRE</v>
      </c>
      <c r="I71">
        <f>VLOOKUP(E71,DATOS!B:W,12,FALSE)</f>
        <v>1</v>
      </c>
      <c r="J71">
        <f>VLOOKUP(E71,DATOS!B:W,20,FALSE)</f>
        <v>45463</v>
      </c>
      <c r="K71">
        <f t="shared" si="3"/>
        <v>45463</v>
      </c>
      <c r="L71" s="3" t="e">
        <f>VLOOKUP(A71,'AF NO RADICADOS'!E:E,1,FALSE)</f>
        <v>#N/A</v>
      </c>
    </row>
    <row r="72" spans="1:12">
      <c r="A72" t="str">
        <f>VLOOKUP(E72,DATOS!B:W,19,FALSE)</f>
        <v>FEVT4480</v>
      </c>
      <c r="B72" s="1">
        <v>9012767301</v>
      </c>
      <c r="C72" t="s">
        <v>2</v>
      </c>
      <c r="D72" s="1">
        <f>VLOOKUP(E72,DATOS!B:W,3,FALSE)</f>
        <v>27474875</v>
      </c>
      <c r="E72">
        <v>3485</v>
      </c>
      <c r="F72">
        <v>2</v>
      </c>
      <c r="G72" t="str">
        <f>VLOOKUP(E72,DATOS!B:W,10,FALSE)</f>
        <v>S50007</v>
      </c>
      <c r="H72" t="str">
        <f t="shared" si="2"/>
        <v>TRANSPORTE MUNICIPAL TERRESTRE</v>
      </c>
      <c r="I72">
        <f>VLOOKUP(E72,DATOS!B:W,12,FALSE)</f>
        <v>1</v>
      </c>
      <c r="J72">
        <f>VLOOKUP(E72,DATOS!B:W,20,FALSE)</f>
        <v>45463</v>
      </c>
      <c r="K72">
        <f t="shared" si="3"/>
        <v>45463</v>
      </c>
      <c r="L72" s="3" t="e">
        <f>VLOOKUP(A72,'AF NO RADICADOS'!E:E,1,FALSE)</f>
        <v>#N/A</v>
      </c>
    </row>
    <row r="73" spans="1:12">
      <c r="A73" t="str">
        <f>VLOOKUP(E73,DATOS!B:W,19,FALSE)</f>
        <v>FEVT4480</v>
      </c>
      <c r="B73" s="1">
        <v>9012767301</v>
      </c>
      <c r="C73" t="s">
        <v>2</v>
      </c>
      <c r="D73" s="1">
        <f>VLOOKUP(E73,DATOS!B:W,3,FALSE)</f>
        <v>27474875</v>
      </c>
      <c r="E73">
        <v>3487</v>
      </c>
      <c r="F73">
        <v>2</v>
      </c>
      <c r="G73" t="str">
        <f>VLOOKUP(E73,DATOS!B:W,10,FALSE)</f>
        <v>S50007</v>
      </c>
      <c r="H73" t="str">
        <f t="shared" si="2"/>
        <v>TRANSPORTE MUNICIPAL TERRESTRE</v>
      </c>
      <c r="I73">
        <f>VLOOKUP(E73,DATOS!B:W,12,FALSE)</f>
        <v>1</v>
      </c>
      <c r="J73">
        <f>VLOOKUP(E73,DATOS!B:W,20,FALSE)</f>
        <v>45463</v>
      </c>
      <c r="K73">
        <f t="shared" si="3"/>
        <v>45463</v>
      </c>
      <c r="L73" s="3" t="e">
        <f>VLOOKUP(A73,'AF NO RADICADOS'!E:E,1,FALSE)</f>
        <v>#N/A</v>
      </c>
    </row>
    <row r="74" spans="1:12">
      <c r="A74" t="str">
        <f>VLOOKUP(E74,DATOS!B:W,19,FALSE)</f>
        <v>FEVT4480</v>
      </c>
      <c r="B74" s="1">
        <v>9012767301</v>
      </c>
      <c r="C74" t="s">
        <v>2</v>
      </c>
      <c r="D74" s="1">
        <f>VLOOKUP(E74,DATOS!B:W,3,FALSE)</f>
        <v>27474875</v>
      </c>
      <c r="E74">
        <v>3489</v>
      </c>
      <c r="F74">
        <v>2</v>
      </c>
      <c r="G74" t="str">
        <f>VLOOKUP(E74,DATOS!B:W,10,FALSE)</f>
        <v>S50007</v>
      </c>
      <c r="H74" t="str">
        <f t="shared" si="2"/>
        <v>TRANSPORTE MUNICIPAL TERRESTRE</v>
      </c>
      <c r="I74">
        <f>VLOOKUP(E74,DATOS!B:W,12,FALSE)</f>
        <v>1</v>
      </c>
      <c r="J74">
        <f>VLOOKUP(E74,DATOS!B:W,20,FALSE)</f>
        <v>45463</v>
      </c>
      <c r="K74">
        <f t="shared" si="3"/>
        <v>45463</v>
      </c>
      <c r="L74" s="3" t="e">
        <f>VLOOKUP(A74,'AF NO RADICADOS'!E:E,1,FALSE)</f>
        <v>#N/A</v>
      </c>
    </row>
    <row r="75" spans="1:12">
      <c r="A75" t="str">
        <f>VLOOKUP(E75,DATOS!B:W,19,FALSE)</f>
        <v>FEVT4480</v>
      </c>
      <c r="B75" s="1">
        <v>9012767301</v>
      </c>
      <c r="C75" t="s">
        <v>2</v>
      </c>
      <c r="D75" s="1">
        <f>VLOOKUP(E75,DATOS!B:W,3,FALSE)</f>
        <v>27474875</v>
      </c>
      <c r="E75">
        <v>3491</v>
      </c>
      <c r="F75">
        <v>2</v>
      </c>
      <c r="G75" t="str">
        <f>VLOOKUP(E75,DATOS!B:W,10,FALSE)</f>
        <v>S50007</v>
      </c>
      <c r="H75" t="str">
        <f t="shared" si="2"/>
        <v>TRANSPORTE MUNICIPAL TERRESTRE</v>
      </c>
      <c r="I75">
        <f>VLOOKUP(E75,DATOS!B:W,12,FALSE)</f>
        <v>1</v>
      </c>
      <c r="J75">
        <f>VLOOKUP(E75,DATOS!B:W,20,FALSE)</f>
        <v>45463</v>
      </c>
      <c r="K75">
        <f t="shared" si="3"/>
        <v>45463</v>
      </c>
      <c r="L75" s="3" t="e">
        <f>VLOOKUP(A75,'AF NO RADICADOS'!E:E,1,FALSE)</f>
        <v>#N/A</v>
      </c>
    </row>
    <row r="76" spans="1:12">
      <c r="A76" t="str">
        <f>VLOOKUP(E76,DATOS!B:W,19,FALSE)</f>
        <v>FEVT4480</v>
      </c>
      <c r="B76" s="1">
        <v>9012767301</v>
      </c>
      <c r="C76" t="s">
        <v>2</v>
      </c>
      <c r="D76" s="1">
        <f>VLOOKUP(E76,DATOS!B:W,3,FALSE)</f>
        <v>27474875</v>
      </c>
      <c r="E76">
        <v>3493</v>
      </c>
      <c r="F76">
        <v>2</v>
      </c>
      <c r="G76" t="str">
        <f>VLOOKUP(E76,DATOS!B:W,10,FALSE)</f>
        <v>S50007</v>
      </c>
      <c r="H76" t="str">
        <f t="shared" si="2"/>
        <v>TRANSPORTE MUNICIPAL TERRESTRE</v>
      </c>
      <c r="I76">
        <f>VLOOKUP(E76,DATOS!B:W,12,FALSE)</f>
        <v>1</v>
      </c>
      <c r="J76">
        <f>VLOOKUP(E76,DATOS!B:W,20,FALSE)</f>
        <v>45463</v>
      </c>
      <c r="K76">
        <f t="shared" si="3"/>
        <v>45463</v>
      </c>
      <c r="L76" s="3" t="e">
        <f>VLOOKUP(A76,'AF NO RADICADOS'!E:E,1,FALSE)</f>
        <v>#N/A</v>
      </c>
    </row>
    <row r="77" spans="1:12">
      <c r="A77" t="str">
        <f>VLOOKUP(E77,DATOS!B:W,19,FALSE)</f>
        <v>FEVT4480</v>
      </c>
      <c r="B77" s="1">
        <v>9012767301</v>
      </c>
      <c r="C77" t="s">
        <v>2</v>
      </c>
      <c r="D77" s="1">
        <f>VLOOKUP(E77,DATOS!B:W,3,FALSE)</f>
        <v>27474875</v>
      </c>
      <c r="E77">
        <v>3495</v>
      </c>
      <c r="F77">
        <v>2</v>
      </c>
      <c r="G77" t="str">
        <f>VLOOKUP(E77,DATOS!B:W,10,FALSE)</f>
        <v>S50007</v>
      </c>
      <c r="H77" t="str">
        <f t="shared" si="2"/>
        <v>TRANSPORTE MUNICIPAL TERRESTRE</v>
      </c>
      <c r="I77">
        <f>VLOOKUP(E77,DATOS!B:W,12,FALSE)</f>
        <v>1</v>
      </c>
      <c r="J77">
        <f>VLOOKUP(E77,DATOS!B:W,20,FALSE)</f>
        <v>45463</v>
      </c>
      <c r="K77">
        <f t="shared" si="3"/>
        <v>45463</v>
      </c>
      <c r="L77" s="3" t="e">
        <f>VLOOKUP(A77,'AF NO RADICADOS'!E:E,1,FALSE)</f>
        <v>#N/A</v>
      </c>
    </row>
    <row r="78" spans="1:12">
      <c r="A78" t="str">
        <f>VLOOKUP(E78,DATOS!B:W,19,FALSE)</f>
        <v>FEVT4480</v>
      </c>
      <c r="B78" s="1">
        <v>9012767301</v>
      </c>
      <c r="C78" t="s">
        <v>2</v>
      </c>
      <c r="D78" s="1">
        <f>VLOOKUP(E78,DATOS!B:W,3,FALSE)</f>
        <v>27474875</v>
      </c>
      <c r="E78">
        <v>3497</v>
      </c>
      <c r="F78">
        <v>2</v>
      </c>
      <c r="G78" t="str">
        <f>VLOOKUP(E78,DATOS!B:W,10,FALSE)</f>
        <v>S50007</v>
      </c>
      <c r="H78" t="str">
        <f t="shared" si="2"/>
        <v>TRANSPORTE MUNICIPAL TERRESTRE</v>
      </c>
      <c r="I78">
        <f>VLOOKUP(E78,DATOS!B:W,12,FALSE)</f>
        <v>1</v>
      </c>
      <c r="J78">
        <f>VLOOKUP(E78,DATOS!B:W,20,FALSE)</f>
        <v>45463</v>
      </c>
      <c r="K78">
        <f t="shared" si="3"/>
        <v>45463</v>
      </c>
      <c r="L78" s="3" t="e">
        <f>VLOOKUP(A78,'AF NO RADICADOS'!E:E,1,FALSE)</f>
        <v>#N/A</v>
      </c>
    </row>
    <row r="79" spans="1:12">
      <c r="A79" t="str">
        <f>VLOOKUP(E79,DATOS!B:W,19,FALSE)</f>
        <v>FEVT4480</v>
      </c>
      <c r="B79" s="1">
        <v>9012767301</v>
      </c>
      <c r="C79" t="s">
        <v>2</v>
      </c>
      <c r="D79" s="1">
        <f>VLOOKUP(E79,DATOS!B:W,3,FALSE)</f>
        <v>27474875</v>
      </c>
      <c r="E79">
        <v>3499</v>
      </c>
      <c r="F79">
        <v>2</v>
      </c>
      <c r="G79" t="str">
        <f>VLOOKUP(E79,DATOS!B:W,10,FALSE)</f>
        <v>S50007</v>
      </c>
      <c r="H79" t="str">
        <f t="shared" si="2"/>
        <v>TRANSPORTE MUNICIPAL TERRESTRE</v>
      </c>
      <c r="I79">
        <f>VLOOKUP(E79,DATOS!B:W,12,FALSE)</f>
        <v>1</v>
      </c>
      <c r="J79">
        <f>VLOOKUP(E79,DATOS!B:W,20,FALSE)</f>
        <v>45463</v>
      </c>
      <c r="K79">
        <f t="shared" si="3"/>
        <v>45463</v>
      </c>
      <c r="L79" s="3" t="e">
        <f>VLOOKUP(A79,'AF NO RADICADOS'!E:E,1,FALSE)</f>
        <v>#N/A</v>
      </c>
    </row>
    <row r="80" spans="1:12">
      <c r="A80" t="str">
        <f>VLOOKUP(E80,DATOS!B:W,19,FALSE)</f>
        <v>FEVT4480</v>
      </c>
      <c r="B80" s="1">
        <v>9012767301</v>
      </c>
      <c r="C80" t="s">
        <v>2</v>
      </c>
      <c r="D80" s="1">
        <f>VLOOKUP(E80,DATOS!B:W,3,FALSE)</f>
        <v>27474875</v>
      </c>
      <c r="E80">
        <v>3501</v>
      </c>
      <c r="F80">
        <v>2</v>
      </c>
      <c r="G80" t="str">
        <f>VLOOKUP(E80,DATOS!B:W,10,FALSE)</f>
        <v>S50007</v>
      </c>
      <c r="H80" t="str">
        <f t="shared" si="2"/>
        <v>TRANSPORTE MUNICIPAL TERRESTRE</v>
      </c>
      <c r="I80">
        <f>VLOOKUP(E80,DATOS!B:W,12,FALSE)</f>
        <v>1</v>
      </c>
      <c r="J80">
        <f>VLOOKUP(E80,DATOS!B:W,20,FALSE)</f>
        <v>45463</v>
      </c>
      <c r="K80">
        <f t="shared" si="3"/>
        <v>45463</v>
      </c>
      <c r="L80" s="3" t="e">
        <f>VLOOKUP(A80,'AF NO RADICADOS'!E:E,1,FALSE)</f>
        <v>#N/A</v>
      </c>
    </row>
    <row r="81" spans="1:12">
      <c r="A81" t="str">
        <f>VLOOKUP(E81,DATOS!B:W,19,FALSE)</f>
        <v>FEVT4480</v>
      </c>
      <c r="B81" s="1">
        <v>9012767301</v>
      </c>
      <c r="C81" t="s">
        <v>2</v>
      </c>
      <c r="D81" s="1">
        <f>VLOOKUP(E81,DATOS!B:W,3,FALSE)</f>
        <v>27474875</v>
      </c>
      <c r="E81">
        <v>3503</v>
      </c>
      <c r="F81">
        <v>2</v>
      </c>
      <c r="G81" t="str">
        <f>VLOOKUP(E81,DATOS!B:W,10,FALSE)</f>
        <v>S50007</v>
      </c>
      <c r="H81" t="str">
        <f t="shared" si="2"/>
        <v>TRANSPORTE MUNICIPAL TERRESTRE</v>
      </c>
      <c r="I81">
        <f>VLOOKUP(E81,DATOS!B:W,12,FALSE)</f>
        <v>1</v>
      </c>
      <c r="J81">
        <f>VLOOKUP(E81,DATOS!B:W,20,FALSE)</f>
        <v>45463</v>
      </c>
      <c r="K81">
        <f t="shared" si="3"/>
        <v>45463</v>
      </c>
      <c r="L81" s="3" t="e">
        <f>VLOOKUP(A81,'AF NO RADICADOS'!E:E,1,FALSE)</f>
        <v>#N/A</v>
      </c>
    </row>
    <row r="82" spans="1:12">
      <c r="A82" t="str">
        <f>VLOOKUP(E82,DATOS!B:W,19,FALSE)</f>
        <v>FEVT4480</v>
      </c>
      <c r="B82" s="1">
        <v>9012767301</v>
      </c>
      <c r="C82" t="s">
        <v>2</v>
      </c>
      <c r="D82" s="1">
        <f>VLOOKUP(E82,DATOS!B:W,3,FALSE)</f>
        <v>27474875</v>
      </c>
      <c r="E82">
        <v>3505</v>
      </c>
      <c r="F82">
        <v>2</v>
      </c>
      <c r="G82" t="str">
        <f>VLOOKUP(E82,DATOS!B:W,10,FALSE)</f>
        <v>S50007</v>
      </c>
      <c r="H82" t="str">
        <f t="shared" si="2"/>
        <v>TRANSPORTE MUNICIPAL TERRESTRE</v>
      </c>
      <c r="I82">
        <f>VLOOKUP(E82,DATOS!B:W,12,FALSE)</f>
        <v>1</v>
      </c>
      <c r="J82">
        <f>VLOOKUP(E82,DATOS!B:W,20,FALSE)</f>
        <v>45463</v>
      </c>
      <c r="K82">
        <f t="shared" si="3"/>
        <v>45463</v>
      </c>
      <c r="L82" s="3" t="e">
        <f>VLOOKUP(A82,'AF NO RADICADOS'!E:E,1,FALSE)</f>
        <v>#N/A</v>
      </c>
    </row>
    <row r="83" spans="1:12">
      <c r="A83" t="str">
        <f>VLOOKUP(E83,DATOS!B:W,19,FALSE)</f>
        <v>FEVT4480</v>
      </c>
      <c r="B83" s="1">
        <v>9012767301</v>
      </c>
      <c r="C83" t="s">
        <v>2</v>
      </c>
      <c r="D83" s="1">
        <f>VLOOKUP(E83,DATOS!B:W,3,FALSE)</f>
        <v>27474875</v>
      </c>
      <c r="E83">
        <v>3507</v>
      </c>
      <c r="F83">
        <v>2</v>
      </c>
      <c r="G83" t="str">
        <f>VLOOKUP(E83,DATOS!B:W,10,FALSE)</f>
        <v>S50007</v>
      </c>
      <c r="H83" t="str">
        <f t="shared" si="2"/>
        <v>TRANSPORTE MUNICIPAL TERRESTRE</v>
      </c>
      <c r="I83">
        <f>VLOOKUP(E83,DATOS!B:W,12,FALSE)</f>
        <v>1</v>
      </c>
      <c r="J83">
        <f>VLOOKUP(E83,DATOS!B:W,20,FALSE)</f>
        <v>45463</v>
      </c>
      <c r="K83">
        <f t="shared" si="3"/>
        <v>45463</v>
      </c>
      <c r="L83" s="3" t="e">
        <f>VLOOKUP(A83,'AF NO RADICADOS'!E:E,1,FALSE)</f>
        <v>#N/A</v>
      </c>
    </row>
    <row r="84" spans="1:12">
      <c r="A84" t="str">
        <f>VLOOKUP(E84,DATOS!B:W,19,FALSE)</f>
        <v>FEVT4481</v>
      </c>
      <c r="B84" s="1">
        <v>9012767301</v>
      </c>
      <c r="C84" t="s">
        <v>2</v>
      </c>
      <c r="D84" s="1">
        <f>VLOOKUP(E84,DATOS!B:W,3,FALSE)</f>
        <v>17693085</v>
      </c>
      <c r="E84">
        <v>3510</v>
      </c>
      <c r="F84">
        <v>2</v>
      </c>
      <c r="G84" t="str">
        <f>VLOOKUP(E84,DATOS!B:W,10,FALSE)</f>
        <v>S50008</v>
      </c>
      <c r="H84" t="str">
        <f t="shared" si="2"/>
        <v>TRANSPORTE INTERMUNICIPAL TERR</v>
      </c>
      <c r="I84">
        <f>VLOOKUP(E84,DATOS!B:W,12,FALSE)</f>
        <v>2</v>
      </c>
      <c r="J84">
        <f>VLOOKUP(E84,DATOS!B:W,20,FALSE)</f>
        <v>45463</v>
      </c>
      <c r="K84">
        <f t="shared" si="3"/>
        <v>90926</v>
      </c>
      <c r="L84" s="3" t="e">
        <f>VLOOKUP(A84,'AF NO RADICADOS'!E:E,1,FALSE)</f>
        <v>#N/A</v>
      </c>
    </row>
    <row r="85" spans="1:12">
      <c r="A85" t="str">
        <f>VLOOKUP(E85,DATOS!B:W,19,FALSE)</f>
        <v>FEVT4481</v>
      </c>
      <c r="B85" s="1">
        <v>9012767301</v>
      </c>
      <c r="C85" t="s">
        <v>2</v>
      </c>
      <c r="D85" s="1">
        <f>VLOOKUP(E85,DATOS!B:W,3,FALSE)</f>
        <v>17693085</v>
      </c>
      <c r="E85">
        <v>3511</v>
      </c>
      <c r="F85">
        <v>2</v>
      </c>
      <c r="G85" t="str">
        <f>VLOOKUP(E85,DATOS!B:W,10,FALSE)</f>
        <v>S50008</v>
      </c>
      <c r="H85" t="str">
        <f t="shared" si="2"/>
        <v>TRANSPORTE INTERMUNICIPAL TERR</v>
      </c>
      <c r="I85">
        <f>VLOOKUP(E85,DATOS!B:W,12,FALSE)</f>
        <v>2</v>
      </c>
      <c r="J85">
        <f>VLOOKUP(E85,DATOS!B:W,20,FALSE)</f>
        <v>45463</v>
      </c>
      <c r="K85">
        <f t="shared" si="3"/>
        <v>90926</v>
      </c>
      <c r="L85" s="3" t="e">
        <f>VLOOKUP(A85,'AF NO RADICADOS'!E:E,1,FALSE)</f>
        <v>#N/A</v>
      </c>
    </row>
    <row r="86" spans="1:12">
      <c r="A86" t="str">
        <f>VLOOKUP(E86,DATOS!B:W,19,FALSE)</f>
        <v>FEVT4481</v>
      </c>
      <c r="B86" s="1">
        <v>9012767301</v>
      </c>
      <c r="C86" t="s">
        <v>2</v>
      </c>
      <c r="D86" s="1">
        <f>VLOOKUP(E86,DATOS!B:W,3,FALSE)</f>
        <v>17693085</v>
      </c>
      <c r="E86">
        <v>3512</v>
      </c>
      <c r="F86">
        <v>2</v>
      </c>
      <c r="G86" t="str">
        <f>VLOOKUP(E86,DATOS!B:W,10,FALSE)</f>
        <v>S50007</v>
      </c>
      <c r="H86" t="str">
        <f t="shared" si="2"/>
        <v>TRANSPORTE MUNICIPAL TERRESTRE</v>
      </c>
      <c r="I86">
        <f>VLOOKUP(E86,DATOS!B:W,12,FALSE)</f>
        <v>2</v>
      </c>
      <c r="J86">
        <f>VLOOKUP(E86,DATOS!B:W,20,FALSE)</f>
        <v>45463</v>
      </c>
      <c r="K86">
        <f t="shared" si="3"/>
        <v>90926</v>
      </c>
      <c r="L86" s="3" t="e">
        <f>VLOOKUP(A86,'AF NO RADICADOS'!E:E,1,FALSE)</f>
        <v>#N/A</v>
      </c>
    </row>
    <row r="87" spans="1:12">
      <c r="A87" t="str">
        <f>VLOOKUP(E87,DATOS!B:W,19,FALSE)</f>
        <v>FEVT4481</v>
      </c>
      <c r="B87" s="1">
        <v>9012767301</v>
      </c>
      <c r="C87" t="s">
        <v>2</v>
      </c>
      <c r="D87" s="1">
        <f>VLOOKUP(E87,DATOS!B:W,3,FALSE)</f>
        <v>17693085</v>
      </c>
      <c r="E87">
        <v>3513</v>
      </c>
      <c r="F87">
        <v>2</v>
      </c>
      <c r="G87" t="str">
        <f>VLOOKUP(E87,DATOS!B:W,10,FALSE)</f>
        <v>S50007</v>
      </c>
      <c r="H87" t="str">
        <f t="shared" si="2"/>
        <v>TRANSPORTE MUNICIPAL TERRESTRE</v>
      </c>
      <c r="I87">
        <f>VLOOKUP(E87,DATOS!B:W,12,FALSE)</f>
        <v>2</v>
      </c>
      <c r="J87">
        <f>VLOOKUP(E87,DATOS!B:W,20,FALSE)</f>
        <v>45463</v>
      </c>
      <c r="K87">
        <f t="shared" si="3"/>
        <v>90926</v>
      </c>
      <c r="L87" s="3" t="e">
        <f>VLOOKUP(A87,'AF NO RADICADOS'!E:E,1,FALSE)</f>
        <v>#N/A</v>
      </c>
    </row>
    <row r="88" spans="1:12">
      <c r="A88" t="str">
        <f>VLOOKUP(E88,DATOS!B:W,19,FALSE)</f>
        <v>FEVT4482</v>
      </c>
      <c r="B88" s="1">
        <v>9012767301</v>
      </c>
      <c r="C88" t="s">
        <v>2</v>
      </c>
      <c r="D88" s="1">
        <f>VLOOKUP(E88,DATOS!B:W,3,FALSE)</f>
        <v>1123323929</v>
      </c>
      <c r="E88">
        <v>3514</v>
      </c>
      <c r="F88">
        <v>2</v>
      </c>
      <c r="G88" t="str">
        <f>VLOOKUP(E88,DATOS!B:W,10,FALSE)</f>
        <v>S50008</v>
      </c>
      <c r="H88" t="str">
        <f t="shared" si="2"/>
        <v>TRANSPORTE INTERMUNICIPAL TERR</v>
      </c>
      <c r="I88">
        <f>VLOOKUP(E88,DATOS!B:W,12,FALSE)</f>
        <v>1</v>
      </c>
      <c r="J88">
        <f>VLOOKUP(E88,DATOS!B:W,20,FALSE)</f>
        <v>45463</v>
      </c>
      <c r="K88">
        <f t="shared" si="3"/>
        <v>45463</v>
      </c>
      <c r="L88" s="3" t="e">
        <f>VLOOKUP(A88,'AF NO RADICADOS'!E:E,1,FALSE)</f>
        <v>#N/A</v>
      </c>
    </row>
    <row r="89" spans="1:12">
      <c r="A89" t="str">
        <f>VLOOKUP(E89,DATOS!B:W,19,FALSE)</f>
        <v>FEVT4482</v>
      </c>
      <c r="B89" s="1">
        <v>9012767301</v>
      </c>
      <c r="C89" t="s">
        <v>2</v>
      </c>
      <c r="D89" s="1">
        <f>VLOOKUP(E89,DATOS!B:W,3,FALSE)</f>
        <v>1123323929</v>
      </c>
      <c r="E89">
        <v>3515</v>
      </c>
      <c r="F89">
        <v>2</v>
      </c>
      <c r="G89" t="str">
        <f>VLOOKUP(E89,DATOS!B:W,10,FALSE)</f>
        <v>S50008</v>
      </c>
      <c r="H89" t="str">
        <f t="shared" si="2"/>
        <v>TRANSPORTE INTERMUNICIPAL TERR</v>
      </c>
      <c r="I89">
        <f>VLOOKUP(E89,DATOS!B:W,12,FALSE)</f>
        <v>1</v>
      </c>
      <c r="J89">
        <f>VLOOKUP(E89,DATOS!B:W,20,FALSE)</f>
        <v>45463</v>
      </c>
      <c r="K89">
        <f t="shared" si="3"/>
        <v>45463</v>
      </c>
      <c r="L89" s="3" t="e">
        <f>VLOOKUP(A89,'AF NO RADICADOS'!E:E,1,FALSE)</f>
        <v>#N/A</v>
      </c>
    </row>
    <row r="90" spans="1:12">
      <c r="A90" t="str">
        <f>VLOOKUP(E90,DATOS!B:W,19,FALSE)</f>
        <v>FEVT4483</v>
      </c>
      <c r="B90" s="1">
        <v>9012767301</v>
      </c>
      <c r="C90" t="s">
        <v>2</v>
      </c>
      <c r="D90" s="1">
        <f>VLOOKUP(E90,DATOS!B:W,3,FALSE)</f>
        <v>69008513</v>
      </c>
      <c r="E90">
        <v>3516</v>
      </c>
      <c r="F90">
        <v>2</v>
      </c>
      <c r="G90" t="str">
        <f>VLOOKUP(E90,DATOS!B:W,10,FALSE)</f>
        <v>S50007</v>
      </c>
      <c r="H90" t="str">
        <f t="shared" si="2"/>
        <v>TRANSPORTE MUNICIPAL TERRESTRE</v>
      </c>
      <c r="I90">
        <f>VLOOKUP(E90,DATOS!B:W,12,FALSE)</f>
        <v>1</v>
      </c>
      <c r="J90">
        <f>VLOOKUP(E90,DATOS!B:W,20,FALSE)</f>
        <v>45463</v>
      </c>
      <c r="K90">
        <f t="shared" si="3"/>
        <v>45463</v>
      </c>
      <c r="L90" s="3" t="e">
        <f>VLOOKUP(A90,'AF NO RADICADOS'!E:E,1,FALSE)</f>
        <v>#N/A</v>
      </c>
    </row>
    <row r="91" spans="1:12">
      <c r="A91" t="str">
        <f>VLOOKUP(E91,DATOS!B:W,19,FALSE)</f>
        <v>FEVT4483</v>
      </c>
      <c r="B91" s="1">
        <v>9012767301</v>
      </c>
      <c r="C91" t="s">
        <v>2</v>
      </c>
      <c r="D91" s="1">
        <f>VLOOKUP(E91,DATOS!B:W,3,FALSE)</f>
        <v>69008513</v>
      </c>
      <c r="E91">
        <v>3517</v>
      </c>
      <c r="F91">
        <v>2</v>
      </c>
      <c r="G91" t="str">
        <f>VLOOKUP(E91,DATOS!B:W,10,FALSE)</f>
        <v>S50007</v>
      </c>
      <c r="H91" t="str">
        <f t="shared" si="2"/>
        <v>TRANSPORTE MUNICIPAL TERRESTRE</v>
      </c>
      <c r="I91">
        <f>VLOOKUP(E91,DATOS!B:W,12,FALSE)</f>
        <v>1</v>
      </c>
      <c r="J91">
        <f>VLOOKUP(E91,DATOS!B:W,20,FALSE)</f>
        <v>45463</v>
      </c>
      <c r="K91">
        <f t="shared" si="3"/>
        <v>45463</v>
      </c>
      <c r="L91" s="3" t="e">
        <f>VLOOKUP(A91,'AF NO RADICADOS'!E:E,1,FALSE)</f>
        <v>#N/A</v>
      </c>
    </row>
    <row r="92" spans="1:12">
      <c r="A92" t="str">
        <f>VLOOKUP(E92,DATOS!B:W,19,FALSE)</f>
        <v>FEVT4484</v>
      </c>
      <c r="B92" s="1">
        <v>9012767301</v>
      </c>
      <c r="C92" t="s">
        <v>2</v>
      </c>
      <c r="D92" s="1">
        <f>VLOOKUP(E92,DATOS!B:W,3,FALSE)</f>
        <v>29817660</v>
      </c>
      <c r="E92">
        <v>3518</v>
      </c>
      <c r="F92">
        <v>2</v>
      </c>
      <c r="G92" t="str">
        <f>VLOOKUP(E92,DATOS!B:W,10,FALSE)</f>
        <v>S50007</v>
      </c>
      <c r="H92" t="str">
        <f t="shared" si="2"/>
        <v>TRANSPORTE MUNICIPAL TERRESTRE</v>
      </c>
      <c r="I92">
        <f>VLOOKUP(E92,DATOS!B:W,12,FALSE)</f>
        <v>1</v>
      </c>
      <c r="J92">
        <f>VLOOKUP(E92,DATOS!B:W,20,FALSE)</f>
        <v>45463</v>
      </c>
      <c r="K92">
        <f t="shared" si="3"/>
        <v>45463</v>
      </c>
      <c r="L92" s="3" t="e">
        <f>VLOOKUP(A92,'AF NO RADICADOS'!E:E,1,FALSE)</f>
        <v>#N/A</v>
      </c>
    </row>
    <row r="93" spans="1:12">
      <c r="A93" t="str">
        <f>VLOOKUP(E93,DATOS!B:W,19,FALSE)</f>
        <v>FEVT4484</v>
      </c>
      <c r="B93" s="1">
        <v>9012767301</v>
      </c>
      <c r="C93" t="s">
        <v>2</v>
      </c>
      <c r="D93" s="1">
        <f>VLOOKUP(E93,DATOS!B:W,3,FALSE)</f>
        <v>29817660</v>
      </c>
      <c r="E93">
        <v>3519</v>
      </c>
      <c r="F93">
        <v>2</v>
      </c>
      <c r="G93" t="str">
        <f>VLOOKUP(E93,DATOS!B:W,10,FALSE)</f>
        <v>S50007</v>
      </c>
      <c r="H93" t="str">
        <f t="shared" si="2"/>
        <v>TRANSPORTE MUNICIPAL TERRESTRE</v>
      </c>
      <c r="I93">
        <f>VLOOKUP(E93,DATOS!B:W,12,FALSE)</f>
        <v>1</v>
      </c>
      <c r="J93">
        <f>VLOOKUP(E93,DATOS!B:W,20,FALSE)</f>
        <v>45463</v>
      </c>
      <c r="K93">
        <f t="shared" si="3"/>
        <v>45463</v>
      </c>
      <c r="L93" s="3" t="e">
        <f>VLOOKUP(A93,'AF NO RADICADOS'!E:E,1,FALSE)</f>
        <v>#N/A</v>
      </c>
    </row>
    <row r="94" spans="1:12">
      <c r="A94" t="str">
        <f>VLOOKUP(E94,DATOS!B:W,19,FALSE)</f>
        <v>FEVT4485</v>
      </c>
      <c r="B94" s="1">
        <v>9012767301</v>
      </c>
      <c r="C94" t="s">
        <v>2</v>
      </c>
      <c r="D94" s="1">
        <f>VLOOKUP(E94,DATOS!B:W,3,FALSE)</f>
        <v>12959763</v>
      </c>
      <c r="E94">
        <v>3520</v>
      </c>
      <c r="F94">
        <v>2</v>
      </c>
      <c r="G94" t="str">
        <f>VLOOKUP(E94,DATOS!B:W,10,FALSE)</f>
        <v>S50007</v>
      </c>
      <c r="H94" t="str">
        <f t="shared" si="2"/>
        <v>TRANSPORTE MUNICIPAL TERRESTRE</v>
      </c>
      <c r="I94">
        <f>VLOOKUP(E94,DATOS!B:W,12,FALSE)</f>
        <v>1</v>
      </c>
      <c r="J94">
        <f>VLOOKUP(E94,DATOS!B:W,20,FALSE)</f>
        <v>45463</v>
      </c>
      <c r="K94">
        <f t="shared" si="3"/>
        <v>45463</v>
      </c>
      <c r="L94" s="3" t="e">
        <f>VLOOKUP(A94,'AF NO RADICADOS'!E:E,1,FALSE)</f>
        <v>#N/A</v>
      </c>
    </row>
    <row r="95" spans="1:12">
      <c r="A95" t="str">
        <f>VLOOKUP(E95,DATOS!B:W,19,FALSE)</f>
        <v>FEVT4485</v>
      </c>
      <c r="B95" s="1">
        <v>9012767301</v>
      </c>
      <c r="C95" t="s">
        <v>2</v>
      </c>
      <c r="D95" s="1">
        <f>VLOOKUP(E95,DATOS!B:W,3,FALSE)</f>
        <v>12959763</v>
      </c>
      <c r="E95">
        <v>3521</v>
      </c>
      <c r="F95">
        <v>2</v>
      </c>
      <c r="G95" t="str">
        <f>VLOOKUP(E95,DATOS!B:W,10,FALSE)</f>
        <v>S50007</v>
      </c>
      <c r="H95" t="str">
        <f t="shared" si="2"/>
        <v>TRANSPORTE MUNICIPAL TERRESTRE</v>
      </c>
      <c r="I95">
        <f>VLOOKUP(E95,DATOS!B:W,12,FALSE)</f>
        <v>1</v>
      </c>
      <c r="J95">
        <f>VLOOKUP(E95,DATOS!B:W,20,FALSE)</f>
        <v>45463</v>
      </c>
      <c r="K95">
        <f t="shared" si="3"/>
        <v>45463</v>
      </c>
      <c r="L95" s="3" t="e">
        <f>VLOOKUP(A95,'AF NO RADICADOS'!E:E,1,FALSE)</f>
        <v>#N/A</v>
      </c>
    </row>
    <row r="96" spans="1:12">
      <c r="A96" t="str">
        <f>VLOOKUP(E96,DATOS!B:W,19,FALSE)</f>
        <v>FEVT4486</v>
      </c>
      <c r="B96" s="1">
        <v>9012767301</v>
      </c>
      <c r="C96" t="s">
        <v>2</v>
      </c>
      <c r="D96" s="1">
        <f>VLOOKUP(E96,DATOS!B:W,3,FALSE)</f>
        <v>97470365</v>
      </c>
      <c r="E96">
        <v>3522</v>
      </c>
      <c r="F96">
        <v>2</v>
      </c>
      <c r="G96" t="str">
        <f>VLOOKUP(E96,DATOS!B:W,10,FALSE)</f>
        <v>S50007</v>
      </c>
      <c r="H96" t="str">
        <f t="shared" si="2"/>
        <v>TRANSPORTE MUNICIPAL TERRESTRE</v>
      </c>
      <c r="I96">
        <f>VLOOKUP(E96,DATOS!B:W,12,FALSE)</f>
        <v>1</v>
      </c>
      <c r="J96">
        <f>VLOOKUP(E96,DATOS!B:W,20,FALSE)</f>
        <v>45463</v>
      </c>
      <c r="K96">
        <f t="shared" si="3"/>
        <v>45463</v>
      </c>
      <c r="L96" s="3" t="e">
        <f>VLOOKUP(A96,'AF NO RADICADOS'!E:E,1,FALSE)</f>
        <v>#N/A</v>
      </c>
    </row>
    <row r="97" spans="1:12">
      <c r="A97" t="str">
        <f>VLOOKUP(E97,DATOS!B:W,19,FALSE)</f>
        <v>FEVT4486</v>
      </c>
      <c r="B97" s="1">
        <v>9012767301</v>
      </c>
      <c r="C97" t="s">
        <v>2</v>
      </c>
      <c r="D97" s="1">
        <f>VLOOKUP(E97,DATOS!B:W,3,FALSE)</f>
        <v>97470365</v>
      </c>
      <c r="E97">
        <v>3524</v>
      </c>
      <c r="F97">
        <v>2</v>
      </c>
      <c r="G97" t="str">
        <f>VLOOKUP(E97,DATOS!B:W,10,FALSE)</f>
        <v>S50007</v>
      </c>
      <c r="H97" t="str">
        <f t="shared" si="2"/>
        <v>TRANSPORTE MUNICIPAL TERRESTRE</v>
      </c>
      <c r="I97">
        <f>VLOOKUP(E97,DATOS!B:W,12,FALSE)</f>
        <v>1</v>
      </c>
      <c r="J97">
        <f>VLOOKUP(E97,DATOS!B:W,20,FALSE)</f>
        <v>45463</v>
      </c>
      <c r="K97">
        <f t="shared" si="3"/>
        <v>45463</v>
      </c>
      <c r="L97" s="3" t="e">
        <f>VLOOKUP(A97,'AF NO RADICADOS'!E:E,1,FALSE)</f>
        <v>#N/A</v>
      </c>
    </row>
    <row r="98" spans="1:12">
      <c r="A98" t="str">
        <f>VLOOKUP(E98,DATOS!B:W,19,FALSE)</f>
        <v>FEVT4486</v>
      </c>
      <c r="B98" s="1">
        <v>9012767301</v>
      </c>
      <c r="C98" t="s">
        <v>2</v>
      </c>
      <c r="D98" s="1">
        <f>VLOOKUP(E98,DATOS!B:W,3,FALSE)</f>
        <v>97470365</v>
      </c>
      <c r="E98">
        <v>3526</v>
      </c>
      <c r="F98">
        <v>2</v>
      </c>
      <c r="G98" t="str">
        <f>VLOOKUP(E98,DATOS!B:W,10,FALSE)</f>
        <v>S50007</v>
      </c>
      <c r="H98" t="str">
        <f t="shared" si="2"/>
        <v>TRANSPORTE MUNICIPAL TERRESTRE</v>
      </c>
      <c r="I98">
        <f>VLOOKUP(E98,DATOS!B:W,12,FALSE)</f>
        <v>1</v>
      </c>
      <c r="J98">
        <f>VLOOKUP(E98,DATOS!B:W,20,FALSE)</f>
        <v>45463</v>
      </c>
      <c r="K98">
        <f t="shared" si="3"/>
        <v>45463</v>
      </c>
      <c r="L98" s="3" t="e">
        <f>VLOOKUP(A98,'AF NO RADICADOS'!E:E,1,FALSE)</f>
        <v>#N/A</v>
      </c>
    </row>
    <row r="99" spans="1:12">
      <c r="A99" t="str">
        <f>VLOOKUP(E99,DATOS!B:W,19,FALSE)</f>
        <v>FEVT4486</v>
      </c>
      <c r="B99" s="1">
        <v>9012767301</v>
      </c>
      <c r="C99" t="s">
        <v>2</v>
      </c>
      <c r="D99" s="1">
        <f>VLOOKUP(E99,DATOS!B:W,3,FALSE)</f>
        <v>97470365</v>
      </c>
      <c r="E99">
        <v>3528</v>
      </c>
      <c r="F99">
        <v>2</v>
      </c>
      <c r="G99" t="str">
        <f>VLOOKUP(E99,DATOS!B:W,10,FALSE)</f>
        <v>S50007</v>
      </c>
      <c r="H99" t="str">
        <f t="shared" si="2"/>
        <v>TRANSPORTE MUNICIPAL TERRESTRE</v>
      </c>
      <c r="I99">
        <f>VLOOKUP(E99,DATOS!B:W,12,FALSE)</f>
        <v>1</v>
      </c>
      <c r="J99">
        <f>VLOOKUP(E99,DATOS!B:W,20,FALSE)</f>
        <v>45463</v>
      </c>
      <c r="K99">
        <f t="shared" si="3"/>
        <v>45463</v>
      </c>
      <c r="L99" s="3" t="e">
        <f>VLOOKUP(A99,'AF NO RADICADOS'!E:E,1,FALSE)</f>
        <v>#N/A</v>
      </c>
    </row>
    <row r="100" spans="1:12">
      <c r="A100" t="str">
        <f>VLOOKUP(E100,DATOS!B:W,19,FALSE)</f>
        <v>FEVT4486</v>
      </c>
      <c r="B100" s="1">
        <v>9012767301</v>
      </c>
      <c r="C100" t="s">
        <v>2</v>
      </c>
      <c r="D100" s="1">
        <f>VLOOKUP(E100,DATOS!B:W,3,FALSE)</f>
        <v>97470365</v>
      </c>
      <c r="E100">
        <v>3530</v>
      </c>
      <c r="F100">
        <v>2</v>
      </c>
      <c r="G100" t="str">
        <f>VLOOKUP(E100,DATOS!B:W,10,FALSE)</f>
        <v>S50007</v>
      </c>
      <c r="H100" t="str">
        <f t="shared" si="2"/>
        <v>TRANSPORTE MUNICIPAL TERRESTRE</v>
      </c>
      <c r="I100">
        <f>VLOOKUP(E100,DATOS!B:W,12,FALSE)</f>
        <v>1</v>
      </c>
      <c r="J100">
        <f>VLOOKUP(E100,DATOS!B:W,20,FALSE)</f>
        <v>45463</v>
      </c>
      <c r="K100">
        <f t="shared" si="3"/>
        <v>45463</v>
      </c>
      <c r="L100" s="3" t="e">
        <f>VLOOKUP(A100,'AF NO RADICADOS'!E:E,1,FALSE)</f>
        <v>#N/A</v>
      </c>
    </row>
    <row r="101" spans="1:12">
      <c r="A101" t="str">
        <f>VLOOKUP(E101,DATOS!B:W,19,FALSE)</f>
        <v>FEVT4486</v>
      </c>
      <c r="B101" s="1">
        <v>9012767301</v>
      </c>
      <c r="C101" t="s">
        <v>2</v>
      </c>
      <c r="D101" s="1">
        <f>VLOOKUP(E101,DATOS!B:W,3,FALSE)</f>
        <v>97470365</v>
      </c>
      <c r="E101">
        <v>3532</v>
      </c>
      <c r="F101">
        <v>2</v>
      </c>
      <c r="G101" t="str">
        <f>VLOOKUP(E101,DATOS!B:W,10,FALSE)</f>
        <v>S50007</v>
      </c>
      <c r="H101" t="str">
        <f t="shared" si="2"/>
        <v>TRANSPORTE MUNICIPAL TERRESTRE</v>
      </c>
      <c r="I101">
        <f>VLOOKUP(E101,DATOS!B:W,12,FALSE)</f>
        <v>1</v>
      </c>
      <c r="J101">
        <f>VLOOKUP(E101,DATOS!B:W,20,FALSE)</f>
        <v>45463</v>
      </c>
      <c r="K101">
        <f t="shared" si="3"/>
        <v>45463</v>
      </c>
      <c r="L101" s="3" t="e">
        <f>VLOOKUP(A101,'AF NO RADICADOS'!E:E,1,FALSE)</f>
        <v>#N/A</v>
      </c>
    </row>
    <row r="102" spans="1:12">
      <c r="A102" t="str">
        <f>VLOOKUP(E102,DATOS!B:W,19,FALSE)</f>
        <v>FEVT4486</v>
      </c>
      <c r="B102" s="1">
        <v>9012767301</v>
      </c>
      <c r="C102" t="s">
        <v>2</v>
      </c>
      <c r="D102" s="1">
        <f>VLOOKUP(E102,DATOS!B:W,3,FALSE)</f>
        <v>97470365</v>
      </c>
      <c r="E102">
        <v>3534</v>
      </c>
      <c r="F102">
        <v>2</v>
      </c>
      <c r="G102" t="str">
        <f>VLOOKUP(E102,DATOS!B:W,10,FALSE)</f>
        <v>S50007</v>
      </c>
      <c r="H102" t="str">
        <f t="shared" si="2"/>
        <v>TRANSPORTE MUNICIPAL TERRESTRE</v>
      </c>
      <c r="I102">
        <f>VLOOKUP(E102,DATOS!B:W,12,FALSE)</f>
        <v>1</v>
      </c>
      <c r="J102">
        <f>VLOOKUP(E102,DATOS!B:W,20,FALSE)</f>
        <v>45463</v>
      </c>
      <c r="K102">
        <f t="shared" si="3"/>
        <v>45463</v>
      </c>
      <c r="L102" s="3" t="e">
        <f>VLOOKUP(A102,'AF NO RADICADOS'!E:E,1,FALSE)</f>
        <v>#N/A</v>
      </c>
    </row>
    <row r="103" spans="1:12">
      <c r="A103" t="str">
        <f>VLOOKUP(E103,DATOS!B:W,19,FALSE)</f>
        <v>FEVT4486</v>
      </c>
      <c r="B103" s="1">
        <v>9012767301</v>
      </c>
      <c r="C103" t="s">
        <v>2</v>
      </c>
      <c r="D103" s="1">
        <f>VLOOKUP(E103,DATOS!B:W,3,FALSE)</f>
        <v>97470365</v>
      </c>
      <c r="E103">
        <v>3536</v>
      </c>
      <c r="F103">
        <v>2</v>
      </c>
      <c r="G103" t="str">
        <f>VLOOKUP(E103,DATOS!B:W,10,FALSE)</f>
        <v>S50007</v>
      </c>
      <c r="H103" t="str">
        <f t="shared" si="2"/>
        <v>TRANSPORTE MUNICIPAL TERRESTRE</v>
      </c>
      <c r="I103">
        <f>VLOOKUP(E103,DATOS!B:W,12,FALSE)</f>
        <v>1</v>
      </c>
      <c r="J103">
        <f>VLOOKUP(E103,DATOS!B:W,20,FALSE)</f>
        <v>45463</v>
      </c>
      <c r="K103">
        <f t="shared" si="3"/>
        <v>45463</v>
      </c>
      <c r="L103" s="3" t="e">
        <f>VLOOKUP(A103,'AF NO RADICADOS'!E:E,1,FALSE)</f>
        <v>#N/A</v>
      </c>
    </row>
    <row r="104" spans="1:12">
      <c r="A104" t="str">
        <f>VLOOKUP(E104,DATOS!B:W,19,FALSE)</f>
        <v>FEVT4486</v>
      </c>
      <c r="B104" s="1">
        <v>9012767301</v>
      </c>
      <c r="C104" t="s">
        <v>2</v>
      </c>
      <c r="D104" s="1">
        <f>VLOOKUP(E104,DATOS!B:W,3,FALSE)</f>
        <v>97470365</v>
      </c>
      <c r="E104">
        <v>3538</v>
      </c>
      <c r="F104">
        <v>2</v>
      </c>
      <c r="G104" t="str">
        <f>VLOOKUP(E104,DATOS!B:W,10,FALSE)</f>
        <v>S50007</v>
      </c>
      <c r="H104" t="str">
        <f t="shared" si="2"/>
        <v>TRANSPORTE MUNICIPAL TERRESTRE</v>
      </c>
      <c r="I104">
        <f>VLOOKUP(E104,DATOS!B:W,12,FALSE)</f>
        <v>1</v>
      </c>
      <c r="J104">
        <f>VLOOKUP(E104,DATOS!B:W,20,FALSE)</f>
        <v>45463</v>
      </c>
      <c r="K104">
        <f t="shared" si="3"/>
        <v>45463</v>
      </c>
      <c r="L104" s="3" t="e">
        <f>VLOOKUP(A104,'AF NO RADICADOS'!E:E,1,FALSE)</f>
        <v>#N/A</v>
      </c>
    </row>
    <row r="105" spans="1:12">
      <c r="A105" t="str">
        <f>VLOOKUP(E105,DATOS!B:W,19,FALSE)</f>
        <v>FEVT4486</v>
      </c>
      <c r="B105" s="1">
        <v>9012767301</v>
      </c>
      <c r="C105" t="s">
        <v>2</v>
      </c>
      <c r="D105" s="1">
        <f>VLOOKUP(E105,DATOS!B:W,3,FALSE)</f>
        <v>97470365</v>
      </c>
      <c r="E105">
        <v>3540</v>
      </c>
      <c r="F105">
        <v>2</v>
      </c>
      <c r="G105" t="str">
        <f>VLOOKUP(E105,DATOS!B:W,10,FALSE)</f>
        <v>S50007</v>
      </c>
      <c r="H105" t="str">
        <f t="shared" si="2"/>
        <v>TRANSPORTE MUNICIPAL TERRESTRE</v>
      </c>
      <c r="I105">
        <f>VLOOKUP(E105,DATOS!B:W,12,FALSE)</f>
        <v>1</v>
      </c>
      <c r="J105">
        <f>VLOOKUP(E105,DATOS!B:W,20,FALSE)</f>
        <v>45463</v>
      </c>
      <c r="K105">
        <f t="shared" si="3"/>
        <v>45463</v>
      </c>
      <c r="L105" s="3" t="e">
        <f>VLOOKUP(A105,'AF NO RADICADOS'!E:E,1,FALSE)</f>
        <v>#N/A</v>
      </c>
    </row>
    <row r="106" spans="1:12">
      <c r="A106" t="str">
        <f>VLOOKUP(E106,DATOS!B:W,19,FALSE)</f>
        <v>FEVT4486</v>
      </c>
      <c r="B106" s="1">
        <v>9012767301</v>
      </c>
      <c r="C106" t="s">
        <v>2</v>
      </c>
      <c r="D106" s="1">
        <f>VLOOKUP(E106,DATOS!B:W,3,FALSE)</f>
        <v>97470365</v>
      </c>
      <c r="E106">
        <v>3542</v>
      </c>
      <c r="F106">
        <v>2</v>
      </c>
      <c r="G106" t="str">
        <f>VLOOKUP(E106,DATOS!B:W,10,FALSE)</f>
        <v>S50007</v>
      </c>
      <c r="H106" t="str">
        <f t="shared" si="2"/>
        <v>TRANSPORTE MUNICIPAL TERRESTRE</v>
      </c>
      <c r="I106">
        <f>VLOOKUP(E106,DATOS!B:W,12,FALSE)</f>
        <v>1</v>
      </c>
      <c r="J106">
        <f>VLOOKUP(E106,DATOS!B:W,20,FALSE)</f>
        <v>45463</v>
      </c>
      <c r="K106">
        <f t="shared" si="3"/>
        <v>45463</v>
      </c>
      <c r="L106" s="3" t="e">
        <f>VLOOKUP(A106,'AF NO RADICADOS'!E:E,1,FALSE)</f>
        <v>#N/A</v>
      </c>
    </row>
    <row r="107" spans="1:12">
      <c r="A107" t="str">
        <f>VLOOKUP(E107,DATOS!B:W,19,FALSE)</f>
        <v>FEVT4486</v>
      </c>
      <c r="B107" s="1">
        <v>9012767301</v>
      </c>
      <c r="C107" t="s">
        <v>2</v>
      </c>
      <c r="D107" s="1">
        <f>VLOOKUP(E107,DATOS!B:W,3,FALSE)</f>
        <v>97470365</v>
      </c>
      <c r="E107">
        <v>3544</v>
      </c>
      <c r="F107">
        <v>2</v>
      </c>
      <c r="G107" t="str">
        <f>VLOOKUP(E107,DATOS!B:W,10,FALSE)</f>
        <v>S50007</v>
      </c>
      <c r="H107" t="str">
        <f t="shared" si="2"/>
        <v>TRANSPORTE MUNICIPAL TERRESTRE</v>
      </c>
      <c r="I107">
        <f>VLOOKUP(E107,DATOS!B:W,12,FALSE)</f>
        <v>1</v>
      </c>
      <c r="J107">
        <f>VLOOKUP(E107,DATOS!B:W,20,FALSE)</f>
        <v>45463</v>
      </c>
      <c r="K107">
        <f t="shared" si="3"/>
        <v>45463</v>
      </c>
      <c r="L107" s="3" t="e">
        <f>VLOOKUP(A107,'AF NO RADICADOS'!E:E,1,FALSE)</f>
        <v>#N/A</v>
      </c>
    </row>
    <row r="108" spans="1:12">
      <c r="A108" t="str">
        <f>VLOOKUP(E108,DATOS!B:W,19,FALSE)</f>
        <v>FEVT4486</v>
      </c>
      <c r="B108" s="1">
        <v>9012767301</v>
      </c>
      <c r="C108" t="s">
        <v>2</v>
      </c>
      <c r="D108" s="1">
        <f>VLOOKUP(E108,DATOS!B:W,3,FALSE)</f>
        <v>97470365</v>
      </c>
      <c r="E108">
        <v>3546</v>
      </c>
      <c r="F108">
        <v>2</v>
      </c>
      <c r="G108" t="str">
        <f>VLOOKUP(E108,DATOS!B:W,10,FALSE)</f>
        <v>S50007</v>
      </c>
      <c r="H108" t="str">
        <f t="shared" si="2"/>
        <v>TRANSPORTE MUNICIPAL TERRESTRE</v>
      </c>
      <c r="I108">
        <f>VLOOKUP(E108,DATOS!B:W,12,FALSE)</f>
        <v>1</v>
      </c>
      <c r="J108">
        <f>VLOOKUP(E108,DATOS!B:W,20,FALSE)</f>
        <v>45463</v>
      </c>
      <c r="K108">
        <f t="shared" si="3"/>
        <v>45463</v>
      </c>
      <c r="L108" s="3" t="e">
        <f>VLOOKUP(A108,'AF NO RADICADOS'!E:E,1,FALSE)</f>
        <v>#N/A</v>
      </c>
    </row>
    <row r="109" spans="1:12">
      <c r="A109" t="str">
        <f>VLOOKUP(E109,DATOS!B:W,19,FALSE)</f>
        <v>FEVT4486</v>
      </c>
      <c r="B109" s="1">
        <v>9012767301</v>
      </c>
      <c r="C109" t="s">
        <v>2</v>
      </c>
      <c r="D109" s="1">
        <f>VLOOKUP(E109,DATOS!B:W,3,FALSE)</f>
        <v>97470365</v>
      </c>
      <c r="E109">
        <v>3523</v>
      </c>
      <c r="F109">
        <v>2</v>
      </c>
      <c r="G109" t="str">
        <f>VLOOKUP(E109,DATOS!B:W,10,FALSE)</f>
        <v>S50007</v>
      </c>
      <c r="H109" t="str">
        <f t="shared" si="2"/>
        <v>TRANSPORTE MUNICIPAL TERRESTRE</v>
      </c>
      <c r="I109">
        <f>VLOOKUP(E109,DATOS!B:W,12,FALSE)</f>
        <v>1</v>
      </c>
      <c r="J109">
        <f>VLOOKUP(E109,DATOS!B:W,20,FALSE)</f>
        <v>45463</v>
      </c>
      <c r="K109">
        <f t="shared" si="3"/>
        <v>45463</v>
      </c>
      <c r="L109" s="3" t="e">
        <f>VLOOKUP(A109,'AF NO RADICADOS'!E:E,1,FALSE)</f>
        <v>#N/A</v>
      </c>
    </row>
    <row r="110" spans="1:12">
      <c r="A110" t="str">
        <f>VLOOKUP(E110,DATOS!B:W,19,FALSE)</f>
        <v>FEVT4486</v>
      </c>
      <c r="B110" s="1">
        <v>9012767301</v>
      </c>
      <c r="C110" t="s">
        <v>2</v>
      </c>
      <c r="D110" s="1">
        <f>VLOOKUP(E110,DATOS!B:W,3,FALSE)</f>
        <v>97470365</v>
      </c>
      <c r="E110">
        <v>3525</v>
      </c>
      <c r="F110">
        <v>2</v>
      </c>
      <c r="G110" t="str">
        <f>VLOOKUP(E110,DATOS!B:W,10,FALSE)</f>
        <v>S50007</v>
      </c>
      <c r="H110" t="str">
        <f t="shared" si="2"/>
        <v>TRANSPORTE MUNICIPAL TERRESTRE</v>
      </c>
      <c r="I110">
        <f>VLOOKUP(E110,DATOS!B:W,12,FALSE)</f>
        <v>1</v>
      </c>
      <c r="J110">
        <f>VLOOKUP(E110,DATOS!B:W,20,FALSE)</f>
        <v>45463</v>
      </c>
      <c r="K110">
        <f t="shared" si="3"/>
        <v>45463</v>
      </c>
      <c r="L110" s="3" t="e">
        <f>VLOOKUP(A110,'AF NO RADICADOS'!E:E,1,FALSE)</f>
        <v>#N/A</v>
      </c>
    </row>
    <row r="111" spans="1:12">
      <c r="A111" t="str">
        <f>VLOOKUP(E111,DATOS!B:W,19,FALSE)</f>
        <v>FEVT4486</v>
      </c>
      <c r="B111" s="1">
        <v>9012767301</v>
      </c>
      <c r="C111" t="s">
        <v>2</v>
      </c>
      <c r="D111" s="1">
        <f>VLOOKUP(E111,DATOS!B:W,3,FALSE)</f>
        <v>97470365</v>
      </c>
      <c r="E111">
        <v>3527</v>
      </c>
      <c r="F111">
        <v>2</v>
      </c>
      <c r="G111" t="str">
        <f>VLOOKUP(E111,DATOS!B:W,10,FALSE)</f>
        <v>S50007</v>
      </c>
      <c r="H111" t="str">
        <f t="shared" si="2"/>
        <v>TRANSPORTE MUNICIPAL TERRESTRE</v>
      </c>
      <c r="I111">
        <f>VLOOKUP(E111,DATOS!B:W,12,FALSE)</f>
        <v>1</v>
      </c>
      <c r="J111">
        <f>VLOOKUP(E111,DATOS!B:W,20,FALSE)</f>
        <v>45463</v>
      </c>
      <c r="K111">
        <f t="shared" si="3"/>
        <v>45463</v>
      </c>
      <c r="L111" s="3" t="e">
        <f>VLOOKUP(A111,'AF NO RADICADOS'!E:E,1,FALSE)</f>
        <v>#N/A</v>
      </c>
    </row>
    <row r="112" spans="1:12">
      <c r="A112" t="str">
        <f>VLOOKUP(E112,DATOS!B:W,19,FALSE)</f>
        <v>FEVT4486</v>
      </c>
      <c r="B112" s="1">
        <v>9012767301</v>
      </c>
      <c r="C112" t="s">
        <v>2</v>
      </c>
      <c r="D112" s="1">
        <f>VLOOKUP(E112,DATOS!B:W,3,FALSE)</f>
        <v>97470365</v>
      </c>
      <c r="E112">
        <v>3529</v>
      </c>
      <c r="F112">
        <v>2</v>
      </c>
      <c r="G112" t="str">
        <f>VLOOKUP(E112,DATOS!B:W,10,FALSE)</f>
        <v>S50007</v>
      </c>
      <c r="H112" t="str">
        <f t="shared" si="2"/>
        <v>TRANSPORTE MUNICIPAL TERRESTRE</v>
      </c>
      <c r="I112">
        <f>VLOOKUP(E112,DATOS!B:W,12,FALSE)</f>
        <v>1</v>
      </c>
      <c r="J112">
        <f>VLOOKUP(E112,DATOS!B:W,20,FALSE)</f>
        <v>45463</v>
      </c>
      <c r="K112">
        <f t="shared" si="3"/>
        <v>45463</v>
      </c>
      <c r="L112" s="3" t="e">
        <f>VLOOKUP(A112,'AF NO RADICADOS'!E:E,1,FALSE)</f>
        <v>#N/A</v>
      </c>
    </row>
    <row r="113" spans="1:12">
      <c r="A113" t="str">
        <f>VLOOKUP(E113,DATOS!B:W,19,FALSE)</f>
        <v>FEVT4486</v>
      </c>
      <c r="B113" s="1">
        <v>9012767301</v>
      </c>
      <c r="C113" t="s">
        <v>2</v>
      </c>
      <c r="D113" s="1">
        <f>VLOOKUP(E113,DATOS!B:W,3,FALSE)</f>
        <v>97470365</v>
      </c>
      <c r="E113">
        <v>3531</v>
      </c>
      <c r="F113">
        <v>2</v>
      </c>
      <c r="G113" t="str">
        <f>VLOOKUP(E113,DATOS!B:W,10,FALSE)</f>
        <v>S50007</v>
      </c>
      <c r="H113" t="str">
        <f t="shared" si="2"/>
        <v>TRANSPORTE MUNICIPAL TERRESTRE</v>
      </c>
      <c r="I113">
        <f>VLOOKUP(E113,DATOS!B:W,12,FALSE)</f>
        <v>1</v>
      </c>
      <c r="J113">
        <f>VLOOKUP(E113,DATOS!B:W,20,FALSE)</f>
        <v>45463</v>
      </c>
      <c r="K113">
        <f t="shared" si="3"/>
        <v>45463</v>
      </c>
      <c r="L113" s="3" t="e">
        <f>VLOOKUP(A113,'AF NO RADICADOS'!E:E,1,FALSE)</f>
        <v>#N/A</v>
      </c>
    </row>
    <row r="114" spans="1:12">
      <c r="A114" t="str">
        <f>VLOOKUP(E114,DATOS!B:W,19,FALSE)</f>
        <v>FEVT4486</v>
      </c>
      <c r="B114" s="1">
        <v>9012767301</v>
      </c>
      <c r="C114" t="s">
        <v>2</v>
      </c>
      <c r="D114" s="1">
        <f>VLOOKUP(E114,DATOS!B:W,3,FALSE)</f>
        <v>97470365</v>
      </c>
      <c r="E114">
        <v>3533</v>
      </c>
      <c r="F114">
        <v>2</v>
      </c>
      <c r="G114" t="str">
        <f>VLOOKUP(E114,DATOS!B:W,10,FALSE)</f>
        <v>S50007</v>
      </c>
      <c r="H114" t="str">
        <f t="shared" si="2"/>
        <v>TRANSPORTE MUNICIPAL TERRESTRE</v>
      </c>
      <c r="I114">
        <f>VLOOKUP(E114,DATOS!B:W,12,FALSE)</f>
        <v>1</v>
      </c>
      <c r="J114">
        <f>VLOOKUP(E114,DATOS!B:W,20,FALSE)</f>
        <v>45463</v>
      </c>
      <c r="K114">
        <f t="shared" si="3"/>
        <v>45463</v>
      </c>
      <c r="L114" s="3" t="e">
        <f>VLOOKUP(A114,'AF NO RADICADOS'!E:E,1,FALSE)</f>
        <v>#N/A</v>
      </c>
    </row>
    <row r="115" spans="1:12">
      <c r="A115" t="str">
        <f>VLOOKUP(E115,DATOS!B:W,19,FALSE)</f>
        <v>FEVT4486</v>
      </c>
      <c r="B115" s="1">
        <v>9012767301</v>
      </c>
      <c r="C115" t="s">
        <v>2</v>
      </c>
      <c r="D115" s="1">
        <f>VLOOKUP(E115,DATOS!B:W,3,FALSE)</f>
        <v>97470365</v>
      </c>
      <c r="E115">
        <v>3535</v>
      </c>
      <c r="F115">
        <v>2</v>
      </c>
      <c r="G115" t="str">
        <f>VLOOKUP(E115,DATOS!B:W,10,FALSE)</f>
        <v>S50007</v>
      </c>
      <c r="H115" t="str">
        <f t="shared" si="2"/>
        <v>TRANSPORTE MUNICIPAL TERRESTRE</v>
      </c>
      <c r="I115">
        <f>VLOOKUP(E115,DATOS!B:W,12,FALSE)</f>
        <v>1</v>
      </c>
      <c r="J115">
        <f>VLOOKUP(E115,DATOS!B:W,20,FALSE)</f>
        <v>45463</v>
      </c>
      <c r="K115">
        <f t="shared" si="3"/>
        <v>45463</v>
      </c>
      <c r="L115" s="3" t="e">
        <f>VLOOKUP(A115,'AF NO RADICADOS'!E:E,1,FALSE)</f>
        <v>#N/A</v>
      </c>
    </row>
    <row r="116" spans="1:12">
      <c r="A116" t="str">
        <f>VLOOKUP(E116,DATOS!B:W,19,FALSE)</f>
        <v>FEVT4486</v>
      </c>
      <c r="B116" s="1">
        <v>9012767301</v>
      </c>
      <c r="C116" t="s">
        <v>2</v>
      </c>
      <c r="D116" s="1">
        <f>VLOOKUP(E116,DATOS!B:W,3,FALSE)</f>
        <v>97470365</v>
      </c>
      <c r="E116">
        <v>3537</v>
      </c>
      <c r="F116">
        <v>2</v>
      </c>
      <c r="G116" t="str">
        <f>VLOOKUP(E116,DATOS!B:W,10,FALSE)</f>
        <v>S50007</v>
      </c>
      <c r="H116" t="str">
        <f t="shared" si="2"/>
        <v>TRANSPORTE MUNICIPAL TERRESTRE</v>
      </c>
      <c r="I116">
        <f>VLOOKUP(E116,DATOS!B:W,12,FALSE)</f>
        <v>1</v>
      </c>
      <c r="J116">
        <f>VLOOKUP(E116,DATOS!B:W,20,FALSE)</f>
        <v>45463</v>
      </c>
      <c r="K116">
        <f t="shared" si="3"/>
        <v>45463</v>
      </c>
      <c r="L116" s="3" t="e">
        <f>VLOOKUP(A116,'AF NO RADICADOS'!E:E,1,FALSE)</f>
        <v>#N/A</v>
      </c>
    </row>
    <row r="117" spans="1:12">
      <c r="A117" t="str">
        <f>VLOOKUP(E117,DATOS!B:W,19,FALSE)</f>
        <v>FEVT4486</v>
      </c>
      <c r="B117" s="1">
        <v>9012767301</v>
      </c>
      <c r="C117" t="s">
        <v>2</v>
      </c>
      <c r="D117" s="1">
        <f>VLOOKUP(E117,DATOS!B:W,3,FALSE)</f>
        <v>97470365</v>
      </c>
      <c r="E117">
        <v>3539</v>
      </c>
      <c r="F117">
        <v>2</v>
      </c>
      <c r="G117" t="str">
        <f>VLOOKUP(E117,DATOS!B:W,10,FALSE)</f>
        <v>S50007</v>
      </c>
      <c r="H117" t="str">
        <f t="shared" si="2"/>
        <v>TRANSPORTE MUNICIPAL TERRESTRE</v>
      </c>
      <c r="I117">
        <f>VLOOKUP(E117,DATOS!B:W,12,FALSE)</f>
        <v>1</v>
      </c>
      <c r="J117">
        <f>VLOOKUP(E117,DATOS!B:W,20,FALSE)</f>
        <v>45463</v>
      </c>
      <c r="K117">
        <f t="shared" si="3"/>
        <v>45463</v>
      </c>
      <c r="L117" s="3" t="e">
        <f>VLOOKUP(A117,'AF NO RADICADOS'!E:E,1,FALSE)</f>
        <v>#N/A</v>
      </c>
    </row>
    <row r="118" spans="1:12">
      <c r="A118" t="str">
        <f>VLOOKUP(E118,DATOS!B:W,19,FALSE)</f>
        <v>FEVT4486</v>
      </c>
      <c r="B118" s="1">
        <v>9012767301</v>
      </c>
      <c r="C118" t="s">
        <v>2</v>
      </c>
      <c r="D118" s="1">
        <f>VLOOKUP(E118,DATOS!B:W,3,FALSE)</f>
        <v>97470365</v>
      </c>
      <c r="E118">
        <v>3541</v>
      </c>
      <c r="F118">
        <v>2</v>
      </c>
      <c r="G118" t="str">
        <f>VLOOKUP(E118,DATOS!B:W,10,FALSE)</f>
        <v>S50007</v>
      </c>
      <c r="H118" t="str">
        <f t="shared" si="2"/>
        <v>TRANSPORTE MUNICIPAL TERRESTRE</v>
      </c>
      <c r="I118">
        <f>VLOOKUP(E118,DATOS!B:W,12,FALSE)</f>
        <v>1</v>
      </c>
      <c r="J118">
        <f>VLOOKUP(E118,DATOS!B:W,20,FALSE)</f>
        <v>45463</v>
      </c>
      <c r="K118">
        <f t="shared" si="3"/>
        <v>45463</v>
      </c>
      <c r="L118" s="3" t="e">
        <f>VLOOKUP(A118,'AF NO RADICADOS'!E:E,1,FALSE)</f>
        <v>#N/A</v>
      </c>
    </row>
    <row r="119" spans="1:12">
      <c r="A119" t="str">
        <f>VLOOKUP(E119,DATOS!B:W,19,FALSE)</f>
        <v>FEVT4486</v>
      </c>
      <c r="B119" s="1">
        <v>9012767301</v>
      </c>
      <c r="C119" t="s">
        <v>2</v>
      </c>
      <c r="D119" s="1">
        <f>VLOOKUP(E119,DATOS!B:W,3,FALSE)</f>
        <v>97470365</v>
      </c>
      <c r="E119">
        <v>3543</v>
      </c>
      <c r="F119">
        <v>2</v>
      </c>
      <c r="G119" t="str">
        <f>VLOOKUP(E119,DATOS!B:W,10,FALSE)</f>
        <v>S50007</v>
      </c>
      <c r="H119" t="str">
        <f t="shared" si="2"/>
        <v>TRANSPORTE MUNICIPAL TERRESTRE</v>
      </c>
      <c r="I119">
        <f>VLOOKUP(E119,DATOS!B:W,12,FALSE)</f>
        <v>1</v>
      </c>
      <c r="J119">
        <f>VLOOKUP(E119,DATOS!B:W,20,FALSE)</f>
        <v>45463</v>
      </c>
      <c r="K119">
        <f t="shared" si="3"/>
        <v>45463</v>
      </c>
      <c r="L119" s="3" t="e">
        <f>VLOOKUP(A119,'AF NO RADICADOS'!E:E,1,FALSE)</f>
        <v>#N/A</v>
      </c>
    </row>
    <row r="120" spans="1:12">
      <c r="A120" t="str">
        <f>VLOOKUP(E120,DATOS!B:W,19,FALSE)</f>
        <v>FEVT4486</v>
      </c>
      <c r="B120" s="1">
        <v>9012767301</v>
      </c>
      <c r="C120" t="s">
        <v>2</v>
      </c>
      <c r="D120" s="1">
        <f>VLOOKUP(E120,DATOS!B:W,3,FALSE)</f>
        <v>97470365</v>
      </c>
      <c r="E120">
        <v>3545</v>
      </c>
      <c r="F120">
        <v>2</v>
      </c>
      <c r="G120" t="str">
        <f>VLOOKUP(E120,DATOS!B:W,10,FALSE)</f>
        <v>S50007</v>
      </c>
      <c r="H120" t="str">
        <f t="shared" si="2"/>
        <v>TRANSPORTE MUNICIPAL TERRESTRE</v>
      </c>
      <c r="I120">
        <f>VLOOKUP(E120,DATOS!B:W,12,FALSE)</f>
        <v>1</v>
      </c>
      <c r="J120">
        <f>VLOOKUP(E120,DATOS!B:W,20,FALSE)</f>
        <v>45463</v>
      </c>
      <c r="K120">
        <f t="shared" si="3"/>
        <v>45463</v>
      </c>
      <c r="L120" s="3" t="e">
        <f>VLOOKUP(A120,'AF NO RADICADOS'!E:E,1,FALSE)</f>
        <v>#N/A</v>
      </c>
    </row>
    <row r="121" spans="1:12">
      <c r="A121" t="str">
        <f>VLOOKUP(E121,DATOS!B:W,19,FALSE)</f>
        <v>FEVT4486</v>
      </c>
      <c r="B121" s="1">
        <v>9012767301</v>
      </c>
      <c r="C121" t="s">
        <v>2</v>
      </c>
      <c r="D121" s="1">
        <f>VLOOKUP(E121,DATOS!B:W,3,FALSE)</f>
        <v>97470365</v>
      </c>
      <c r="E121">
        <v>3547</v>
      </c>
      <c r="F121">
        <v>2</v>
      </c>
      <c r="G121" t="str">
        <f>VLOOKUP(E121,DATOS!B:W,10,FALSE)</f>
        <v>S50007</v>
      </c>
      <c r="H121" t="str">
        <f t="shared" si="2"/>
        <v>TRANSPORTE MUNICIPAL TERRESTRE</v>
      </c>
      <c r="I121">
        <f>VLOOKUP(E121,DATOS!B:W,12,FALSE)</f>
        <v>1</v>
      </c>
      <c r="J121">
        <f>VLOOKUP(E121,DATOS!B:W,20,FALSE)</f>
        <v>45463</v>
      </c>
      <c r="K121">
        <f t="shared" si="3"/>
        <v>45463</v>
      </c>
      <c r="L121" s="3" t="e">
        <f>VLOOKUP(A121,'AF NO RADICADOS'!E:E,1,FALSE)</f>
        <v>#N/A</v>
      </c>
    </row>
    <row r="122" spans="1:12">
      <c r="A122" t="str">
        <f>VLOOKUP(E122,DATOS!B:W,19,FALSE)</f>
        <v>FEVT4487</v>
      </c>
      <c r="B122" s="1">
        <v>9012767301</v>
      </c>
      <c r="C122" t="s">
        <v>37</v>
      </c>
      <c r="D122" s="1">
        <f>VLOOKUP(E122,DATOS!B:W,3,FALSE)</f>
        <v>1030083093</v>
      </c>
      <c r="E122">
        <v>3548</v>
      </c>
      <c r="F122">
        <v>2</v>
      </c>
      <c r="G122" t="str">
        <f>VLOOKUP(E122,DATOS!B:W,10,FALSE)</f>
        <v>S50007</v>
      </c>
      <c r="H122" t="str">
        <f t="shared" si="2"/>
        <v>TRANSPORTE MUNICIPAL TERRESTRE</v>
      </c>
      <c r="I122">
        <f>VLOOKUP(E122,DATOS!B:W,12,FALSE)</f>
        <v>1</v>
      </c>
      <c r="J122">
        <f>VLOOKUP(E122,DATOS!B:W,20,FALSE)</f>
        <v>45463</v>
      </c>
      <c r="K122">
        <f t="shared" si="3"/>
        <v>45463</v>
      </c>
      <c r="L122" s="3" t="e">
        <f>VLOOKUP(A122,'AF NO RADICADOS'!E:E,1,FALSE)</f>
        <v>#N/A</v>
      </c>
    </row>
    <row r="123" spans="1:12">
      <c r="A123" t="str">
        <f>VLOOKUP(E123,DATOS!B:W,19,FALSE)</f>
        <v>FEVT4487</v>
      </c>
      <c r="B123" s="1">
        <v>9012767301</v>
      </c>
      <c r="C123" t="s">
        <v>37</v>
      </c>
      <c r="D123" s="1">
        <f>VLOOKUP(E123,DATOS!B:W,3,FALSE)</f>
        <v>1030083093</v>
      </c>
      <c r="E123">
        <v>3549</v>
      </c>
      <c r="F123">
        <v>2</v>
      </c>
      <c r="G123" t="str">
        <f>VLOOKUP(E123,DATOS!B:W,10,FALSE)</f>
        <v>S50007</v>
      </c>
      <c r="H123" t="str">
        <f t="shared" si="2"/>
        <v>TRANSPORTE MUNICIPAL TERRESTRE</v>
      </c>
      <c r="I123">
        <f>VLOOKUP(E123,DATOS!B:W,12,FALSE)</f>
        <v>1</v>
      </c>
      <c r="J123">
        <f>VLOOKUP(E123,DATOS!B:W,20,FALSE)</f>
        <v>45463</v>
      </c>
      <c r="K123">
        <f t="shared" si="3"/>
        <v>45463</v>
      </c>
      <c r="L123" s="3" t="e">
        <f>VLOOKUP(A123,'AF NO RADICADOS'!E:E,1,FALSE)</f>
        <v>#N/A</v>
      </c>
    </row>
    <row r="124" spans="1:12">
      <c r="A124" t="str">
        <f>VLOOKUP(E124,DATOS!B:W,19,FALSE)</f>
        <v>FEVT4488</v>
      </c>
      <c r="B124" s="1">
        <v>9012767301</v>
      </c>
      <c r="C124" t="s">
        <v>2</v>
      </c>
      <c r="D124" s="1">
        <f>VLOOKUP(E124,DATOS!B:W,3,FALSE)</f>
        <v>27472963</v>
      </c>
      <c r="E124">
        <v>3550</v>
      </c>
      <c r="F124">
        <v>2</v>
      </c>
      <c r="G124" t="str">
        <f>VLOOKUP(E124,DATOS!B:W,10,FALSE)</f>
        <v>S50007</v>
      </c>
      <c r="H124" t="str">
        <f t="shared" si="2"/>
        <v>TRANSPORTE MUNICIPAL TERRESTRE</v>
      </c>
      <c r="I124">
        <f>VLOOKUP(E124,DATOS!B:W,12,FALSE)</f>
        <v>1</v>
      </c>
      <c r="J124">
        <f>VLOOKUP(E124,DATOS!B:W,20,FALSE)</f>
        <v>45463</v>
      </c>
      <c r="K124">
        <f t="shared" si="3"/>
        <v>45463</v>
      </c>
      <c r="L124" s="3" t="e">
        <f>VLOOKUP(A124,'AF NO RADICADOS'!E:E,1,FALSE)</f>
        <v>#N/A</v>
      </c>
    </row>
    <row r="125" spans="1:12">
      <c r="A125" t="str">
        <f>VLOOKUP(E125,DATOS!B:W,19,FALSE)</f>
        <v>FEVT4488</v>
      </c>
      <c r="B125" s="1">
        <v>9012767301</v>
      </c>
      <c r="C125" t="s">
        <v>2</v>
      </c>
      <c r="D125" s="1">
        <f>VLOOKUP(E125,DATOS!B:W,3,FALSE)</f>
        <v>27472963</v>
      </c>
      <c r="E125">
        <v>3551</v>
      </c>
      <c r="F125">
        <v>2</v>
      </c>
      <c r="G125" t="str">
        <f>VLOOKUP(E125,DATOS!B:W,10,FALSE)</f>
        <v>S50007</v>
      </c>
      <c r="H125" t="str">
        <f t="shared" si="2"/>
        <v>TRANSPORTE MUNICIPAL TERRESTRE</v>
      </c>
      <c r="I125">
        <f>VLOOKUP(E125,DATOS!B:W,12,FALSE)</f>
        <v>1</v>
      </c>
      <c r="J125">
        <f>VLOOKUP(E125,DATOS!B:W,20,FALSE)</f>
        <v>45463</v>
      </c>
      <c r="K125">
        <f t="shared" si="3"/>
        <v>45463</v>
      </c>
      <c r="L125" s="3" t="e">
        <f>VLOOKUP(A125,'AF NO RADICADOS'!E:E,1,FALSE)</f>
        <v>#N/A</v>
      </c>
    </row>
    <row r="126" spans="1:12">
      <c r="A126" t="str">
        <f>VLOOKUP(E126,DATOS!B:W,19,FALSE)</f>
        <v>FEVT4489</v>
      </c>
      <c r="B126" s="1">
        <v>9012767301</v>
      </c>
      <c r="C126" t="s">
        <v>2</v>
      </c>
      <c r="D126" s="1">
        <f>VLOOKUP(E126,DATOS!B:W,3,FALSE)</f>
        <v>1123307986</v>
      </c>
      <c r="E126">
        <v>3552</v>
      </c>
      <c r="F126">
        <v>2</v>
      </c>
      <c r="G126" t="str">
        <f>VLOOKUP(E126,DATOS!B:W,10,FALSE)</f>
        <v>S50008</v>
      </c>
      <c r="H126" t="str">
        <f t="shared" si="2"/>
        <v>TRANSPORTE INTERMUNICIPAL TERR</v>
      </c>
      <c r="I126">
        <f>VLOOKUP(E126,DATOS!B:W,12,FALSE)</f>
        <v>1</v>
      </c>
      <c r="J126">
        <f>VLOOKUP(E126,DATOS!B:W,20,FALSE)</f>
        <v>45463</v>
      </c>
      <c r="K126">
        <f t="shared" si="3"/>
        <v>45463</v>
      </c>
      <c r="L126" s="3" t="e">
        <f>VLOOKUP(A126,'AF NO RADICADOS'!E:E,1,FALSE)</f>
        <v>#N/A</v>
      </c>
    </row>
    <row r="127" spans="1:12">
      <c r="A127" t="str">
        <f>VLOOKUP(E127,DATOS!B:W,19,FALSE)</f>
        <v>FEVT4489</v>
      </c>
      <c r="B127" s="1">
        <v>9012767301</v>
      </c>
      <c r="C127" t="s">
        <v>2</v>
      </c>
      <c r="D127" s="1">
        <f>VLOOKUP(E127,DATOS!B:W,3,FALSE)</f>
        <v>1123307986</v>
      </c>
      <c r="E127">
        <v>3553</v>
      </c>
      <c r="F127">
        <v>2</v>
      </c>
      <c r="G127" t="str">
        <f>VLOOKUP(E127,DATOS!B:W,10,FALSE)</f>
        <v>S50008</v>
      </c>
      <c r="H127" t="str">
        <f t="shared" si="2"/>
        <v>TRANSPORTE INTERMUNICIPAL TERR</v>
      </c>
      <c r="I127">
        <f>VLOOKUP(E127,DATOS!B:W,12,FALSE)</f>
        <v>1</v>
      </c>
      <c r="J127">
        <f>VLOOKUP(E127,DATOS!B:W,20,FALSE)</f>
        <v>45463</v>
      </c>
      <c r="K127">
        <f t="shared" si="3"/>
        <v>45463</v>
      </c>
      <c r="L127" s="3" t="e">
        <f>VLOOKUP(A127,'AF NO RADICADOS'!E:E,1,FALSE)</f>
        <v>#N/A</v>
      </c>
    </row>
    <row r="128" spans="1:12">
      <c r="A128" t="str">
        <f>VLOOKUP(E128,DATOS!B:W,19,FALSE)</f>
        <v>FEVT4490</v>
      </c>
      <c r="B128" s="1">
        <v>9012767301</v>
      </c>
      <c r="C128" t="s">
        <v>2</v>
      </c>
      <c r="D128" s="1">
        <f>VLOOKUP(E128,DATOS!B:W,3,FALSE)</f>
        <v>69009859</v>
      </c>
      <c r="E128">
        <v>3554</v>
      </c>
      <c r="F128">
        <v>2</v>
      </c>
      <c r="G128" t="str">
        <f>VLOOKUP(E128,DATOS!B:W,10,FALSE)</f>
        <v>S50007</v>
      </c>
      <c r="H128" t="str">
        <f t="shared" si="2"/>
        <v>TRANSPORTE MUNICIPAL TERRESTRE</v>
      </c>
      <c r="I128">
        <f>VLOOKUP(E128,DATOS!B:W,12,FALSE)</f>
        <v>1</v>
      </c>
      <c r="J128">
        <f>VLOOKUP(E128,DATOS!B:W,20,FALSE)</f>
        <v>45463</v>
      </c>
      <c r="K128">
        <f t="shared" si="3"/>
        <v>45463</v>
      </c>
      <c r="L128" s="3" t="e">
        <f>VLOOKUP(A128,'AF NO RADICADOS'!E:E,1,FALSE)</f>
        <v>#N/A</v>
      </c>
    </row>
    <row r="129" spans="1:12">
      <c r="A129" t="str">
        <f>VLOOKUP(E129,DATOS!B:W,19,FALSE)</f>
        <v>FEVT4490</v>
      </c>
      <c r="B129" s="1">
        <v>9012767301</v>
      </c>
      <c r="C129" t="s">
        <v>2</v>
      </c>
      <c r="D129" s="1">
        <f>VLOOKUP(E129,DATOS!B:W,3,FALSE)</f>
        <v>69009859</v>
      </c>
      <c r="E129">
        <v>3555</v>
      </c>
      <c r="F129">
        <v>2</v>
      </c>
      <c r="G129" t="str">
        <f>VLOOKUP(E129,DATOS!B:W,10,FALSE)</f>
        <v>S50007</v>
      </c>
      <c r="H129" t="str">
        <f t="shared" si="2"/>
        <v>TRANSPORTE MUNICIPAL TERRESTRE</v>
      </c>
      <c r="I129">
        <f>VLOOKUP(E129,DATOS!B:W,12,FALSE)</f>
        <v>1</v>
      </c>
      <c r="J129">
        <f>VLOOKUP(E129,DATOS!B:W,20,FALSE)</f>
        <v>45463</v>
      </c>
      <c r="K129">
        <f t="shared" si="3"/>
        <v>45463</v>
      </c>
      <c r="L129" s="3" t="e">
        <f>VLOOKUP(A129,'AF NO RADICADOS'!E:E,1,FALSE)</f>
        <v>#N/A</v>
      </c>
    </row>
    <row r="130" spans="1:12">
      <c r="A130" t="str">
        <f>VLOOKUP(E130,DATOS!B:W,19,FALSE)</f>
        <v>FEVT4491</v>
      </c>
      <c r="B130" s="1">
        <v>9012767301</v>
      </c>
      <c r="C130" t="s">
        <v>2</v>
      </c>
      <c r="D130" s="1">
        <f>VLOOKUP(E130,DATOS!B:W,3,FALSE)</f>
        <v>1122784764</v>
      </c>
      <c r="E130">
        <v>3556</v>
      </c>
      <c r="F130">
        <v>2</v>
      </c>
      <c r="G130" t="str">
        <f>VLOOKUP(E130,DATOS!B:W,10,FALSE)</f>
        <v>S50007</v>
      </c>
      <c r="H130" t="str">
        <f t="shared" ref="H130:H193" si="4">IF(G130="S50007","TRANSPORTE MUNICIPAL TERRESTRE",IF(G130="S50008","TRANSPORTE INTERMUNICIPAL TERR","VALIDAR CODIGO"))</f>
        <v>TRANSPORTE MUNICIPAL TERRESTRE</v>
      </c>
      <c r="I130">
        <f>VLOOKUP(E130,DATOS!B:W,12,FALSE)</f>
        <v>1</v>
      </c>
      <c r="J130">
        <f>VLOOKUP(E130,DATOS!B:W,20,FALSE)</f>
        <v>45463</v>
      </c>
      <c r="K130">
        <f t="shared" si="3"/>
        <v>45463</v>
      </c>
      <c r="L130" s="3" t="e">
        <f>VLOOKUP(A130,'AF NO RADICADOS'!E:E,1,FALSE)</f>
        <v>#N/A</v>
      </c>
    </row>
    <row r="131" spans="1:12">
      <c r="A131" t="str">
        <f>VLOOKUP(E131,DATOS!B:W,19,FALSE)</f>
        <v>FEVT4491</v>
      </c>
      <c r="B131" s="1">
        <v>9012767301</v>
      </c>
      <c r="C131" t="s">
        <v>2</v>
      </c>
      <c r="D131" s="1">
        <f>VLOOKUP(E131,DATOS!B:W,3,FALSE)</f>
        <v>1122784764</v>
      </c>
      <c r="E131">
        <v>3558</v>
      </c>
      <c r="F131">
        <v>2</v>
      </c>
      <c r="G131" t="str">
        <f>VLOOKUP(E131,DATOS!B:W,10,FALSE)</f>
        <v>S50007</v>
      </c>
      <c r="H131" t="str">
        <f t="shared" si="4"/>
        <v>TRANSPORTE MUNICIPAL TERRESTRE</v>
      </c>
      <c r="I131">
        <f>VLOOKUP(E131,DATOS!B:W,12,FALSE)</f>
        <v>1</v>
      </c>
      <c r="J131">
        <f>VLOOKUP(E131,DATOS!B:W,20,FALSE)</f>
        <v>45463</v>
      </c>
      <c r="K131">
        <f t="shared" ref="K131:K194" si="5">J131*I131</f>
        <v>45463</v>
      </c>
      <c r="L131" s="3" t="e">
        <f>VLOOKUP(A131,'AF NO RADICADOS'!E:E,1,FALSE)</f>
        <v>#N/A</v>
      </c>
    </row>
    <row r="132" spans="1:12">
      <c r="A132" t="str">
        <f>VLOOKUP(E132,DATOS!B:W,19,FALSE)</f>
        <v>FEVT4491</v>
      </c>
      <c r="B132" s="1">
        <v>9012767301</v>
      </c>
      <c r="C132" t="s">
        <v>2</v>
      </c>
      <c r="D132" s="1">
        <f>VLOOKUP(E132,DATOS!B:W,3,FALSE)</f>
        <v>1122784764</v>
      </c>
      <c r="E132">
        <v>3560</v>
      </c>
      <c r="F132">
        <v>2</v>
      </c>
      <c r="G132" t="str">
        <f>VLOOKUP(E132,DATOS!B:W,10,FALSE)</f>
        <v>S50007</v>
      </c>
      <c r="H132" t="str">
        <f t="shared" si="4"/>
        <v>TRANSPORTE MUNICIPAL TERRESTRE</v>
      </c>
      <c r="I132">
        <f>VLOOKUP(E132,DATOS!B:W,12,FALSE)</f>
        <v>1</v>
      </c>
      <c r="J132">
        <f>VLOOKUP(E132,DATOS!B:W,20,FALSE)</f>
        <v>45463</v>
      </c>
      <c r="K132">
        <f t="shared" si="5"/>
        <v>45463</v>
      </c>
      <c r="L132" s="3" t="e">
        <f>VLOOKUP(A132,'AF NO RADICADOS'!E:E,1,FALSE)</f>
        <v>#N/A</v>
      </c>
    </row>
    <row r="133" spans="1:12">
      <c r="A133" t="str">
        <f>VLOOKUP(E133,DATOS!B:W,19,FALSE)</f>
        <v>FEVT4491</v>
      </c>
      <c r="B133" s="1">
        <v>9012767301</v>
      </c>
      <c r="C133" t="s">
        <v>2</v>
      </c>
      <c r="D133" s="1">
        <f>VLOOKUP(E133,DATOS!B:W,3,FALSE)</f>
        <v>1122784764</v>
      </c>
      <c r="E133">
        <v>3562</v>
      </c>
      <c r="F133">
        <v>2</v>
      </c>
      <c r="G133" t="str">
        <f>VLOOKUP(E133,DATOS!B:W,10,FALSE)</f>
        <v>S50007</v>
      </c>
      <c r="H133" t="str">
        <f t="shared" si="4"/>
        <v>TRANSPORTE MUNICIPAL TERRESTRE</v>
      </c>
      <c r="I133">
        <f>VLOOKUP(E133,DATOS!B:W,12,FALSE)</f>
        <v>1</v>
      </c>
      <c r="J133">
        <f>VLOOKUP(E133,DATOS!B:W,20,FALSE)</f>
        <v>45463</v>
      </c>
      <c r="K133">
        <f t="shared" si="5"/>
        <v>45463</v>
      </c>
      <c r="L133" s="3" t="e">
        <f>VLOOKUP(A133,'AF NO RADICADOS'!E:E,1,FALSE)</f>
        <v>#N/A</v>
      </c>
    </row>
    <row r="134" spans="1:12">
      <c r="A134" t="str">
        <f>VLOOKUP(E134,DATOS!B:W,19,FALSE)</f>
        <v>FEVT4491</v>
      </c>
      <c r="B134" s="1">
        <v>9012767301</v>
      </c>
      <c r="C134" t="s">
        <v>2</v>
      </c>
      <c r="D134" s="1">
        <f>VLOOKUP(E134,DATOS!B:W,3,FALSE)</f>
        <v>1122784764</v>
      </c>
      <c r="E134">
        <v>3564</v>
      </c>
      <c r="F134">
        <v>2</v>
      </c>
      <c r="G134" t="str">
        <f>VLOOKUP(E134,DATOS!B:W,10,FALSE)</f>
        <v>S50007</v>
      </c>
      <c r="H134" t="str">
        <f t="shared" si="4"/>
        <v>TRANSPORTE MUNICIPAL TERRESTRE</v>
      </c>
      <c r="I134">
        <f>VLOOKUP(E134,DATOS!B:W,12,FALSE)</f>
        <v>1</v>
      </c>
      <c r="J134">
        <f>VLOOKUP(E134,DATOS!B:W,20,FALSE)</f>
        <v>45463</v>
      </c>
      <c r="K134">
        <f t="shared" si="5"/>
        <v>45463</v>
      </c>
      <c r="L134" s="3" t="e">
        <f>VLOOKUP(A134,'AF NO RADICADOS'!E:E,1,FALSE)</f>
        <v>#N/A</v>
      </c>
    </row>
    <row r="135" spans="1:12">
      <c r="A135" t="str">
        <f>VLOOKUP(E135,DATOS!B:W,19,FALSE)</f>
        <v>FEVT4491</v>
      </c>
      <c r="B135" s="1">
        <v>9012767301</v>
      </c>
      <c r="C135" t="s">
        <v>2</v>
      </c>
      <c r="D135" s="1">
        <f>VLOOKUP(E135,DATOS!B:W,3,FALSE)</f>
        <v>1122784764</v>
      </c>
      <c r="E135">
        <v>3566</v>
      </c>
      <c r="F135">
        <v>2</v>
      </c>
      <c r="G135" t="str">
        <f>VLOOKUP(E135,DATOS!B:W,10,FALSE)</f>
        <v>S50007</v>
      </c>
      <c r="H135" t="str">
        <f t="shared" si="4"/>
        <v>TRANSPORTE MUNICIPAL TERRESTRE</v>
      </c>
      <c r="I135">
        <f>VLOOKUP(E135,DATOS!B:W,12,FALSE)</f>
        <v>1</v>
      </c>
      <c r="J135">
        <f>VLOOKUP(E135,DATOS!B:W,20,FALSE)</f>
        <v>45463</v>
      </c>
      <c r="K135">
        <f t="shared" si="5"/>
        <v>45463</v>
      </c>
      <c r="L135" s="3" t="e">
        <f>VLOOKUP(A135,'AF NO RADICADOS'!E:E,1,FALSE)</f>
        <v>#N/A</v>
      </c>
    </row>
    <row r="136" spans="1:12">
      <c r="A136" t="str">
        <f>VLOOKUP(E136,DATOS!B:W,19,FALSE)</f>
        <v>FEVT4491</v>
      </c>
      <c r="B136" s="1">
        <v>9012767301</v>
      </c>
      <c r="C136" t="s">
        <v>2</v>
      </c>
      <c r="D136" s="1">
        <f>VLOOKUP(E136,DATOS!B:W,3,FALSE)</f>
        <v>1122784764</v>
      </c>
      <c r="E136">
        <v>3568</v>
      </c>
      <c r="F136">
        <v>2</v>
      </c>
      <c r="G136" t="str">
        <f>VLOOKUP(E136,DATOS!B:W,10,FALSE)</f>
        <v>S50007</v>
      </c>
      <c r="H136" t="str">
        <f t="shared" si="4"/>
        <v>TRANSPORTE MUNICIPAL TERRESTRE</v>
      </c>
      <c r="I136">
        <f>VLOOKUP(E136,DATOS!B:W,12,FALSE)</f>
        <v>1</v>
      </c>
      <c r="J136">
        <f>VLOOKUP(E136,DATOS!B:W,20,FALSE)</f>
        <v>45463</v>
      </c>
      <c r="K136">
        <f t="shared" si="5"/>
        <v>45463</v>
      </c>
      <c r="L136" s="3" t="e">
        <f>VLOOKUP(A136,'AF NO RADICADOS'!E:E,1,FALSE)</f>
        <v>#N/A</v>
      </c>
    </row>
    <row r="137" spans="1:12">
      <c r="A137" t="str">
        <f>VLOOKUP(E137,DATOS!B:W,19,FALSE)</f>
        <v>FEVT4491</v>
      </c>
      <c r="B137" s="1">
        <v>9012767301</v>
      </c>
      <c r="C137" t="s">
        <v>2</v>
      </c>
      <c r="D137" s="1">
        <f>VLOOKUP(E137,DATOS!B:W,3,FALSE)</f>
        <v>1122784764</v>
      </c>
      <c r="E137">
        <v>3570</v>
      </c>
      <c r="F137">
        <v>2</v>
      </c>
      <c r="G137" t="str">
        <f>VLOOKUP(E137,DATOS!B:W,10,FALSE)</f>
        <v>S50007</v>
      </c>
      <c r="H137" t="str">
        <f t="shared" si="4"/>
        <v>TRANSPORTE MUNICIPAL TERRESTRE</v>
      </c>
      <c r="I137">
        <f>VLOOKUP(E137,DATOS!B:W,12,FALSE)</f>
        <v>1</v>
      </c>
      <c r="J137">
        <f>VLOOKUP(E137,DATOS!B:W,20,FALSE)</f>
        <v>45463</v>
      </c>
      <c r="K137">
        <f t="shared" si="5"/>
        <v>45463</v>
      </c>
      <c r="L137" s="3" t="e">
        <f>VLOOKUP(A137,'AF NO RADICADOS'!E:E,1,FALSE)</f>
        <v>#N/A</v>
      </c>
    </row>
    <row r="138" spans="1:12">
      <c r="A138" t="str">
        <f>VLOOKUP(E138,DATOS!B:W,19,FALSE)</f>
        <v>FEVT4491</v>
      </c>
      <c r="B138" s="1">
        <v>9012767301</v>
      </c>
      <c r="C138" t="s">
        <v>2</v>
      </c>
      <c r="D138" s="1">
        <f>VLOOKUP(E138,DATOS!B:W,3,FALSE)</f>
        <v>1122784764</v>
      </c>
      <c r="E138">
        <v>3572</v>
      </c>
      <c r="F138">
        <v>2</v>
      </c>
      <c r="G138" t="str">
        <f>VLOOKUP(E138,DATOS!B:W,10,FALSE)</f>
        <v>S50007</v>
      </c>
      <c r="H138" t="str">
        <f t="shared" si="4"/>
        <v>TRANSPORTE MUNICIPAL TERRESTRE</v>
      </c>
      <c r="I138">
        <f>VLOOKUP(E138,DATOS!B:W,12,FALSE)</f>
        <v>1</v>
      </c>
      <c r="J138">
        <f>VLOOKUP(E138,DATOS!B:W,20,FALSE)</f>
        <v>45463</v>
      </c>
      <c r="K138">
        <f t="shared" si="5"/>
        <v>45463</v>
      </c>
      <c r="L138" s="3" t="e">
        <f>VLOOKUP(A138,'AF NO RADICADOS'!E:E,1,FALSE)</f>
        <v>#N/A</v>
      </c>
    </row>
    <row r="139" spans="1:12">
      <c r="A139" t="str">
        <f>VLOOKUP(E139,DATOS!B:W,19,FALSE)</f>
        <v>FEVT4491</v>
      </c>
      <c r="B139" s="1">
        <v>9012767301</v>
      </c>
      <c r="C139" t="s">
        <v>2</v>
      </c>
      <c r="D139" s="1">
        <f>VLOOKUP(E139,DATOS!B:W,3,FALSE)</f>
        <v>1122784764</v>
      </c>
      <c r="E139">
        <v>3574</v>
      </c>
      <c r="F139">
        <v>2</v>
      </c>
      <c r="G139" t="str">
        <f>VLOOKUP(E139,DATOS!B:W,10,FALSE)</f>
        <v>S50007</v>
      </c>
      <c r="H139" t="str">
        <f t="shared" si="4"/>
        <v>TRANSPORTE MUNICIPAL TERRESTRE</v>
      </c>
      <c r="I139">
        <f>VLOOKUP(E139,DATOS!B:W,12,FALSE)</f>
        <v>1</v>
      </c>
      <c r="J139">
        <f>VLOOKUP(E139,DATOS!B:W,20,FALSE)</f>
        <v>45463</v>
      </c>
      <c r="K139">
        <f t="shared" si="5"/>
        <v>45463</v>
      </c>
      <c r="L139" s="3" t="e">
        <f>VLOOKUP(A139,'AF NO RADICADOS'!E:E,1,FALSE)</f>
        <v>#N/A</v>
      </c>
    </row>
    <row r="140" spans="1:12">
      <c r="A140" t="str">
        <f>VLOOKUP(E140,DATOS!B:W,19,FALSE)</f>
        <v>FEVT4491</v>
      </c>
      <c r="B140" s="1">
        <v>9012767301</v>
      </c>
      <c r="C140" t="s">
        <v>2</v>
      </c>
      <c r="D140" s="1">
        <f>VLOOKUP(E140,DATOS!B:W,3,FALSE)</f>
        <v>1122784764</v>
      </c>
      <c r="E140">
        <v>3576</v>
      </c>
      <c r="F140">
        <v>2</v>
      </c>
      <c r="G140" t="str">
        <f>VLOOKUP(E140,DATOS!B:W,10,FALSE)</f>
        <v>S50007</v>
      </c>
      <c r="H140" t="str">
        <f t="shared" si="4"/>
        <v>TRANSPORTE MUNICIPAL TERRESTRE</v>
      </c>
      <c r="I140">
        <f>VLOOKUP(E140,DATOS!B:W,12,FALSE)</f>
        <v>1</v>
      </c>
      <c r="J140">
        <f>VLOOKUP(E140,DATOS!B:W,20,FALSE)</f>
        <v>45463</v>
      </c>
      <c r="K140">
        <f t="shared" si="5"/>
        <v>45463</v>
      </c>
      <c r="L140" s="3" t="e">
        <f>VLOOKUP(A140,'AF NO RADICADOS'!E:E,1,FALSE)</f>
        <v>#N/A</v>
      </c>
    </row>
    <row r="141" spans="1:12">
      <c r="A141" t="str">
        <f>VLOOKUP(E141,DATOS!B:W,19,FALSE)</f>
        <v>FEVT4491</v>
      </c>
      <c r="B141" s="1">
        <v>9012767301</v>
      </c>
      <c r="C141" t="s">
        <v>2</v>
      </c>
      <c r="D141" s="1">
        <f>VLOOKUP(E141,DATOS!B:W,3,FALSE)</f>
        <v>1122784764</v>
      </c>
      <c r="E141">
        <v>3578</v>
      </c>
      <c r="F141">
        <v>2</v>
      </c>
      <c r="G141" t="str">
        <f>VLOOKUP(E141,DATOS!B:W,10,FALSE)</f>
        <v>S50007</v>
      </c>
      <c r="H141" t="str">
        <f t="shared" si="4"/>
        <v>TRANSPORTE MUNICIPAL TERRESTRE</v>
      </c>
      <c r="I141">
        <f>VLOOKUP(E141,DATOS!B:W,12,FALSE)</f>
        <v>1</v>
      </c>
      <c r="J141">
        <f>VLOOKUP(E141,DATOS!B:W,20,FALSE)</f>
        <v>45463</v>
      </c>
      <c r="K141">
        <f t="shared" si="5"/>
        <v>45463</v>
      </c>
      <c r="L141" s="3" t="e">
        <f>VLOOKUP(A141,'AF NO RADICADOS'!E:E,1,FALSE)</f>
        <v>#N/A</v>
      </c>
    </row>
    <row r="142" spans="1:12">
      <c r="A142" t="str">
        <f>VLOOKUP(E142,DATOS!B:W,19,FALSE)</f>
        <v>FEVT4491</v>
      </c>
      <c r="B142" s="1">
        <v>9012767301</v>
      </c>
      <c r="C142" t="s">
        <v>2</v>
      </c>
      <c r="D142" s="1">
        <f>VLOOKUP(E142,DATOS!B:W,3,FALSE)</f>
        <v>1122784764</v>
      </c>
      <c r="E142">
        <v>3557</v>
      </c>
      <c r="F142">
        <v>2</v>
      </c>
      <c r="G142" t="str">
        <f>VLOOKUP(E142,DATOS!B:W,10,FALSE)</f>
        <v>S50007</v>
      </c>
      <c r="H142" t="str">
        <f t="shared" si="4"/>
        <v>TRANSPORTE MUNICIPAL TERRESTRE</v>
      </c>
      <c r="I142">
        <f>VLOOKUP(E142,DATOS!B:W,12,FALSE)</f>
        <v>1</v>
      </c>
      <c r="J142">
        <f>VLOOKUP(E142,DATOS!B:W,20,FALSE)</f>
        <v>45463</v>
      </c>
      <c r="K142">
        <f t="shared" si="5"/>
        <v>45463</v>
      </c>
      <c r="L142" s="3" t="e">
        <f>VLOOKUP(A142,'AF NO RADICADOS'!E:E,1,FALSE)</f>
        <v>#N/A</v>
      </c>
    </row>
    <row r="143" spans="1:12">
      <c r="A143" t="str">
        <f>VLOOKUP(E143,DATOS!B:W,19,FALSE)</f>
        <v>FEVT4491</v>
      </c>
      <c r="B143" s="1">
        <v>9012767301</v>
      </c>
      <c r="C143" t="s">
        <v>2</v>
      </c>
      <c r="D143" s="1">
        <f>VLOOKUP(E143,DATOS!B:W,3,FALSE)</f>
        <v>1122784764</v>
      </c>
      <c r="E143">
        <v>3559</v>
      </c>
      <c r="F143">
        <v>2</v>
      </c>
      <c r="G143" t="str">
        <f>VLOOKUP(E143,DATOS!B:W,10,FALSE)</f>
        <v>S50007</v>
      </c>
      <c r="H143" t="str">
        <f t="shared" si="4"/>
        <v>TRANSPORTE MUNICIPAL TERRESTRE</v>
      </c>
      <c r="I143">
        <f>VLOOKUP(E143,DATOS!B:W,12,FALSE)</f>
        <v>1</v>
      </c>
      <c r="J143">
        <f>VLOOKUP(E143,DATOS!B:W,20,FALSE)</f>
        <v>45463</v>
      </c>
      <c r="K143">
        <f t="shared" si="5"/>
        <v>45463</v>
      </c>
      <c r="L143" s="3" t="e">
        <f>VLOOKUP(A143,'AF NO RADICADOS'!E:E,1,FALSE)</f>
        <v>#N/A</v>
      </c>
    </row>
    <row r="144" spans="1:12">
      <c r="A144" t="str">
        <f>VLOOKUP(E144,DATOS!B:W,19,FALSE)</f>
        <v>FEVT4491</v>
      </c>
      <c r="B144" s="1">
        <v>9012767301</v>
      </c>
      <c r="C144" t="s">
        <v>2</v>
      </c>
      <c r="D144" s="1">
        <f>VLOOKUP(E144,DATOS!B:W,3,FALSE)</f>
        <v>1122784764</v>
      </c>
      <c r="E144">
        <v>3561</v>
      </c>
      <c r="F144">
        <v>2</v>
      </c>
      <c r="G144" t="str">
        <f>VLOOKUP(E144,DATOS!B:W,10,FALSE)</f>
        <v>S50007</v>
      </c>
      <c r="H144" t="str">
        <f t="shared" si="4"/>
        <v>TRANSPORTE MUNICIPAL TERRESTRE</v>
      </c>
      <c r="I144">
        <f>VLOOKUP(E144,DATOS!B:W,12,FALSE)</f>
        <v>1</v>
      </c>
      <c r="J144">
        <f>VLOOKUP(E144,DATOS!B:W,20,FALSE)</f>
        <v>45463</v>
      </c>
      <c r="K144">
        <f t="shared" si="5"/>
        <v>45463</v>
      </c>
      <c r="L144" s="3" t="e">
        <f>VLOOKUP(A144,'AF NO RADICADOS'!E:E,1,FALSE)</f>
        <v>#N/A</v>
      </c>
    </row>
    <row r="145" spans="1:12">
      <c r="A145" t="str">
        <f>VLOOKUP(E145,DATOS!B:W,19,FALSE)</f>
        <v>FEVT4491</v>
      </c>
      <c r="B145" s="1">
        <v>9012767301</v>
      </c>
      <c r="C145" t="s">
        <v>2</v>
      </c>
      <c r="D145" s="1">
        <f>VLOOKUP(E145,DATOS!B:W,3,FALSE)</f>
        <v>1122784764</v>
      </c>
      <c r="E145">
        <v>3563</v>
      </c>
      <c r="F145">
        <v>2</v>
      </c>
      <c r="G145" t="str">
        <f>VLOOKUP(E145,DATOS!B:W,10,FALSE)</f>
        <v>S50007</v>
      </c>
      <c r="H145" t="str">
        <f t="shared" si="4"/>
        <v>TRANSPORTE MUNICIPAL TERRESTRE</v>
      </c>
      <c r="I145">
        <f>VLOOKUP(E145,DATOS!B:W,12,FALSE)</f>
        <v>1</v>
      </c>
      <c r="J145">
        <f>VLOOKUP(E145,DATOS!B:W,20,FALSE)</f>
        <v>45463</v>
      </c>
      <c r="K145">
        <f t="shared" si="5"/>
        <v>45463</v>
      </c>
      <c r="L145" s="3" t="e">
        <f>VLOOKUP(A145,'AF NO RADICADOS'!E:E,1,FALSE)</f>
        <v>#N/A</v>
      </c>
    </row>
    <row r="146" spans="1:12">
      <c r="A146" t="str">
        <f>VLOOKUP(E146,DATOS!B:W,19,FALSE)</f>
        <v>FEVT4491</v>
      </c>
      <c r="B146" s="1">
        <v>9012767301</v>
      </c>
      <c r="C146" t="s">
        <v>2</v>
      </c>
      <c r="D146" s="1">
        <f>VLOOKUP(E146,DATOS!B:W,3,FALSE)</f>
        <v>1122784764</v>
      </c>
      <c r="E146">
        <v>3565</v>
      </c>
      <c r="F146">
        <v>2</v>
      </c>
      <c r="G146" t="str">
        <f>VLOOKUP(E146,DATOS!B:W,10,FALSE)</f>
        <v>S50007</v>
      </c>
      <c r="H146" t="str">
        <f t="shared" si="4"/>
        <v>TRANSPORTE MUNICIPAL TERRESTRE</v>
      </c>
      <c r="I146">
        <f>VLOOKUP(E146,DATOS!B:W,12,FALSE)</f>
        <v>1</v>
      </c>
      <c r="J146">
        <f>VLOOKUP(E146,DATOS!B:W,20,FALSE)</f>
        <v>45463</v>
      </c>
      <c r="K146">
        <f t="shared" si="5"/>
        <v>45463</v>
      </c>
      <c r="L146" s="3" t="e">
        <f>VLOOKUP(A146,'AF NO RADICADOS'!E:E,1,FALSE)</f>
        <v>#N/A</v>
      </c>
    </row>
    <row r="147" spans="1:12">
      <c r="A147" t="str">
        <f>VLOOKUP(E147,DATOS!B:W,19,FALSE)</f>
        <v>FEVT4491</v>
      </c>
      <c r="B147" s="1">
        <v>9012767301</v>
      </c>
      <c r="C147" t="s">
        <v>2</v>
      </c>
      <c r="D147" s="1">
        <f>VLOOKUP(E147,DATOS!B:W,3,FALSE)</f>
        <v>1122784764</v>
      </c>
      <c r="E147">
        <v>3567</v>
      </c>
      <c r="F147">
        <v>2</v>
      </c>
      <c r="G147" t="str">
        <f>VLOOKUP(E147,DATOS!B:W,10,FALSE)</f>
        <v>S50007</v>
      </c>
      <c r="H147" t="str">
        <f t="shared" si="4"/>
        <v>TRANSPORTE MUNICIPAL TERRESTRE</v>
      </c>
      <c r="I147">
        <f>VLOOKUP(E147,DATOS!B:W,12,FALSE)</f>
        <v>1</v>
      </c>
      <c r="J147">
        <f>VLOOKUP(E147,DATOS!B:W,20,FALSE)</f>
        <v>45463</v>
      </c>
      <c r="K147">
        <f t="shared" si="5"/>
        <v>45463</v>
      </c>
      <c r="L147" s="3" t="e">
        <f>VLOOKUP(A147,'AF NO RADICADOS'!E:E,1,FALSE)</f>
        <v>#N/A</v>
      </c>
    </row>
    <row r="148" spans="1:12">
      <c r="A148" t="str">
        <f>VLOOKUP(E148,DATOS!B:W,19,FALSE)</f>
        <v>FEVT4491</v>
      </c>
      <c r="B148" s="1">
        <v>9012767301</v>
      </c>
      <c r="C148" t="s">
        <v>2</v>
      </c>
      <c r="D148" s="1">
        <f>VLOOKUP(E148,DATOS!B:W,3,FALSE)</f>
        <v>1122784764</v>
      </c>
      <c r="E148">
        <v>3569</v>
      </c>
      <c r="F148">
        <v>2</v>
      </c>
      <c r="G148" t="str">
        <f>VLOOKUP(E148,DATOS!B:W,10,FALSE)</f>
        <v>S50007</v>
      </c>
      <c r="H148" t="str">
        <f t="shared" si="4"/>
        <v>TRANSPORTE MUNICIPAL TERRESTRE</v>
      </c>
      <c r="I148">
        <f>VLOOKUP(E148,DATOS!B:W,12,FALSE)</f>
        <v>1</v>
      </c>
      <c r="J148">
        <f>VLOOKUP(E148,DATOS!B:W,20,FALSE)</f>
        <v>45463</v>
      </c>
      <c r="K148">
        <f t="shared" si="5"/>
        <v>45463</v>
      </c>
      <c r="L148" s="3" t="e">
        <f>VLOOKUP(A148,'AF NO RADICADOS'!E:E,1,FALSE)</f>
        <v>#N/A</v>
      </c>
    </row>
    <row r="149" spans="1:12">
      <c r="A149" t="str">
        <f>VLOOKUP(E149,DATOS!B:W,19,FALSE)</f>
        <v>FEVT4491</v>
      </c>
      <c r="B149" s="1">
        <v>9012767301</v>
      </c>
      <c r="C149" t="s">
        <v>2</v>
      </c>
      <c r="D149" s="1">
        <f>VLOOKUP(E149,DATOS!B:W,3,FALSE)</f>
        <v>1122784764</v>
      </c>
      <c r="E149">
        <v>3571</v>
      </c>
      <c r="F149">
        <v>2</v>
      </c>
      <c r="G149" t="str">
        <f>VLOOKUP(E149,DATOS!B:W,10,FALSE)</f>
        <v>S50007</v>
      </c>
      <c r="H149" t="str">
        <f t="shared" si="4"/>
        <v>TRANSPORTE MUNICIPAL TERRESTRE</v>
      </c>
      <c r="I149">
        <f>VLOOKUP(E149,DATOS!B:W,12,FALSE)</f>
        <v>1</v>
      </c>
      <c r="J149">
        <f>VLOOKUP(E149,DATOS!B:W,20,FALSE)</f>
        <v>45463</v>
      </c>
      <c r="K149">
        <f t="shared" si="5"/>
        <v>45463</v>
      </c>
      <c r="L149" s="3" t="e">
        <f>VLOOKUP(A149,'AF NO RADICADOS'!E:E,1,FALSE)</f>
        <v>#N/A</v>
      </c>
    </row>
    <row r="150" spans="1:12">
      <c r="A150" t="str">
        <f>VLOOKUP(E150,DATOS!B:W,19,FALSE)</f>
        <v>FEVT4491</v>
      </c>
      <c r="B150" s="1">
        <v>9012767301</v>
      </c>
      <c r="C150" t="s">
        <v>2</v>
      </c>
      <c r="D150" s="1">
        <f>VLOOKUP(E150,DATOS!B:W,3,FALSE)</f>
        <v>1122784764</v>
      </c>
      <c r="E150">
        <v>3573</v>
      </c>
      <c r="F150">
        <v>2</v>
      </c>
      <c r="G150" t="str">
        <f>VLOOKUP(E150,DATOS!B:W,10,FALSE)</f>
        <v>S50007</v>
      </c>
      <c r="H150" t="str">
        <f t="shared" si="4"/>
        <v>TRANSPORTE MUNICIPAL TERRESTRE</v>
      </c>
      <c r="I150">
        <f>VLOOKUP(E150,DATOS!B:W,12,FALSE)</f>
        <v>1</v>
      </c>
      <c r="J150">
        <f>VLOOKUP(E150,DATOS!B:W,20,FALSE)</f>
        <v>45463</v>
      </c>
      <c r="K150">
        <f t="shared" si="5"/>
        <v>45463</v>
      </c>
      <c r="L150" s="3" t="e">
        <f>VLOOKUP(A150,'AF NO RADICADOS'!E:E,1,FALSE)</f>
        <v>#N/A</v>
      </c>
    </row>
    <row r="151" spans="1:12">
      <c r="A151" t="str">
        <f>VLOOKUP(E151,DATOS!B:W,19,FALSE)</f>
        <v>FEVT4491</v>
      </c>
      <c r="B151" s="1">
        <v>9012767301</v>
      </c>
      <c r="C151" t="s">
        <v>2</v>
      </c>
      <c r="D151" s="1">
        <f>VLOOKUP(E151,DATOS!B:W,3,FALSE)</f>
        <v>1122784764</v>
      </c>
      <c r="E151">
        <v>3575</v>
      </c>
      <c r="F151">
        <v>2</v>
      </c>
      <c r="G151" t="str">
        <f>VLOOKUP(E151,DATOS!B:W,10,FALSE)</f>
        <v>S50007</v>
      </c>
      <c r="H151" t="str">
        <f t="shared" si="4"/>
        <v>TRANSPORTE MUNICIPAL TERRESTRE</v>
      </c>
      <c r="I151">
        <f>VLOOKUP(E151,DATOS!B:W,12,FALSE)</f>
        <v>1</v>
      </c>
      <c r="J151">
        <f>VLOOKUP(E151,DATOS!B:W,20,FALSE)</f>
        <v>45463</v>
      </c>
      <c r="K151">
        <f t="shared" si="5"/>
        <v>45463</v>
      </c>
      <c r="L151" s="3" t="e">
        <f>VLOOKUP(A151,'AF NO RADICADOS'!E:E,1,FALSE)</f>
        <v>#N/A</v>
      </c>
    </row>
    <row r="152" spans="1:12">
      <c r="A152" t="str">
        <f>VLOOKUP(E152,DATOS!B:W,19,FALSE)</f>
        <v>FEVT4491</v>
      </c>
      <c r="B152" s="1">
        <v>9012767301</v>
      </c>
      <c r="C152" t="s">
        <v>2</v>
      </c>
      <c r="D152" s="1">
        <f>VLOOKUP(E152,DATOS!B:W,3,FALSE)</f>
        <v>1122784764</v>
      </c>
      <c r="E152">
        <v>3577</v>
      </c>
      <c r="F152">
        <v>2</v>
      </c>
      <c r="G152" t="str">
        <f>VLOOKUP(E152,DATOS!B:W,10,FALSE)</f>
        <v>S50007</v>
      </c>
      <c r="H152" t="str">
        <f t="shared" si="4"/>
        <v>TRANSPORTE MUNICIPAL TERRESTRE</v>
      </c>
      <c r="I152">
        <f>VLOOKUP(E152,DATOS!B:W,12,FALSE)</f>
        <v>1</v>
      </c>
      <c r="J152">
        <f>VLOOKUP(E152,DATOS!B:W,20,FALSE)</f>
        <v>45463</v>
      </c>
      <c r="K152">
        <f t="shared" si="5"/>
        <v>45463</v>
      </c>
      <c r="L152" s="3" t="e">
        <f>VLOOKUP(A152,'AF NO RADICADOS'!E:E,1,FALSE)</f>
        <v>#N/A</v>
      </c>
    </row>
    <row r="153" spans="1:12">
      <c r="A153" t="str">
        <f>VLOOKUP(E153,DATOS!B:W,19,FALSE)</f>
        <v>FEVT4491</v>
      </c>
      <c r="B153" s="1">
        <v>9012767301</v>
      </c>
      <c r="C153" t="s">
        <v>2</v>
      </c>
      <c r="D153" s="1">
        <f>VLOOKUP(E153,DATOS!B:W,3,FALSE)</f>
        <v>1122784764</v>
      </c>
      <c r="E153">
        <v>3579</v>
      </c>
      <c r="F153">
        <v>2</v>
      </c>
      <c r="G153" t="str">
        <f>VLOOKUP(E153,DATOS!B:W,10,FALSE)</f>
        <v>S50007</v>
      </c>
      <c r="H153" t="str">
        <f t="shared" si="4"/>
        <v>TRANSPORTE MUNICIPAL TERRESTRE</v>
      </c>
      <c r="I153">
        <f>VLOOKUP(E153,DATOS!B:W,12,FALSE)</f>
        <v>1</v>
      </c>
      <c r="J153">
        <f>VLOOKUP(E153,DATOS!B:W,20,FALSE)</f>
        <v>45463</v>
      </c>
      <c r="K153">
        <f t="shared" si="5"/>
        <v>45463</v>
      </c>
      <c r="L153" s="3" t="e">
        <f>VLOOKUP(A153,'AF NO RADICADOS'!E:E,1,FALSE)</f>
        <v>#N/A</v>
      </c>
    </row>
    <row r="154" spans="1:12">
      <c r="A154" t="str">
        <f>VLOOKUP(E154,DATOS!B:W,19,FALSE)</f>
        <v>FEVT4492</v>
      </c>
      <c r="B154" s="1">
        <v>9012767301</v>
      </c>
      <c r="C154" t="s">
        <v>2</v>
      </c>
      <c r="D154" s="1">
        <f>VLOOKUP(E154,DATOS!B:W,3,FALSE)</f>
        <v>1123331185</v>
      </c>
      <c r="E154">
        <v>3580</v>
      </c>
      <c r="F154">
        <v>2</v>
      </c>
      <c r="G154" t="str">
        <f>VLOOKUP(E154,DATOS!B:W,10,FALSE)</f>
        <v>S50007</v>
      </c>
      <c r="H154" t="str">
        <f t="shared" si="4"/>
        <v>TRANSPORTE MUNICIPAL TERRESTRE</v>
      </c>
      <c r="I154">
        <f>VLOOKUP(E154,DATOS!B:W,12,FALSE)</f>
        <v>1</v>
      </c>
      <c r="J154">
        <f>VLOOKUP(E154,DATOS!B:W,20,FALSE)</f>
        <v>45463</v>
      </c>
      <c r="K154">
        <f t="shared" si="5"/>
        <v>45463</v>
      </c>
      <c r="L154" s="3" t="e">
        <f>VLOOKUP(A154,'AF NO RADICADOS'!E:E,1,FALSE)</f>
        <v>#N/A</v>
      </c>
    </row>
    <row r="155" spans="1:12">
      <c r="A155" t="str">
        <f>VLOOKUP(E155,DATOS!B:W,19,FALSE)</f>
        <v>FEVT4492</v>
      </c>
      <c r="B155" s="1">
        <v>9012767301</v>
      </c>
      <c r="C155" t="s">
        <v>2</v>
      </c>
      <c r="D155" s="1">
        <f>VLOOKUP(E155,DATOS!B:W,3,FALSE)</f>
        <v>1123331185</v>
      </c>
      <c r="E155">
        <v>3581</v>
      </c>
      <c r="F155">
        <v>2</v>
      </c>
      <c r="G155" t="str">
        <f>VLOOKUP(E155,DATOS!B:W,10,FALSE)</f>
        <v>S50007</v>
      </c>
      <c r="H155" t="str">
        <f t="shared" si="4"/>
        <v>TRANSPORTE MUNICIPAL TERRESTRE</v>
      </c>
      <c r="I155">
        <f>VLOOKUP(E155,DATOS!B:W,12,FALSE)</f>
        <v>1</v>
      </c>
      <c r="J155">
        <f>VLOOKUP(E155,DATOS!B:W,20,FALSE)</f>
        <v>45463</v>
      </c>
      <c r="K155">
        <f t="shared" si="5"/>
        <v>45463</v>
      </c>
      <c r="L155" s="3" t="e">
        <f>VLOOKUP(A155,'AF NO RADICADOS'!E:E,1,FALSE)</f>
        <v>#N/A</v>
      </c>
    </row>
    <row r="156" spans="1:12">
      <c r="A156" t="str">
        <f>VLOOKUP(E156,DATOS!B:W,19,FALSE)</f>
        <v>FEVT4493</v>
      </c>
      <c r="B156" s="1">
        <v>9012767301</v>
      </c>
      <c r="C156" t="s">
        <v>2</v>
      </c>
      <c r="D156" s="1">
        <f>VLOOKUP(E156,DATOS!B:W,3,FALSE)</f>
        <v>1124862015</v>
      </c>
      <c r="E156">
        <v>3582</v>
      </c>
      <c r="F156">
        <v>2</v>
      </c>
      <c r="G156" t="str">
        <f>VLOOKUP(E156,DATOS!B:W,10,FALSE)</f>
        <v>S50007</v>
      </c>
      <c r="H156" t="str">
        <f t="shared" si="4"/>
        <v>TRANSPORTE MUNICIPAL TERRESTRE</v>
      </c>
      <c r="I156">
        <f>VLOOKUP(E156,DATOS!B:W,12,FALSE)</f>
        <v>1</v>
      </c>
      <c r="J156">
        <f>VLOOKUP(E156,DATOS!B:W,20,FALSE)</f>
        <v>45463</v>
      </c>
      <c r="K156">
        <f t="shared" si="5"/>
        <v>45463</v>
      </c>
      <c r="L156" s="3" t="e">
        <f>VLOOKUP(A156,'AF NO RADICADOS'!E:E,1,FALSE)</f>
        <v>#N/A</v>
      </c>
    </row>
    <row r="157" spans="1:12">
      <c r="A157" t="str">
        <f>VLOOKUP(E157,DATOS!B:W,19,FALSE)</f>
        <v>FEVT4493</v>
      </c>
      <c r="B157" s="1">
        <v>9012767301</v>
      </c>
      <c r="C157" t="s">
        <v>2</v>
      </c>
      <c r="D157" s="1">
        <f>VLOOKUP(E157,DATOS!B:W,3,FALSE)</f>
        <v>1124862015</v>
      </c>
      <c r="E157">
        <v>3583</v>
      </c>
      <c r="F157">
        <v>2</v>
      </c>
      <c r="G157" t="str">
        <f>VLOOKUP(E157,DATOS!B:W,10,FALSE)</f>
        <v>S50007</v>
      </c>
      <c r="H157" t="str">
        <f t="shared" si="4"/>
        <v>TRANSPORTE MUNICIPAL TERRESTRE</v>
      </c>
      <c r="I157">
        <f>VLOOKUP(E157,DATOS!B:W,12,FALSE)</f>
        <v>1</v>
      </c>
      <c r="J157">
        <f>VLOOKUP(E157,DATOS!B:W,20,FALSE)</f>
        <v>45463</v>
      </c>
      <c r="K157">
        <f t="shared" si="5"/>
        <v>45463</v>
      </c>
      <c r="L157" s="3" t="e">
        <f>VLOOKUP(A157,'AF NO RADICADOS'!E:E,1,FALSE)</f>
        <v>#N/A</v>
      </c>
    </row>
    <row r="158" spans="1:12">
      <c r="A158" t="str">
        <f>VLOOKUP(E158,DATOS!B:W,19,FALSE)</f>
        <v>FEVT4494</v>
      </c>
      <c r="B158" s="1">
        <v>9012767301</v>
      </c>
      <c r="C158" t="s">
        <v>2</v>
      </c>
      <c r="D158" s="1">
        <f>VLOOKUP(E158,DATOS!B:W,3,FALSE)</f>
        <v>18124262</v>
      </c>
      <c r="E158">
        <v>3584</v>
      </c>
      <c r="F158">
        <v>2</v>
      </c>
      <c r="G158" t="str">
        <f>VLOOKUP(E158,DATOS!B:W,10,FALSE)</f>
        <v>S50007</v>
      </c>
      <c r="H158" t="str">
        <f t="shared" si="4"/>
        <v>TRANSPORTE MUNICIPAL TERRESTRE</v>
      </c>
      <c r="I158">
        <f>VLOOKUP(E158,DATOS!B:W,12,FALSE)</f>
        <v>1</v>
      </c>
      <c r="J158">
        <f>VLOOKUP(E158,DATOS!B:W,20,FALSE)</f>
        <v>45463</v>
      </c>
      <c r="K158">
        <f t="shared" si="5"/>
        <v>45463</v>
      </c>
      <c r="L158" s="3" t="e">
        <f>VLOOKUP(A158,'AF NO RADICADOS'!E:E,1,FALSE)</f>
        <v>#N/A</v>
      </c>
    </row>
    <row r="159" spans="1:12">
      <c r="A159" t="str">
        <f>VLOOKUP(E159,DATOS!B:W,19,FALSE)</f>
        <v>FEVT4494</v>
      </c>
      <c r="B159" s="1">
        <v>9012767301</v>
      </c>
      <c r="C159" t="s">
        <v>2</v>
      </c>
      <c r="D159" s="1">
        <f>VLOOKUP(E159,DATOS!B:W,3,FALSE)</f>
        <v>18124262</v>
      </c>
      <c r="E159">
        <v>3585</v>
      </c>
      <c r="F159">
        <v>2</v>
      </c>
      <c r="G159" t="str">
        <f>VLOOKUP(E159,DATOS!B:W,10,FALSE)</f>
        <v>S50007</v>
      </c>
      <c r="H159" t="str">
        <f t="shared" si="4"/>
        <v>TRANSPORTE MUNICIPAL TERRESTRE</v>
      </c>
      <c r="I159">
        <f>VLOOKUP(E159,DATOS!B:W,12,FALSE)</f>
        <v>1</v>
      </c>
      <c r="J159">
        <f>VLOOKUP(E159,DATOS!B:W,20,FALSE)</f>
        <v>45463</v>
      </c>
      <c r="K159">
        <f t="shared" si="5"/>
        <v>45463</v>
      </c>
      <c r="L159" s="3" t="e">
        <f>VLOOKUP(A159,'AF NO RADICADOS'!E:E,1,FALSE)</f>
        <v>#N/A</v>
      </c>
    </row>
    <row r="160" spans="1:12">
      <c r="A160" t="str">
        <f>VLOOKUP(E160,DATOS!B:W,19,FALSE)</f>
        <v>FEVT4495</v>
      </c>
      <c r="B160" s="1">
        <v>9012767301</v>
      </c>
      <c r="C160" t="s">
        <v>2</v>
      </c>
      <c r="D160" s="1">
        <f>VLOOKUP(E160,DATOS!B:W,3,FALSE)</f>
        <v>18126015</v>
      </c>
      <c r="E160">
        <v>3586</v>
      </c>
      <c r="F160">
        <v>2</v>
      </c>
      <c r="G160" t="str">
        <f>VLOOKUP(E160,DATOS!B:W,10,FALSE)</f>
        <v>S50008</v>
      </c>
      <c r="H160" t="str">
        <f t="shared" si="4"/>
        <v>TRANSPORTE INTERMUNICIPAL TERR</v>
      </c>
      <c r="I160">
        <f>VLOOKUP(E160,DATOS!B:W,12,FALSE)</f>
        <v>1</v>
      </c>
      <c r="J160">
        <f>VLOOKUP(E160,DATOS!B:W,20,FALSE)</f>
        <v>45463</v>
      </c>
      <c r="K160">
        <f t="shared" si="5"/>
        <v>45463</v>
      </c>
      <c r="L160" s="3" t="e">
        <f>VLOOKUP(A160,'AF NO RADICADOS'!E:E,1,FALSE)</f>
        <v>#N/A</v>
      </c>
    </row>
    <row r="161" spans="1:12">
      <c r="A161" t="str">
        <f>VLOOKUP(E161,DATOS!B:W,19,FALSE)</f>
        <v>FEVT4496</v>
      </c>
      <c r="B161" s="1">
        <v>9012767301</v>
      </c>
      <c r="C161" t="s">
        <v>2</v>
      </c>
      <c r="D161" s="1">
        <f>VLOOKUP(E161,DATOS!B:W,3,FALSE)</f>
        <v>15570544</v>
      </c>
      <c r="E161">
        <v>3588</v>
      </c>
      <c r="F161">
        <v>2</v>
      </c>
      <c r="G161" t="str">
        <f>VLOOKUP(E161,DATOS!B:W,10,FALSE)</f>
        <v>S50007</v>
      </c>
      <c r="H161" t="str">
        <f t="shared" si="4"/>
        <v>TRANSPORTE MUNICIPAL TERRESTRE</v>
      </c>
      <c r="I161">
        <f>VLOOKUP(E161,DATOS!B:W,12,FALSE)</f>
        <v>1</v>
      </c>
      <c r="J161">
        <f>VLOOKUP(E161,DATOS!B:W,20,FALSE)</f>
        <v>45463</v>
      </c>
      <c r="K161">
        <f t="shared" si="5"/>
        <v>45463</v>
      </c>
      <c r="L161" s="3" t="e">
        <f>VLOOKUP(A161,'AF NO RADICADOS'!E:E,1,FALSE)</f>
        <v>#N/A</v>
      </c>
    </row>
    <row r="162" spans="1:12">
      <c r="A162" t="str">
        <f>VLOOKUP(E162,DATOS!B:W,19,FALSE)</f>
        <v>FEVT4496</v>
      </c>
      <c r="B162" s="1">
        <v>9012767301</v>
      </c>
      <c r="C162" t="s">
        <v>2</v>
      </c>
      <c r="D162" s="1">
        <f>VLOOKUP(E162,DATOS!B:W,3,FALSE)</f>
        <v>15570544</v>
      </c>
      <c r="E162">
        <v>3589</v>
      </c>
      <c r="F162">
        <v>2</v>
      </c>
      <c r="G162" t="str">
        <f>VLOOKUP(E162,DATOS!B:W,10,FALSE)</f>
        <v>S50007</v>
      </c>
      <c r="H162" t="str">
        <f t="shared" si="4"/>
        <v>TRANSPORTE MUNICIPAL TERRESTRE</v>
      </c>
      <c r="I162">
        <f>VLOOKUP(E162,DATOS!B:W,12,FALSE)</f>
        <v>1</v>
      </c>
      <c r="J162">
        <f>VLOOKUP(E162,DATOS!B:W,20,FALSE)</f>
        <v>45463</v>
      </c>
      <c r="K162">
        <f t="shared" si="5"/>
        <v>45463</v>
      </c>
      <c r="L162" s="3" t="e">
        <f>VLOOKUP(A162,'AF NO RADICADOS'!E:E,1,FALSE)</f>
        <v>#N/A</v>
      </c>
    </row>
    <row r="163" spans="1:12">
      <c r="A163" t="str">
        <f>VLOOKUP(E163,DATOS!B:W,19,FALSE)</f>
        <v>FEVT4497</v>
      </c>
      <c r="B163" s="1">
        <v>9012767301</v>
      </c>
      <c r="C163" t="s">
        <v>2</v>
      </c>
      <c r="D163" s="1">
        <f>VLOOKUP(E163,DATOS!B:W,3,FALSE)</f>
        <v>15570782</v>
      </c>
      <c r="E163">
        <v>3590</v>
      </c>
      <c r="F163">
        <v>2</v>
      </c>
      <c r="G163" t="str">
        <f>VLOOKUP(E163,DATOS!B:W,10,FALSE)</f>
        <v>S50008</v>
      </c>
      <c r="H163" t="str">
        <f t="shared" si="4"/>
        <v>TRANSPORTE INTERMUNICIPAL TERR</v>
      </c>
      <c r="I163">
        <f>VLOOKUP(E163,DATOS!B:W,12,FALSE)</f>
        <v>1</v>
      </c>
      <c r="J163">
        <f>VLOOKUP(E163,DATOS!B:W,20,FALSE)</f>
        <v>45463</v>
      </c>
      <c r="K163">
        <f t="shared" si="5"/>
        <v>45463</v>
      </c>
      <c r="L163" s="3" t="e">
        <f>VLOOKUP(A163,'AF NO RADICADOS'!E:E,1,FALSE)</f>
        <v>#N/A</v>
      </c>
    </row>
    <row r="164" spans="1:12">
      <c r="A164" t="str">
        <f>VLOOKUP(E164,DATOS!B:W,19,FALSE)</f>
        <v>FEVT4498</v>
      </c>
      <c r="B164" s="1">
        <v>9012767301</v>
      </c>
      <c r="C164" t="s">
        <v>31</v>
      </c>
      <c r="D164" s="1">
        <f>VLOOKUP(E164,DATOS!B:W,3,FALSE)</f>
        <v>1140014787</v>
      </c>
      <c r="E164">
        <v>3592</v>
      </c>
      <c r="F164">
        <v>2</v>
      </c>
      <c r="G164" t="str">
        <f>VLOOKUP(E164,DATOS!B:W,10,FALSE)</f>
        <v>S50008</v>
      </c>
      <c r="H164" t="str">
        <f t="shared" si="4"/>
        <v>TRANSPORTE INTERMUNICIPAL TERR</v>
      </c>
      <c r="I164">
        <f>VLOOKUP(E164,DATOS!B:W,12,FALSE)</f>
        <v>1</v>
      </c>
      <c r="J164">
        <f>VLOOKUP(E164,DATOS!B:W,20,FALSE)</f>
        <v>45463</v>
      </c>
      <c r="K164">
        <f t="shared" si="5"/>
        <v>45463</v>
      </c>
      <c r="L164" s="3" t="e">
        <f>VLOOKUP(A164,'AF NO RADICADOS'!E:E,1,FALSE)</f>
        <v>#N/A</v>
      </c>
    </row>
    <row r="165" spans="1:12">
      <c r="A165" t="str">
        <f>VLOOKUP(E165,DATOS!B:W,19,FALSE)</f>
        <v>FEVT4498</v>
      </c>
      <c r="B165" s="1">
        <v>9012767301</v>
      </c>
      <c r="C165" t="s">
        <v>31</v>
      </c>
      <c r="D165" s="1">
        <f>VLOOKUP(E165,DATOS!B:W,3,FALSE)</f>
        <v>1140014787</v>
      </c>
      <c r="E165">
        <v>3593</v>
      </c>
      <c r="F165">
        <v>2</v>
      </c>
      <c r="G165" t="str">
        <f>VLOOKUP(E165,DATOS!B:W,10,FALSE)</f>
        <v>S50008</v>
      </c>
      <c r="H165" t="str">
        <f t="shared" si="4"/>
        <v>TRANSPORTE INTERMUNICIPAL TERR</v>
      </c>
      <c r="I165">
        <f>VLOOKUP(E165,DATOS!B:W,12,FALSE)</f>
        <v>1</v>
      </c>
      <c r="J165">
        <f>VLOOKUP(E165,DATOS!B:W,20,FALSE)</f>
        <v>45463</v>
      </c>
      <c r="K165">
        <f t="shared" si="5"/>
        <v>45463</v>
      </c>
      <c r="L165" s="3" t="e">
        <f>VLOOKUP(A165,'AF NO RADICADOS'!E:E,1,FALSE)</f>
        <v>#N/A</v>
      </c>
    </row>
    <row r="166" spans="1:12">
      <c r="A166" t="str">
        <f>VLOOKUP(E166,DATOS!B:W,19,FALSE)</f>
        <v>FEVT4499</v>
      </c>
      <c r="B166" s="1">
        <v>9012767301</v>
      </c>
      <c r="C166" t="s">
        <v>2</v>
      </c>
      <c r="D166" s="1">
        <f>VLOOKUP(E166,DATOS!B:W,3,FALSE)</f>
        <v>18157339</v>
      </c>
      <c r="E166">
        <v>3594</v>
      </c>
      <c r="F166">
        <v>2</v>
      </c>
      <c r="G166" t="str">
        <f>VLOOKUP(E166,DATOS!B:W,10,FALSE)</f>
        <v>S50007</v>
      </c>
      <c r="H166" t="str">
        <f t="shared" si="4"/>
        <v>TRANSPORTE MUNICIPAL TERRESTRE</v>
      </c>
      <c r="I166">
        <f>VLOOKUP(E166,DATOS!B:W,12,FALSE)</f>
        <v>1</v>
      </c>
      <c r="J166">
        <f>VLOOKUP(E166,DATOS!B:W,20,FALSE)</f>
        <v>45463</v>
      </c>
      <c r="K166">
        <f t="shared" si="5"/>
        <v>45463</v>
      </c>
      <c r="L166" s="3" t="e">
        <f>VLOOKUP(A166,'AF NO RADICADOS'!E:E,1,FALSE)</f>
        <v>#N/A</v>
      </c>
    </row>
    <row r="167" spans="1:12">
      <c r="A167" t="str">
        <f>VLOOKUP(E167,DATOS!B:W,19,FALSE)</f>
        <v>FEVT4499</v>
      </c>
      <c r="B167" s="1">
        <v>9012767301</v>
      </c>
      <c r="C167" t="s">
        <v>2</v>
      </c>
      <c r="D167" s="1">
        <f>VLOOKUP(E167,DATOS!B:W,3,FALSE)</f>
        <v>18157339</v>
      </c>
      <c r="E167">
        <v>3595</v>
      </c>
      <c r="F167">
        <v>2</v>
      </c>
      <c r="G167" t="str">
        <f>VLOOKUP(E167,DATOS!B:W,10,FALSE)</f>
        <v>S50007</v>
      </c>
      <c r="H167" t="str">
        <f t="shared" si="4"/>
        <v>TRANSPORTE MUNICIPAL TERRESTRE</v>
      </c>
      <c r="I167">
        <f>VLOOKUP(E167,DATOS!B:W,12,FALSE)</f>
        <v>1</v>
      </c>
      <c r="J167">
        <f>VLOOKUP(E167,DATOS!B:W,20,FALSE)</f>
        <v>45463</v>
      </c>
      <c r="K167">
        <f t="shared" si="5"/>
        <v>45463</v>
      </c>
      <c r="L167" s="3" t="e">
        <f>VLOOKUP(A167,'AF NO RADICADOS'!E:E,1,FALSE)</f>
        <v>#N/A</v>
      </c>
    </row>
    <row r="168" spans="1:12">
      <c r="A168" t="str">
        <f>VLOOKUP(E168,DATOS!B:W,19,FALSE)</f>
        <v>FEVT4500</v>
      </c>
      <c r="B168" s="1">
        <v>9012767301</v>
      </c>
      <c r="C168" t="s">
        <v>2</v>
      </c>
      <c r="D168" s="1">
        <f>VLOOKUP(E168,DATOS!B:W,3,FALSE)</f>
        <v>41181688</v>
      </c>
      <c r="E168">
        <v>3596</v>
      </c>
      <c r="F168">
        <v>2</v>
      </c>
      <c r="G168" t="str">
        <f>VLOOKUP(E168,DATOS!B:W,10,FALSE)</f>
        <v>S50007</v>
      </c>
      <c r="H168" t="str">
        <f t="shared" si="4"/>
        <v>TRANSPORTE MUNICIPAL TERRESTRE</v>
      </c>
      <c r="I168">
        <f>VLOOKUP(E168,DATOS!B:W,12,FALSE)</f>
        <v>1</v>
      </c>
      <c r="J168">
        <f>VLOOKUP(E168,DATOS!B:W,20,FALSE)</f>
        <v>45463</v>
      </c>
      <c r="K168">
        <f t="shared" si="5"/>
        <v>45463</v>
      </c>
      <c r="L168" s="3" t="e">
        <f>VLOOKUP(A168,'AF NO RADICADOS'!E:E,1,FALSE)</f>
        <v>#N/A</v>
      </c>
    </row>
    <row r="169" spans="1:12">
      <c r="A169" t="str">
        <f>VLOOKUP(E169,DATOS!B:W,19,FALSE)</f>
        <v>FEVT4501</v>
      </c>
      <c r="B169" s="1">
        <v>9012767301</v>
      </c>
      <c r="C169" t="s">
        <v>42</v>
      </c>
      <c r="D169" s="1">
        <f>VLOOKUP(E169,DATOS!B:W,3,FALSE)</f>
        <v>1120218942</v>
      </c>
      <c r="E169">
        <v>3598</v>
      </c>
      <c r="F169">
        <v>2</v>
      </c>
      <c r="G169" t="str">
        <f>VLOOKUP(E169,DATOS!B:W,10,FALSE)</f>
        <v>S50007</v>
      </c>
      <c r="H169" t="str">
        <f t="shared" si="4"/>
        <v>TRANSPORTE MUNICIPAL TERRESTRE</v>
      </c>
      <c r="I169">
        <f>VLOOKUP(E169,DATOS!B:W,12,FALSE)</f>
        <v>1</v>
      </c>
      <c r="J169">
        <f>VLOOKUP(E169,DATOS!B:W,20,FALSE)</f>
        <v>45463</v>
      </c>
      <c r="K169">
        <f t="shared" si="5"/>
        <v>45463</v>
      </c>
      <c r="L169" s="3" t="e">
        <f>VLOOKUP(A169,'AF NO RADICADOS'!E:E,1,FALSE)</f>
        <v>#N/A</v>
      </c>
    </row>
    <row r="170" spans="1:12">
      <c r="A170" t="str">
        <f>VLOOKUP(E170,DATOS!B:W,19,FALSE)</f>
        <v>FEVT4502</v>
      </c>
      <c r="B170" s="1">
        <v>9012767301</v>
      </c>
      <c r="C170" t="s">
        <v>42</v>
      </c>
      <c r="D170" s="1">
        <f>VLOOKUP(E170,DATOS!B:W,3,FALSE)</f>
        <v>1123319329</v>
      </c>
      <c r="E170">
        <v>3600</v>
      </c>
      <c r="F170">
        <v>2</v>
      </c>
      <c r="G170" t="str">
        <f>VLOOKUP(E170,DATOS!B:W,10,FALSE)</f>
        <v>S50008</v>
      </c>
      <c r="H170" t="str">
        <f t="shared" si="4"/>
        <v>TRANSPORTE INTERMUNICIPAL TERR</v>
      </c>
      <c r="I170">
        <f>VLOOKUP(E170,DATOS!B:W,12,FALSE)</f>
        <v>1</v>
      </c>
      <c r="J170">
        <f>VLOOKUP(E170,DATOS!B:W,20,FALSE)</f>
        <v>45463</v>
      </c>
      <c r="K170">
        <f t="shared" si="5"/>
        <v>45463</v>
      </c>
      <c r="L170" s="3" t="e">
        <f>VLOOKUP(A170,'AF NO RADICADOS'!E:E,1,FALSE)</f>
        <v>#N/A</v>
      </c>
    </row>
    <row r="171" spans="1:12">
      <c r="A171" t="str">
        <f>VLOOKUP(E171,DATOS!B:W,19,FALSE)</f>
        <v>FEVT4502</v>
      </c>
      <c r="B171" s="1">
        <v>9012767301</v>
      </c>
      <c r="C171" t="s">
        <v>42</v>
      </c>
      <c r="D171" s="1">
        <f>VLOOKUP(E171,DATOS!B:W,3,FALSE)</f>
        <v>1123319329</v>
      </c>
      <c r="E171">
        <v>3601</v>
      </c>
      <c r="F171">
        <v>2</v>
      </c>
      <c r="G171" t="str">
        <f>VLOOKUP(E171,DATOS!B:W,10,FALSE)</f>
        <v>S50008</v>
      </c>
      <c r="H171" t="str">
        <f t="shared" si="4"/>
        <v>TRANSPORTE INTERMUNICIPAL TERR</v>
      </c>
      <c r="I171">
        <f>VLOOKUP(E171,DATOS!B:W,12,FALSE)</f>
        <v>1</v>
      </c>
      <c r="J171">
        <f>VLOOKUP(E171,DATOS!B:W,20,FALSE)</f>
        <v>45463</v>
      </c>
      <c r="K171">
        <f t="shared" si="5"/>
        <v>45463</v>
      </c>
      <c r="L171" s="3" t="e">
        <f>VLOOKUP(A171,'AF NO RADICADOS'!E:E,1,FALSE)</f>
        <v>#N/A</v>
      </c>
    </row>
    <row r="172" spans="1:12">
      <c r="A172" t="str">
        <f>VLOOKUP(E172,DATOS!B:W,19,FALSE)</f>
        <v>FEVT4503</v>
      </c>
      <c r="B172" s="1">
        <v>9012767301</v>
      </c>
      <c r="C172" t="s">
        <v>2</v>
      </c>
      <c r="D172" s="1">
        <f>VLOOKUP(E172,DATOS!B:W,3,FALSE)</f>
        <v>59177444</v>
      </c>
      <c r="E172">
        <v>3602</v>
      </c>
      <c r="F172">
        <v>2</v>
      </c>
      <c r="G172" t="str">
        <f>VLOOKUP(E172,DATOS!B:W,10,FALSE)</f>
        <v>S50008</v>
      </c>
      <c r="H172" t="str">
        <f t="shared" si="4"/>
        <v>TRANSPORTE INTERMUNICIPAL TERR</v>
      </c>
      <c r="I172">
        <f>VLOOKUP(E172,DATOS!B:W,12,FALSE)</f>
        <v>1</v>
      </c>
      <c r="J172">
        <f>VLOOKUP(E172,DATOS!B:W,20,FALSE)</f>
        <v>45463</v>
      </c>
      <c r="K172">
        <f t="shared" si="5"/>
        <v>45463</v>
      </c>
      <c r="L172" s="3" t="e">
        <f>VLOOKUP(A172,'AF NO RADICADOS'!E:E,1,FALSE)</f>
        <v>#N/A</v>
      </c>
    </row>
    <row r="173" spans="1:12">
      <c r="A173" t="str">
        <f>VLOOKUP(E173,DATOS!B:W,19,FALSE)</f>
        <v>FEVT4504</v>
      </c>
      <c r="B173" s="1">
        <v>9012767301</v>
      </c>
      <c r="C173" t="s">
        <v>42</v>
      </c>
      <c r="D173" s="1">
        <f>VLOOKUP(E173,DATOS!B:W,3,FALSE)</f>
        <v>1123335945</v>
      </c>
      <c r="E173">
        <v>3604</v>
      </c>
      <c r="F173">
        <v>2</v>
      </c>
      <c r="G173" t="str">
        <f>VLOOKUP(E173,DATOS!B:W,10,FALSE)</f>
        <v>S50007</v>
      </c>
      <c r="H173" t="str">
        <f t="shared" si="4"/>
        <v>TRANSPORTE MUNICIPAL TERRESTRE</v>
      </c>
      <c r="I173">
        <f>VLOOKUP(E173,DATOS!B:W,12,FALSE)</f>
        <v>1</v>
      </c>
      <c r="J173">
        <f>VLOOKUP(E173,DATOS!B:W,20,FALSE)</f>
        <v>45463</v>
      </c>
      <c r="K173">
        <f t="shared" si="5"/>
        <v>45463</v>
      </c>
      <c r="L173" s="3" t="e">
        <f>VLOOKUP(A173,'AF NO RADICADOS'!E:E,1,FALSE)</f>
        <v>#N/A</v>
      </c>
    </row>
    <row r="174" spans="1:12">
      <c r="A174" t="str">
        <f>VLOOKUP(E174,DATOS!B:W,19,FALSE)</f>
        <v>FEVT4505</v>
      </c>
      <c r="B174" s="1">
        <v>9012767301</v>
      </c>
      <c r="C174" t="s">
        <v>2</v>
      </c>
      <c r="D174" s="1">
        <f>VLOOKUP(E174,DATOS!B:W,3,FALSE)</f>
        <v>27354238</v>
      </c>
      <c r="E174">
        <v>3606</v>
      </c>
      <c r="F174">
        <v>2</v>
      </c>
      <c r="G174" t="str">
        <f>VLOOKUP(E174,DATOS!B:W,10,FALSE)</f>
        <v>S50008</v>
      </c>
      <c r="H174" t="str">
        <f t="shared" si="4"/>
        <v>TRANSPORTE INTERMUNICIPAL TERR</v>
      </c>
      <c r="I174">
        <f>VLOOKUP(E174,DATOS!B:W,12,FALSE)</f>
        <v>2</v>
      </c>
      <c r="J174">
        <f>VLOOKUP(E174,DATOS!B:W,20,FALSE)</f>
        <v>45463</v>
      </c>
      <c r="K174">
        <f t="shared" si="5"/>
        <v>90926</v>
      </c>
      <c r="L174" s="3" t="e">
        <f>VLOOKUP(A174,'AF NO RADICADOS'!E:E,1,FALSE)</f>
        <v>#N/A</v>
      </c>
    </row>
    <row r="175" spans="1:12">
      <c r="A175" t="str">
        <f>VLOOKUP(E175,DATOS!B:W,19,FALSE)</f>
        <v>FEVT4505</v>
      </c>
      <c r="B175" s="1">
        <v>9012767301</v>
      </c>
      <c r="C175" t="s">
        <v>2</v>
      </c>
      <c r="D175" s="1">
        <f>VLOOKUP(E175,DATOS!B:W,3,FALSE)</f>
        <v>27354238</v>
      </c>
      <c r="E175">
        <v>3607</v>
      </c>
      <c r="F175">
        <v>2</v>
      </c>
      <c r="G175" t="str">
        <f>VLOOKUP(E175,DATOS!B:W,10,FALSE)</f>
        <v>S50008</v>
      </c>
      <c r="H175" t="str">
        <f t="shared" si="4"/>
        <v>TRANSPORTE INTERMUNICIPAL TERR</v>
      </c>
      <c r="I175">
        <f>VLOOKUP(E175,DATOS!B:W,12,FALSE)</f>
        <v>2</v>
      </c>
      <c r="J175">
        <f>VLOOKUP(E175,DATOS!B:W,20,FALSE)</f>
        <v>45463</v>
      </c>
      <c r="K175">
        <f t="shared" si="5"/>
        <v>90926</v>
      </c>
      <c r="L175" s="3" t="e">
        <f>VLOOKUP(A175,'AF NO RADICADOS'!E:E,1,FALSE)</f>
        <v>#N/A</v>
      </c>
    </row>
    <row r="176" spans="1:12">
      <c r="A176" t="str">
        <f>VLOOKUP(E176,DATOS!B:W,19,FALSE)</f>
        <v>FEVT4506</v>
      </c>
      <c r="B176" s="1">
        <v>9012767301</v>
      </c>
      <c r="C176" t="s">
        <v>2</v>
      </c>
      <c r="D176" s="1">
        <f>VLOOKUP(E176,DATOS!B:W,3,FALSE)</f>
        <v>1124853891</v>
      </c>
      <c r="E176">
        <v>3608</v>
      </c>
      <c r="F176">
        <v>2</v>
      </c>
      <c r="G176" t="str">
        <f>VLOOKUP(E176,DATOS!B:W,10,FALSE)</f>
        <v>S50007</v>
      </c>
      <c r="H176" t="str">
        <f t="shared" si="4"/>
        <v>TRANSPORTE MUNICIPAL TERRESTRE</v>
      </c>
      <c r="I176">
        <f>VLOOKUP(E176,DATOS!B:W,12,FALSE)</f>
        <v>1</v>
      </c>
      <c r="J176">
        <f>VLOOKUP(E176,DATOS!B:W,20,FALSE)</f>
        <v>45463</v>
      </c>
      <c r="K176">
        <f t="shared" si="5"/>
        <v>45463</v>
      </c>
      <c r="L176" s="3" t="e">
        <f>VLOOKUP(A176,'AF NO RADICADOS'!E:E,1,FALSE)</f>
        <v>#N/A</v>
      </c>
    </row>
    <row r="177" spans="1:12">
      <c r="A177" t="str">
        <f>VLOOKUP(E177,DATOS!B:W,19,FALSE)</f>
        <v>FEVT4506</v>
      </c>
      <c r="B177" s="1">
        <v>9012767301</v>
      </c>
      <c r="C177" t="s">
        <v>2</v>
      </c>
      <c r="D177" s="1">
        <f>VLOOKUP(E177,DATOS!B:W,3,FALSE)</f>
        <v>1124853891</v>
      </c>
      <c r="E177">
        <v>3609</v>
      </c>
      <c r="F177">
        <v>2</v>
      </c>
      <c r="G177" t="str">
        <f>VLOOKUP(E177,DATOS!B:W,10,FALSE)</f>
        <v>S50007</v>
      </c>
      <c r="H177" t="str">
        <f t="shared" si="4"/>
        <v>TRANSPORTE MUNICIPAL TERRESTRE</v>
      </c>
      <c r="I177">
        <f>VLOOKUP(E177,DATOS!B:W,12,FALSE)</f>
        <v>1</v>
      </c>
      <c r="J177">
        <f>VLOOKUP(E177,DATOS!B:W,20,FALSE)</f>
        <v>45463</v>
      </c>
      <c r="K177">
        <f t="shared" si="5"/>
        <v>45463</v>
      </c>
      <c r="L177" s="3" t="e">
        <f>VLOOKUP(A177,'AF NO RADICADOS'!E:E,1,FALSE)</f>
        <v>#N/A</v>
      </c>
    </row>
    <row r="178" spans="1:12">
      <c r="A178" t="str">
        <f>VLOOKUP(E178,DATOS!B:W,19,FALSE)</f>
        <v>FEVT4507</v>
      </c>
      <c r="B178" s="1">
        <v>9012767301</v>
      </c>
      <c r="C178" t="s">
        <v>42</v>
      </c>
      <c r="D178" s="1">
        <f>VLOOKUP(E178,DATOS!B:W,3,FALSE)</f>
        <v>1123212912</v>
      </c>
      <c r="E178">
        <v>3610</v>
      </c>
      <c r="F178">
        <v>2</v>
      </c>
      <c r="G178" t="str">
        <f>VLOOKUP(E178,DATOS!B:W,10,FALSE)</f>
        <v>S50008</v>
      </c>
      <c r="H178" t="str">
        <f t="shared" si="4"/>
        <v>TRANSPORTE INTERMUNICIPAL TERR</v>
      </c>
      <c r="I178">
        <f>VLOOKUP(E178,DATOS!B:W,12,FALSE)</f>
        <v>1</v>
      </c>
      <c r="J178">
        <f>VLOOKUP(E178,DATOS!B:W,20,FALSE)</f>
        <v>45463</v>
      </c>
      <c r="K178">
        <f t="shared" si="5"/>
        <v>45463</v>
      </c>
      <c r="L178" s="3" t="e">
        <f>VLOOKUP(A178,'AF NO RADICADOS'!E:E,1,FALSE)</f>
        <v>#N/A</v>
      </c>
    </row>
    <row r="179" spans="1:12">
      <c r="A179" t="str">
        <f>VLOOKUP(E179,DATOS!B:W,19,FALSE)</f>
        <v>FEVT4507</v>
      </c>
      <c r="B179" s="1">
        <v>9012767301</v>
      </c>
      <c r="C179" t="s">
        <v>42</v>
      </c>
      <c r="D179" s="1">
        <f>VLOOKUP(E179,DATOS!B:W,3,FALSE)</f>
        <v>1123212912</v>
      </c>
      <c r="E179">
        <v>3611</v>
      </c>
      <c r="F179">
        <v>2</v>
      </c>
      <c r="G179" t="str">
        <f>VLOOKUP(E179,DATOS!B:W,10,FALSE)</f>
        <v>S50008</v>
      </c>
      <c r="H179" t="str">
        <f t="shared" si="4"/>
        <v>TRANSPORTE INTERMUNICIPAL TERR</v>
      </c>
      <c r="I179">
        <f>VLOOKUP(E179,DATOS!B:W,12,FALSE)</f>
        <v>1</v>
      </c>
      <c r="J179">
        <f>VLOOKUP(E179,DATOS!B:W,20,FALSE)</f>
        <v>45463</v>
      </c>
      <c r="K179">
        <f t="shared" si="5"/>
        <v>45463</v>
      </c>
      <c r="L179" s="3" t="e">
        <f>VLOOKUP(A179,'AF NO RADICADOS'!E:E,1,FALSE)</f>
        <v>#N/A</v>
      </c>
    </row>
    <row r="180" spans="1:12">
      <c r="A180" t="str">
        <f>VLOOKUP(E180,DATOS!B:W,19,FALSE)</f>
        <v>FEVT4508</v>
      </c>
      <c r="B180" s="1">
        <v>9012767301</v>
      </c>
      <c r="C180" t="s">
        <v>2</v>
      </c>
      <c r="D180" s="1">
        <f>VLOOKUP(E180,DATOS!B:W,3,FALSE)</f>
        <v>27355517</v>
      </c>
      <c r="E180">
        <v>3612</v>
      </c>
      <c r="F180">
        <v>2</v>
      </c>
      <c r="G180" t="str">
        <f>VLOOKUP(E180,DATOS!B:W,10,FALSE)</f>
        <v>S50007</v>
      </c>
      <c r="H180" t="str">
        <f t="shared" si="4"/>
        <v>TRANSPORTE MUNICIPAL TERRESTRE</v>
      </c>
      <c r="I180">
        <f>VLOOKUP(E180,DATOS!B:W,12,FALSE)</f>
        <v>1</v>
      </c>
      <c r="J180">
        <f>VLOOKUP(E180,DATOS!B:W,20,FALSE)</f>
        <v>45463</v>
      </c>
      <c r="K180">
        <f t="shared" si="5"/>
        <v>45463</v>
      </c>
      <c r="L180" s="3" t="e">
        <f>VLOOKUP(A180,'AF NO RADICADOS'!E:E,1,FALSE)</f>
        <v>#N/A</v>
      </c>
    </row>
    <row r="181" spans="1:12">
      <c r="A181" t="str">
        <f>VLOOKUP(E181,DATOS!B:W,19,FALSE)</f>
        <v>FEVT4509</v>
      </c>
      <c r="B181" s="1">
        <v>9012767301</v>
      </c>
      <c r="C181" t="s">
        <v>2</v>
      </c>
      <c r="D181" s="1">
        <f>VLOOKUP(E181,DATOS!B:W,3,FALSE)</f>
        <v>1124312036</v>
      </c>
      <c r="E181">
        <v>3614</v>
      </c>
      <c r="F181">
        <v>2</v>
      </c>
      <c r="G181" t="str">
        <f>VLOOKUP(E181,DATOS!B:W,10,FALSE)</f>
        <v>S50007</v>
      </c>
      <c r="H181" t="str">
        <f t="shared" si="4"/>
        <v>TRANSPORTE MUNICIPAL TERRESTRE</v>
      </c>
      <c r="I181">
        <f>VLOOKUP(E181,DATOS!B:W,12,FALSE)</f>
        <v>1</v>
      </c>
      <c r="J181">
        <f>VLOOKUP(E181,DATOS!B:W,20,FALSE)</f>
        <v>45463</v>
      </c>
      <c r="K181">
        <f t="shared" si="5"/>
        <v>45463</v>
      </c>
      <c r="L181" s="3" t="e">
        <f>VLOOKUP(A181,'AF NO RADICADOS'!E:E,1,FALSE)</f>
        <v>#N/A</v>
      </c>
    </row>
    <row r="182" spans="1:12">
      <c r="A182" t="str">
        <f>VLOOKUP(E182,DATOS!B:W,19,FALSE)</f>
        <v>FEVT4509</v>
      </c>
      <c r="B182" s="1">
        <v>9012767301</v>
      </c>
      <c r="C182" t="s">
        <v>2</v>
      </c>
      <c r="D182" s="1">
        <f>VLOOKUP(E182,DATOS!B:W,3,FALSE)</f>
        <v>1124312036</v>
      </c>
      <c r="E182">
        <v>3615</v>
      </c>
      <c r="F182">
        <v>2</v>
      </c>
      <c r="G182" t="str">
        <f>VLOOKUP(E182,DATOS!B:W,10,FALSE)</f>
        <v>S50007</v>
      </c>
      <c r="H182" t="str">
        <f t="shared" si="4"/>
        <v>TRANSPORTE MUNICIPAL TERRESTRE</v>
      </c>
      <c r="I182">
        <f>VLOOKUP(E182,DATOS!B:W,12,FALSE)</f>
        <v>1</v>
      </c>
      <c r="J182">
        <f>VLOOKUP(E182,DATOS!B:W,20,FALSE)</f>
        <v>45463</v>
      </c>
      <c r="K182">
        <f t="shared" si="5"/>
        <v>45463</v>
      </c>
      <c r="L182" s="3" t="e">
        <f>VLOOKUP(A182,'AF NO RADICADOS'!E:E,1,FALSE)</f>
        <v>#N/A</v>
      </c>
    </row>
    <row r="183" spans="1:12">
      <c r="A183" t="str">
        <f>VLOOKUP(E183,DATOS!B:W,19,FALSE)</f>
        <v>FEVT4510</v>
      </c>
      <c r="B183" s="1">
        <v>9012767301</v>
      </c>
      <c r="C183" t="s">
        <v>2</v>
      </c>
      <c r="D183" s="1">
        <f>VLOOKUP(E183,DATOS!B:W,3,FALSE)</f>
        <v>41160077</v>
      </c>
      <c r="E183">
        <v>3616</v>
      </c>
      <c r="F183">
        <v>2</v>
      </c>
      <c r="G183" t="str">
        <f>VLOOKUP(E183,DATOS!B:W,10,FALSE)</f>
        <v>S50007</v>
      </c>
      <c r="H183" t="str">
        <f t="shared" si="4"/>
        <v>TRANSPORTE MUNICIPAL TERRESTRE</v>
      </c>
      <c r="I183">
        <f>VLOOKUP(E183,DATOS!B:W,12,FALSE)</f>
        <v>2</v>
      </c>
      <c r="J183">
        <f>VLOOKUP(E183,DATOS!B:W,20,FALSE)</f>
        <v>45463</v>
      </c>
      <c r="K183">
        <f t="shared" si="5"/>
        <v>90926</v>
      </c>
      <c r="L183" s="3" t="e">
        <f>VLOOKUP(A183,'AF NO RADICADOS'!E:E,1,FALSE)</f>
        <v>#N/A</v>
      </c>
    </row>
    <row r="184" spans="1:12">
      <c r="A184" t="str">
        <f>VLOOKUP(E184,DATOS!B:W,19,FALSE)</f>
        <v>FEVT4510</v>
      </c>
      <c r="B184" s="1">
        <v>9012767301</v>
      </c>
      <c r="C184" t="s">
        <v>2</v>
      </c>
      <c r="D184" s="1">
        <f>VLOOKUP(E184,DATOS!B:W,3,FALSE)</f>
        <v>41160077</v>
      </c>
      <c r="E184">
        <v>3617</v>
      </c>
      <c r="F184">
        <v>2</v>
      </c>
      <c r="G184" t="str">
        <f>VLOOKUP(E184,DATOS!B:W,10,FALSE)</f>
        <v>S50007</v>
      </c>
      <c r="H184" t="str">
        <f t="shared" si="4"/>
        <v>TRANSPORTE MUNICIPAL TERRESTRE</v>
      </c>
      <c r="I184">
        <f>VLOOKUP(E184,DATOS!B:W,12,FALSE)</f>
        <v>1</v>
      </c>
      <c r="J184">
        <f>VLOOKUP(E184,DATOS!B:W,20,FALSE)</f>
        <v>45463</v>
      </c>
      <c r="K184">
        <f t="shared" si="5"/>
        <v>45463</v>
      </c>
      <c r="L184" s="3" t="e">
        <f>VLOOKUP(A184,'AF NO RADICADOS'!E:E,1,FALSE)</f>
        <v>#N/A</v>
      </c>
    </row>
    <row r="185" spans="1:12">
      <c r="A185" t="str">
        <f>VLOOKUP(E185,DATOS!B:W,19,FALSE)</f>
        <v>FEVT4511</v>
      </c>
      <c r="B185" s="1">
        <v>9012767301</v>
      </c>
      <c r="C185" t="s">
        <v>2</v>
      </c>
      <c r="D185" s="1">
        <f>VLOOKUP(E185,DATOS!B:W,3,FALSE)</f>
        <v>2355969</v>
      </c>
      <c r="E185">
        <v>3618</v>
      </c>
      <c r="F185">
        <v>2</v>
      </c>
      <c r="G185" t="str">
        <f>VLOOKUP(E185,DATOS!B:W,10,FALSE)</f>
        <v>S50007</v>
      </c>
      <c r="H185" t="str">
        <f t="shared" si="4"/>
        <v>TRANSPORTE MUNICIPAL TERRESTRE</v>
      </c>
      <c r="I185">
        <f>VLOOKUP(E185,DATOS!B:W,12,FALSE)</f>
        <v>1</v>
      </c>
      <c r="J185">
        <f>VLOOKUP(E185,DATOS!B:W,20,FALSE)</f>
        <v>45463</v>
      </c>
      <c r="K185">
        <f t="shared" si="5"/>
        <v>45463</v>
      </c>
      <c r="L185" s="3" t="e">
        <f>VLOOKUP(A185,'AF NO RADICADOS'!E:E,1,FALSE)</f>
        <v>#N/A</v>
      </c>
    </row>
    <row r="186" spans="1:12">
      <c r="A186" t="str">
        <f>VLOOKUP(E186,DATOS!B:W,19,FALSE)</f>
        <v>FEVT4512</v>
      </c>
      <c r="B186" s="1">
        <v>9012767301</v>
      </c>
      <c r="C186" t="s">
        <v>2</v>
      </c>
      <c r="D186" s="1">
        <f>VLOOKUP(E186,DATOS!B:W,3,FALSE)</f>
        <v>41118757</v>
      </c>
      <c r="E186">
        <v>3620</v>
      </c>
      <c r="F186">
        <v>2</v>
      </c>
      <c r="G186" t="str">
        <f>VLOOKUP(E186,DATOS!B:W,10,FALSE)</f>
        <v>S50008</v>
      </c>
      <c r="H186" t="str">
        <f t="shared" si="4"/>
        <v>TRANSPORTE INTERMUNICIPAL TERR</v>
      </c>
      <c r="I186">
        <f>VLOOKUP(E186,DATOS!B:W,12,FALSE)</f>
        <v>1</v>
      </c>
      <c r="J186">
        <f>VLOOKUP(E186,DATOS!B:W,20,FALSE)</f>
        <v>45463</v>
      </c>
      <c r="K186">
        <f t="shared" si="5"/>
        <v>45463</v>
      </c>
      <c r="L186" s="3" t="e">
        <f>VLOOKUP(A186,'AF NO RADICADOS'!E:E,1,FALSE)</f>
        <v>#N/A</v>
      </c>
    </row>
    <row r="187" spans="1:12">
      <c r="A187" t="str">
        <f>VLOOKUP(E187,DATOS!B:W,19,FALSE)</f>
        <v>FEVT4513</v>
      </c>
      <c r="B187" s="1">
        <v>9012767301</v>
      </c>
      <c r="C187" t="s">
        <v>2</v>
      </c>
      <c r="D187" s="1">
        <f>VLOOKUP(E187,DATOS!B:W,3,FALSE)</f>
        <v>59177444</v>
      </c>
      <c r="E187">
        <v>3622</v>
      </c>
      <c r="F187">
        <v>2</v>
      </c>
      <c r="G187" t="str">
        <f>VLOOKUP(E187,DATOS!B:W,10,FALSE)</f>
        <v>S50008</v>
      </c>
      <c r="H187" t="str">
        <f t="shared" si="4"/>
        <v>TRANSPORTE INTERMUNICIPAL TERR</v>
      </c>
      <c r="I187">
        <f>VLOOKUP(E187,DATOS!B:W,12,FALSE)</f>
        <v>1</v>
      </c>
      <c r="J187">
        <f>VLOOKUP(E187,DATOS!B:W,20,FALSE)</f>
        <v>45463</v>
      </c>
      <c r="K187">
        <f t="shared" si="5"/>
        <v>45463</v>
      </c>
      <c r="L187" s="3" t="e">
        <f>VLOOKUP(A187,'AF NO RADICADOS'!E:E,1,FALSE)</f>
        <v>#N/A</v>
      </c>
    </row>
    <row r="188" spans="1:12">
      <c r="A188" t="str">
        <f>VLOOKUP(E188,DATOS!B:W,19,FALSE)</f>
        <v>FEVT4513</v>
      </c>
      <c r="B188" s="1">
        <v>9012767301</v>
      </c>
      <c r="C188" t="s">
        <v>2</v>
      </c>
      <c r="D188" s="1">
        <f>VLOOKUP(E188,DATOS!B:W,3,FALSE)</f>
        <v>59177444</v>
      </c>
      <c r="E188">
        <v>3623</v>
      </c>
      <c r="F188">
        <v>2</v>
      </c>
      <c r="G188" t="str">
        <f>VLOOKUP(E188,DATOS!B:W,10,FALSE)</f>
        <v>S50008</v>
      </c>
      <c r="H188" t="str">
        <f t="shared" si="4"/>
        <v>TRANSPORTE INTERMUNICIPAL TERR</v>
      </c>
      <c r="I188">
        <f>VLOOKUP(E188,DATOS!B:W,12,FALSE)</f>
        <v>1</v>
      </c>
      <c r="J188">
        <f>VLOOKUP(E188,DATOS!B:W,20,FALSE)</f>
        <v>45463</v>
      </c>
      <c r="K188">
        <f t="shared" si="5"/>
        <v>45463</v>
      </c>
      <c r="L188" s="3" t="e">
        <f>VLOOKUP(A188,'AF NO RADICADOS'!E:E,1,FALSE)</f>
        <v>#N/A</v>
      </c>
    </row>
    <row r="189" spans="1:12">
      <c r="A189" t="str">
        <f>VLOOKUP(E189,DATOS!B:W,19,FALSE)</f>
        <v>FEVT4514</v>
      </c>
      <c r="B189" s="1">
        <v>9012767301</v>
      </c>
      <c r="C189" t="s">
        <v>2</v>
      </c>
      <c r="D189" s="1">
        <f>VLOOKUP(E189,DATOS!B:W,3,FALSE)</f>
        <v>30734429</v>
      </c>
      <c r="E189">
        <v>3624</v>
      </c>
      <c r="F189">
        <v>2</v>
      </c>
      <c r="G189" t="str">
        <f>VLOOKUP(E189,DATOS!B:W,10,FALSE)</f>
        <v>S50007</v>
      </c>
      <c r="H189" t="str">
        <f t="shared" si="4"/>
        <v>TRANSPORTE MUNICIPAL TERRESTRE</v>
      </c>
      <c r="I189">
        <f>VLOOKUP(E189,DATOS!B:W,12,FALSE)</f>
        <v>1</v>
      </c>
      <c r="J189">
        <f>VLOOKUP(E189,DATOS!B:W,20,FALSE)</f>
        <v>45463</v>
      </c>
      <c r="K189">
        <f t="shared" si="5"/>
        <v>45463</v>
      </c>
      <c r="L189" s="3" t="e">
        <f>VLOOKUP(A189,'AF NO RADICADOS'!E:E,1,FALSE)</f>
        <v>#N/A</v>
      </c>
    </row>
    <row r="190" spans="1:12">
      <c r="A190" t="str">
        <f>VLOOKUP(E190,DATOS!B:W,19,FALSE)</f>
        <v>FEVT4515</v>
      </c>
      <c r="B190" s="1">
        <v>9012767301</v>
      </c>
      <c r="C190" t="s">
        <v>2</v>
      </c>
      <c r="D190" s="1">
        <f>VLOOKUP(E190,DATOS!B:W,3,FALSE)</f>
        <v>25020627</v>
      </c>
      <c r="E190">
        <v>3626</v>
      </c>
      <c r="F190">
        <v>2</v>
      </c>
      <c r="G190" t="str">
        <f>VLOOKUP(E190,DATOS!B:W,10,FALSE)</f>
        <v>S50008</v>
      </c>
      <c r="H190" t="str">
        <f t="shared" si="4"/>
        <v>TRANSPORTE INTERMUNICIPAL TERR</v>
      </c>
      <c r="I190">
        <f>VLOOKUP(E190,DATOS!B:W,12,FALSE)</f>
        <v>1</v>
      </c>
      <c r="J190">
        <f>VLOOKUP(E190,DATOS!B:W,20,FALSE)</f>
        <v>45463</v>
      </c>
      <c r="K190">
        <f t="shared" si="5"/>
        <v>45463</v>
      </c>
      <c r="L190" s="3" t="e">
        <f>VLOOKUP(A190,'AF NO RADICADOS'!E:E,1,FALSE)</f>
        <v>#N/A</v>
      </c>
    </row>
    <row r="191" spans="1:12">
      <c r="A191" t="str">
        <f>VLOOKUP(E191,DATOS!B:W,19,FALSE)</f>
        <v>FEVT4515</v>
      </c>
      <c r="B191" s="1">
        <v>9012767301</v>
      </c>
      <c r="C191" t="s">
        <v>2</v>
      </c>
      <c r="D191" s="1">
        <f>VLOOKUP(E191,DATOS!B:W,3,FALSE)</f>
        <v>25020627</v>
      </c>
      <c r="E191">
        <v>3627</v>
      </c>
      <c r="F191">
        <v>2</v>
      </c>
      <c r="G191" t="str">
        <f>VLOOKUP(E191,DATOS!B:W,10,FALSE)</f>
        <v>S50008</v>
      </c>
      <c r="H191" t="str">
        <f t="shared" si="4"/>
        <v>TRANSPORTE INTERMUNICIPAL TERR</v>
      </c>
      <c r="I191">
        <f>VLOOKUP(E191,DATOS!B:W,12,FALSE)</f>
        <v>1</v>
      </c>
      <c r="J191">
        <f>VLOOKUP(E191,DATOS!B:W,20,FALSE)</f>
        <v>45463</v>
      </c>
      <c r="K191">
        <f t="shared" si="5"/>
        <v>45463</v>
      </c>
      <c r="L191" s="3" t="e">
        <f>VLOOKUP(A191,'AF NO RADICADOS'!E:E,1,FALSE)</f>
        <v>#N/A</v>
      </c>
    </row>
    <row r="192" spans="1:12">
      <c r="A192" t="str">
        <f>VLOOKUP(E192,DATOS!B:W,19,FALSE)</f>
        <v>FEVT4516</v>
      </c>
      <c r="B192" s="1">
        <v>9012767301</v>
      </c>
      <c r="C192" t="s">
        <v>37</v>
      </c>
      <c r="D192" s="1">
        <f>VLOOKUP(E192,DATOS!B:W,3,FALSE)</f>
        <v>1120067835</v>
      </c>
      <c r="E192">
        <v>3628</v>
      </c>
      <c r="F192">
        <v>2</v>
      </c>
      <c r="G192" t="str">
        <f>VLOOKUP(E192,DATOS!B:W,10,FALSE)</f>
        <v>S50008</v>
      </c>
      <c r="H192" t="str">
        <f t="shared" si="4"/>
        <v>TRANSPORTE INTERMUNICIPAL TERR</v>
      </c>
      <c r="I192">
        <f>VLOOKUP(E192,DATOS!B:W,12,FALSE)</f>
        <v>1</v>
      </c>
      <c r="J192">
        <f>VLOOKUP(E192,DATOS!B:W,20,FALSE)</f>
        <v>45463</v>
      </c>
      <c r="K192">
        <f t="shared" si="5"/>
        <v>45463</v>
      </c>
      <c r="L192" s="3" t="e">
        <f>VLOOKUP(A192,'AF NO RADICADOS'!E:E,1,FALSE)</f>
        <v>#N/A</v>
      </c>
    </row>
    <row r="193" spans="1:12">
      <c r="A193" t="str">
        <f>VLOOKUP(E193,DATOS!B:W,19,FALSE)</f>
        <v>FEVT4517</v>
      </c>
      <c r="B193" s="1">
        <v>9012767301</v>
      </c>
      <c r="C193" t="s">
        <v>2</v>
      </c>
      <c r="D193" s="1">
        <f>VLOOKUP(E193,DATOS!B:W,3,FALSE)</f>
        <v>1130146055</v>
      </c>
      <c r="E193">
        <v>3630</v>
      </c>
      <c r="F193">
        <v>2</v>
      </c>
      <c r="G193" t="str">
        <f>VLOOKUP(E193,DATOS!B:W,10,FALSE)</f>
        <v>S50008</v>
      </c>
      <c r="H193" t="str">
        <f t="shared" si="4"/>
        <v>TRANSPORTE INTERMUNICIPAL TERR</v>
      </c>
      <c r="I193">
        <f>VLOOKUP(E193,DATOS!B:W,12,FALSE)</f>
        <v>1</v>
      </c>
      <c r="J193">
        <f>VLOOKUP(E193,DATOS!B:W,20,FALSE)</f>
        <v>45463</v>
      </c>
      <c r="K193">
        <f t="shared" si="5"/>
        <v>45463</v>
      </c>
      <c r="L193" s="3" t="e">
        <f>VLOOKUP(A193,'AF NO RADICADOS'!E:E,1,FALSE)</f>
        <v>#N/A</v>
      </c>
    </row>
    <row r="194" spans="1:12">
      <c r="A194" t="str">
        <f>VLOOKUP(E194,DATOS!B:W,19,FALSE)</f>
        <v>FEVT4518</v>
      </c>
      <c r="B194" s="1">
        <v>9012767301</v>
      </c>
      <c r="C194" t="s">
        <v>2</v>
      </c>
      <c r="D194" s="1">
        <f>VLOOKUP(E194,DATOS!B:W,3,FALSE)</f>
        <v>69006036</v>
      </c>
      <c r="E194">
        <v>3632</v>
      </c>
      <c r="F194">
        <v>2</v>
      </c>
      <c r="G194" t="str">
        <f>VLOOKUP(E194,DATOS!B:W,10,FALSE)</f>
        <v>S50007</v>
      </c>
      <c r="H194" t="str">
        <f t="shared" ref="H194:H257" si="6">IF(G194="S50007","TRANSPORTE MUNICIPAL TERRESTRE",IF(G194="S50008","TRANSPORTE INTERMUNICIPAL TERR","VALIDAR CODIGO"))</f>
        <v>TRANSPORTE MUNICIPAL TERRESTRE</v>
      </c>
      <c r="I194">
        <f>VLOOKUP(E194,DATOS!B:W,12,FALSE)</f>
        <v>1</v>
      </c>
      <c r="J194">
        <f>VLOOKUP(E194,DATOS!B:W,20,FALSE)</f>
        <v>45463</v>
      </c>
      <c r="K194">
        <f t="shared" si="5"/>
        <v>45463</v>
      </c>
      <c r="L194" s="3" t="e">
        <f>VLOOKUP(A194,'AF NO RADICADOS'!E:E,1,FALSE)</f>
        <v>#N/A</v>
      </c>
    </row>
    <row r="195" spans="1:12">
      <c r="A195" t="str">
        <f>VLOOKUP(E195,DATOS!B:W,19,FALSE)</f>
        <v>FEVT4518</v>
      </c>
      <c r="B195" s="1">
        <v>9012767301</v>
      </c>
      <c r="C195" t="s">
        <v>2</v>
      </c>
      <c r="D195" s="1">
        <f>VLOOKUP(E195,DATOS!B:W,3,FALSE)</f>
        <v>69006036</v>
      </c>
      <c r="E195">
        <v>3633</v>
      </c>
      <c r="F195">
        <v>2</v>
      </c>
      <c r="G195" t="str">
        <f>VLOOKUP(E195,DATOS!B:W,10,FALSE)</f>
        <v>S50007</v>
      </c>
      <c r="H195" t="str">
        <f t="shared" si="6"/>
        <v>TRANSPORTE MUNICIPAL TERRESTRE</v>
      </c>
      <c r="I195">
        <f>VLOOKUP(E195,DATOS!B:W,12,FALSE)</f>
        <v>1</v>
      </c>
      <c r="J195">
        <f>VLOOKUP(E195,DATOS!B:W,20,FALSE)</f>
        <v>45463</v>
      </c>
      <c r="K195">
        <f t="shared" ref="K195:K258" si="7">J195*I195</f>
        <v>45463</v>
      </c>
      <c r="L195" s="3" t="e">
        <f>VLOOKUP(A195,'AF NO RADICADOS'!E:E,1,FALSE)</f>
        <v>#N/A</v>
      </c>
    </row>
    <row r="196" spans="1:12">
      <c r="A196" t="str">
        <f>VLOOKUP(E196,DATOS!B:W,19,FALSE)</f>
        <v>FEVT4519</v>
      </c>
      <c r="B196" s="1">
        <v>9012767301</v>
      </c>
      <c r="C196" t="s">
        <v>2</v>
      </c>
      <c r="D196" s="1">
        <f>VLOOKUP(E196,DATOS!B:W,3,FALSE)</f>
        <v>27355628</v>
      </c>
      <c r="E196">
        <v>3634</v>
      </c>
      <c r="F196">
        <v>2</v>
      </c>
      <c r="G196" t="str">
        <f>VLOOKUP(E196,DATOS!B:W,10,FALSE)</f>
        <v>S50007</v>
      </c>
      <c r="H196" t="str">
        <f t="shared" si="6"/>
        <v>TRANSPORTE MUNICIPAL TERRESTRE</v>
      </c>
      <c r="I196">
        <f>VLOOKUP(E196,DATOS!B:W,12,FALSE)</f>
        <v>1</v>
      </c>
      <c r="J196">
        <f>VLOOKUP(E196,DATOS!B:W,20,FALSE)</f>
        <v>45463</v>
      </c>
      <c r="K196">
        <f t="shared" si="7"/>
        <v>45463</v>
      </c>
      <c r="L196" s="3" t="e">
        <f>VLOOKUP(A196,'AF NO RADICADOS'!E:E,1,FALSE)</f>
        <v>#N/A</v>
      </c>
    </row>
    <row r="197" spans="1:12">
      <c r="A197" t="str">
        <f>VLOOKUP(E197,DATOS!B:W,19,FALSE)</f>
        <v>FEVT4519</v>
      </c>
      <c r="B197" s="1">
        <v>9012767301</v>
      </c>
      <c r="C197" t="s">
        <v>2</v>
      </c>
      <c r="D197" s="1">
        <f>VLOOKUP(E197,DATOS!B:W,3,FALSE)</f>
        <v>27355628</v>
      </c>
      <c r="E197">
        <v>3635</v>
      </c>
      <c r="F197">
        <v>2</v>
      </c>
      <c r="G197" t="str">
        <f>VLOOKUP(E197,DATOS!B:W,10,FALSE)</f>
        <v>S50007</v>
      </c>
      <c r="H197" t="str">
        <f t="shared" si="6"/>
        <v>TRANSPORTE MUNICIPAL TERRESTRE</v>
      </c>
      <c r="I197">
        <f>VLOOKUP(E197,DATOS!B:W,12,FALSE)</f>
        <v>1</v>
      </c>
      <c r="J197">
        <f>VLOOKUP(E197,DATOS!B:W,20,FALSE)</f>
        <v>45463</v>
      </c>
      <c r="K197">
        <f t="shared" si="7"/>
        <v>45463</v>
      </c>
      <c r="L197" s="3" t="e">
        <f>VLOOKUP(A197,'AF NO RADICADOS'!E:E,1,FALSE)</f>
        <v>#N/A</v>
      </c>
    </row>
    <row r="198" spans="1:12">
      <c r="A198" t="str">
        <f>VLOOKUP(E198,DATOS!B:W,19,FALSE)</f>
        <v>FEVT4520</v>
      </c>
      <c r="B198" s="1">
        <v>9012767301</v>
      </c>
      <c r="C198" t="s">
        <v>42</v>
      </c>
      <c r="D198" s="1">
        <f>VLOOKUP(E198,DATOS!B:W,3,FALSE)</f>
        <v>1125414627</v>
      </c>
      <c r="E198">
        <v>3636</v>
      </c>
      <c r="F198">
        <v>2</v>
      </c>
      <c r="G198" t="str">
        <f>VLOOKUP(E198,DATOS!B:W,10,FALSE)</f>
        <v>S50008</v>
      </c>
      <c r="H198" t="str">
        <f t="shared" si="6"/>
        <v>TRANSPORTE INTERMUNICIPAL TERR</v>
      </c>
      <c r="I198">
        <f>VLOOKUP(E198,DATOS!B:W,12,FALSE)</f>
        <v>1</v>
      </c>
      <c r="J198">
        <f>VLOOKUP(E198,DATOS!B:W,20,FALSE)</f>
        <v>45463</v>
      </c>
      <c r="K198">
        <f t="shared" si="7"/>
        <v>45463</v>
      </c>
      <c r="L198" s="3" t="e">
        <f>VLOOKUP(A198,'AF NO RADICADOS'!E:E,1,FALSE)</f>
        <v>#N/A</v>
      </c>
    </row>
    <row r="199" spans="1:12">
      <c r="A199" t="str">
        <f>VLOOKUP(E199,DATOS!B:W,19,FALSE)</f>
        <v>FEVT4521</v>
      </c>
      <c r="B199" s="1">
        <v>9012767301</v>
      </c>
      <c r="C199" t="s">
        <v>31</v>
      </c>
      <c r="D199" s="1">
        <f>VLOOKUP(E199,DATOS!B:W,3,FALSE)</f>
        <v>1030082767</v>
      </c>
      <c r="E199">
        <v>3638</v>
      </c>
      <c r="F199">
        <v>2</v>
      </c>
      <c r="G199" t="str">
        <f>VLOOKUP(E199,DATOS!B:W,10,FALSE)</f>
        <v>S50007</v>
      </c>
      <c r="H199" t="str">
        <f t="shared" si="6"/>
        <v>TRANSPORTE MUNICIPAL TERRESTRE</v>
      </c>
      <c r="I199">
        <f>VLOOKUP(E199,DATOS!B:W,12,FALSE)</f>
        <v>2</v>
      </c>
      <c r="J199">
        <f>VLOOKUP(E199,DATOS!B:W,20,FALSE)</f>
        <v>45463</v>
      </c>
      <c r="K199">
        <f t="shared" si="7"/>
        <v>90926</v>
      </c>
      <c r="L199" s="3" t="e">
        <f>VLOOKUP(A199,'AF NO RADICADOS'!E:E,1,FALSE)</f>
        <v>#N/A</v>
      </c>
    </row>
    <row r="200" spans="1:12">
      <c r="A200" t="str">
        <f>VLOOKUP(E200,DATOS!B:W,19,FALSE)</f>
        <v>FEVT4521</v>
      </c>
      <c r="B200" s="1">
        <v>9012767301</v>
      </c>
      <c r="C200" t="s">
        <v>31</v>
      </c>
      <c r="D200" s="1">
        <f>VLOOKUP(E200,DATOS!B:W,3,FALSE)</f>
        <v>1030082767</v>
      </c>
      <c r="E200">
        <v>3639</v>
      </c>
      <c r="F200">
        <v>2</v>
      </c>
      <c r="G200" t="str">
        <f>VLOOKUP(E200,DATOS!B:W,10,FALSE)</f>
        <v>S50007</v>
      </c>
      <c r="H200" t="str">
        <f t="shared" si="6"/>
        <v>TRANSPORTE MUNICIPAL TERRESTRE</v>
      </c>
      <c r="I200">
        <f>VLOOKUP(E200,DATOS!B:W,12,FALSE)</f>
        <v>2</v>
      </c>
      <c r="J200">
        <f>VLOOKUP(E200,DATOS!B:W,20,FALSE)</f>
        <v>45463</v>
      </c>
      <c r="K200">
        <f t="shared" si="7"/>
        <v>90926</v>
      </c>
      <c r="L200" s="3" t="e">
        <f>VLOOKUP(A200,'AF NO RADICADOS'!E:E,1,FALSE)</f>
        <v>#N/A</v>
      </c>
    </row>
    <row r="201" spans="1:12">
      <c r="A201" t="str">
        <f>VLOOKUP(E201,DATOS!B:W,19,FALSE)</f>
        <v>FEVT4522</v>
      </c>
      <c r="B201" s="1">
        <v>9012767301</v>
      </c>
      <c r="C201" t="s">
        <v>2</v>
      </c>
      <c r="D201" s="1">
        <f>VLOOKUP(E201,DATOS!B:W,3,FALSE)</f>
        <v>69006447</v>
      </c>
      <c r="E201">
        <v>3640</v>
      </c>
      <c r="F201">
        <v>2</v>
      </c>
      <c r="G201" t="str">
        <f>VLOOKUP(E201,DATOS!B:W,10,FALSE)</f>
        <v>S50007</v>
      </c>
      <c r="H201" t="str">
        <f t="shared" si="6"/>
        <v>TRANSPORTE MUNICIPAL TERRESTRE</v>
      </c>
      <c r="I201">
        <f>VLOOKUP(E201,DATOS!B:W,12,FALSE)</f>
        <v>1</v>
      </c>
      <c r="J201">
        <f>VLOOKUP(E201,DATOS!B:W,20,FALSE)</f>
        <v>45463</v>
      </c>
      <c r="K201">
        <f t="shared" si="7"/>
        <v>45463</v>
      </c>
      <c r="L201" s="3" t="e">
        <f>VLOOKUP(A201,'AF NO RADICADOS'!E:E,1,FALSE)</f>
        <v>#N/A</v>
      </c>
    </row>
    <row r="202" spans="1:12">
      <c r="A202" t="str">
        <f>VLOOKUP(E202,DATOS!B:W,19,FALSE)</f>
        <v>FEVT4522</v>
      </c>
      <c r="B202" s="1">
        <v>9012767301</v>
      </c>
      <c r="C202" t="s">
        <v>2</v>
      </c>
      <c r="D202" s="1">
        <f>VLOOKUP(E202,DATOS!B:W,3,FALSE)</f>
        <v>69006447</v>
      </c>
      <c r="E202">
        <v>3641</v>
      </c>
      <c r="F202">
        <v>2</v>
      </c>
      <c r="G202" t="str">
        <f>VLOOKUP(E202,DATOS!B:W,10,FALSE)</f>
        <v>S50007</v>
      </c>
      <c r="H202" t="str">
        <f t="shared" si="6"/>
        <v>TRANSPORTE MUNICIPAL TERRESTRE</v>
      </c>
      <c r="I202">
        <f>VLOOKUP(E202,DATOS!B:W,12,FALSE)</f>
        <v>1</v>
      </c>
      <c r="J202">
        <f>VLOOKUP(E202,DATOS!B:W,20,FALSE)</f>
        <v>45463</v>
      </c>
      <c r="K202">
        <f t="shared" si="7"/>
        <v>45463</v>
      </c>
      <c r="L202" s="3" t="e">
        <f>VLOOKUP(A202,'AF NO RADICADOS'!E:E,1,FALSE)</f>
        <v>#N/A</v>
      </c>
    </row>
    <row r="203" spans="1:12">
      <c r="A203" t="str">
        <f>VLOOKUP(E203,DATOS!B:W,19,FALSE)</f>
        <v>FEVT4523</v>
      </c>
      <c r="B203" s="1">
        <v>9012767301</v>
      </c>
      <c r="C203" t="s">
        <v>2</v>
      </c>
      <c r="D203" s="1">
        <f>VLOOKUP(E203,DATOS!B:W,3,FALSE)</f>
        <v>39842259</v>
      </c>
      <c r="E203">
        <v>3642</v>
      </c>
      <c r="F203">
        <v>2</v>
      </c>
      <c r="G203" t="str">
        <f>VLOOKUP(E203,DATOS!B:W,10,FALSE)</f>
        <v>S50007</v>
      </c>
      <c r="H203" t="str">
        <f t="shared" si="6"/>
        <v>TRANSPORTE MUNICIPAL TERRESTRE</v>
      </c>
      <c r="I203">
        <f>VLOOKUP(E203,DATOS!B:W,12,FALSE)</f>
        <v>1</v>
      </c>
      <c r="J203">
        <f>VLOOKUP(E203,DATOS!B:W,20,FALSE)</f>
        <v>45463</v>
      </c>
      <c r="K203">
        <f t="shared" si="7"/>
        <v>45463</v>
      </c>
      <c r="L203" s="3" t="e">
        <f>VLOOKUP(A203,'AF NO RADICADOS'!E:E,1,FALSE)</f>
        <v>#N/A</v>
      </c>
    </row>
    <row r="204" spans="1:12">
      <c r="A204" t="str">
        <f>VLOOKUP(E204,DATOS!B:W,19,FALSE)</f>
        <v>FEVT4523</v>
      </c>
      <c r="B204" s="1">
        <v>9012767301</v>
      </c>
      <c r="C204" t="s">
        <v>2</v>
      </c>
      <c r="D204" s="1">
        <f>VLOOKUP(E204,DATOS!B:W,3,FALSE)</f>
        <v>39842259</v>
      </c>
      <c r="E204">
        <v>3643</v>
      </c>
      <c r="F204">
        <v>2</v>
      </c>
      <c r="G204" t="str">
        <f>VLOOKUP(E204,DATOS!B:W,10,FALSE)</f>
        <v>S50007</v>
      </c>
      <c r="H204" t="str">
        <f t="shared" si="6"/>
        <v>TRANSPORTE MUNICIPAL TERRESTRE</v>
      </c>
      <c r="I204">
        <f>VLOOKUP(E204,DATOS!B:W,12,FALSE)</f>
        <v>1</v>
      </c>
      <c r="J204">
        <f>VLOOKUP(E204,DATOS!B:W,20,FALSE)</f>
        <v>45463</v>
      </c>
      <c r="K204">
        <f t="shared" si="7"/>
        <v>45463</v>
      </c>
      <c r="L204" s="3" t="e">
        <f>VLOOKUP(A204,'AF NO RADICADOS'!E:E,1,FALSE)</f>
        <v>#N/A</v>
      </c>
    </row>
    <row r="205" spans="1:12">
      <c r="A205" t="str">
        <f>VLOOKUP(E205,DATOS!B:W,19,FALSE)</f>
        <v>FEVT4524</v>
      </c>
      <c r="B205" s="1">
        <v>9012767301</v>
      </c>
      <c r="C205" t="s">
        <v>31</v>
      </c>
      <c r="D205" s="1">
        <f>VLOOKUP(E205,DATOS!B:W,3,FALSE)</f>
        <v>1077228013</v>
      </c>
      <c r="E205">
        <v>3644</v>
      </c>
      <c r="F205">
        <v>2</v>
      </c>
      <c r="G205" t="str">
        <f>VLOOKUP(E205,DATOS!B:W,10,FALSE)</f>
        <v>S50007</v>
      </c>
      <c r="H205" t="str">
        <f t="shared" si="6"/>
        <v>TRANSPORTE MUNICIPAL TERRESTRE</v>
      </c>
      <c r="I205">
        <f>VLOOKUP(E205,DATOS!B:W,12,FALSE)</f>
        <v>1</v>
      </c>
      <c r="J205">
        <f>VLOOKUP(E205,DATOS!B:W,20,FALSE)</f>
        <v>45463</v>
      </c>
      <c r="K205">
        <f t="shared" si="7"/>
        <v>45463</v>
      </c>
      <c r="L205" s="3" t="e">
        <f>VLOOKUP(A205,'AF NO RADICADOS'!E:E,1,FALSE)</f>
        <v>#N/A</v>
      </c>
    </row>
    <row r="206" spans="1:12">
      <c r="A206" t="str">
        <f>VLOOKUP(E206,DATOS!B:W,19,FALSE)</f>
        <v>FEVT4524</v>
      </c>
      <c r="B206" s="1">
        <v>9012767301</v>
      </c>
      <c r="C206" t="s">
        <v>31</v>
      </c>
      <c r="D206" s="1">
        <f>VLOOKUP(E206,DATOS!B:W,3,FALSE)</f>
        <v>1077228013</v>
      </c>
      <c r="E206">
        <v>3645</v>
      </c>
      <c r="F206">
        <v>2</v>
      </c>
      <c r="G206" t="str">
        <f>VLOOKUP(E206,DATOS!B:W,10,FALSE)</f>
        <v>S50007</v>
      </c>
      <c r="H206" t="str">
        <f t="shared" si="6"/>
        <v>TRANSPORTE MUNICIPAL TERRESTRE</v>
      </c>
      <c r="I206">
        <f>VLOOKUP(E206,DATOS!B:W,12,FALSE)</f>
        <v>1</v>
      </c>
      <c r="J206">
        <f>VLOOKUP(E206,DATOS!B:W,20,FALSE)</f>
        <v>45463</v>
      </c>
      <c r="K206">
        <f t="shared" si="7"/>
        <v>45463</v>
      </c>
      <c r="L206" s="3" t="e">
        <f>VLOOKUP(A206,'AF NO RADICADOS'!E:E,1,FALSE)</f>
        <v>#N/A</v>
      </c>
    </row>
    <row r="207" spans="1:12">
      <c r="A207" t="str">
        <f>VLOOKUP(E207,DATOS!B:W,19,FALSE)</f>
        <v>FEVT4525</v>
      </c>
      <c r="B207" s="1">
        <v>9012767301</v>
      </c>
      <c r="C207" t="s">
        <v>2</v>
      </c>
      <c r="D207" s="1">
        <f>VLOOKUP(E207,DATOS!B:W,3,FALSE)</f>
        <v>69070203</v>
      </c>
      <c r="E207">
        <v>3646</v>
      </c>
      <c r="F207">
        <v>2</v>
      </c>
      <c r="G207" t="str">
        <f>VLOOKUP(E207,DATOS!B:W,10,FALSE)</f>
        <v>S50007</v>
      </c>
      <c r="H207" t="str">
        <f t="shared" si="6"/>
        <v>TRANSPORTE MUNICIPAL TERRESTRE</v>
      </c>
      <c r="I207">
        <f>VLOOKUP(E207,DATOS!B:W,12,FALSE)</f>
        <v>1</v>
      </c>
      <c r="J207">
        <f>VLOOKUP(E207,DATOS!B:W,20,FALSE)</f>
        <v>45463</v>
      </c>
      <c r="K207">
        <f t="shared" si="7"/>
        <v>45463</v>
      </c>
      <c r="L207" s="3" t="e">
        <f>VLOOKUP(A207,'AF NO RADICADOS'!E:E,1,FALSE)</f>
        <v>#N/A</v>
      </c>
    </row>
    <row r="208" spans="1:12">
      <c r="A208" t="str">
        <f>VLOOKUP(E208,DATOS!B:W,19,FALSE)</f>
        <v>FEVT4525</v>
      </c>
      <c r="B208" s="1">
        <v>9012767301</v>
      </c>
      <c r="C208" t="s">
        <v>2</v>
      </c>
      <c r="D208" s="1">
        <f>VLOOKUP(E208,DATOS!B:W,3,FALSE)</f>
        <v>69070203</v>
      </c>
      <c r="E208">
        <v>3647</v>
      </c>
      <c r="F208">
        <v>2</v>
      </c>
      <c r="G208" t="str">
        <f>VLOOKUP(E208,DATOS!B:W,10,FALSE)</f>
        <v>S50007</v>
      </c>
      <c r="H208" t="str">
        <f t="shared" si="6"/>
        <v>TRANSPORTE MUNICIPAL TERRESTRE</v>
      </c>
      <c r="I208">
        <f>VLOOKUP(E208,DATOS!B:W,12,FALSE)</f>
        <v>1</v>
      </c>
      <c r="J208">
        <f>VLOOKUP(E208,DATOS!B:W,20,FALSE)</f>
        <v>45463</v>
      </c>
      <c r="K208">
        <f t="shared" si="7"/>
        <v>45463</v>
      </c>
      <c r="L208" s="3" t="e">
        <f>VLOOKUP(A208,'AF NO RADICADOS'!E:E,1,FALSE)</f>
        <v>#N/A</v>
      </c>
    </row>
    <row r="209" spans="1:12">
      <c r="A209" t="str">
        <f>VLOOKUP(E209,DATOS!B:W,19,FALSE)</f>
        <v>FEVT4526</v>
      </c>
      <c r="B209" s="1">
        <v>9012767301</v>
      </c>
      <c r="C209" t="s">
        <v>31</v>
      </c>
      <c r="D209" s="1">
        <f>VLOOKUP(E209,DATOS!B:W,3,FALSE)</f>
        <v>1123325326</v>
      </c>
      <c r="E209">
        <v>3648</v>
      </c>
      <c r="F209">
        <v>2</v>
      </c>
      <c r="G209" t="str">
        <f>VLOOKUP(E209,DATOS!B:W,10,FALSE)</f>
        <v>S50008</v>
      </c>
      <c r="H209" t="str">
        <f t="shared" si="6"/>
        <v>TRANSPORTE INTERMUNICIPAL TERR</v>
      </c>
      <c r="I209">
        <f>VLOOKUP(E209,DATOS!B:W,12,FALSE)</f>
        <v>1</v>
      </c>
      <c r="J209">
        <f>VLOOKUP(E209,DATOS!B:W,20,FALSE)</f>
        <v>45463</v>
      </c>
      <c r="K209">
        <f t="shared" si="7"/>
        <v>45463</v>
      </c>
      <c r="L209" s="3" t="e">
        <f>VLOOKUP(A209,'AF NO RADICADOS'!E:E,1,FALSE)</f>
        <v>#N/A</v>
      </c>
    </row>
    <row r="210" spans="1:12">
      <c r="A210" t="str">
        <f>VLOOKUP(E210,DATOS!B:W,19,FALSE)</f>
        <v>FEVT4526</v>
      </c>
      <c r="B210" s="1">
        <v>9012767301</v>
      </c>
      <c r="C210" t="s">
        <v>31</v>
      </c>
      <c r="D210" s="1">
        <f>VLOOKUP(E210,DATOS!B:W,3,FALSE)</f>
        <v>1123325326</v>
      </c>
      <c r="E210">
        <v>3649</v>
      </c>
      <c r="F210">
        <v>2</v>
      </c>
      <c r="G210" t="str">
        <f>VLOOKUP(E210,DATOS!B:W,10,FALSE)</f>
        <v>S50008</v>
      </c>
      <c r="H210" t="str">
        <f t="shared" si="6"/>
        <v>TRANSPORTE INTERMUNICIPAL TERR</v>
      </c>
      <c r="I210">
        <f>VLOOKUP(E210,DATOS!B:W,12,FALSE)</f>
        <v>1</v>
      </c>
      <c r="J210">
        <f>VLOOKUP(E210,DATOS!B:W,20,FALSE)</f>
        <v>45463</v>
      </c>
      <c r="K210">
        <f t="shared" si="7"/>
        <v>45463</v>
      </c>
      <c r="L210" s="3" t="e">
        <f>VLOOKUP(A210,'AF NO RADICADOS'!E:E,1,FALSE)</f>
        <v>#N/A</v>
      </c>
    </row>
    <row r="211" spans="1:12">
      <c r="A211" t="str">
        <f>VLOOKUP(E211,DATOS!B:W,19,FALSE)</f>
        <v>FEVT4527</v>
      </c>
      <c r="B211" s="1">
        <v>9012767301</v>
      </c>
      <c r="C211" t="s">
        <v>2</v>
      </c>
      <c r="D211" s="1">
        <f>VLOOKUP(E211,DATOS!B:W,3,FALSE)</f>
        <v>27470763</v>
      </c>
      <c r="E211">
        <v>3650</v>
      </c>
      <c r="F211">
        <v>2</v>
      </c>
      <c r="G211" t="str">
        <f>VLOOKUP(E211,DATOS!B:W,10,FALSE)</f>
        <v>S50007</v>
      </c>
      <c r="H211" t="str">
        <f t="shared" si="6"/>
        <v>TRANSPORTE MUNICIPAL TERRESTRE</v>
      </c>
      <c r="I211">
        <f>VLOOKUP(E211,DATOS!B:W,12,FALSE)</f>
        <v>1</v>
      </c>
      <c r="J211">
        <f>VLOOKUP(E211,DATOS!B:W,20,FALSE)</f>
        <v>45463</v>
      </c>
      <c r="K211">
        <f t="shared" si="7"/>
        <v>45463</v>
      </c>
      <c r="L211" s="3" t="e">
        <f>VLOOKUP(A211,'AF NO RADICADOS'!E:E,1,FALSE)</f>
        <v>#N/A</v>
      </c>
    </row>
    <row r="212" spans="1:12">
      <c r="A212" t="str">
        <f>VLOOKUP(E212,DATOS!B:W,19,FALSE)</f>
        <v>FEVT4528</v>
      </c>
      <c r="B212" s="1">
        <v>9012767301</v>
      </c>
      <c r="C212" t="s">
        <v>31</v>
      </c>
      <c r="D212" s="1">
        <f>VLOOKUP(E212,DATOS!B:W,3,FALSE)</f>
        <v>1125184168</v>
      </c>
      <c r="E212">
        <v>3652</v>
      </c>
      <c r="F212">
        <v>2</v>
      </c>
      <c r="G212" t="str">
        <f>VLOOKUP(E212,DATOS!B:W,10,FALSE)</f>
        <v>S50007</v>
      </c>
      <c r="H212" t="str">
        <f t="shared" si="6"/>
        <v>TRANSPORTE MUNICIPAL TERRESTRE</v>
      </c>
      <c r="I212">
        <f>VLOOKUP(E212,DATOS!B:W,12,FALSE)</f>
        <v>1</v>
      </c>
      <c r="J212">
        <f>VLOOKUP(E212,DATOS!B:W,20,FALSE)</f>
        <v>45463</v>
      </c>
      <c r="K212">
        <f t="shared" si="7"/>
        <v>45463</v>
      </c>
      <c r="L212" s="3" t="e">
        <f>VLOOKUP(A212,'AF NO RADICADOS'!E:E,1,FALSE)</f>
        <v>#N/A</v>
      </c>
    </row>
    <row r="213" spans="1:12">
      <c r="A213" t="str">
        <f>VLOOKUP(E213,DATOS!B:W,19,FALSE)</f>
        <v>FEVT4528</v>
      </c>
      <c r="B213" s="1">
        <v>9012767301</v>
      </c>
      <c r="C213" t="s">
        <v>31</v>
      </c>
      <c r="D213" s="1">
        <f>VLOOKUP(E213,DATOS!B:W,3,FALSE)</f>
        <v>1125184168</v>
      </c>
      <c r="E213">
        <v>3653</v>
      </c>
      <c r="F213">
        <v>2</v>
      </c>
      <c r="G213" t="str">
        <f>VLOOKUP(E213,DATOS!B:W,10,FALSE)</f>
        <v>S50007</v>
      </c>
      <c r="H213" t="str">
        <f t="shared" si="6"/>
        <v>TRANSPORTE MUNICIPAL TERRESTRE</v>
      </c>
      <c r="I213">
        <f>VLOOKUP(E213,DATOS!B:W,12,FALSE)</f>
        <v>1</v>
      </c>
      <c r="J213">
        <f>VLOOKUP(E213,DATOS!B:W,20,FALSE)</f>
        <v>45463</v>
      </c>
      <c r="K213">
        <f t="shared" si="7"/>
        <v>45463</v>
      </c>
      <c r="L213" s="3" t="e">
        <f>VLOOKUP(A213,'AF NO RADICADOS'!E:E,1,FALSE)</f>
        <v>#N/A</v>
      </c>
    </row>
    <row r="214" spans="1:12">
      <c r="A214" t="str">
        <f>VLOOKUP(E214,DATOS!B:W,19,FALSE)</f>
        <v>FEVT4529</v>
      </c>
      <c r="B214" s="1">
        <v>9012767301</v>
      </c>
      <c r="C214" t="s">
        <v>31</v>
      </c>
      <c r="D214" s="1">
        <f>VLOOKUP(E214,DATOS!B:W,3,FALSE)</f>
        <v>1127076873</v>
      </c>
      <c r="E214">
        <v>3654</v>
      </c>
      <c r="F214">
        <v>2</v>
      </c>
      <c r="G214" t="str">
        <f>VLOOKUP(E214,DATOS!B:W,10,FALSE)</f>
        <v>S50007</v>
      </c>
      <c r="H214" t="str">
        <f t="shared" si="6"/>
        <v>TRANSPORTE MUNICIPAL TERRESTRE</v>
      </c>
      <c r="I214">
        <f>VLOOKUP(E214,DATOS!B:W,12,FALSE)</f>
        <v>1</v>
      </c>
      <c r="J214">
        <f>VLOOKUP(E214,DATOS!B:W,20,FALSE)</f>
        <v>45463</v>
      </c>
      <c r="K214">
        <f t="shared" si="7"/>
        <v>45463</v>
      </c>
      <c r="L214" s="3" t="e">
        <f>VLOOKUP(A214,'AF NO RADICADOS'!E:E,1,FALSE)</f>
        <v>#N/A</v>
      </c>
    </row>
    <row r="215" spans="1:12">
      <c r="A215" t="str">
        <f>VLOOKUP(E215,DATOS!B:W,19,FALSE)</f>
        <v>FEVT4529</v>
      </c>
      <c r="B215" s="1">
        <v>9012767301</v>
      </c>
      <c r="C215" t="s">
        <v>31</v>
      </c>
      <c r="D215" s="1">
        <f>VLOOKUP(E215,DATOS!B:W,3,FALSE)</f>
        <v>1127076873</v>
      </c>
      <c r="E215">
        <v>3655</v>
      </c>
      <c r="F215">
        <v>2</v>
      </c>
      <c r="G215" t="str">
        <f>VLOOKUP(E215,DATOS!B:W,10,FALSE)</f>
        <v>S50007</v>
      </c>
      <c r="H215" t="str">
        <f t="shared" si="6"/>
        <v>TRANSPORTE MUNICIPAL TERRESTRE</v>
      </c>
      <c r="I215">
        <f>VLOOKUP(E215,DATOS!B:W,12,FALSE)</f>
        <v>1</v>
      </c>
      <c r="J215">
        <f>VLOOKUP(E215,DATOS!B:W,20,FALSE)</f>
        <v>45463</v>
      </c>
      <c r="K215">
        <f t="shared" si="7"/>
        <v>45463</v>
      </c>
      <c r="L215" s="3" t="e">
        <f>VLOOKUP(A215,'AF NO RADICADOS'!E:E,1,FALSE)</f>
        <v>#N/A</v>
      </c>
    </row>
    <row r="216" spans="1:12">
      <c r="A216" t="str">
        <f>VLOOKUP(E216,DATOS!B:W,19,FALSE)</f>
        <v>FEVT4530</v>
      </c>
      <c r="B216" s="1">
        <v>9012767301</v>
      </c>
      <c r="C216" t="s">
        <v>42</v>
      </c>
      <c r="D216" s="1">
        <f>VLOOKUP(E216,DATOS!B:W,3,FALSE)</f>
        <v>1123210635</v>
      </c>
      <c r="E216">
        <v>3656</v>
      </c>
      <c r="F216">
        <v>2</v>
      </c>
      <c r="G216" t="str">
        <f>VLOOKUP(E216,DATOS!B:W,10,FALSE)</f>
        <v>S50007</v>
      </c>
      <c r="H216" t="str">
        <f t="shared" si="6"/>
        <v>TRANSPORTE MUNICIPAL TERRESTRE</v>
      </c>
      <c r="I216">
        <f>VLOOKUP(E216,DATOS!B:W,12,FALSE)</f>
        <v>1</v>
      </c>
      <c r="J216">
        <f>VLOOKUP(E216,DATOS!B:W,20,FALSE)</f>
        <v>45463</v>
      </c>
      <c r="K216">
        <f t="shared" si="7"/>
        <v>45463</v>
      </c>
      <c r="L216" s="3" t="e">
        <f>VLOOKUP(A216,'AF NO RADICADOS'!E:E,1,FALSE)</f>
        <v>#N/A</v>
      </c>
    </row>
    <row r="217" spans="1:12">
      <c r="A217" t="str">
        <f>VLOOKUP(E217,DATOS!B:W,19,FALSE)</f>
        <v>FEVT4530</v>
      </c>
      <c r="B217" s="1">
        <v>9012767301</v>
      </c>
      <c r="C217" t="s">
        <v>42</v>
      </c>
      <c r="D217" s="1">
        <f>VLOOKUP(E217,DATOS!B:W,3,FALSE)</f>
        <v>1123210635</v>
      </c>
      <c r="E217">
        <v>3657</v>
      </c>
      <c r="F217">
        <v>2</v>
      </c>
      <c r="G217" t="str">
        <f>VLOOKUP(E217,DATOS!B:W,10,FALSE)</f>
        <v>S50007</v>
      </c>
      <c r="H217" t="str">
        <f t="shared" si="6"/>
        <v>TRANSPORTE MUNICIPAL TERRESTRE</v>
      </c>
      <c r="I217">
        <f>VLOOKUP(E217,DATOS!B:W,12,FALSE)</f>
        <v>1</v>
      </c>
      <c r="J217">
        <f>VLOOKUP(E217,DATOS!B:W,20,FALSE)</f>
        <v>45463</v>
      </c>
      <c r="K217">
        <f t="shared" si="7"/>
        <v>45463</v>
      </c>
      <c r="L217" s="3" t="e">
        <f>VLOOKUP(A217,'AF NO RADICADOS'!E:E,1,FALSE)</f>
        <v>#N/A</v>
      </c>
    </row>
    <row r="218" spans="1:12">
      <c r="A218" t="str">
        <f>VLOOKUP(E218,DATOS!B:W,19,FALSE)</f>
        <v>FEVT4531</v>
      </c>
      <c r="B218" s="1">
        <v>9012767301</v>
      </c>
      <c r="C218" t="s">
        <v>2</v>
      </c>
      <c r="D218" s="1">
        <f>VLOOKUP(E218,DATOS!B:W,3,FALSE)</f>
        <v>15571079</v>
      </c>
      <c r="E218">
        <v>3658</v>
      </c>
      <c r="F218">
        <v>2</v>
      </c>
      <c r="G218" t="str">
        <f>VLOOKUP(E218,DATOS!B:W,10,FALSE)</f>
        <v>S50008</v>
      </c>
      <c r="H218" t="str">
        <f t="shared" si="6"/>
        <v>TRANSPORTE INTERMUNICIPAL TERR</v>
      </c>
      <c r="I218">
        <f>VLOOKUP(E218,DATOS!B:W,12,FALSE)</f>
        <v>1</v>
      </c>
      <c r="J218">
        <f>VLOOKUP(E218,DATOS!B:W,20,FALSE)</f>
        <v>45463</v>
      </c>
      <c r="K218">
        <f t="shared" si="7"/>
        <v>45463</v>
      </c>
      <c r="L218" s="3" t="e">
        <f>VLOOKUP(A218,'AF NO RADICADOS'!E:E,1,FALSE)</f>
        <v>#N/A</v>
      </c>
    </row>
    <row r="219" spans="1:12">
      <c r="A219" t="str">
        <f>VLOOKUP(E219,DATOS!B:W,19,FALSE)</f>
        <v>FEVT4531</v>
      </c>
      <c r="B219" s="1">
        <v>9012767301</v>
      </c>
      <c r="C219" t="s">
        <v>2</v>
      </c>
      <c r="D219" s="1">
        <f>VLOOKUP(E219,DATOS!B:W,3,FALSE)</f>
        <v>15571079</v>
      </c>
      <c r="E219">
        <v>3659</v>
      </c>
      <c r="F219">
        <v>2</v>
      </c>
      <c r="G219" t="str">
        <f>VLOOKUP(E219,DATOS!B:W,10,FALSE)</f>
        <v>S50008</v>
      </c>
      <c r="H219" t="str">
        <f t="shared" si="6"/>
        <v>TRANSPORTE INTERMUNICIPAL TERR</v>
      </c>
      <c r="I219">
        <f>VLOOKUP(E219,DATOS!B:W,12,FALSE)</f>
        <v>1</v>
      </c>
      <c r="J219">
        <f>VLOOKUP(E219,DATOS!B:W,20,FALSE)</f>
        <v>45463</v>
      </c>
      <c r="K219">
        <f t="shared" si="7"/>
        <v>45463</v>
      </c>
      <c r="L219" s="3" t="e">
        <f>VLOOKUP(A219,'AF NO RADICADOS'!E:E,1,FALSE)</f>
        <v>#N/A</v>
      </c>
    </row>
    <row r="220" spans="1:12">
      <c r="A220" t="str">
        <f>VLOOKUP(E220,DATOS!B:W,19,FALSE)</f>
        <v>FEVT4532</v>
      </c>
      <c r="B220" s="1">
        <v>9012767301</v>
      </c>
      <c r="C220" t="s">
        <v>31</v>
      </c>
      <c r="D220" s="1">
        <f>VLOOKUP(E220,DATOS!B:W,3,FALSE)</f>
        <v>1125409373</v>
      </c>
      <c r="E220">
        <v>3660</v>
      </c>
      <c r="F220">
        <v>2</v>
      </c>
      <c r="G220" t="str">
        <f>VLOOKUP(E220,DATOS!B:W,10,FALSE)</f>
        <v>S50007</v>
      </c>
      <c r="H220" t="str">
        <f t="shared" si="6"/>
        <v>TRANSPORTE MUNICIPAL TERRESTRE</v>
      </c>
      <c r="I220">
        <f>VLOOKUP(E220,DATOS!B:W,12,FALSE)</f>
        <v>1</v>
      </c>
      <c r="J220">
        <f>VLOOKUP(E220,DATOS!B:W,20,FALSE)</f>
        <v>45463</v>
      </c>
      <c r="K220">
        <f t="shared" si="7"/>
        <v>45463</v>
      </c>
      <c r="L220" s="3" t="e">
        <f>VLOOKUP(A220,'AF NO RADICADOS'!E:E,1,FALSE)</f>
        <v>#N/A</v>
      </c>
    </row>
    <row r="221" spans="1:12">
      <c r="A221" t="str">
        <f>VLOOKUP(E221,DATOS!B:W,19,FALSE)</f>
        <v>FEVT4532</v>
      </c>
      <c r="B221" s="1">
        <v>9012767301</v>
      </c>
      <c r="C221" t="s">
        <v>31</v>
      </c>
      <c r="D221" s="1">
        <f>VLOOKUP(E221,DATOS!B:W,3,FALSE)</f>
        <v>1125409373</v>
      </c>
      <c r="E221">
        <v>3661</v>
      </c>
      <c r="F221">
        <v>2</v>
      </c>
      <c r="G221" t="str">
        <f>VLOOKUP(E221,DATOS!B:W,10,FALSE)</f>
        <v>S50007</v>
      </c>
      <c r="H221" t="str">
        <f t="shared" si="6"/>
        <v>TRANSPORTE MUNICIPAL TERRESTRE</v>
      </c>
      <c r="I221">
        <f>VLOOKUP(E221,DATOS!B:W,12,FALSE)</f>
        <v>1</v>
      </c>
      <c r="J221">
        <f>VLOOKUP(E221,DATOS!B:W,20,FALSE)</f>
        <v>45463</v>
      </c>
      <c r="K221">
        <f t="shared" si="7"/>
        <v>45463</v>
      </c>
      <c r="L221" s="3" t="e">
        <f>VLOOKUP(A221,'AF NO RADICADOS'!E:E,1,FALSE)</f>
        <v>#N/A</v>
      </c>
    </row>
    <row r="222" spans="1:12">
      <c r="A222" t="str">
        <f>VLOOKUP(E222,DATOS!B:W,19,FALSE)</f>
        <v>FEVT4533</v>
      </c>
      <c r="B222" s="1">
        <v>9012767301</v>
      </c>
      <c r="C222" t="s">
        <v>37</v>
      </c>
      <c r="D222" s="1">
        <f>VLOOKUP(E222,DATOS!B:W,3,FALSE)</f>
        <v>1120217012</v>
      </c>
      <c r="E222">
        <v>3662</v>
      </c>
      <c r="F222">
        <v>2</v>
      </c>
      <c r="G222" t="str">
        <f>VLOOKUP(E222,DATOS!B:W,10,FALSE)</f>
        <v>S50007</v>
      </c>
      <c r="H222" t="str">
        <f t="shared" si="6"/>
        <v>TRANSPORTE MUNICIPAL TERRESTRE</v>
      </c>
      <c r="I222">
        <f>VLOOKUP(E222,DATOS!B:W,12,FALSE)</f>
        <v>1</v>
      </c>
      <c r="J222">
        <f>VLOOKUP(E222,DATOS!B:W,20,FALSE)</f>
        <v>45463</v>
      </c>
      <c r="K222">
        <f t="shared" si="7"/>
        <v>45463</v>
      </c>
      <c r="L222" s="3" t="e">
        <f>VLOOKUP(A222,'AF NO RADICADOS'!E:E,1,FALSE)</f>
        <v>#N/A</v>
      </c>
    </row>
    <row r="223" spans="1:12">
      <c r="A223" t="str">
        <f>VLOOKUP(E223,DATOS!B:W,19,FALSE)</f>
        <v>FEVT4533</v>
      </c>
      <c r="B223" s="1">
        <v>9012767301</v>
      </c>
      <c r="C223" t="s">
        <v>37</v>
      </c>
      <c r="D223" s="1">
        <f>VLOOKUP(E223,DATOS!B:W,3,FALSE)</f>
        <v>1120217012</v>
      </c>
      <c r="E223">
        <v>3663</v>
      </c>
      <c r="F223">
        <v>2</v>
      </c>
      <c r="G223" t="str">
        <f>VLOOKUP(E223,DATOS!B:W,10,FALSE)</f>
        <v>S50007</v>
      </c>
      <c r="H223" t="str">
        <f t="shared" si="6"/>
        <v>TRANSPORTE MUNICIPAL TERRESTRE</v>
      </c>
      <c r="I223">
        <f>VLOOKUP(E223,DATOS!B:W,12,FALSE)</f>
        <v>1</v>
      </c>
      <c r="J223">
        <f>VLOOKUP(E223,DATOS!B:W,20,FALSE)</f>
        <v>45463</v>
      </c>
      <c r="K223">
        <f t="shared" si="7"/>
        <v>45463</v>
      </c>
      <c r="L223" s="3" t="e">
        <f>VLOOKUP(A223,'AF NO RADICADOS'!E:E,1,FALSE)</f>
        <v>#N/A</v>
      </c>
    </row>
    <row r="224" spans="1:12">
      <c r="A224" t="str">
        <f>VLOOKUP(E224,DATOS!B:W,19,FALSE)</f>
        <v>FEVT4534</v>
      </c>
      <c r="B224" s="1">
        <v>9012767301</v>
      </c>
      <c r="C224" t="s">
        <v>31</v>
      </c>
      <c r="D224" s="1">
        <f>VLOOKUP(E224,DATOS!B:W,3,FALSE)</f>
        <v>1130329975</v>
      </c>
      <c r="E224">
        <v>3664</v>
      </c>
      <c r="F224">
        <v>2</v>
      </c>
      <c r="G224" t="str">
        <f>VLOOKUP(E224,DATOS!B:W,10,FALSE)</f>
        <v>S50007</v>
      </c>
      <c r="H224" t="str">
        <f t="shared" si="6"/>
        <v>TRANSPORTE MUNICIPAL TERRESTRE</v>
      </c>
      <c r="I224">
        <f>VLOOKUP(E224,DATOS!B:W,12,FALSE)</f>
        <v>1</v>
      </c>
      <c r="J224">
        <f>VLOOKUP(E224,DATOS!B:W,20,FALSE)</f>
        <v>45463</v>
      </c>
      <c r="K224">
        <f t="shared" si="7"/>
        <v>45463</v>
      </c>
      <c r="L224" s="3" t="e">
        <f>VLOOKUP(A224,'AF NO RADICADOS'!E:E,1,FALSE)</f>
        <v>#N/A</v>
      </c>
    </row>
    <row r="225" spans="1:12">
      <c r="A225" t="str">
        <f>VLOOKUP(E225,DATOS!B:W,19,FALSE)</f>
        <v>FEVT4534</v>
      </c>
      <c r="B225" s="1">
        <v>9012767301</v>
      </c>
      <c r="C225" t="s">
        <v>31</v>
      </c>
      <c r="D225" s="1">
        <f>VLOOKUP(E225,DATOS!B:W,3,FALSE)</f>
        <v>1130329975</v>
      </c>
      <c r="E225">
        <v>3665</v>
      </c>
      <c r="F225">
        <v>2</v>
      </c>
      <c r="G225" t="str">
        <f>VLOOKUP(E225,DATOS!B:W,10,FALSE)</f>
        <v>S50007</v>
      </c>
      <c r="H225" t="str">
        <f t="shared" si="6"/>
        <v>TRANSPORTE MUNICIPAL TERRESTRE</v>
      </c>
      <c r="I225">
        <f>VLOOKUP(E225,DATOS!B:W,12,FALSE)</f>
        <v>1</v>
      </c>
      <c r="J225">
        <f>VLOOKUP(E225,DATOS!B:W,20,FALSE)</f>
        <v>45463</v>
      </c>
      <c r="K225">
        <f t="shared" si="7"/>
        <v>45463</v>
      </c>
      <c r="L225" s="3" t="e">
        <f>VLOOKUP(A225,'AF NO RADICADOS'!E:E,1,FALSE)</f>
        <v>#N/A</v>
      </c>
    </row>
    <row r="226" spans="1:12">
      <c r="A226" t="str">
        <f>VLOOKUP(E226,DATOS!B:W,19,FALSE)</f>
        <v>FEVT4535</v>
      </c>
      <c r="B226" s="1">
        <v>9012767301</v>
      </c>
      <c r="C226" t="s">
        <v>2</v>
      </c>
      <c r="D226" s="1">
        <f>VLOOKUP(E226,DATOS!B:W,3,FALSE)</f>
        <v>1147954889</v>
      </c>
      <c r="E226">
        <v>3666</v>
      </c>
      <c r="F226">
        <v>2</v>
      </c>
      <c r="G226" t="str">
        <f>VLOOKUP(E226,DATOS!B:W,10,FALSE)</f>
        <v>S50008</v>
      </c>
      <c r="H226" t="str">
        <f t="shared" si="6"/>
        <v>TRANSPORTE INTERMUNICIPAL TERR</v>
      </c>
      <c r="I226">
        <f>VLOOKUP(E226,DATOS!B:W,12,FALSE)</f>
        <v>1</v>
      </c>
      <c r="J226">
        <f>VLOOKUP(E226,DATOS!B:W,20,FALSE)</f>
        <v>45463</v>
      </c>
      <c r="K226">
        <f t="shared" si="7"/>
        <v>45463</v>
      </c>
      <c r="L226" s="3" t="e">
        <f>VLOOKUP(A226,'AF NO RADICADOS'!E:E,1,FALSE)</f>
        <v>#N/A</v>
      </c>
    </row>
    <row r="227" spans="1:12">
      <c r="A227" t="str">
        <f>VLOOKUP(E227,DATOS!B:W,19,FALSE)</f>
        <v>FEVT4535</v>
      </c>
      <c r="B227" s="1">
        <v>9012767301</v>
      </c>
      <c r="C227" t="s">
        <v>2</v>
      </c>
      <c r="D227" s="1">
        <f>VLOOKUP(E227,DATOS!B:W,3,FALSE)</f>
        <v>1147954889</v>
      </c>
      <c r="E227">
        <v>3667</v>
      </c>
      <c r="F227">
        <v>2</v>
      </c>
      <c r="G227" t="str">
        <f>VLOOKUP(E227,DATOS!B:W,10,FALSE)</f>
        <v>S50008</v>
      </c>
      <c r="H227" t="str">
        <f t="shared" si="6"/>
        <v>TRANSPORTE INTERMUNICIPAL TERR</v>
      </c>
      <c r="I227">
        <f>VLOOKUP(E227,DATOS!B:W,12,FALSE)</f>
        <v>1</v>
      </c>
      <c r="J227">
        <f>VLOOKUP(E227,DATOS!B:W,20,FALSE)</f>
        <v>45463</v>
      </c>
      <c r="K227">
        <f t="shared" si="7"/>
        <v>45463</v>
      </c>
      <c r="L227" s="3" t="e">
        <f>VLOOKUP(A227,'AF NO RADICADOS'!E:E,1,FALSE)</f>
        <v>#N/A</v>
      </c>
    </row>
    <row r="228" spans="1:12">
      <c r="A228" t="str">
        <f>VLOOKUP(E228,DATOS!B:W,19,FALSE)</f>
        <v>FEVT4536</v>
      </c>
      <c r="B228" s="1">
        <v>9012767301</v>
      </c>
      <c r="C228" t="s">
        <v>31</v>
      </c>
      <c r="D228" s="1">
        <f>VLOOKUP(E228,DATOS!B:W,3,FALSE)</f>
        <v>1124314682</v>
      </c>
      <c r="E228">
        <v>3668</v>
      </c>
      <c r="F228">
        <v>2</v>
      </c>
      <c r="G228" t="str">
        <f>VLOOKUP(E228,DATOS!B:W,10,FALSE)</f>
        <v>S50007</v>
      </c>
      <c r="H228" t="str">
        <f t="shared" si="6"/>
        <v>TRANSPORTE MUNICIPAL TERRESTRE</v>
      </c>
      <c r="I228">
        <f>VLOOKUP(E228,DATOS!B:W,12,FALSE)</f>
        <v>1</v>
      </c>
      <c r="J228">
        <f>VLOOKUP(E228,DATOS!B:W,20,FALSE)</f>
        <v>45463</v>
      </c>
      <c r="K228">
        <f t="shared" si="7"/>
        <v>45463</v>
      </c>
      <c r="L228" s="3" t="e">
        <f>VLOOKUP(A228,'AF NO RADICADOS'!E:E,1,FALSE)</f>
        <v>#N/A</v>
      </c>
    </row>
    <row r="229" spans="1:12">
      <c r="A229" t="str">
        <f>VLOOKUP(E229,DATOS!B:W,19,FALSE)</f>
        <v>FEVT4536</v>
      </c>
      <c r="B229" s="1">
        <v>9012767301</v>
      </c>
      <c r="C229" t="s">
        <v>31</v>
      </c>
      <c r="D229" s="1">
        <f>VLOOKUP(E229,DATOS!B:W,3,FALSE)</f>
        <v>1124314682</v>
      </c>
      <c r="E229">
        <v>3669</v>
      </c>
      <c r="F229">
        <v>2</v>
      </c>
      <c r="G229" t="str">
        <f>VLOOKUP(E229,DATOS!B:W,10,FALSE)</f>
        <v>S50007</v>
      </c>
      <c r="H229" t="str">
        <f t="shared" si="6"/>
        <v>TRANSPORTE MUNICIPAL TERRESTRE</v>
      </c>
      <c r="I229">
        <f>VLOOKUP(E229,DATOS!B:W,12,FALSE)</f>
        <v>1</v>
      </c>
      <c r="J229">
        <f>VLOOKUP(E229,DATOS!B:W,20,FALSE)</f>
        <v>45463</v>
      </c>
      <c r="K229">
        <f t="shared" si="7"/>
        <v>45463</v>
      </c>
      <c r="L229" s="3" t="e">
        <f>VLOOKUP(A229,'AF NO RADICADOS'!E:E,1,FALSE)</f>
        <v>#N/A</v>
      </c>
    </row>
    <row r="230" spans="1:12">
      <c r="A230" t="str">
        <f>VLOOKUP(E230,DATOS!B:W,19,FALSE)</f>
        <v>FEVT4537</v>
      </c>
      <c r="B230" s="1">
        <v>9012767301</v>
      </c>
      <c r="C230" t="s">
        <v>2</v>
      </c>
      <c r="D230" s="1">
        <f>VLOOKUP(E230,DATOS!B:W,3,FALSE)</f>
        <v>41101841</v>
      </c>
      <c r="E230">
        <v>3670</v>
      </c>
      <c r="F230">
        <v>2</v>
      </c>
      <c r="G230" t="str">
        <f>VLOOKUP(E230,DATOS!B:W,10,FALSE)</f>
        <v>S50007</v>
      </c>
      <c r="H230" t="str">
        <f t="shared" si="6"/>
        <v>TRANSPORTE MUNICIPAL TERRESTRE</v>
      </c>
      <c r="I230">
        <f>VLOOKUP(E230,DATOS!B:W,12,FALSE)</f>
        <v>1</v>
      </c>
      <c r="J230">
        <f>VLOOKUP(E230,DATOS!B:W,20,FALSE)</f>
        <v>45463</v>
      </c>
      <c r="K230">
        <f t="shared" si="7"/>
        <v>45463</v>
      </c>
      <c r="L230" s="3" t="e">
        <f>VLOOKUP(A230,'AF NO RADICADOS'!E:E,1,FALSE)</f>
        <v>#N/A</v>
      </c>
    </row>
    <row r="231" spans="1:12">
      <c r="A231" t="str">
        <f>VLOOKUP(E231,DATOS!B:W,19,FALSE)</f>
        <v>FEVT4537</v>
      </c>
      <c r="B231" s="1">
        <v>9012767301</v>
      </c>
      <c r="C231" t="s">
        <v>2</v>
      </c>
      <c r="D231" s="1">
        <f>VLOOKUP(E231,DATOS!B:W,3,FALSE)</f>
        <v>41101841</v>
      </c>
      <c r="E231">
        <v>3671</v>
      </c>
      <c r="F231">
        <v>2</v>
      </c>
      <c r="G231" t="str">
        <f>VLOOKUP(E231,DATOS!B:W,10,FALSE)</f>
        <v>S50007</v>
      </c>
      <c r="H231" t="str">
        <f t="shared" si="6"/>
        <v>TRANSPORTE MUNICIPAL TERRESTRE</v>
      </c>
      <c r="I231">
        <f>VLOOKUP(E231,DATOS!B:W,12,FALSE)</f>
        <v>1</v>
      </c>
      <c r="J231">
        <f>VLOOKUP(E231,DATOS!B:W,20,FALSE)</f>
        <v>45463</v>
      </c>
      <c r="K231">
        <f t="shared" si="7"/>
        <v>45463</v>
      </c>
      <c r="L231" s="3" t="e">
        <f>VLOOKUP(A231,'AF NO RADICADOS'!E:E,1,FALSE)</f>
        <v>#N/A</v>
      </c>
    </row>
    <row r="232" spans="1:12">
      <c r="A232" t="str">
        <f>VLOOKUP(E232,DATOS!B:W,19,FALSE)</f>
        <v>FEVT4538</v>
      </c>
      <c r="B232" s="1">
        <v>9012767301</v>
      </c>
      <c r="C232" t="s">
        <v>42</v>
      </c>
      <c r="D232" s="1">
        <f>VLOOKUP(E232,DATOS!B:W,3,FALSE)</f>
        <v>1123212432</v>
      </c>
      <c r="E232">
        <v>3672</v>
      </c>
      <c r="F232">
        <v>2</v>
      </c>
      <c r="G232" t="str">
        <f>VLOOKUP(E232,DATOS!B:W,10,FALSE)</f>
        <v>S50007</v>
      </c>
      <c r="H232" t="str">
        <f t="shared" si="6"/>
        <v>TRANSPORTE MUNICIPAL TERRESTRE</v>
      </c>
      <c r="I232">
        <f>VLOOKUP(E232,DATOS!B:W,12,FALSE)</f>
        <v>1</v>
      </c>
      <c r="J232">
        <f>VLOOKUP(E232,DATOS!B:W,20,FALSE)</f>
        <v>45463</v>
      </c>
      <c r="K232">
        <f t="shared" si="7"/>
        <v>45463</v>
      </c>
      <c r="L232" s="3" t="e">
        <f>VLOOKUP(A232,'AF NO RADICADOS'!E:E,1,FALSE)</f>
        <v>#N/A</v>
      </c>
    </row>
    <row r="233" spans="1:12">
      <c r="A233" t="str">
        <f>VLOOKUP(E233,DATOS!B:W,19,FALSE)</f>
        <v>FEVT4538</v>
      </c>
      <c r="B233" s="1">
        <v>9012767301</v>
      </c>
      <c r="C233" t="s">
        <v>42</v>
      </c>
      <c r="D233" s="1">
        <f>VLOOKUP(E233,DATOS!B:W,3,FALSE)</f>
        <v>1123212432</v>
      </c>
      <c r="E233">
        <v>3673</v>
      </c>
      <c r="F233">
        <v>2</v>
      </c>
      <c r="G233" t="str">
        <f>VLOOKUP(E233,DATOS!B:W,10,FALSE)</f>
        <v>S50007</v>
      </c>
      <c r="H233" t="str">
        <f t="shared" si="6"/>
        <v>TRANSPORTE MUNICIPAL TERRESTRE</v>
      </c>
      <c r="I233">
        <f>VLOOKUP(E233,DATOS!B:W,12,FALSE)</f>
        <v>1</v>
      </c>
      <c r="J233">
        <f>VLOOKUP(E233,DATOS!B:W,20,FALSE)</f>
        <v>45463</v>
      </c>
      <c r="K233">
        <f t="shared" si="7"/>
        <v>45463</v>
      </c>
      <c r="L233" s="3" t="e">
        <f>VLOOKUP(A233,'AF NO RADICADOS'!E:E,1,FALSE)</f>
        <v>#N/A</v>
      </c>
    </row>
    <row r="234" spans="1:12">
      <c r="A234" t="str">
        <f>VLOOKUP(E234,DATOS!B:W,19,FALSE)</f>
        <v>FEVT4539</v>
      </c>
      <c r="B234" s="1">
        <v>9012767301</v>
      </c>
      <c r="C234" t="s">
        <v>2</v>
      </c>
      <c r="D234" s="1">
        <f>VLOOKUP(E234,DATOS!B:W,3,FALSE)</f>
        <v>1123326253</v>
      </c>
      <c r="E234">
        <v>3674</v>
      </c>
      <c r="F234">
        <v>2</v>
      </c>
      <c r="G234" t="str">
        <f>VLOOKUP(E234,DATOS!B:W,10,FALSE)</f>
        <v>S50008</v>
      </c>
      <c r="H234" t="str">
        <f t="shared" si="6"/>
        <v>TRANSPORTE INTERMUNICIPAL TERR</v>
      </c>
      <c r="I234">
        <f>VLOOKUP(E234,DATOS!B:W,12,FALSE)</f>
        <v>1</v>
      </c>
      <c r="J234">
        <f>VLOOKUP(E234,DATOS!B:W,20,FALSE)</f>
        <v>45463</v>
      </c>
      <c r="K234">
        <f t="shared" si="7"/>
        <v>45463</v>
      </c>
      <c r="L234" s="3" t="e">
        <f>VLOOKUP(A234,'AF NO RADICADOS'!E:E,1,FALSE)</f>
        <v>#N/A</v>
      </c>
    </row>
    <row r="235" spans="1:12">
      <c r="A235" t="str">
        <f>VLOOKUP(E235,DATOS!B:W,19,FALSE)</f>
        <v>FEVT4540</v>
      </c>
      <c r="B235" s="1">
        <v>9012767301</v>
      </c>
      <c r="C235" t="s">
        <v>42</v>
      </c>
      <c r="D235" s="1">
        <f>VLOOKUP(E235,DATOS!B:W,3,FALSE)</f>
        <v>1123336213</v>
      </c>
      <c r="E235">
        <v>3676</v>
      </c>
      <c r="F235">
        <v>2</v>
      </c>
      <c r="G235" t="str">
        <f>VLOOKUP(E235,DATOS!B:W,10,FALSE)</f>
        <v>S50007</v>
      </c>
      <c r="H235" t="str">
        <f t="shared" si="6"/>
        <v>TRANSPORTE MUNICIPAL TERRESTRE</v>
      </c>
      <c r="I235">
        <f>VLOOKUP(E235,DATOS!B:W,12,FALSE)</f>
        <v>1</v>
      </c>
      <c r="J235">
        <f>VLOOKUP(E235,DATOS!B:W,20,FALSE)</f>
        <v>45463</v>
      </c>
      <c r="K235">
        <f t="shared" si="7"/>
        <v>45463</v>
      </c>
      <c r="L235" s="3" t="e">
        <f>VLOOKUP(A235,'AF NO RADICADOS'!E:E,1,FALSE)</f>
        <v>#N/A</v>
      </c>
    </row>
    <row r="236" spans="1:12">
      <c r="A236" t="str">
        <f>VLOOKUP(E236,DATOS!B:W,19,FALSE)</f>
        <v>FEVT4540</v>
      </c>
      <c r="B236" s="1">
        <v>9012767301</v>
      </c>
      <c r="C236" t="s">
        <v>42</v>
      </c>
      <c r="D236" s="1">
        <f>VLOOKUP(E236,DATOS!B:W,3,FALSE)</f>
        <v>1123336213</v>
      </c>
      <c r="E236">
        <v>3677</v>
      </c>
      <c r="F236">
        <v>2</v>
      </c>
      <c r="G236" t="str">
        <f>VLOOKUP(E236,DATOS!B:W,10,FALSE)</f>
        <v>S50007</v>
      </c>
      <c r="H236" t="str">
        <f t="shared" si="6"/>
        <v>TRANSPORTE MUNICIPAL TERRESTRE</v>
      </c>
      <c r="I236">
        <f>VLOOKUP(E236,DATOS!B:W,12,FALSE)</f>
        <v>1</v>
      </c>
      <c r="J236">
        <f>VLOOKUP(E236,DATOS!B:W,20,FALSE)</f>
        <v>45463</v>
      </c>
      <c r="K236">
        <f t="shared" si="7"/>
        <v>45463</v>
      </c>
      <c r="L236" s="3" t="e">
        <f>VLOOKUP(A236,'AF NO RADICADOS'!E:E,1,FALSE)</f>
        <v>#N/A</v>
      </c>
    </row>
    <row r="237" spans="1:12">
      <c r="A237" t="str">
        <f>VLOOKUP(E237,DATOS!B:W,19,FALSE)</f>
        <v>FEVT4541</v>
      </c>
      <c r="B237" s="1">
        <v>9012767301</v>
      </c>
      <c r="C237" t="s">
        <v>42</v>
      </c>
      <c r="D237" s="1">
        <f>VLOOKUP(E237,DATOS!B:W,3,FALSE)</f>
        <v>1081064611</v>
      </c>
      <c r="E237">
        <v>3678</v>
      </c>
      <c r="F237">
        <v>2</v>
      </c>
      <c r="G237" t="str">
        <f>VLOOKUP(E237,DATOS!B:W,10,FALSE)</f>
        <v>S50007</v>
      </c>
      <c r="H237" t="str">
        <f t="shared" si="6"/>
        <v>TRANSPORTE MUNICIPAL TERRESTRE</v>
      </c>
      <c r="I237">
        <f>VLOOKUP(E237,DATOS!B:W,12,FALSE)</f>
        <v>1</v>
      </c>
      <c r="J237">
        <f>VLOOKUP(E237,DATOS!B:W,20,FALSE)</f>
        <v>45463</v>
      </c>
      <c r="K237">
        <f t="shared" si="7"/>
        <v>45463</v>
      </c>
      <c r="L237" s="3" t="e">
        <f>VLOOKUP(A237,'AF NO RADICADOS'!E:E,1,FALSE)</f>
        <v>#N/A</v>
      </c>
    </row>
    <row r="238" spans="1:12">
      <c r="A238" t="str">
        <f>VLOOKUP(E238,DATOS!B:W,19,FALSE)</f>
        <v>FEVT4541</v>
      </c>
      <c r="B238" s="1">
        <v>9012767301</v>
      </c>
      <c r="C238" t="s">
        <v>42</v>
      </c>
      <c r="D238" s="1">
        <f>VLOOKUP(E238,DATOS!B:W,3,FALSE)</f>
        <v>1081064611</v>
      </c>
      <c r="E238">
        <v>3679</v>
      </c>
      <c r="F238">
        <v>2</v>
      </c>
      <c r="G238" t="str">
        <f>VLOOKUP(E238,DATOS!B:W,10,FALSE)</f>
        <v>S50007</v>
      </c>
      <c r="H238" t="str">
        <f t="shared" si="6"/>
        <v>TRANSPORTE MUNICIPAL TERRESTRE</v>
      </c>
      <c r="I238">
        <f>VLOOKUP(E238,DATOS!B:W,12,FALSE)</f>
        <v>1</v>
      </c>
      <c r="J238">
        <f>VLOOKUP(E238,DATOS!B:W,20,FALSE)</f>
        <v>45463</v>
      </c>
      <c r="K238">
        <f t="shared" si="7"/>
        <v>45463</v>
      </c>
      <c r="L238" s="3" t="e">
        <f>VLOOKUP(A238,'AF NO RADICADOS'!E:E,1,FALSE)</f>
        <v>#N/A</v>
      </c>
    </row>
    <row r="239" spans="1:12">
      <c r="A239" t="str">
        <f>VLOOKUP(E239,DATOS!B:W,19,FALSE)</f>
        <v>FEVT4542</v>
      </c>
      <c r="B239" s="1">
        <v>9012767301</v>
      </c>
      <c r="C239" t="s">
        <v>42</v>
      </c>
      <c r="D239" s="1">
        <f>VLOOKUP(E239,DATOS!B:W,3,FALSE)</f>
        <v>1123213593</v>
      </c>
      <c r="E239">
        <v>3680</v>
      </c>
      <c r="F239">
        <v>2</v>
      </c>
      <c r="G239" t="str">
        <f>VLOOKUP(E239,DATOS!B:W,10,FALSE)</f>
        <v>S50007</v>
      </c>
      <c r="H239" t="str">
        <f t="shared" si="6"/>
        <v>TRANSPORTE MUNICIPAL TERRESTRE</v>
      </c>
      <c r="I239">
        <f>VLOOKUP(E239,DATOS!B:W,12,FALSE)</f>
        <v>1</v>
      </c>
      <c r="J239">
        <f>VLOOKUP(E239,DATOS!B:W,20,FALSE)</f>
        <v>45463</v>
      </c>
      <c r="K239">
        <f t="shared" si="7"/>
        <v>45463</v>
      </c>
      <c r="L239" s="3" t="e">
        <f>VLOOKUP(A239,'AF NO RADICADOS'!E:E,1,FALSE)</f>
        <v>#N/A</v>
      </c>
    </row>
    <row r="240" spans="1:12">
      <c r="A240" t="str">
        <f>VLOOKUP(E240,DATOS!B:W,19,FALSE)</f>
        <v>FEVT4542</v>
      </c>
      <c r="B240" s="1">
        <v>9012767301</v>
      </c>
      <c r="C240" t="s">
        <v>42</v>
      </c>
      <c r="D240" s="1">
        <f>VLOOKUP(E240,DATOS!B:W,3,FALSE)</f>
        <v>1123213593</v>
      </c>
      <c r="E240">
        <v>3681</v>
      </c>
      <c r="F240">
        <v>2</v>
      </c>
      <c r="G240" t="str">
        <f>VLOOKUP(E240,DATOS!B:W,10,FALSE)</f>
        <v>S50007</v>
      </c>
      <c r="H240" t="str">
        <f t="shared" si="6"/>
        <v>TRANSPORTE MUNICIPAL TERRESTRE</v>
      </c>
      <c r="I240">
        <f>VLOOKUP(E240,DATOS!B:W,12,FALSE)</f>
        <v>1</v>
      </c>
      <c r="J240">
        <f>VLOOKUP(E240,DATOS!B:W,20,FALSE)</f>
        <v>45463</v>
      </c>
      <c r="K240">
        <f t="shared" si="7"/>
        <v>45463</v>
      </c>
      <c r="L240" s="3" t="e">
        <f>VLOOKUP(A240,'AF NO RADICADOS'!E:E,1,FALSE)</f>
        <v>#N/A</v>
      </c>
    </row>
    <row r="241" spans="1:12">
      <c r="A241" t="str">
        <f>VLOOKUP(E241,DATOS!B:W,19,FALSE)</f>
        <v>FEVT4544</v>
      </c>
      <c r="B241" s="1">
        <v>9012767301</v>
      </c>
      <c r="C241" t="s">
        <v>2</v>
      </c>
      <c r="D241" s="1">
        <f>VLOOKUP(E241,DATOS!B:W,3,FALSE)</f>
        <v>40771729</v>
      </c>
      <c r="E241">
        <v>3682</v>
      </c>
      <c r="F241">
        <v>2</v>
      </c>
      <c r="G241" t="str">
        <f>VLOOKUP(E241,DATOS!B:W,10,FALSE)</f>
        <v>S50008</v>
      </c>
      <c r="H241" t="str">
        <f t="shared" si="6"/>
        <v>TRANSPORTE INTERMUNICIPAL TERR</v>
      </c>
      <c r="I241">
        <f>VLOOKUP(E241,DATOS!B:W,12,FALSE)</f>
        <v>2</v>
      </c>
      <c r="J241">
        <f>VLOOKUP(E241,DATOS!B:W,20,FALSE)</f>
        <v>45463</v>
      </c>
      <c r="K241">
        <f t="shared" si="7"/>
        <v>90926</v>
      </c>
      <c r="L241" s="3" t="e">
        <f>VLOOKUP(A241,'AF NO RADICADOS'!E:E,1,FALSE)</f>
        <v>#N/A</v>
      </c>
    </row>
    <row r="242" spans="1:12">
      <c r="A242" t="str">
        <f>VLOOKUP(E242,DATOS!B:W,19,FALSE)</f>
        <v>FEVT4544</v>
      </c>
      <c r="B242" s="1">
        <v>9012767301</v>
      </c>
      <c r="C242" t="s">
        <v>2</v>
      </c>
      <c r="D242" s="1">
        <f>VLOOKUP(E242,DATOS!B:W,3,FALSE)</f>
        <v>40771729</v>
      </c>
      <c r="E242">
        <v>3683</v>
      </c>
      <c r="F242">
        <v>2</v>
      </c>
      <c r="G242" t="str">
        <f>VLOOKUP(E242,DATOS!B:W,10,FALSE)</f>
        <v>S50008</v>
      </c>
      <c r="H242" t="str">
        <f t="shared" si="6"/>
        <v>TRANSPORTE INTERMUNICIPAL TERR</v>
      </c>
      <c r="I242">
        <f>VLOOKUP(E242,DATOS!B:W,12,FALSE)</f>
        <v>1</v>
      </c>
      <c r="J242">
        <f>VLOOKUP(E242,DATOS!B:W,20,FALSE)</f>
        <v>45463</v>
      </c>
      <c r="K242">
        <f t="shared" si="7"/>
        <v>45463</v>
      </c>
      <c r="L242" s="3" t="e">
        <f>VLOOKUP(A242,'AF NO RADICADOS'!E:E,1,FALSE)</f>
        <v>#N/A</v>
      </c>
    </row>
    <row r="243" spans="1:12">
      <c r="A243" t="str">
        <f>VLOOKUP(E243,DATOS!B:W,19,FALSE)</f>
        <v>FEVT4545</v>
      </c>
      <c r="B243" s="1">
        <v>9012767301</v>
      </c>
      <c r="C243" t="s">
        <v>79</v>
      </c>
      <c r="D243" s="1">
        <f>VLOOKUP(E243,DATOS!B:W,3,FALSE)</f>
        <v>1120071473</v>
      </c>
      <c r="E243">
        <v>3686</v>
      </c>
      <c r="F243">
        <v>2</v>
      </c>
      <c r="G243" t="str">
        <f>VLOOKUP(E243,DATOS!B:W,10,FALSE)</f>
        <v>S50008</v>
      </c>
      <c r="H243" t="str">
        <f t="shared" si="6"/>
        <v>TRANSPORTE INTERMUNICIPAL TERR</v>
      </c>
      <c r="I243">
        <f>VLOOKUP(E243,DATOS!B:W,12,FALSE)</f>
        <v>1</v>
      </c>
      <c r="J243">
        <f>VLOOKUP(E243,DATOS!B:W,20,FALSE)</f>
        <v>45463</v>
      </c>
      <c r="K243">
        <f t="shared" si="7"/>
        <v>45463</v>
      </c>
      <c r="L243" s="3" t="e">
        <f>VLOOKUP(A243,'AF NO RADICADOS'!E:E,1,FALSE)</f>
        <v>#N/A</v>
      </c>
    </row>
    <row r="244" spans="1:12">
      <c r="A244" t="str">
        <f>VLOOKUP(E244,DATOS!B:W,19,FALSE)</f>
        <v>FEVT4545</v>
      </c>
      <c r="B244" s="1">
        <v>9012767301</v>
      </c>
      <c r="C244" t="s">
        <v>79</v>
      </c>
      <c r="D244" s="1">
        <f>VLOOKUP(E244,DATOS!B:W,3,FALSE)</f>
        <v>1120071473</v>
      </c>
      <c r="E244">
        <v>3687</v>
      </c>
      <c r="F244">
        <v>2</v>
      </c>
      <c r="G244" t="str">
        <f>VLOOKUP(E244,DATOS!B:W,10,FALSE)</f>
        <v>S50008</v>
      </c>
      <c r="H244" t="str">
        <f t="shared" si="6"/>
        <v>TRANSPORTE INTERMUNICIPAL TERR</v>
      </c>
      <c r="I244">
        <f>VLOOKUP(E244,DATOS!B:W,12,FALSE)</f>
        <v>1</v>
      </c>
      <c r="J244">
        <f>VLOOKUP(E244,DATOS!B:W,20,FALSE)</f>
        <v>45463</v>
      </c>
      <c r="K244">
        <f t="shared" si="7"/>
        <v>45463</v>
      </c>
      <c r="L244" s="3" t="e">
        <f>VLOOKUP(A244,'AF NO RADICADOS'!E:E,1,FALSE)</f>
        <v>#N/A</v>
      </c>
    </row>
    <row r="245" spans="1:12">
      <c r="A245" t="str">
        <f>VLOOKUP(E245,DATOS!B:W,19,FALSE)</f>
        <v>FEVT4546</v>
      </c>
      <c r="B245" s="1">
        <v>9012767301</v>
      </c>
      <c r="C245" t="s">
        <v>2</v>
      </c>
      <c r="D245" s="1">
        <f>VLOOKUP(E245,DATOS!B:W,3,FALSE)</f>
        <v>97425021</v>
      </c>
      <c r="E245">
        <v>3688</v>
      </c>
      <c r="F245">
        <v>2</v>
      </c>
      <c r="G245" t="str">
        <f>VLOOKUP(E245,DATOS!B:W,10,FALSE)</f>
        <v>S50008</v>
      </c>
      <c r="H245" t="str">
        <f t="shared" si="6"/>
        <v>TRANSPORTE INTERMUNICIPAL TERR</v>
      </c>
      <c r="I245">
        <f>VLOOKUP(E245,DATOS!B:W,12,FALSE)</f>
        <v>1</v>
      </c>
      <c r="J245">
        <f>VLOOKUP(E245,DATOS!B:W,20,FALSE)</f>
        <v>45463</v>
      </c>
      <c r="K245">
        <f t="shared" si="7"/>
        <v>45463</v>
      </c>
      <c r="L245" s="3" t="e">
        <f>VLOOKUP(A245,'AF NO RADICADOS'!E:E,1,FALSE)</f>
        <v>#N/A</v>
      </c>
    </row>
    <row r="246" spans="1:12">
      <c r="A246" t="str">
        <f>VLOOKUP(E246,DATOS!B:W,19,FALSE)</f>
        <v>FEVT4546</v>
      </c>
      <c r="B246" s="1">
        <v>9012767301</v>
      </c>
      <c r="C246" t="s">
        <v>2</v>
      </c>
      <c r="D246" s="1">
        <f>VLOOKUP(E246,DATOS!B:W,3,FALSE)</f>
        <v>97425021</v>
      </c>
      <c r="E246">
        <v>3689</v>
      </c>
      <c r="F246">
        <v>2</v>
      </c>
      <c r="G246" t="str">
        <f>VLOOKUP(E246,DATOS!B:W,10,FALSE)</f>
        <v>S50008</v>
      </c>
      <c r="H246" t="str">
        <f t="shared" si="6"/>
        <v>TRANSPORTE INTERMUNICIPAL TERR</v>
      </c>
      <c r="I246">
        <f>VLOOKUP(E246,DATOS!B:W,12,FALSE)</f>
        <v>1</v>
      </c>
      <c r="J246">
        <f>VLOOKUP(E246,DATOS!B:W,20,FALSE)</f>
        <v>45463</v>
      </c>
      <c r="K246">
        <f t="shared" si="7"/>
        <v>45463</v>
      </c>
      <c r="L246" s="3" t="e">
        <f>VLOOKUP(A246,'AF NO RADICADOS'!E:E,1,FALSE)</f>
        <v>#N/A</v>
      </c>
    </row>
    <row r="247" spans="1:12">
      <c r="A247" t="str">
        <f>VLOOKUP(E247,DATOS!B:W,19,FALSE)</f>
        <v>FEVT4547</v>
      </c>
      <c r="B247" s="1">
        <v>9012767301</v>
      </c>
      <c r="C247" t="s">
        <v>2</v>
      </c>
      <c r="D247" s="1">
        <f>VLOOKUP(E247,DATOS!B:W,3,FALSE)</f>
        <v>27360118</v>
      </c>
      <c r="E247">
        <v>3690</v>
      </c>
      <c r="F247">
        <v>2</v>
      </c>
      <c r="G247" t="str">
        <f>VLOOKUP(E247,DATOS!B:W,10,FALSE)</f>
        <v>S50008</v>
      </c>
      <c r="H247" t="str">
        <f t="shared" si="6"/>
        <v>TRANSPORTE INTERMUNICIPAL TERR</v>
      </c>
      <c r="I247">
        <f>VLOOKUP(E247,DATOS!B:W,12,FALSE)</f>
        <v>1</v>
      </c>
      <c r="J247">
        <f>VLOOKUP(E247,DATOS!B:W,20,FALSE)</f>
        <v>45463</v>
      </c>
      <c r="K247">
        <f t="shared" si="7"/>
        <v>45463</v>
      </c>
      <c r="L247" s="3" t="e">
        <f>VLOOKUP(A247,'AF NO RADICADOS'!E:E,1,FALSE)</f>
        <v>#N/A</v>
      </c>
    </row>
    <row r="248" spans="1:12">
      <c r="A248" t="str">
        <f>VLOOKUP(E248,DATOS!B:W,19,FALSE)</f>
        <v>FEVT4547</v>
      </c>
      <c r="B248" s="1">
        <v>9012767301</v>
      </c>
      <c r="C248" t="s">
        <v>2</v>
      </c>
      <c r="D248" s="1">
        <f>VLOOKUP(E248,DATOS!B:W,3,FALSE)</f>
        <v>27360118</v>
      </c>
      <c r="E248">
        <v>3692</v>
      </c>
      <c r="F248">
        <v>2</v>
      </c>
      <c r="G248" t="str">
        <f>VLOOKUP(E248,DATOS!B:W,10,FALSE)</f>
        <v>S50007</v>
      </c>
      <c r="H248" t="str">
        <f t="shared" si="6"/>
        <v>TRANSPORTE MUNICIPAL TERRESTRE</v>
      </c>
      <c r="I248">
        <f>VLOOKUP(E248,DATOS!B:W,12,FALSE)</f>
        <v>1</v>
      </c>
      <c r="J248">
        <f>VLOOKUP(E248,DATOS!B:W,20,FALSE)</f>
        <v>45463</v>
      </c>
      <c r="K248">
        <f t="shared" si="7"/>
        <v>45463</v>
      </c>
      <c r="L248" s="3" t="e">
        <f>VLOOKUP(A248,'AF NO RADICADOS'!E:E,1,FALSE)</f>
        <v>#N/A</v>
      </c>
    </row>
    <row r="249" spans="1:12">
      <c r="A249" t="str">
        <f>VLOOKUP(E249,DATOS!B:W,19,FALSE)</f>
        <v>FEVT4547</v>
      </c>
      <c r="B249" s="1">
        <v>9012767301</v>
      </c>
      <c r="C249" t="s">
        <v>2</v>
      </c>
      <c r="D249" s="1">
        <f>VLOOKUP(E249,DATOS!B:W,3,FALSE)</f>
        <v>27360118</v>
      </c>
      <c r="E249">
        <v>3693</v>
      </c>
      <c r="F249">
        <v>2</v>
      </c>
      <c r="G249" t="str">
        <f>VLOOKUP(E249,DATOS!B:W,10,FALSE)</f>
        <v>S50007</v>
      </c>
      <c r="H249" t="str">
        <f t="shared" si="6"/>
        <v>TRANSPORTE MUNICIPAL TERRESTRE</v>
      </c>
      <c r="I249">
        <f>VLOOKUP(E249,DATOS!B:W,12,FALSE)</f>
        <v>1</v>
      </c>
      <c r="J249">
        <f>VLOOKUP(E249,DATOS!B:W,20,FALSE)</f>
        <v>45463</v>
      </c>
      <c r="K249">
        <f t="shared" si="7"/>
        <v>45463</v>
      </c>
      <c r="L249" s="3" t="e">
        <f>VLOOKUP(A249,'AF NO RADICADOS'!E:E,1,FALSE)</f>
        <v>#N/A</v>
      </c>
    </row>
    <row r="250" spans="1:12">
      <c r="A250" t="str">
        <f>VLOOKUP(E250,DATOS!B:W,19,FALSE)</f>
        <v>FEVT4548</v>
      </c>
      <c r="B250" s="1">
        <v>9012767301</v>
      </c>
      <c r="C250" t="s">
        <v>2</v>
      </c>
      <c r="D250" s="1">
        <f>VLOOKUP(E250,DATOS!B:W,3,FALSE)</f>
        <v>5299199</v>
      </c>
      <c r="E250">
        <v>3694</v>
      </c>
      <c r="F250">
        <v>2</v>
      </c>
      <c r="G250" t="str">
        <f>VLOOKUP(E250,DATOS!B:W,10,FALSE)</f>
        <v>S50008</v>
      </c>
      <c r="H250" t="str">
        <f t="shared" si="6"/>
        <v>TRANSPORTE INTERMUNICIPAL TERR</v>
      </c>
      <c r="I250">
        <f>VLOOKUP(E250,DATOS!B:W,12,FALSE)</f>
        <v>2</v>
      </c>
      <c r="J250">
        <f>VLOOKUP(E250,DATOS!B:W,20,FALSE)</f>
        <v>45463</v>
      </c>
      <c r="K250">
        <f t="shared" si="7"/>
        <v>90926</v>
      </c>
      <c r="L250" s="3" t="e">
        <f>VLOOKUP(A250,'AF NO RADICADOS'!E:E,1,FALSE)</f>
        <v>#N/A</v>
      </c>
    </row>
    <row r="251" spans="1:12">
      <c r="A251" t="str">
        <f>VLOOKUP(E251,DATOS!B:W,19,FALSE)</f>
        <v>FEVT4548</v>
      </c>
      <c r="B251" s="1">
        <v>9012767301</v>
      </c>
      <c r="C251" t="s">
        <v>2</v>
      </c>
      <c r="D251" s="1">
        <f>VLOOKUP(E251,DATOS!B:W,3,FALSE)</f>
        <v>5299199</v>
      </c>
      <c r="E251">
        <v>3695</v>
      </c>
      <c r="F251">
        <v>2</v>
      </c>
      <c r="G251" t="str">
        <f>VLOOKUP(E251,DATOS!B:W,10,FALSE)</f>
        <v>S50008</v>
      </c>
      <c r="H251" t="str">
        <f t="shared" si="6"/>
        <v>TRANSPORTE INTERMUNICIPAL TERR</v>
      </c>
      <c r="I251">
        <f>VLOOKUP(E251,DATOS!B:W,12,FALSE)</f>
        <v>1</v>
      </c>
      <c r="J251">
        <f>VLOOKUP(E251,DATOS!B:W,20,FALSE)</f>
        <v>45463</v>
      </c>
      <c r="K251">
        <f t="shared" si="7"/>
        <v>45463</v>
      </c>
      <c r="L251" s="3" t="e">
        <f>VLOOKUP(A251,'AF NO RADICADOS'!E:E,1,FALSE)</f>
        <v>#N/A</v>
      </c>
    </row>
    <row r="252" spans="1:12">
      <c r="A252" t="str">
        <f>VLOOKUP(E252,DATOS!B:W,19,FALSE)</f>
        <v>FEVT4549</v>
      </c>
      <c r="B252" s="1">
        <v>9012767301</v>
      </c>
      <c r="C252" t="s">
        <v>2</v>
      </c>
      <c r="D252" s="1">
        <f>VLOOKUP(E252,DATOS!B:W,3,FALSE)</f>
        <v>41181858</v>
      </c>
      <c r="E252">
        <v>3696</v>
      </c>
      <c r="F252">
        <v>2</v>
      </c>
      <c r="G252" t="str">
        <f>VLOOKUP(E252,DATOS!B:W,10,FALSE)</f>
        <v>S50007</v>
      </c>
      <c r="H252" t="str">
        <f t="shared" si="6"/>
        <v>TRANSPORTE MUNICIPAL TERRESTRE</v>
      </c>
      <c r="I252">
        <f>VLOOKUP(E252,DATOS!B:W,12,FALSE)</f>
        <v>1</v>
      </c>
      <c r="J252">
        <f>VLOOKUP(E252,DATOS!B:W,20,FALSE)</f>
        <v>45463</v>
      </c>
      <c r="K252">
        <f t="shared" si="7"/>
        <v>45463</v>
      </c>
      <c r="L252" s="3" t="e">
        <f>VLOOKUP(A252,'AF NO RADICADOS'!E:E,1,FALSE)</f>
        <v>#N/A</v>
      </c>
    </row>
    <row r="253" spans="1:12">
      <c r="A253" t="str">
        <f>VLOOKUP(E253,DATOS!B:W,19,FALSE)</f>
        <v>FEVT4549</v>
      </c>
      <c r="B253" s="1">
        <v>9012767301</v>
      </c>
      <c r="C253" t="s">
        <v>2</v>
      </c>
      <c r="D253" s="1">
        <f>VLOOKUP(E253,DATOS!B:W,3,FALSE)</f>
        <v>41181858</v>
      </c>
      <c r="E253">
        <v>3698</v>
      </c>
      <c r="F253">
        <v>2</v>
      </c>
      <c r="G253" t="str">
        <f>VLOOKUP(E253,DATOS!B:W,10,FALSE)</f>
        <v>S50007</v>
      </c>
      <c r="H253" t="str">
        <f t="shared" si="6"/>
        <v>TRANSPORTE MUNICIPAL TERRESTRE</v>
      </c>
      <c r="I253">
        <f>VLOOKUP(E253,DATOS!B:W,12,FALSE)</f>
        <v>1</v>
      </c>
      <c r="J253">
        <f>VLOOKUP(E253,DATOS!B:W,20,FALSE)</f>
        <v>45463</v>
      </c>
      <c r="K253">
        <f t="shared" si="7"/>
        <v>45463</v>
      </c>
      <c r="L253" s="3" t="e">
        <f>VLOOKUP(A253,'AF NO RADICADOS'!E:E,1,FALSE)</f>
        <v>#N/A</v>
      </c>
    </row>
    <row r="254" spans="1:12">
      <c r="A254" t="str">
        <f>VLOOKUP(E254,DATOS!B:W,19,FALSE)</f>
        <v>FEVT4549</v>
      </c>
      <c r="B254" s="1">
        <v>9012767301</v>
      </c>
      <c r="C254" t="s">
        <v>2</v>
      </c>
      <c r="D254" s="1">
        <f>VLOOKUP(E254,DATOS!B:W,3,FALSE)</f>
        <v>41181858</v>
      </c>
      <c r="E254">
        <v>3700</v>
      </c>
      <c r="F254">
        <v>2</v>
      </c>
      <c r="G254" t="str">
        <f>VLOOKUP(E254,DATOS!B:W,10,FALSE)</f>
        <v>S50007</v>
      </c>
      <c r="H254" t="str">
        <f t="shared" si="6"/>
        <v>TRANSPORTE MUNICIPAL TERRESTRE</v>
      </c>
      <c r="I254">
        <f>VLOOKUP(E254,DATOS!B:W,12,FALSE)</f>
        <v>1</v>
      </c>
      <c r="J254">
        <f>VLOOKUP(E254,DATOS!B:W,20,FALSE)</f>
        <v>45463</v>
      </c>
      <c r="K254">
        <f t="shared" si="7"/>
        <v>45463</v>
      </c>
      <c r="L254" s="3" t="e">
        <f>VLOOKUP(A254,'AF NO RADICADOS'!E:E,1,FALSE)</f>
        <v>#N/A</v>
      </c>
    </row>
    <row r="255" spans="1:12">
      <c r="A255" t="str">
        <f>VLOOKUP(E255,DATOS!B:W,19,FALSE)</f>
        <v>FEVT4549</v>
      </c>
      <c r="B255" s="1">
        <v>9012767301</v>
      </c>
      <c r="C255" t="s">
        <v>2</v>
      </c>
      <c r="D255" s="1">
        <f>VLOOKUP(E255,DATOS!B:W,3,FALSE)</f>
        <v>41181858</v>
      </c>
      <c r="E255">
        <v>3702</v>
      </c>
      <c r="F255">
        <v>2</v>
      </c>
      <c r="G255" t="str">
        <f>VLOOKUP(E255,DATOS!B:W,10,FALSE)</f>
        <v>S50007</v>
      </c>
      <c r="H255" t="str">
        <f t="shared" si="6"/>
        <v>TRANSPORTE MUNICIPAL TERRESTRE</v>
      </c>
      <c r="I255">
        <f>VLOOKUP(E255,DATOS!B:W,12,FALSE)</f>
        <v>1</v>
      </c>
      <c r="J255">
        <f>VLOOKUP(E255,DATOS!B:W,20,FALSE)</f>
        <v>45463</v>
      </c>
      <c r="K255">
        <f t="shared" si="7"/>
        <v>45463</v>
      </c>
      <c r="L255" s="3" t="e">
        <f>VLOOKUP(A255,'AF NO RADICADOS'!E:E,1,FALSE)</f>
        <v>#N/A</v>
      </c>
    </row>
    <row r="256" spans="1:12">
      <c r="A256" t="str">
        <f>VLOOKUP(E256,DATOS!B:W,19,FALSE)</f>
        <v>FEVT4549</v>
      </c>
      <c r="B256" s="1">
        <v>9012767301</v>
      </c>
      <c r="C256" t="s">
        <v>2</v>
      </c>
      <c r="D256" s="1">
        <f>VLOOKUP(E256,DATOS!B:W,3,FALSE)</f>
        <v>41181858</v>
      </c>
      <c r="E256">
        <v>3704</v>
      </c>
      <c r="F256">
        <v>2</v>
      </c>
      <c r="G256" t="str">
        <f>VLOOKUP(E256,DATOS!B:W,10,FALSE)</f>
        <v>S50007</v>
      </c>
      <c r="H256" t="str">
        <f t="shared" si="6"/>
        <v>TRANSPORTE MUNICIPAL TERRESTRE</v>
      </c>
      <c r="I256">
        <f>VLOOKUP(E256,DATOS!B:W,12,FALSE)</f>
        <v>1</v>
      </c>
      <c r="J256">
        <f>VLOOKUP(E256,DATOS!B:W,20,FALSE)</f>
        <v>45463</v>
      </c>
      <c r="K256">
        <f t="shared" si="7"/>
        <v>45463</v>
      </c>
      <c r="L256" s="3" t="e">
        <f>VLOOKUP(A256,'AF NO RADICADOS'!E:E,1,FALSE)</f>
        <v>#N/A</v>
      </c>
    </row>
    <row r="257" spans="1:12">
      <c r="A257" t="str">
        <f>VLOOKUP(E257,DATOS!B:W,19,FALSE)</f>
        <v>FEVT4549</v>
      </c>
      <c r="B257" s="1">
        <v>9012767301</v>
      </c>
      <c r="C257" t="s">
        <v>2</v>
      </c>
      <c r="D257" s="1">
        <f>VLOOKUP(E257,DATOS!B:W,3,FALSE)</f>
        <v>41181858</v>
      </c>
      <c r="E257">
        <v>3706</v>
      </c>
      <c r="F257">
        <v>2</v>
      </c>
      <c r="G257" t="str">
        <f>VLOOKUP(E257,DATOS!B:W,10,FALSE)</f>
        <v>S50007</v>
      </c>
      <c r="H257" t="str">
        <f t="shared" si="6"/>
        <v>TRANSPORTE MUNICIPAL TERRESTRE</v>
      </c>
      <c r="I257">
        <f>VLOOKUP(E257,DATOS!B:W,12,FALSE)</f>
        <v>1</v>
      </c>
      <c r="J257">
        <f>VLOOKUP(E257,DATOS!B:W,20,FALSE)</f>
        <v>45463</v>
      </c>
      <c r="K257">
        <f t="shared" si="7"/>
        <v>45463</v>
      </c>
      <c r="L257" s="3" t="e">
        <f>VLOOKUP(A257,'AF NO RADICADOS'!E:E,1,FALSE)</f>
        <v>#N/A</v>
      </c>
    </row>
    <row r="258" spans="1:12">
      <c r="A258" t="str">
        <f>VLOOKUP(E258,DATOS!B:W,19,FALSE)</f>
        <v>FEVT4549</v>
      </c>
      <c r="B258" s="1">
        <v>9012767301</v>
      </c>
      <c r="C258" t="s">
        <v>2</v>
      </c>
      <c r="D258" s="1">
        <f>VLOOKUP(E258,DATOS!B:W,3,FALSE)</f>
        <v>41181858</v>
      </c>
      <c r="E258">
        <v>3708</v>
      </c>
      <c r="F258">
        <v>2</v>
      </c>
      <c r="G258" t="str">
        <f>VLOOKUP(E258,DATOS!B:W,10,FALSE)</f>
        <v>S50007</v>
      </c>
      <c r="H258" t="str">
        <f t="shared" ref="H258:H321" si="8">IF(G258="S50007","TRANSPORTE MUNICIPAL TERRESTRE",IF(G258="S50008","TRANSPORTE INTERMUNICIPAL TERR","VALIDAR CODIGO"))</f>
        <v>TRANSPORTE MUNICIPAL TERRESTRE</v>
      </c>
      <c r="I258">
        <f>VLOOKUP(E258,DATOS!B:W,12,FALSE)</f>
        <v>1</v>
      </c>
      <c r="J258">
        <f>VLOOKUP(E258,DATOS!B:W,20,FALSE)</f>
        <v>45463</v>
      </c>
      <c r="K258">
        <f t="shared" si="7"/>
        <v>45463</v>
      </c>
      <c r="L258" s="3" t="e">
        <f>VLOOKUP(A258,'AF NO RADICADOS'!E:E,1,FALSE)</f>
        <v>#N/A</v>
      </c>
    </row>
    <row r="259" spans="1:12">
      <c r="A259" t="str">
        <f>VLOOKUP(E259,DATOS!B:W,19,FALSE)</f>
        <v>FEVT4549</v>
      </c>
      <c r="B259" s="1">
        <v>9012767301</v>
      </c>
      <c r="C259" t="s">
        <v>2</v>
      </c>
      <c r="D259" s="1">
        <f>VLOOKUP(E259,DATOS!B:W,3,FALSE)</f>
        <v>41181858</v>
      </c>
      <c r="E259">
        <v>3710</v>
      </c>
      <c r="F259">
        <v>2</v>
      </c>
      <c r="G259" t="str">
        <f>VLOOKUP(E259,DATOS!B:W,10,FALSE)</f>
        <v>S50007</v>
      </c>
      <c r="H259" t="str">
        <f t="shared" si="8"/>
        <v>TRANSPORTE MUNICIPAL TERRESTRE</v>
      </c>
      <c r="I259">
        <f>VLOOKUP(E259,DATOS!B:W,12,FALSE)</f>
        <v>1</v>
      </c>
      <c r="J259">
        <f>VLOOKUP(E259,DATOS!B:W,20,FALSE)</f>
        <v>45463</v>
      </c>
      <c r="K259">
        <f t="shared" ref="K259:K322" si="9">J259*I259</f>
        <v>45463</v>
      </c>
      <c r="L259" s="3" t="e">
        <f>VLOOKUP(A259,'AF NO RADICADOS'!E:E,1,FALSE)</f>
        <v>#N/A</v>
      </c>
    </row>
    <row r="260" spans="1:12">
      <c r="A260" t="str">
        <f>VLOOKUP(E260,DATOS!B:W,19,FALSE)</f>
        <v>FEVT4549</v>
      </c>
      <c r="B260" s="1">
        <v>9012767301</v>
      </c>
      <c r="C260" t="s">
        <v>2</v>
      </c>
      <c r="D260" s="1">
        <f>VLOOKUP(E260,DATOS!B:W,3,FALSE)</f>
        <v>41181858</v>
      </c>
      <c r="E260">
        <v>3712</v>
      </c>
      <c r="F260">
        <v>2</v>
      </c>
      <c r="G260" t="str">
        <f>VLOOKUP(E260,DATOS!B:W,10,FALSE)</f>
        <v>S50007</v>
      </c>
      <c r="H260" t="str">
        <f t="shared" si="8"/>
        <v>TRANSPORTE MUNICIPAL TERRESTRE</v>
      </c>
      <c r="I260">
        <f>VLOOKUP(E260,DATOS!B:W,12,FALSE)</f>
        <v>1</v>
      </c>
      <c r="J260">
        <f>VLOOKUP(E260,DATOS!B:W,20,FALSE)</f>
        <v>45463</v>
      </c>
      <c r="K260">
        <f t="shared" si="9"/>
        <v>45463</v>
      </c>
      <c r="L260" s="3" t="e">
        <f>VLOOKUP(A260,'AF NO RADICADOS'!E:E,1,FALSE)</f>
        <v>#N/A</v>
      </c>
    </row>
    <row r="261" spans="1:12">
      <c r="A261" t="str">
        <f>VLOOKUP(E261,DATOS!B:W,19,FALSE)</f>
        <v>FEVT4549</v>
      </c>
      <c r="B261" s="1">
        <v>9012767301</v>
      </c>
      <c r="C261" t="s">
        <v>2</v>
      </c>
      <c r="D261" s="1">
        <f>VLOOKUP(E261,DATOS!B:W,3,FALSE)</f>
        <v>41181858</v>
      </c>
      <c r="E261">
        <v>3714</v>
      </c>
      <c r="F261">
        <v>2</v>
      </c>
      <c r="G261" t="str">
        <f>VLOOKUP(E261,DATOS!B:W,10,FALSE)</f>
        <v>S50007</v>
      </c>
      <c r="H261" t="str">
        <f t="shared" si="8"/>
        <v>TRANSPORTE MUNICIPAL TERRESTRE</v>
      </c>
      <c r="I261">
        <f>VLOOKUP(E261,DATOS!B:W,12,FALSE)</f>
        <v>1</v>
      </c>
      <c r="J261">
        <f>VLOOKUP(E261,DATOS!B:W,20,FALSE)</f>
        <v>45463</v>
      </c>
      <c r="K261">
        <f t="shared" si="9"/>
        <v>45463</v>
      </c>
      <c r="L261" s="3" t="e">
        <f>VLOOKUP(A261,'AF NO RADICADOS'!E:E,1,FALSE)</f>
        <v>#N/A</v>
      </c>
    </row>
    <row r="262" spans="1:12">
      <c r="A262" t="str">
        <f>VLOOKUP(E262,DATOS!B:W,19,FALSE)</f>
        <v>FEVT4549</v>
      </c>
      <c r="B262" s="1">
        <v>9012767301</v>
      </c>
      <c r="C262" t="s">
        <v>2</v>
      </c>
      <c r="D262" s="1">
        <f>VLOOKUP(E262,DATOS!B:W,3,FALSE)</f>
        <v>41181858</v>
      </c>
      <c r="E262">
        <v>3716</v>
      </c>
      <c r="F262">
        <v>2</v>
      </c>
      <c r="G262" t="str">
        <f>VLOOKUP(E262,DATOS!B:W,10,FALSE)</f>
        <v>S50007</v>
      </c>
      <c r="H262" t="str">
        <f t="shared" si="8"/>
        <v>TRANSPORTE MUNICIPAL TERRESTRE</v>
      </c>
      <c r="I262">
        <f>VLOOKUP(E262,DATOS!B:W,12,FALSE)</f>
        <v>1</v>
      </c>
      <c r="J262">
        <f>VLOOKUP(E262,DATOS!B:W,20,FALSE)</f>
        <v>45463</v>
      </c>
      <c r="K262">
        <f t="shared" si="9"/>
        <v>45463</v>
      </c>
      <c r="L262" s="3" t="e">
        <f>VLOOKUP(A262,'AF NO RADICADOS'!E:E,1,FALSE)</f>
        <v>#N/A</v>
      </c>
    </row>
    <row r="263" spans="1:12">
      <c r="A263" t="str">
        <f>VLOOKUP(E263,DATOS!B:W,19,FALSE)</f>
        <v>FEVT4549</v>
      </c>
      <c r="B263" s="1">
        <v>9012767301</v>
      </c>
      <c r="C263" t="s">
        <v>2</v>
      </c>
      <c r="D263" s="1">
        <f>VLOOKUP(E263,DATOS!B:W,3,FALSE)</f>
        <v>41181858</v>
      </c>
      <c r="E263">
        <v>3697</v>
      </c>
      <c r="F263">
        <v>2</v>
      </c>
      <c r="G263" t="str">
        <f>VLOOKUP(E263,DATOS!B:W,10,FALSE)</f>
        <v>S50007</v>
      </c>
      <c r="H263" t="str">
        <f t="shared" si="8"/>
        <v>TRANSPORTE MUNICIPAL TERRESTRE</v>
      </c>
      <c r="I263">
        <f>VLOOKUP(E263,DATOS!B:W,12,FALSE)</f>
        <v>1</v>
      </c>
      <c r="J263">
        <f>VLOOKUP(E263,DATOS!B:W,20,FALSE)</f>
        <v>45463</v>
      </c>
      <c r="K263">
        <f t="shared" si="9"/>
        <v>45463</v>
      </c>
      <c r="L263" s="3" t="e">
        <f>VLOOKUP(A263,'AF NO RADICADOS'!E:E,1,FALSE)</f>
        <v>#N/A</v>
      </c>
    </row>
    <row r="264" spans="1:12">
      <c r="A264" t="str">
        <f>VLOOKUP(E264,DATOS!B:W,19,FALSE)</f>
        <v>FEVT4549</v>
      </c>
      <c r="B264" s="1">
        <v>9012767301</v>
      </c>
      <c r="C264" t="s">
        <v>2</v>
      </c>
      <c r="D264" s="1">
        <f>VLOOKUP(E264,DATOS!B:W,3,FALSE)</f>
        <v>41181858</v>
      </c>
      <c r="E264">
        <v>3699</v>
      </c>
      <c r="F264">
        <v>2</v>
      </c>
      <c r="G264" t="str">
        <f>VLOOKUP(E264,DATOS!B:W,10,FALSE)</f>
        <v>S50007</v>
      </c>
      <c r="H264" t="str">
        <f t="shared" si="8"/>
        <v>TRANSPORTE MUNICIPAL TERRESTRE</v>
      </c>
      <c r="I264">
        <f>VLOOKUP(E264,DATOS!B:W,12,FALSE)</f>
        <v>1</v>
      </c>
      <c r="J264">
        <f>VLOOKUP(E264,DATOS!B:W,20,FALSE)</f>
        <v>45463</v>
      </c>
      <c r="K264">
        <f t="shared" si="9"/>
        <v>45463</v>
      </c>
      <c r="L264" s="3" t="e">
        <f>VLOOKUP(A264,'AF NO RADICADOS'!E:E,1,FALSE)</f>
        <v>#N/A</v>
      </c>
    </row>
    <row r="265" spans="1:12">
      <c r="A265" t="str">
        <f>VLOOKUP(E265,DATOS!B:W,19,FALSE)</f>
        <v>FEVT4549</v>
      </c>
      <c r="B265" s="1">
        <v>9012767301</v>
      </c>
      <c r="C265" t="s">
        <v>2</v>
      </c>
      <c r="D265" s="1">
        <f>VLOOKUP(E265,DATOS!B:W,3,FALSE)</f>
        <v>41181858</v>
      </c>
      <c r="E265">
        <v>3701</v>
      </c>
      <c r="F265">
        <v>2</v>
      </c>
      <c r="G265" t="str">
        <f>VLOOKUP(E265,DATOS!B:W,10,FALSE)</f>
        <v>S50007</v>
      </c>
      <c r="H265" t="str">
        <f t="shared" si="8"/>
        <v>TRANSPORTE MUNICIPAL TERRESTRE</v>
      </c>
      <c r="I265">
        <f>VLOOKUP(E265,DATOS!B:W,12,FALSE)</f>
        <v>1</v>
      </c>
      <c r="J265">
        <f>VLOOKUP(E265,DATOS!B:W,20,FALSE)</f>
        <v>45463</v>
      </c>
      <c r="K265">
        <f t="shared" si="9"/>
        <v>45463</v>
      </c>
      <c r="L265" s="3" t="e">
        <f>VLOOKUP(A265,'AF NO RADICADOS'!E:E,1,FALSE)</f>
        <v>#N/A</v>
      </c>
    </row>
    <row r="266" spans="1:12">
      <c r="A266" t="str">
        <f>VLOOKUP(E266,DATOS!B:W,19,FALSE)</f>
        <v>FEVT4549</v>
      </c>
      <c r="B266" s="1">
        <v>9012767301</v>
      </c>
      <c r="C266" t="s">
        <v>2</v>
      </c>
      <c r="D266" s="1">
        <f>VLOOKUP(E266,DATOS!B:W,3,FALSE)</f>
        <v>41181858</v>
      </c>
      <c r="E266">
        <v>3703</v>
      </c>
      <c r="F266">
        <v>2</v>
      </c>
      <c r="G266" t="str">
        <f>VLOOKUP(E266,DATOS!B:W,10,FALSE)</f>
        <v>S50007</v>
      </c>
      <c r="H266" t="str">
        <f t="shared" si="8"/>
        <v>TRANSPORTE MUNICIPAL TERRESTRE</v>
      </c>
      <c r="I266">
        <f>VLOOKUP(E266,DATOS!B:W,12,FALSE)</f>
        <v>1</v>
      </c>
      <c r="J266">
        <f>VLOOKUP(E266,DATOS!B:W,20,FALSE)</f>
        <v>45463</v>
      </c>
      <c r="K266">
        <f t="shared" si="9"/>
        <v>45463</v>
      </c>
      <c r="L266" s="3" t="e">
        <f>VLOOKUP(A266,'AF NO RADICADOS'!E:E,1,FALSE)</f>
        <v>#N/A</v>
      </c>
    </row>
    <row r="267" spans="1:12">
      <c r="A267" t="str">
        <f>VLOOKUP(E267,DATOS!B:W,19,FALSE)</f>
        <v>FEVT4549</v>
      </c>
      <c r="B267" s="1">
        <v>9012767301</v>
      </c>
      <c r="C267" t="s">
        <v>2</v>
      </c>
      <c r="D267" s="1">
        <f>VLOOKUP(E267,DATOS!B:W,3,FALSE)</f>
        <v>41181858</v>
      </c>
      <c r="E267">
        <v>3705</v>
      </c>
      <c r="F267">
        <v>2</v>
      </c>
      <c r="G267" t="str">
        <f>VLOOKUP(E267,DATOS!B:W,10,FALSE)</f>
        <v>S50007</v>
      </c>
      <c r="H267" t="str">
        <f t="shared" si="8"/>
        <v>TRANSPORTE MUNICIPAL TERRESTRE</v>
      </c>
      <c r="I267">
        <f>VLOOKUP(E267,DATOS!B:W,12,FALSE)</f>
        <v>1</v>
      </c>
      <c r="J267">
        <f>VLOOKUP(E267,DATOS!B:W,20,FALSE)</f>
        <v>45463</v>
      </c>
      <c r="K267">
        <f t="shared" si="9"/>
        <v>45463</v>
      </c>
      <c r="L267" s="3" t="e">
        <f>VLOOKUP(A267,'AF NO RADICADOS'!E:E,1,FALSE)</f>
        <v>#N/A</v>
      </c>
    </row>
    <row r="268" spans="1:12">
      <c r="A268" t="str">
        <f>VLOOKUP(E268,DATOS!B:W,19,FALSE)</f>
        <v>FEVT4549</v>
      </c>
      <c r="B268" s="1">
        <v>9012767301</v>
      </c>
      <c r="C268" t="s">
        <v>2</v>
      </c>
      <c r="D268" s="1">
        <f>VLOOKUP(E268,DATOS!B:W,3,FALSE)</f>
        <v>41181858</v>
      </c>
      <c r="E268">
        <v>3707</v>
      </c>
      <c r="F268">
        <v>2</v>
      </c>
      <c r="G268" t="str">
        <f>VLOOKUP(E268,DATOS!B:W,10,FALSE)</f>
        <v>S50007</v>
      </c>
      <c r="H268" t="str">
        <f t="shared" si="8"/>
        <v>TRANSPORTE MUNICIPAL TERRESTRE</v>
      </c>
      <c r="I268">
        <f>VLOOKUP(E268,DATOS!B:W,12,FALSE)</f>
        <v>1</v>
      </c>
      <c r="J268">
        <f>VLOOKUP(E268,DATOS!B:W,20,FALSE)</f>
        <v>45463</v>
      </c>
      <c r="K268">
        <f t="shared" si="9"/>
        <v>45463</v>
      </c>
      <c r="L268" s="3" t="e">
        <f>VLOOKUP(A268,'AF NO RADICADOS'!E:E,1,FALSE)</f>
        <v>#N/A</v>
      </c>
    </row>
    <row r="269" spans="1:12">
      <c r="A269" t="str">
        <f>VLOOKUP(E269,DATOS!B:W,19,FALSE)</f>
        <v>FEVT4549</v>
      </c>
      <c r="B269" s="1">
        <v>9012767301</v>
      </c>
      <c r="C269" t="s">
        <v>2</v>
      </c>
      <c r="D269" s="1">
        <f>VLOOKUP(E269,DATOS!B:W,3,FALSE)</f>
        <v>41181858</v>
      </c>
      <c r="E269">
        <v>3709</v>
      </c>
      <c r="F269">
        <v>2</v>
      </c>
      <c r="G269" t="str">
        <f>VLOOKUP(E269,DATOS!B:W,10,FALSE)</f>
        <v>S50007</v>
      </c>
      <c r="H269" t="str">
        <f t="shared" si="8"/>
        <v>TRANSPORTE MUNICIPAL TERRESTRE</v>
      </c>
      <c r="I269">
        <f>VLOOKUP(E269,DATOS!B:W,12,FALSE)</f>
        <v>1</v>
      </c>
      <c r="J269">
        <f>VLOOKUP(E269,DATOS!B:W,20,FALSE)</f>
        <v>45463</v>
      </c>
      <c r="K269">
        <f t="shared" si="9"/>
        <v>45463</v>
      </c>
      <c r="L269" s="3" t="e">
        <f>VLOOKUP(A269,'AF NO RADICADOS'!E:E,1,FALSE)</f>
        <v>#N/A</v>
      </c>
    </row>
    <row r="270" spans="1:12">
      <c r="A270" t="str">
        <f>VLOOKUP(E270,DATOS!B:W,19,FALSE)</f>
        <v>FEVT4549</v>
      </c>
      <c r="B270" s="1">
        <v>9012767301</v>
      </c>
      <c r="C270" t="s">
        <v>2</v>
      </c>
      <c r="D270" s="1">
        <f>VLOOKUP(E270,DATOS!B:W,3,FALSE)</f>
        <v>41181858</v>
      </c>
      <c r="E270">
        <v>3711</v>
      </c>
      <c r="F270">
        <v>2</v>
      </c>
      <c r="G270" t="str">
        <f>VLOOKUP(E270,DATOS!B:W,10,FALSE)</f>
        <v>S50007</v>
      </c>
      <c r="H270" t="str">
        <f t="shared" si="8"/>
        <v>TRANSPORTE MUNICIPAL TERRESTRE</v>
      </c>
      <c r="I270">
        <f>VLOOKUP(E270,DATOS!B:W,12,FALSE)</f>
        <v>1</v>
      </c>
      <c r="J270">
        <f>VLOOKUP(E270,DATOS!B:W,20,FALSE)</f>
        <v>45463</v>
      </c>
      <c r="K270">
        <f t="shared" si="9"/>
        <v>45463</v>
      </c>
      <c r="L270" s="3" t="e">
        <f>VLOOKUP(A270,'AF NO RADICADOS'!E:E,1,FALSE)</f>
        <v>#N/A</v>
      </c>
    </row>
    <row r="271" spans="1:12">
      <c r="A271" t="str">
        <f>VLOOKUP(E271,DATOS!B:W,19,FALSE)</f>
        <v>FEVT4549</v>
      </c>
      <c r="B271" s="1">
        <v>9012767301</v>
      </c>
      <c r="C271" t="s">
        <v>2</v>
      </c>
      <c r="D271" s="1">
        <f>VLOOKUP(E271,DATOS!B:W,3,FALSE)</f>
        <v>41181858</v>
      </c>
      <c r="E271">
        <v>3713</v>
      </c>
      <c r="F271">
        <v>2</v>
      </c>
      <c r="G271" t="str">
        <f>VLOOKUP(E271,DATOS!B:W,10,FALSE)</f>
        <v>S50007</v>
      </c>
      <c r="H271" t="str">
        <f t="shared" si="8"/>
        <v>TRANSPORTE MUNICIPAL TERRESTRE</v>
      </c>
      <c r="I271">
        <f>VLOOKUP(E271,DATOS!B:W,12,FALSE)</f>
        <v>1</v>
      </c>
      <c r="J271">
        <f>VLOOKUP(E271,DATOS!B:W,20,FALSE)</f>
        <v>45463</v>
      </c>
      <c r="K271">
        <f t="shared" si="9"/>
        <v>45463</v>
      </c>
      <c r="L271" s="3" t="e">
        <f>VLOOKUP(A271,'AF NO RADICADOS'!E:E,1,FALSE)</f>
        <v>#N/A</v>
      </c>
    </row>
    <row r="272" spans="1:12">
      <c r="A272" t="str">
        <f>VLOOKUP(E272,DATOS!B:W,19,FALSE)</f>
        <v>FEVT4549</v>
      </c>
      <c r="B272" s="1">
        <v>9012767301</v>
      </c>
      <c r="C272" t="s">
        <v>2</v>
      </c>
      <c r="D272" s="1">
        <f>VLOOKUP(E272,DATOS!B:W,3,FALSE)</f>
        <v>41181858</v>
      </c>
      <c r="E272">
        <v>3715</v>
      </c>
      <c r="F272">
        <v>2</v>
      </c>
      <c r="G272" t="str">
        <f>VLOOKUP(E272,DATOS!B:W,10,FALSE)</f>
        <v>S50007</v>
      </c>
      <c r="H272" t="str">
        <f t="shared" si="8"/>
        <v>TRANSPORTE MUNICIPAL TERRESTRE</v>
      </c>
      <c r="I272">
        <f>VLOOKUP(E272,DATOS!B:W,12,FALSE)</f>
        <v>1</v>
      </c>
      <c r="J272">
        <f>VLOOKUP(E272,DATOS!B:W,20,FALSE)</f>
        <v>45463</v>
      </c>
      <c r="K272">
        <f t="shared" si="9"/>
        <v>45463</v>
      </c>
      <c r="L272" s="3" t="e">
        <f>VLOOKUP(A272,'AF NO RADICADOS'!E:E,1,FALSE)</f>
        <v>#N/A</v>
      </c>
    </row>
    <row r="273" spans="1:12">
      <c r="A273" t="str">
        <f>VLOOKUP(E273,DATOS!B:W,19,FALSE)</f>
        <v>FEVT4549</v>
      </c>
      <c r="B273" s="1">
        <v>9012767301</v>
      </c>
      <c r="C273" t="s">
        <v>2</v>
      </c>
      <c r="D273" s="1">
        <f>VLOOKUP(E273,DATOS!B:W,3,FALSE)</f>
        <v>41181858</v>
      </c>
      <c r="E273">
        <v>3717</v>
      </c>
      <c r="F273">
        <v>2</v>
      </c>
      <c r="G273" t="str">
        <f>VLOOKUP(E273,DATOS!B:W,10,FALSE)</f>
        <v>S50007</v>
      </c>
      <c r="H273" t="str">
        <f t="shared" si="8"/>
        <v>TRANSPORTE MUNICIPAL TERRESTRE</v>
      </c>
      <c r="I273">
        <f>VLOOKUP(E273,DATOS!B:W,12,FALSE)</f>
        <v>1</v>
      </c>
      <c r="J273">
        <f>VLOOKUP(E273,DATOS!B:W,20,FALSE)</f>
        <v>45463</v>
      </c>
      <c r="K273">
        <f t="shared" si="9"/>
        <v>45463</v>
      </c>
      <c r="L273" s="3" t="e">
        <f>VLOOKUP(A273,'AF NO RADICADOS'!E:E,1,FALSE)</f>
        <v>#N/A</v>
      </c>
    </row>
    <row r="274" spans="1:12">
      <c r="A274" t="str">
        <f>VLOOKUP(E274,DATOS!B:W,19,FALSE)</f>
        <v>FEVT4550</v>
      </c>
      <c r="B274" s="1">
        <v>9012767301</v>
      </c>
      <c r="C274" t="s">
        <v>2</v>
      </c>
      <c r="D274" s="1">
        <f>VLOOKUP(E274,DATOS!B:W,3,FALSE)</f>
        <v>41107190</v>
      </c>
      <c r="E274">
        <v>3718</v>
      </c>
      <c r="F274">
        <v>2</v>
      </c>
      <c r="G274" t="str">
        <f>VLOOKUP(E274,DATOS!B:W,10,FALSE)</f>
        <v>S50007</v>
      </c>
      <c r="H274" t="str">
        <f t="shared" si="8"/>
        <v>TRANSPORTE MUNICIPAL TERRESTRE</v>
      </c>
      <c r="I274">
        <f>VLOOKUP(E274,DATOS!B:W,12,FALSE)</f>
        <v>1</v>
      </c>
      <c r="J274">
        <f>VLOOKUP(E274,DATOS!B:W,20,FALSE)</f>
        <v>45464</v>
      </c>
      <c r="K274">
        <f t="shared" si="9"/>
        <v>45464</v>
      </c>
      <c r="L274" s="3" t="e">
        <f>VLOOKUP(A274,'AF NO RADICADOS'!E:E,1,FALSE)</f>
        <v>#N/A</v>
      </c>
    </row>
    <row r="275" spans="1:12">
      <c r="A275" t="str">
        <f>VLOOKUP(E275,DATOS!B:W,19,FALSE)</f>
        <v>FEVT4551</v>
      </c>
      <c r="B275" s="1">
        <v>9012767301</v>
      </c>
      <c r="C275" t="s">
        <v>2</v>
      </c>
      <c r="D275" s="1">
        <f>VLOOKUP(E275,DATOS!B:W,3,FALSE)</f>
        <v>1124848138</v>
      </c>
      <c r="E275">
        <v>3720</v>
      </c>
      <c r="F275">
        <v>2</v>
      </c>
      <c r="G275" t="str">
        <f>VLOOKUP(E275,DATOS!B:W,10,FALSE)</f>
        <v>S50007</v>
      </c>
      <c r="H275" t="str">
        <f t="shared" si="8"/>
        <v>TRANSPORTE MUNICIPAL TERRESTRE</v>
      </c>
      <c r="I275">
        <f>VLOOKUP(E275,DATOS!B:W,12,FALSE)</f>
        <v>1</v>
      </c>
      <c r="J275">
        <f>VLOOKUP(E275,DATOS!B:W,20,FALSE)</f>
        <v>45464</v>
      </c>
      <c r="K275">
        <f t="shared" si="9"/>
        <v>45464</v>
      </c>
      <c r="L275" s="3" t="e">
        <f>VLOOKUP(A275,'AF NO RADICADOS'!E:E,1,FALSE)</f>
        <v>#N/A</v>
      </c>
    </row>
    <row r="276" spans="1:12">
      <c r="A276" t="str">
        <f>VLOOKUP(E276,DATOS!B:W,19,FALSE)</f>
        <v>FEVT4551</v>
      </c>
      <c r="B276" s="1">
        <v>9012767301</v>
      </c>
      <c r="C276" t="s">
        <v>2</v>
      </c>
      <c r="D276" s="1">
        <f>VLOOKUP(E276,DATOS!B:W,3,FALSE)</f>
        <v>1124848138</v>
      </c>
      <c r="E276">
        <v>3721</v>
      </c>
      <c r="F276">
        <v>2</v>
      </c>
      <c r="G276" t="str">
        <f>VLOOKUP(E276,DATOS!B:W,10,FALSE)</f>
        <v>S50007</v>
      </c>
      <c r="H276" t="str">
        <f t="shared" si="8"/>
        <v>TRANSPORTE MUNICIPAL TERRESTRE</v>
      </c>
      <c r="I276">
        <f>VLOOKUP(E276,DATOS!B:W,12,FALSE)</f>
        <v>1</v>
      </c>
      <c r="J276">
        <f>VLOOKUP(E276,DATOS!B:W,20,FALSE)</f>
        <v>45464</v>
      </c>
      <c r="K276">
        <f t="shared" si="9"/>
        <v>45464</v>
      </c>
      <c r="L276" s="3" t="e">
        <f>VLOOKUP(A276,'AF NO RADICADOS'!E:E,1,FALSE)</f>
        <v>#N/A</v>
      </c>
    </row>
    <row r="277" spans="1:12">
      <c r="A277" t="str">
        <f>VLOOKUP(E277,DATOS!B:W,19,FALSE)</f>
        <v>FEVT4552</v>
      </c>
      <c r="B277" s="1">
        <v>9012767301</v>
      </c>
      <c r="C277" t="s">
        <v>2</v>
      </c>
      <c r="D277" s="1">
        <f>VLOOKUP(E277,DATOS!B:W,3,FALSE)</f>
        <v>27359144</v>
      </c>
      <c r="E277">
        <v>3722</v>
      </c>
      <c r="F277">
        <v>2</v>
      </c>
      <c r="G277" t="str">
        <f>VLOOKUP(E277,DATOS!B:W,10,FALSE)</f>
        <v>S50007</v>
      </c>
      <c r="H277" t="str">
        <f t="shared" si="8"/>
        <v>TRANSPORTE MUNICIPAL TERRESTRE</v>
      </c>
      <c r="I277">
        <f>VLOOKUP(E277,DATOS!B:W,12,FALSE)</f>
        <v>1</v>
      </c>
      <c r="J277">
        <f>VLOOKUP(E277,DATOS!B:W,20,FALSE)</f>
        <v>45464</v>
      </c>
      <c r="K277">
        <f t="shared" si="9"/>
        <v>45464</v>
      </c>
      <c r="L277" s="3" t="e">
        <f>VLOOKUP(A277,'AF NO RADICADOS'!E:E,1,FALSE)</f>
        <v>#N/A</v>
      </c>
    </row>
    <row r="278" spans="1:12">
      <c r="A278" t="str">
        <f>VLOOKUP(E278,DATOS!B:W,19,FALSE)</f>
        <v>FEVT4552</v>
      </c>
      <c r="B278" s="1">
        <v>9012767301</v>
      </c>
      <c r="C278" t="s">
        <v>2</v>
      </c>
      <c r="D278" s="1">
        <f>VLOOKUP(E278,DATOS!B:W,3,FALSE)</f>
        <v>27359144</v>
      </c>
      <c r="E278">
        <v>3723</v>
      </c>
      <c r="F278">
        <v>2</v>
      </c>
      <c r="G278" t="str">
        <f>VLOOKUP(E278,DATOS!B:W,10,FALSE)</f>
        <v>S50007</v>
      </c>
      <c r="H278" t="str">
        <f t="shared" si="8"/>
        <v>TRANSPORTE MUNICIPAL TERRESTRE</v>
      </c>
      <c r="I278">
        <f>VLOOKUP(E278,DATOS!B:W,12,FALSE)</f>
        <v>1</v>
      </c>
      <c r="J278">
        <f>VLOOKUP(E278,DATOS!B:W,20,FALSE)</f>
        <v>45464</v>
      </c>
      <c r="K278">
        <f t="shared" si="9"/>
        <v>45464</v>
      </c>
      <c r="L278" s="3" t="e">
        <f>VLOOKUP(A278,'AF NO RADICADOS'!E:E,1,FALSE)</f>
        <v>#N/A</v>
      </c>
    </row>
    <row r="279" spans="1:12">
      <c r="A279" t="str">
        <f>VLOOKUP(E279,DATOS!B:W,19,FALSE)</f>
        <v>FEVT4553</v>
      </c>
      <c r="B279" s="1">
        <v>9012767301</v>
      </c>
      <c r="C279" t="s">
        <v>2</v>
      </c>
      <c r="D279" s="1">
        <f>VLOOKUP(E279,DATOS!B:W,3,FALSE)</f>
        <v>41180510</v>
      </c>
      <c r="E279">
        <v>3728</v>
      </c>
      <c r="F279">
        <v>2</v>
      </c>
      <c r="G279" t="str">
        <f>VLOOKUP(E279,DATOS!B:W,10,FALSE)</f>
        <v>S50007</v>
      </c>
      <c r="H279" t="str">
        <f t="shared" si="8"/>
        <v>TRANSPORTE MUNICIPAL TERRESTRE</v>
      </c>
      <c r="I279">
        <f>VLOOKUP(E279,DATOS!B:W,12,FALSE)</f>
        <v>1</v>
      </c>
      <c r="J279">
        <f>VLOOKUP(E279,DATOS!B:W,20,FALSE)</f>
        <v>45464</v>
      </c>
      <c r="K279">
        <f t="shared" si="9"/>
        <v>45464</v>
      </c>
      <c r="L279" s="3" t="e">
        <f>VLOOKUP(A279,'AF NO RADICADOS'!E:E,1,FALSE)</f>
        <v>#N/A</v>
      </c>
    </row>
    <row r="280" spans="1:12">
      <c r="A280" t="str">
        <f>VLOOKUP(E280,DATOS!B:W,19,FALSE)</f>
        <v>FEVT4554</v>
      </c>
      <c r="B280" s="1">
        <v>9012767301</v>
      </c>
      <c r="C280" t="s">
        <v>2</v>
      </c>
      <c r="D280" s="1">
        <f>VLOOKUP(E280,DATOS!B:W,3,FALSE)</f>
        <v>41181884</v>
      </c>
      <c r="E280">
        <v>3730</v>
      </c>
      <c r="F280">
        <v>2</v>
      </c>
      <c r="G280" t="str">
        <f>VLOOKUP(E280,DATOS!B:W,10,FALSE)</f>
        <v>S50007</v>
      </c>
      <c r="H280" t="str">
        <f t="shared" si="8"/>
        <v>TRANSPORTE MUNICIPAL TERRESTRE</v>
      </c>
      <c r="I280">
        <f>VLOOKUP(E280,DATOS!B:W,12,FALSE)</f>
        <v>1</v>
      </c>
      <c r="J280">
        <f>VLOOKUP(E280,DATOS!B:W,20,FALSE)</f>
        <v>45464</v>
      </c>
      <c r="K280">
        <f t="shared" si="9"/>
        <v>45464</v>
      </c>
      <c r="L280" s="3" t="e">
        <f>VLOOKUP(A280,'AF NO RADICADOS'!E:E,1,FALSE)</f>
        <v>#N/A</v>
      </c>
    </row>
    <row r="281" spans="1:12">
      <c r="A281" t="str">
        <f>VLOOKUP(E281,DATOS!B:W,19,FALSE)</f>
        <v>FEVT4554</v>
      </c>
      <c r="B281" s="1">
        <v>9012767301</v>
      </c>
      <c r="C281" t="s">
        <v>2</v>
      </c>
      <c r="D281" s="1">
        <f>VLOOKUP(E281,DATOS!B:W,3,FALSE)</f>
        <v>41181884</v>
      </c>
      <c r="E281">
        <v>3731</v>
      </c>
      <c r="F281">
        <v>2</v>
      </c>
      <c r="G281" t="str">
        <f>VLOOKUP(E281,DATOS!B:W,10,FALSE)</f>
        <v>S50007</v>
      </c>
      <c r="H281" t="str">
        <f t="shared" si="8"/>
        <v>TRANSPORTE MUNICIPAL TERRESTRE</v>
      </c>
      <c r="I281">
        <f>VLOOKUP(E281,DATOS!B:W,12,FALSE)</f>
        <v>1</v>
      </c>
      <c r="J281">
        <f>VLOOKUP(E281,DATOS!B:W,20,FALSE)</f>
        <v>45464</v>
      </c>
      <c r="K281">
        <f t="shared" si="9"/>
        <v>45464</v>
      </c>
      <c r="L281" s="3" t="e">
        <f>VLOOKUP(A281,'AF NO RADICADOS'!E:E,1,FALSE)</f>
        <v>#N/A</v>
      </c>
    </row>
    <row r="282" spans="1:12">
      <c r="A282" t="str">
        <f>VLOOKUP(E282,DATOS!B:W,19,FALSE)</f>
        <v>FEVT4555</v>
      </c>
      <c r="B282" s="1">
        <v>9012767301</v>
      </c>
      <c r="C282" t="s">
        <v>2</v>
      </c>
      <c r="D282" s="1">
        <f>VLOOKUP(E282,DATOS!B:W,3,FALSE)</f>
        <v>27470370</v>
      </c>
      <c r="E282">
        <v>3736</v>
      </c>
      <c r="F282">
        <v>2</v>
      </c>
      <c r="G282" t="str">
        <f>VLOOKUP(E282,DATOS!B:W,10,FALSE)</f>
        <v>S50007</v>
      </c>
      <c r="H282" t="str">
        <f t="shared" si="8"/>
        <v>TRANSPORTE MUNICIPAL TERRESTRE</v>
      </c>
      <c r="I282">
        <f>VLOOKUP(E282,DATOS!B:W,12,FALSE)</f>
        <v>1</v>
      </c>
      <c r="J282">
        <f>VLOOKUP(E282,DATOS!B:W,20,FALSE)</f>
        <v>45464</v>
      </c>
      <c r="K282">
        <f t="shared" si="9"/>
        <v>45464</v>
      </c>
      <c r="L282" s="3" t="e">
        <f>VLOOKUP(A282,'AF NO RADICADOS'!E:E,1,FALSE)</f>
        <v>#N/A</v>
      </c>
    </row>
    <row r="283" spans="1:12">
      <c r="A283" t="str">
        <f>VLOOKUP(E283,DATOS!B:W,19,FALSE)</f>
        <v>FEVT4555</v>
      </c>
      <c r="B283" s="1">
        <v>9012767301</v>
      </c>
      <c r="C283" t="s">
        <v>2</v>
      </c>
      <c r="D283" s="1">
        <f>VLOOKUP(E283,DATOS!B:W,3,FALSE)</f>
        <v>27470370</v>
      </c>
      <c r="E283">
        <v>3737</v>
      </c>
      <c r="F283">
        <v>2</v>
      </c>
      <c r="G283" t="str">
        <f>VLOOKUP(E283,DATOS!B:W,10,FALSE)</f>
        <v>S50007</v>
      </c>
      <c r="H283" t="str">
        <f t="shared" si="8"/>
        <v>TRANSPORTE MUNICIPAL TERRESTRE</v>
      </c>
      <c r="I283">
        <f>VLOOKUP(E283,DATOS!B:W,12,FALSE)</f>
        <v>1</v>
      </c>
      <c r="J283">
        <f>VLOOKUP(E283,DATOS!B:W,20,FALSE)</f>
        <v>45464</v>
      </c>
      <c r="K283">
        <f t="shared" si="9"/>
        <v>45464</v>
      </c>
      <c r="L283" s="3" t="e">
        <f>VLOOKUP(A283,'AF NO RADICADOS'!E:E,1,FALSE)</f>
        <v>#N/A</v>
      </c>
    </row>
    <row r="284" spans="1:12">
      <c r="A284" t="str">
        <f>VLOOKUP(E284,DATOS!B:W,19,FALSE)</f>
        <v>FEVT4556</v>
      </c>
      <c r="B284" s="1">
        <v>9012767301</v>
      </c>
      <c r="C284" t="s">
        <v>2</v>
      </c>
      <c r="D284" s="1">
        <f>VLOOKUP(E284,DATOS!B:W,3,FALSE)</f>
        <v>27525946</v>
      </c>
      <c r="E284">
        <v>3744</v>
      </c>
      <c r="F284">
        <v>2</v>
      </c>
      <c r="G284" t="str">
        <f>VLOOKUP(E284,DATOS!B:W,10,FALSE)</f>
        <v>S50008</v>
      </c>
      <c r="H284" t="str">
        <f t="shared" si="8"/>
        <v>TRANSPORTE INTERMUNICIPAL TERR</v>
      </c>
      <c r="I284">
        <f>VLOOKUP(E284,DATOS!B:W,12,FALSE)</f>
        <v>1</v>
      </c>
      <c r="J284">
        <f>VLOOKUP(E284,DATOS!B:W,20,FALSE)</f>
        <v>45464</v>
      </c>
      <c r="K284">
        <f t="shared" si="9"/>
        <v>45464</v>
      </c>
      <c r="L284" s="3" t="e">
        <f>VLOOKUP(A284,'AF NO RADICADOS'!E:E,1,FALSE)</f>
        <v>#N/A</v>
      </c>
    </row>
    <row r="285" spans="1:12">
      <c r="A285" t="str">
        <f>VLOOKUP(E285,DATOS!B:W,19,FALSE)</f>
        <v>FEVT4556</v>
      </c>
      <c r="B285" s="1">
        <v>9012767301</v>
      </c>
      <c r="C285" t="s">
        <v>2</v>
      </c>
      <c r="D285" s="1">
        <f>VLOOKUP(E285,DATOS!B:W,3,FALSE)</f>
        <v>27525946</v>
      </c>
      <c r="E285">
        <v>3745</v>
      </c>
      <c r="F285">
        <v>2</v>
      </c>
      <c r="G285" t="str">
        <f>VLOOKUP(E285,DATOS!B:W,10,FALSE)</f>
        <v>S50008</v>
      </c>
      <c r="H285" t="str">
        <f t="shared" si="8"/>
        <v>TRANSPORTE INTERMUNICIPAL TERR</v>
      </c>
      <c r="I285">
        <f>VLOOKUP(E285,DATOS!B:W,12,FALSE)</f>
        <v>1</v>
      </c>
      <c r="J285">
        <f>VLOOKUP(E285,DATOS!B:W,20,FALSE)</f>
        <v>45464</v>
      </c>
      <c r="K285">
        <f t="shared" si="9"/>
        <v>45464</v>
      </c>
      <c r="L285" s="3" t="e">
        <f>VLOOKUP(A285,'AF NO RADICADOS'!E:E,1,FALSE)</f>
        <v>#N/A</v>
      </c>
    </row>
    <row r="286" spans="1:12">
      <c r="A286" t="str">
        <f>VLOOKUP(E286,DATOS!B:W,19,FALSE)</f>
        <v>FEVT4557</v>
      </c>
      <c r="B286" s="1">
        <v>9012767301</v>
      </c>
      <c r="C286" t="s">
        <v>2</v>
      </c>
      <c r="D286" s="1">
        <f>VLOOKUP(E286,DATOS!B:W,3,FALSE)</f>
        <v>18124422</v>
      </c>
      <c r="E286">
        <v>3750</v>
      </c>
      <c r="F286">
        <v>2</v>
      </c>
      <c r="G286" t="str">
        <f>VLOOKUP(E286,DATOS!B:W,10,FALSE)</f>
        <v>S50008</v>
      </c>
      <c r="H286" t="str">
        <f t="shared" si="8"/>
        <v>TRANSPORTE INTERMUNICIPAL TERR</v>
      </c>
      <c r="I286">
        <f>VLOOKUP(E286,DATOS!B:W,12,FALSE)</f>
        <v>1</v>
      </c>
      <c r="J286">
        <f>VLOOKUP(E286,DATOS!B:W,20,FALSE)</f>
        <v>45464</v>
      </c>
      <c r="K286">
        <f t="shared" si="9"/>
        <v>45464</v>
      </c>
      <c r="L286" s="3" t="e">
        <f>VLOOKUP(A286,'AF NO RADICADOS'!E:E,1,FALSE)</f>
        <v>#N/A</v>
      </c>
    </row>
    <row r="287" spans="1:12">
      <c r="A287" t="str">
        <f>VLOOKUP(E287,DATOS!B:W,19,FALSE)</f>
        <v>FEVT4558</v>
      </c>
      <c r="B287" s="1">
        <v>9012767301</v>
      </c>
      <c r="C287" t="s">
        <v>2</v>
      </c>
      <c r="D287" s="1">
        <f>VLOOKUP(E287,DATOS!B:W,3,FALSE)</f>
        <v>27469960</v>
      </c>
      <c r="E287">
        <v>3752</v>
      </c>
      <c r="F287">
        <v>2</v>
      </c>
      <c r="G287" t="str">
        <f>VLOOKUP(E287,DATOS!B:W,10,FALSE)</f>
        <v>S50007</v>
      </c>
      <c r="H287" t="str">
        <f t="shared" si="8"/>
        <v>TRANSPORTE MUNICIPAL TERRESTRE</v>
      </c>
      <c r="I287">
        <f>VLOOKUP(E287,DATOS!B:W,12,FALSE)</f>
        <v>1</v>
      </c>
      <c r="J287">
        <f>VLOOKUP(E287,DATOS!B:W,20,FALSE)</f>
        <v>45464</v>
      </c>
      <c r="K287">
        <f t="shared" si="9"/>
        <v>45464</v>
      </c>
      <c r="L287" s="3" t="e">
        <f>VLOOKUP(A287,'AF NO RADICADOS'!E:E,1,FALSE)</f>
        <v>#N/A</v>
      </c>
    </row>
    <row r="288" spans="1:12">
      <c r="A288" t="str">
        <f>VLOOKUP(E288,DATOS!B:W,19,FALSE)</f>
        <v>FEVT4559</v>
      </c>
      <c r="B288" s="1">
        <v>9012767301</v>
      </c>
      <c r="C288" t="s">
        <v>2</v>
      </c>
      <c r="D288" s="1">
        <f>VLOOKUP(E288,DATOS!B:W,3,FALSE)</f>
        <v>27476267</v>
      </c>
      <c r="E288">
        <v>3754</v>
      </c>
      <c r="F288">
        <v>2</v>
      </c>
      <c r="G288" t="str">
        <f>VLOOKUP(E288,DATOS!B:W,10,FALSE)</f>
        <v>S50007</v>
      </c>
      <c r="H288" t="str">
        <f t="shared" si="8"/>
        <v>TRANSPORTE MUNICIPAL TERRESTRE</v>
      </c>
      <c r="I288">
        <f>VLOOKUP(E288,DATOS!B:W,12,FALSE)</f>
        <v>1</v>
      </c>
      <c r="J288">
        <f>VLOOKUP(E288,DATOS!B:W,20,FALSE)</f>
        <v>45464</v>
      </c>
      <c r="K288">
        <f t="shared" si="9"/>
        <v>45464</v>
      </c>
      <c r="L288" s="3" t="e">
        <f>VLOOKUP(A288,'AF NO RADICADOS'!E:E,1,FALSE)</f>
        <v>#N/A</v>
      </c>
    </row>
    <row r="289" spans="1:12">
      <c r="A289" t="str">
        <f>VLOOKUP(E289,DATOS!B:W,19,FALSE)</f>
        <v>FEVT4559</v>
      </c>
      <c r="B289" s="1">
        <v>9012767301</v>
      </c>
      <c r="C289" t="s">
        <v>2</v>
      </c>
      <c r="D289" s="1">
        <f>VLOOKUP(E289,DATOS!B:W,3,FALSE)</f>
        <v>27476267</v>
      </c>
      <c r="E289">
        <v>3755</v>
      </c>
      <c r="F289">
        <v>2</v>
      </c>
      <c r="G289" t="str">
        <f>VLOOKUP(E289,DATOS!B:W,10,FALSE)</f>
        <v>S50007</v>
      </c>
      <c r="H289" t="str">
        <f t="shared" si="8"/>
        <v>TRANSPORTE MUNICIPAL TERRESTRE</v>
      </c>
      <c r="I289">
        <f>VLOOKUP(E289,DATOS!B:W,12,FALSE)</f>
        <v>1</v>
      </c>
      <c r="J289">
        <f>VLOOKUP(E289,DATOS!B:W,20,FALSE)</f>
        <v>45464</v>
      </c>
      <c r="K289">
        <f t="shared" si="9"/>
        <v>45464</v>
      </c>
      <c r="L289" s="3" t="e">
        <f>VLOOKUP(A289,'AF NO RADICADOS'!E:E,1,FALSE)</f>
        <v>#N/A</v>
      </c>
    </row>
    <row r="290" spans="1:12">
      <c r="A290" t="str">
        <f>VLOOKUP(E290,DATOS!B:W,19,FALSE)</f>
        <v>FEVT4560</v>
      </c>
      <c r="B290" s="1">
        <v>9012767301</v>
      </c>
      <c r="C290" t="s">
        <v>2</v>
      </c>
      <c r="D290" s="1">
        <f>VLOOKUP(E290,DATOS!B:W,3,FALSE)</f>
        <v>39840456</v>
      </c>
      <c r="E290">
        <v>3756</v>
      </c>
      <c r="F290">
        <v>2</v>
      </c>
      <c r="G290" t="str">
        <f>VLOOKUP(E290,DATOS!B:W,10,FALSE)</f>
        <v>S50007</v>
      </c>
      <c r="H290" t="str">
        <f t="shared" si="8"/>
        <v>TRANSPORTE MUNICIPAL TERRESTRE</v>
      </c>
      <c r="I290">
        <f>VLOOKUP(E290,DATOS!B:W,12,FALSE)</f>
        <v>1</v>
      </c>
      <c r="J290">
        <f>VLOOKUP(E290,DATOS!B:W,20,FALSE)</f>
        <v>45464</v>
      </c>
      <c r="K290">
        <f t="shared" si="9"/>
        <v>45464</v>
      </c>
      <c r="L290" s="3" t="e">
        <f>VLOOKUP(A290,'AF NO RADICADOS'!E:E,1,FALSE)</f>
        <v>#N/A</v>
      </c>
    </row>
    <row r="291" spans="1:12">
      <c r="A291" t="str">
        <f>VLOOKUP(E291,DATOS!B:W,19,FALSE)</f>
        <v>FEVT4560</v>
      </c>
      <c r="B291" s="1">
        <v>9012767301</v>
      </c>
      <c r="C291" t="s">
        <v>2</v>
      </c>
      <c r="D291" s="1">
        <f>VLOOKUP(E291,DATOS!B:W,3,FALSE)</f>
        <v>39840456</v>
      </c>
      <c r="E291">
        <v>3757</v>
      </c>
      <c r="F291">
        <v>2</v>
      </c>
      <c r="G291" t="str">
        <f>VLOOKUP(E291,DATOS!B:W,10,FALSE)</f>
        <v>S50007</v>
      </c>
      <c r="H291" t="str">
        <f t="shared" si="8"/>
        <v>TRANSPORTE MUNICIPAL TERRESTRE</v>
      </c>
      <c r="I291">
        <f>VLOOKUP(E291,DATOS!B:W,12,FALSE)</f>
        <v>1</v>
      </c>
      <c r="J291">
        <f>VLOOKUP(E291,DATOS!B:W,20,FALSE)</f>
        <v>45464</v>
      </c>
      <c r="K291">
        <f t="shared" si="9"/>
        <v>45464</v>
      </c>
      <c r="L291" s="3" t="e">
        <f>VLOOKUP(A291,'AF NO RADICADOS'!E:E,1,FALSE)</f>
        <v>#N/A</v>
      </c>
    </row>
    <row r="292" spans="1:12">
      <c r="A292" t="str">
        <f>VLOOKUP(E292,DATOS!B:W,19,FALSE)</f>
        <v>FEVT4561</v>
      </c>
      <c r="B292" s="1">
        <v>9012767301</v>
      </c>
      <c r="C292" t="s">
        <v>2</v>
      </c>
      <c r="D292" s="1">
        <f>VLOOKUP(E292,DATOS!B:W,3,FALSE)</f>
        <v>27475382</v>
      </c>
      <c r="E292">
        <v>3758</v>
      </c>
      <c r="F292">
        <v>2</v>
      </c>
      <c r="G292" t="str">
        <f>VLOOKUP(E292,DATOS!B:W,10,FALSE)</f>
        <v>S50007</v>
      </c>
      <c r="H292" t="str">
        <f t="shared" si="8"/>
        <v>TRANSPORTE MUNICIPAL TERRESTRE</v>
      </c>
      <c r="I292">
        <f>VLOOKUP(E292,DATOS!B:W,12,FALSE)</f>
        <v>1</v>
      </c>
      <c r="J292">
        <f>VLOOKUP(E292,DATOS!B:W,20,FALSE)</f>
        <v>45464</v>
      </c>
      <c r="K292">
        <f t="shared" si="9"/>
        <v>45464</v>
      </c>
      <c r="L292" s="3" t="e">
        <f>VLOOKUP(A292,'AF NO RADICADOS'!E:E,1,FALSE)</f>
        <v>#N/A</v>
      </c>
    </row>
    <row r="293" spans="1:12">
      <c r="A293" t="str">
        <f>VLOOKUP(E293,DATOS!B:W,19,FALSE)</f>
        <v>FEVT4561</v>
      </c>
      <c r="B293" s="1">
        <v>9012767301</v>
      </c>
      <c r="C293" t="s">
        <v>2</v>
      </c>
      <c r="D293" s="1">
        <f>VLOOKUP(E293,DATOS!B:W,3,FALSE)</f>
        <v>27475382</v>
      </c>
      <c r="E293">
        <v>3759</v>
      </c>
      <c r="F293">
        <v>2</v>
      </c>
      <c r="G293" t="str">
        <f>VLOOKUP(E293,DATOS!B:W,10,FALSE)</f>
        <v>S50007</v>
      </c>
      <c r="H293" t="str">
        <f t="shared" si="8"/>
        <v>TRANSPORTE MUNICIPAL TERRESTRE</v>
      </c>
      <c r="I293">
        <f>VLOOKUP(E293,DATOS!B:W,12,FALSE)</f>
        <v>1</v>
      </c>
      <c r="J293">
        <f>VLOOKUP(E293,DATOS!B:W,20,FALSE)</f>
        <v>45464</v>
      </c>
      <c r="K293">
        <f t="shared" si="9"/>
        <v>45464</v>
      </c>
      <c r="L293" s="3" t="e">
        <f>VLOOKUP(A293,'AF NO RADICADOS'!E:E,1,FALSE)</f>
        <v>#N/A</v>
      </c>
    </row>
    <row r="294" spans="1:12">
      <c r="A294" t="str">
        <f>VLOOKUP(E294,DATOS!B:W,19,FALSE)</f>
        <v>FEVT4562</v>
      </c>
      <c r="B294" s="1">
        <v>9012767301</v>
      </c>
      <c r="C294" t="s">
        <v>2</v>
      </c>
      <c r="D294" s="1">
        <f>VLOOKUP(E294,DATOS!B:W,3,FALSE)</f>
        <v>41181388</v>
      </c>
      <c r="E294">
        <v>3762</v>
      </c>
      <c r="F294">
        <v>2</v>
      </c>
      <c r="G294" t="str">
        <f>VLOOKUP(E294,DATOS!B:W,10,FALSE)</f>
        <v>S50007</v>
      </c>
      <c r="H294" t="str">
        <f t="shared" si="8"/>
        <v>TRANSPORTE MUNICIPAL TERRESTRE</v>
      </c>
      <c r="I294">
        <f>VLOOKUP(E294,DATOS!B:W,12,FALSE)</f>
        <v>1</v>
      </c>
      <c r="J294">
        <f>VLOOKUP(E294,DATOS!B:W,20,FALSE)</f>
        <v>45464</v>
      </c>
      <c r="K294">
        <f t="shared" si="9"/>
        <v>45464</v>
      </c>
      <c r="L294" s="3" t="e">
        <f>VLOOKUP(A294,'AF NO RADICADOS'!E:E,1,FALSE)</f>
        <v>#N/A</v>
      </c>
    </row>
    <row r="295" spans="1:12">
      <c r="A295" t="str">
        <f>VLOOKUP(E295,DATOS!B:W,19,FALSE)</f>
        <v>FEVT4562</v>
      </c>
      <c r="B295" s="1">
        <v>9012767301</v>
      </c>
      <c r="C295" t="s">
        <v>2</v>
      </c>
      <c r="D295" s="1">
        <f>VLOOKUP(E295,DATOS!B:W,3,FALSE)</f>
        <v>41181388</v>
      </c>
      <c r="E295">
        <v>3763</v>
      </c>
      <c r="F295">
        <v>2</v>
      </c>
      <c r="G295" t="str">
        <f>VLOOKUP(E295,DATOS!B:W,10,FALSE)</f>
        <v>S50007</v>
      </c>
      <c r="H295" t="str">
        <f t="shared" si="8"/>
        <v>TRANSPORTE MUNICIPAL TERRESTRE</v>
      </c>
      <c r="I295">
        <f>VLOOKUP(E295,DATOS!B:W,12,FALSE)</f>
        <v>1</v>
      </c>
      <c r="J295">
        <f>VLOOKUP(E295,DATOS!B:W,20,FALSE)</f>
        <v>45464</v>
      </c>
      <c r="K295">
        <f t="shared" si="9"/>
        <v>45464</v>
      </c>
      <c r="L295" s="3" t="e">
        <f>VLOOKUP(A295,'AF NO RADICADOS'!E:E,1,FALSE)</f>
        <v>#N/A</v>
      </c>
    </row>
    <row r="296" spans="1:12">
      <c r="A296" t="str">
        <f>VLOOKUP(E296,DATOS!B:W,19,FALSE)</f>
        <v>FEVT4563</v>
      </c>
      <c r="B296" s="1">
        <v>9012767301</v>
      </c>
      <c r="C296" t="s">
        <v>2</v>
      </c>
      <c r="D296" s="1">
        <f>VLOOKUP(E296,DATOS!B:W,3,FALSE)</f>
        <v>27086515</v>
      </c>
      <c r="E296">
        <v>3764</v>
      </c>
      <c r="F296">
        <v>2</v>
      </c>
      <c r="G296" t="str">
        <f>VLOOKUP(E296,DATOS!B:W,10,FALSE)</f>
        <v>S50007</v>
      </c>
      <c r="H296" t="str">
        <f t="shared" si="8"/>
        <v>TRANSPORTE MUNICIPAL TERRESTRE</v>
      </c>
      <c r="I296">
        <f>VLOOKUP(E296,DATOS!B:W,12,FALSE)</f>
        <v>1</v>
      </c>
      <c r="J296">
        <f>VLOOKUP(E296,DATOS!B:W,20,FALSE)</f>
        <v>45464</v>
      </c>
      <c r="K296">
        <f t="shared" si="9"/>
        <v>45464</v>
      </c>
      <c r="L296" s="3" t="e">
        <f>VLOOKUP(A296,'AF NO RADICADOS'!E:E,1,FALSE)</f>
        <v>#N/A</v>
      </c>
    </row>
    <row r="297" spans="1:12">
      <c r="A297" t="str">
        <f>VLOOKUP(E297,DATOS!B:W,19,FALSE)</f>
        <v>FEVT4563</v>
      </c>
      <c r="B297" s="1">
        <v>9012767301</v>
      </c>
      <c r="C297" t="s">
        <v>2</v>
      </c>
      <c r="D297" s="1">
        <f>VLOOKUP(E297,DATOS!B:W,3,FALSE)</f>
        <v>27086515</v>
      </c>
      <c r="E297">
        <v>3765</v>
      </c>
      <c r="F297">
        <v>2</v>
      </c>
      <c r="G297" t="str">
        <f>VLOOKUP(E297,DATOS!B:W,10,FALSE)</f>
        <v>S50007</v>
      </c>
      <c r="H297" t="str">
        <f t="shared" si="8"/>
        <v>TRANSPORTE MUNICIPAL TERRESTRE</v>
      </c>
      <c r="I297">
        <f>VLOOKUP(E297,DATOS!B:W,12,FALSE)</f>
        <v>1</v>
      </c>
      <c r="J297">
        <f>VLOOKUP(E297,DATOS!B:W,20,FALSE)</f>
        <v>45464</v>
      </c>
      <c r="K297">
        <f t="shared" si="9"/>
        <v>45464</v>
      </c>
      <c r="L297" s="3" t="e">
        <f>VLOOKUP(A297,'AF NO RADICADOS'!E:E,1,FALSE)</f>
        <v>#N/A</v>
      </c>
    </row>
    <row r="298" spans="1:12">
      <c r="A298" t="str">
        <f>VLOOKUP(E298,DATOS!B:W,19,FALSE)</f>
        <v>FEVT4564</v>
      </c>
      <c r="B298" s="1">
        <v>9012767301</v>
      </c>
      <c r="C298" t="s">
        <v>2</v>
      </c>
      <c r="D298" s="1">
        <f>VLOOKUP(E298,DATOS!B:W,3,FALSE)</f>
        <v>69055494</v>
      </c>
      <c r="E298">
        <v>3766</v>
      </c>
      <c r="F298">
        <v>2</v>
      </c>
      <c r="G298" t="str">
        <f>VLOOKUP(E298,DATOS!B:W,10,FALSE)</f>
        <v>S50007</v>
      </c>
      <c r="H298" t="str">
        <f t="shared" si="8"/>
        <v>TRANSPORTE MUNICIPAL TERRESTRE</v>
      </c>
      <c r="I298">
        <f>VLOOKUP(E298,DATOS!B:W,12,FALSE)</f>
        <v>1</v>
      </c>
      <c r="J298">
        <f>VLOOKUP(E298,DATOS!B:W,20,FALSE)</f>
        <v>45464</v>
      </c>
      <c r="K298">
        <f t="shared" si="9"/>
        <v>45464</v>
      </c>
      <c r="L298" s="3" t="e">
        <f>VLOOKUP(A298,'AF NO RADICADOS'!E:E,1,FALSE)</f>
        <v>#N/A</v>
      </c>
    </row>
    <row r="299" spans="1:12">
      <c r="A299" t="str">
        <f>VLOOKUP(E299,DATOS!B:W,19,FALSE)</f>
        <v>FEVT4565</v>
      </c>
      <c r="B299" s="1">
        <v>9012767301</v>
      </c>
      <c r="C299" t="s">
        <v>2</v>
      </c>
      <c r="D299" s="1">
        <f>VLOOKUP(E299,DATOS!B:W,3,FALSE)</f>
        <v>41101107</v>
      </c>
      <c r="E299">
        <v>3768</v>
      </c>
      <c r="F299">
        <v>2</v>
      </c>
      <c r="G299" t="str">
        <f>VLOOKUP(E299,DATOS!B:W,10,FALSE)</f>
        <v>S50008</v>
      </c>
      <c r="H299" t="str">
        <f t="shared" si="8"/>
        <v>TRANSPORTE INTERMUNICIPAL TERR</v>
      </c>
      <c r="I299">
        <f>VLOOKUP(E299,DATOS!B:W,12,FALSE)</f>
        <v>1</v>
      </c>
      <c r="J299">
        <f>VLOOKUP(E299,DATOS!B:W,20,FALSE)</f>
        <v>45464</v>
      </c>
      <c r="K299">
        <f t="shared" si="9"/>
        <v>45464</v>
      </c>
      <c r="L299" s="3" t="e">
        <f>VLOOKUP(A299,'AF NO RADICADOS'!E:E,1,FALSE)</f>
        <v>#N/A</v>
      </c>
    </row>
    <row r="300" spans="1:12">
      <c r="A300" t="str">
        <f>VLOOKUP(E300,DATOS!B:W,19,FALSE)</f>
        <v>FEVT4566</v>
      </c>
      <c r="B300" s="1">
        <v>9012767301</v>
      </c>
      <c r="C300" t="s">
        <v>2</v>
      </c>
      <c r="D300" s="1">
        <f>VLOOKUP(E300,DATOS!B:W,3,FALSE)</f>
        <v>69010017</v>
      </c>
      <c r="E300">
        <v>3770</v>
      </c>
      <c r="F300">
        <v>2</v>
      </c>
      <c r="G300" t="str">
        <f>VLOOKUP(E300,DATOS!B:W,10,FALSE)</f>
        <v>S50008</v>
      </c>
      <c r="H300" t="str">
        <f t="shared" si="8"/>
        <v>TRANSPORTE INTERMUNICIPAL TERR</v>
      </c>
      <c r="I300">
        <f>VLOOKUP(E300,DATOS!B:W,12,FALSE)</f>
        <v>1</v>
      </c>
      <c r="J300">
        <f>VLOOKUP(E300,DATOS!B:W,20,FALSE)</f>
        <v>45464</v>
      </c>
      <c r="K300">
        <f t="shared" si="9"/>
        <v>45464</v>
      </c>
      <c r="L300" s="3" t="e">
        <f>VLOOKUP(A300,'AF NO RADICADOS'!E:E,1,FALSE)</f>
        <v>#N/A</v>
      </c>
    </row>
    <row r="301" spans="1:12">
      <c r="A301" t="str">
        <f>VLOOKUP(E301,DATOS!B:W,19,FALSE)</f>
        <v>FEVT4567</v>
      </c>
      <c r="B301" s="1">
        <v>9012767301</v>
      </c>
      <c r="C301" t="s">
        <v>2</v>
      </c>
      <c r="D301" s="1">
        <f>VLOOKUP(E301,DATOS!B:W,3,FALSE)</f>
        <v>6182494</v>
      </c>
      <c r="E301">
        <v>3780</v>
      </c>
      <c r="F301">
        <v>2</v>
      </c>
      <c r="G301" t="str">
        <f>VLOOKUP(E301,DATOS!B:W,10,FALSE)</f>
        <v>S50008</v>
      </c>
      <c r="H301" t="str">
        <f t="shared" si="8"/>
        <v>TRANSPORTE INTERMUNICIPAL TERR</v>
      </c>
      <c r="I301">
        <f>VLOOKUP(E301,DATOS!B:W,12,FALSE)</f>
        <v>1</v>
      </c>
      <c r="J301">
        <f>VLOOKUP(E301,DATOS!B:W,20,FALSE)</f>
        <v>45464</v>
      </c>
      <c r="K301">
        <f t="shared" si="9"/>
        <v>45464</v>
      </c>
      <c r="L301" s="3" t="e">
        <f>VLOOKUP(A301,'AF NO RADICADOS'!E:E,1,FALSE)</f>
        <v>#N/A</v>
      </c>
    </row>
    <row r="302" spans="1:12">
      <c r="A302" t="str">
        <f>VLOOKUP(E302,DATOS!B:W,19,FALSE)</f>
        <v>FEVT4567</v>
      </c>
      <c r="B302" s="1">
        <v>9012767301</v>
      </c>
      <c r="C302" t="s">
        <v>2</v>
      </c>
      <c r="D302" s="1">
        <f>VLOOKUP(E302,DATOS!B:W,3,FALSE)</f>
        <v>6182494</v>
      </c>
      <c r="E302">
        <v>3781</v>
      </c>
      <c r="F302">
        <v>2</v>
      </c>
      <c r="G302" t="str">
        <f>VLOOKUP(E302,DATOS!B:W,10,FALSE)</f>
        <v>S50008</v>
      </c>
      <c r="H302" t="str">
        <f t="shared" si="8"/>
        <v>TRANSPORTE INTERMUNICIPAL TERR</v>
      </c>
      <c r="I302">
        <f>VLOOKUP(E302,DATOS!B:W,12,FALSE)</f>
        <v>1</v>
      </c>
      <c r="J302">
        <f>VLOOKUP(E302,DATOS!B:W,20,FALSE)</f>
        <v>45464</v>
      </c>
      <c r="K302">
        <f t="shared" si="9"/>
        <v>45464</v>
      </c>
      <c r="L302" s="3" t="e">
        <f>VLOOKUP(A302,'AF NO RADICADOS'!E:E,1,FALSE)</f>
        <v>#N/A</v>
      </c>
    </row>
    <row r="303" spans="1:12">
      <c r="A303" t="str">
        <f>VLOOKUP(E303,DATOS!B:W,19,FALSE)</f>
        <v>FEVT4568</v>
      </c>
      <c r="B303" s="1">
        <v>9012767301</v>
      </c>
      <c r="C303" t="s">
        <v>2</v>
      </c>
      <c r="D303" s="1">
        <f>VLOOKUP(E303,DATOS!B:W,3,FALSE)</f>
        <v>38554118</v>
      </c>
      <c r="E303">
        <v>3782</v>
      </c>
      <c r="F303">
        <v>2</v>
      </c>
      <c r="G303" t="str">
        <f>VLOOKUP(E303,DATOS!B:W,10,FALSE)</f>
        <v>S50007</v>
      </c>
      <c r="H303" t="str">
        <f t="shared" si="8"/>
        <v>TRANSPORTE MUNICIPAL TERRESTRE</v>
      </c>
      <c r="I303">
        <f>VLOOKUP(E303,DATOS!B:W,12,FALSE)</f>
        <v>1</v>
      </c>
      <c r="J303">
        <f>VLOOKUP(E303,DATOS!B:W,20,FALSE)</f>
        <v>45464</v>
      </c>
      <c r="K303">
        <f t="shared" si="9"/>
        <v>45464</v>
      </c>
      <c r="L303" s="3" t="e">
        <f>VLOOKUP(A303,'AF NO RADICADOS'!E:E,1,FALSE)</f>
        <v>#N/A</v>
      </c>
    </row>
    <row r="304" spans="1:12">
      <c r="A304" t="str">
        <f>VLOOKUP(E304,DATOS!B:W,19,FALSE)</f>
        <v>FEVT4568</v>
      </c>
      <c r="B304" s="1">
        <v>9012767301</v>
      </c>
      <c r="C304" t="s">
        <v>2</v>
      </c>
      <c r="D304" s="1">
        <f>VLOOKUP(E304,DATOS!B:W,3,FALSE)</f>
        <v>38554118</v>
      </c>
      <c r="E304">
        <v>3783</v>
      </c>
      <c r="F304">
        <v>2</v>
      </c>
      <c r="G304" t="str">
        <f>VLOOKUP(E304,DATOS!B:W,10,FALSE)</f>
        <v>S50007</v>
      </c>
      <c r="H304" t="str">
        <f t="shared" si="8"/>
        <v>TRANSPORTE MUNICIPAL TERRESTRE</v>
      </c>
      <c r="I304">
        <f>VLOOKUP(E304,DATOS!B:W,12,FALSE)</f>
        <v>1</v>
      </c>
      <c r="J304">
        <f>VLOOKUP(E304,DATOS!B:W,20,FALSE)</f>
        <v>45464</v>
      </c>
      <c r="K304">
        <f t="shared" si="9"/>
        <v>45464</v>
      </c>
      <c r="L304" s="3" t="e">
        <f>VLOOKUP(A304,'AF NO RADICADOS'!E:E,1,FALSE)</f>
        <v>#N/A</v>
      </c>
    </row>
    <row r="305" spans="1:12">
      <c r="A305" t="str">
        <f>VLOOKUP(E305,DATOS!B:W,19,FALSE)</f>
        <v>FEVT4569</v>
      </c>
      <c r="B305" s="1">
        <v>9012767301</v>
      </c>
      <c r="C305" t="s">
        <v>2</v>
      </c>
      <c r="D305" s="1">
        <f>VLOOKUP(E305,DATOS!B:W,3,FALSE)</f>
        <v>1127075795</v>
      </c>
      <c r="E305">
        <v>3784</v>
      </c>
      <c r="F305">
        <v>2</v>
      </c>
      <c r="G305" t="str">
        <f>VLOOKUP(E305,DATOS!B:W,10,FALSE)</f>
        <v>S50007</v>
      </c>
      <c r="H305" t="str">
        <f t="shared" si="8"/>
        <v>TRANSPORTE MUNICIPAL TERRESTRE</v>
      </c>
      <c r="I305">
        <f>VLOOKUP(E305,DATOS!B:W,12,FALSE)</f>
        <v>2</v>
      </c>
      <c r="J305">
        <f>VLOOKUP(E305,DATOS!B:W,20,FALSE)</f>
        <v>45464</v>
      </c>
      <c r="K305">
        <f t="shared" si="9"/>
        <v>90928</v>
      </c>
      <c r="L305" s="3" t="e">
        <f>VLOOKUP(A305,'AF NO RADICADOS'!E:E,1,FALSE)</f>
        <v>#N/A</v>
      </c>
    </row>
    <row r="306" spans="1:12">
      <c r="A306" t="str">
        <f>VLOOKUP(E306,DATOS!B:W,19,FALSE)</f>
        <v>FEVT4569</v>
      </c>
      <c r="B306" s="1">
        <v>9012767301</v>
      </c>
      <c r="C306" t="s">
        <v>2</v>
      </c>
      <c r="D306" s="1">
        <f>VLOOKUP(E306,DATOS!B:W,3,FALSE)</f>
        <v>1127075795</v>
      </c>
      <c r="E306">
        <v>3785</v>
      </c>
      <c r="F306">
        <v>2</v>
      </c>
      <c r="G306" t="str">
        <f>VLOOKUP(E306,DATOS!B:W,10,FALSE)</f>
        <v>S50007</v>
      </c>
      <c r="H306" t="str">
        <f t="shared" si="8"/>
        <v>TRANSPORTE MUNICIPAL TERRESTRE</v>
      </c>
      <c r="I306">
        <f>VLOOKUP(E306,DATOS!B:W,12,FALSE)</f>
        <v>1</v>
      </c>
      <c r="J306">
        <f>VLOOKUP(E306,DATOS!B:W,20,FALSE)</f>
        <v>45464</v>
      </c>
      <c r="K306">
        <f t="shared" si="9"/>
        <v>45464</v>
      </c>
      <c r="L306" s="3" t="e">
        <f>VLOOKUP(A306,'AF NO RADICADOS'!E:E,1,FALSE)</f>
        <v>#N/A</v>
      </c>
    </row>
    <row r="307" spans="1:12">
      <c r="A307" t="str">
        <f>VLOOKUP(E307,DATOS!B:W,19,FALSE)</f>
        <v>FEVT4570</v>
      </c>
      <c r="B307" s="1">
        <v>9012767301</v>
      </c>
      <c r="C307" t="s">
        <v>2</v>
      </c>
      <c r="D307" s="1">
        <f>VLOOKUP(E307,DATOS!B:W,3,FALSE)</f>
        <v>41103738</v>
      </c>
      <c r="E307">
        <v>3788</v>
      </c>
      <c r="F307">
        <v>2</v>
      </c>
      <c r="G307" t="str">
        <f>VLOOKUP(E307,DATOS!B:W,10,FALSE)</f>
        <v>S50007</v>
      </c>
      <c r="H307" t="str">
        <f t="shared" si="8"/>
        <v>TRANSPORTE MUNICIPAL TERRESTRE</v>
      </c>
      <c r="I307">
        <f>VLOOKUP(E307,DATOS!B:W,12,FALSE)</f>
        <v>1</v>
      </c>
      <c r="J307">
        <f>VLOOKUP(E307,DATOS!B:W,20,FALSE)</f>
        <v>45464</v>
      </c>
      <c r="K307">
        <f t="shared" si="9"/>
        <v>45464</v>
      </c>
      <c r="L307" s="3" t="e">
        <f>VLOOKUP(A307,'AF NO RADICADOS'!E:E,1,FALSE)</f>
        <v>#N/A</v>
      </c>
    </row>
    <row r="308" spans="1:12">
      <c r="A308" t="str">
        <f>VLOOKUP(E308,DATOS!B:W,19,FALSE)</f>
        <v>FEVT4570</v>
      </c>
      <c r="B308" s="1">
        <v>9012767301</v>
      </c>
      <c r="C308" t="s">
        <v>2</v>
      </c>
      <c r="D308" s="1">
        <f>VLOOKUP(E308,DATOS!B:W,3,FALSE)</f>
        <v>41103738</v>
      </c>
      <c r="E308">
        <v>3789</v>
      </c>
      <c r="F308">
        <v>2</v>
      </c>
      <c r="G308" t="str">
        <f>VLOOKUP(E308,DATOS!B:W,10,FALSE)</f>
        <v>S50007</v>
      </c>
      <c r="H308" t="str">
        <f t="shared" si="8"/>
        <v>TRANSPORTE MUNICIPAL TERRESTRE</v>
      </c>
      <c r="I308">
        <f>VLOOKUP(E308,DATOS!B:W,12,FALSE)</f>
        <v>1</v>
      </c>
      <c r="J308">
        <f>VLOOKUP(E308,DATOS!B:W,20,FALSE)</f>
        <v>45464</v>
      </c>
      <c r="K308">
        <f t="shared" si="9"/>
        <v>45464</v>
      </c>
      <c r="L308" s="3" t="e">
        <f>VLOOKUP(A308,'AF NO RADICADOS'!E:E,1,FALSE)</f>
        <v>#N/A</v>
      </c>
    </row>
    <row r="309" spans="1:12">
      <c r="A309" t="str">
        <f>VLOOKUP(E309,DATOS!B:W,19,FALSE)</f>
        <v>FEVT4571</v>
      </c>
      <c r="B309" s="1">
        <v>9012767301</v>
      </c>
      <c r="C309" t="s">
        <v>2</v>
      </c>
      <c r="D309" s="1">
        <f>VLOOKUP(E309,DATOS!B:W,3,FALSE)</f>
        <v>41103370</v>
      </c>
      <c r="E309">
        <v>3792</v>
      </c>
      <c r="F309">
        <v>2</v>
      </c>
      <c r="G309" t="str">
        <f>VLOOKUP(E309,DATOS!B:W,10,FALSE)</f>
        <v>S50008</v>
      </c>
      <c r="H309" t="str">
        <f t="shared" si="8"/>
        <v>TRANSPORTE INTERMUNICIPAL TERR</v>
      </c>
      <c r="I309">
        <f>VLOOKUP(E309,DATOS!B:W,12,FALSE)</f>
        <v>1</v>
      </c>
      <c r="J309">
        <f>VLOOKUP(E309,DATOS!B:W,20,FALSE)</f>
        <v>45464</v>
      </c>
      <c r="K309">
        <f t="shared" si="9"/>
        <v>45464</v>
      </c>
      <c r="L309" s="3" t="e">
        <f>VLOOKUP(A309,'AF NO RADICADOS'!E:E,1,FALSE)</f>
        <v>#N/A</v>
      </c>
    </row>
    <row r="310" spans="1:12">
      <c r="A310" t="str">
        <f>VLOOKUP(E310,DATOS!B:W,19,FALSE)</f>
        <v>FEVT4571</v>
      </c>
      <c r="B310" s="1">
        <v>9012767301</v>
      </c>
      <c r="C310" t="s">
        <v>2</v>
      </c>
      <c r="D310" s="1">
        <f>VLOOKUP(E310,DATOS!B:W,3,FALSE)</f>
        <v>41103370</v>
      </c>
      <c r="E310">
        <v>3794</v>
      </c>
      <c r="F310">
        <v>2</v>
      </c>
      <c r="G310" t="str">
        <f>VLOOKUP(E310,DATOS!B:W,10,FALSE)</f>
        <v>S50008</v>
      </c>
      <c r="H310" t="str">
        <f t="shared" si="8"/>
        <v>TRANSPORTE INTERMUNICIPAL TERR</v>
      </c>
      <c r="I310">
        <f>VLOOKUP(E310,DATOS!B:W,12,FALSE)</f>
        <v>1</v>
      </c>
      <c r="J310">
        <f>VLOOKUP(E310,DATOS!B:W,20,FALSE)</f>
        <v>45464</v>
      </c>
      <c r="K310">
        <f t="shared" si="9"/>
        <v>45464</v>
      </c>
      <c r="L310" s="3" t="e">
        <f>VLOOKUP(A310,'AF NO RADICADOS'!E:E,1,FALSE)</f>
        <v>#N/A</v>
      </c>
    </row>
    <row r="311" spans="1:12">
      <c r="A311" t="str">
        <f>VLOOKUP(E311,DATOS!B:W,19,FALSE)</f>
        <v>FEVT4571</v>
      </c>
      <c r="B311" s="1">
        <v>9012767301</v>
      </c>
      <c r="C311" t="s">
        <v>2</v>
      </c>
      <c r="D311" s="1">
        <f>VLOOKUP(E311,DATOS!B:W,3,FALSE)</f>
        <v>41103370</v>
      </c>
      <c r="E311">
        <v>3796</v>
      </c>
      <c r="F311">
        <v>2</v>
      </c>
      <c r="G311" t="str">
        <f>VLOOKUP(E311,DATOS!B:W,10,FALSE)</f>
        <v>S50008</v>
      </c>
      <c r="H311" t="str">
        <f t="shared" si="8"/>
        <v>TRANSPORTE INTERMUNICIPAL TERR</v>
      </c>
      <c r="I311">
        <f>VLOOKUP(E311,DATOS!B:W,12,FALSE)</f>
        <v>1</v>
      </c>
      <c r="J311">
        <f>VLOOKUP(E311,DATOS!B:W,20,FALSE)</f>
        <v>45464</v>
      </c>
      <c r="K311">
        <f t="shared" si="9"/>
        <v>45464</v>
      </c>
      <c r="L311" s="3" t="e">
        <f>VLOOKUP(A311,'AF NO RADICADOS'!E:E,1,FALSE)</f>
        <v>#N/A</v>
      </c>
    </row>
    <row r="312" spans="1:12">
      <c r="A312" t="str">
        <f>VLOOKUP(E312,DATOS!B:W,19,FALSE)</f>
        <v>FEVT4571</v>
      </c>
      <c r="B312" s="1">
        <v>9012767301</v>
      </c>
      <c r="C312" t="s">
        <v>2</v>
      </c>
      <c r="D312" s="1">
        <f>VLOOKUP(E312,DATOS!B:W,3,FALSE)</f>
        <v>41103370</v>
      </c>
      <c r="E312">
        <v>3798</v>
      </c>
      <c r="F312">
        <v>2</v>
      </c>
      <c r="G312" t="str">
        <f>VLOOKUP(E312,DATOS!B:W,10,FALSE)</f>
        <v>S50008</v>
      </c>
      <c r="H312" t="str">
        <f t="shared" si="8"/>
        <v>TRANSPORTE INTERMUNICIPAL TERR</v>
      </c>
      <c r="I312">
        <f>VLOOKUP(E312,DATOS!B:W,12,FALSE)</f>
        <v>1</v>
      </c>
      <c r="J312">
        <f>VLOOKUP(E312,DATOS!B:W,20,FALSE)</f>
        <v>45464</v>
      </c>
      <c r="K312">
        <f t="shared" si="9"/>
        <v>45464</v>
      </c>
      <c r="L312" s="3" t="e">
        <f>VLOOKUP(A312,'AF NO RADICADOS'!E:E,1,FALSE)</f>
        <v>#N/A</v>
      </c>
    </row>
    <row r="313" spans="1:12">
      <c r="A313" t="str">
        <f>VLOOKUP(E313,DATOS!B:W,19,FALSE)</f>
        <v>FEVT4571</v>
      </c>
      <c r="B313" s="1">
        <v>9012767301</v>
      </c>
      <c r="C313" t="s">
        <v>2</v>
      </c>
      <c r="D313" s="1">
        <f>VLOOKUP(E313,DATOS!B:W,3,FALSE)</f>
        <v>41103370</v>
      </c>
      <c r="E313">
        <v>3800</v>
      </c>
      <c r="F313">
        <v>2</v>
      </c>
      <c r="G313" t="str">
        <f>VLOOKUP(E313,DATOS!B:W,10,FALSE)</f>
        <v>S50008</v>
      </c>
      <c r="H313" t="str">
        <f t="shared" si="8"/>
        <v>TRANSPORTE INTERMUNICIPAL TERR</v>
      </c>
      <c r="I313">
        <f>VLOOKUP(E313,DATOS!B:W,12,FALSE)</f>
        <v>1</v>
      </c>
      <c r="J313">
        <f>VLOOKUP(E313,DATOS!B:W,20,FALSE)</f>
        <v>45464</v>
      </c>
      <c r="K313">
        <f t="shared" si="9"/>
        <v>45464</v>
      </c>
      <c r="L313" s="3" t="e">
        <f>VLOOKUP(A313,'AF NO RADICADOS'!E:E,1,FALSE)</f>
        <v>#N/A</v>
      </c>
    </row>
    <row r="314" spans="1:12">
      <c r="A314" t="str">
        <f>VLOOKUP(E314,DATOS!B:W,19,FALSE)</f>
        <v>FEVT4571</v>
      </c>
      <c r="B314" s="1">
        <v>9012767301</v>
      </c>
      <c r="C314" t="s">
        <v>2</v>
      </c>
      <c r="D314" s="1">
        <f>VLOOKUP(E314,DATOS!B:W,3,FALSE)</f>
        <v>41103370</v>
      </c>
      <c r="E314">
        <v>3802</v>
      </c>
      <c r="F314">
        <v>2</v>
      </c>
      <c r="G314" t="str">
        <f>VLOOKUP(E314,DATOS!B:W,10,FALSE)</f>
        <v>S50008</v>
      </c>
      <c r="H314" t="str">
        <f t="shared" si="8"/>
        <v>TRANSPORTE INTERMUNICIPAL TERR</v>
      </c>
      <c r="I314">
        <f>VLOOKUP(E314,DATOS!B:W,12,FALSE)</f>
        <v>1</v>
      </c>
      <c r="J314">
        <f>VLOOKUP(E314,DATOS!B:W,20,FALSE)</f>
        <v>45464</v>
      </c>
      <c r="K314">
        <f t="shared" si="9"/>
        <v>45464</v>
      </c>
      <c r="L314" s="3" t="e">
        <f>VLOOKUP(A314,'AF NO RADICADOS'!E:E,1,FALSE)</f>
        <v>#N/A</v>
      </c>
    </row>
    <row r="315" spans="1:12">
      <c r="A315" t="str">
        <f>VLOOKUP(E315,DATOS!B:W,19,FALSE)</f>
        <v>FEVT4571</v>
      </c>
      <c r="B315" s="1">
        <v>9012767301</v>
      </c>
      <c r="C315" t="s">
        <v>2</v>
      </c>
      <c r="D315" s="1">
        <f>VLOOKUP(E315,DATOS!B:W,3,FALSE)</f>
        <v>41103370</v>
      </c>
      <c r="E315">
        <v>3804</v>
      </c>
      <c r="F315">
        <v>2</v>
      </c>
      <c r="G315" t="str">
        <f>VLOOKUP(E315,DATOS!B:W,10,FALSE)</f>
        <v>S50008</v>
      </c>
      <c r="H315" t="str">
        <f t="shared" si="8"/>
        <v>TRANSPORTE INTERMUNICIPAL TERR</v>
      </c>
      <c r="I315">
        <f>VLOOKUP(E315,DATOS!B:W,12,FALSE)</f>
        <v>1</v>
      </c>
      <c r="J315">
        <f>VLOOKUP(E315,DATOS!B:W,20,FALSE)</f>
        <v>45464</v>
      </c>
      <c r="K315">
        <f t="shared" si="9"/>
        <v>45464</v>
      </c>
      <c r="L315" s="3" t="e">
        <f>VLOOKUP(A315,'AF NO RADICADOS'!E:E,1,FALSE)</f>
        <v>#N/A</v>
      </c>
    </row>
    <row r="316" spans="1:12">
      <c r="A316" t="str">
        <f>VLOOKUP(E316,DATOS!B:W,19,FALSE)</f>
        <v>FEVT4571</v>
      </c>
      <c r="B316" s="1">
        <v>9012767301</v>
      </c>
      <c r="C316" t="s">
        <v>2</v>
      </c>
      <c r="D316" s="1">
        <f>VLOOKUP(E316,DATOS!B:W,3,FALSE)</f>
        <v>41103370</v>
      </c>
      <c r="E316">
        <v>3806</v>
      </c>
      <c r="F316">
        <v>2</v>
      </c>
      <c r="G316" t="str">
        <f>VLOOKUP(E316,DATOS!B:W,10,FALSE)</f>
        <v>S50008</v>
      </c>
      <c r="H316" t="str">
        <f t="shared" si="8"/>
        <v>TRANSPORTE INTERMUNICIPAL TERR</v>
      </c>
      <c r="I316">
        <f>VLOOKUP(E316,DATOS!B:W,12,FALSE)</f>
        <v>1</v>
      </c>
      <c r="J316">
        <f>VLOOKUP(E316,DATOS!B:W,20,FALSE)</f>
        <v>45464</v>
      </c>
      <c r="K316">
        <f t="shared" si="9"/>
        <v>45464</v>
      </c>
      <c r="L316" s="3" t="e">
        <f>VLOOKUP(A316,'AF NO RADICADOS'!E:E,1,FALSE)</f>
        <v>#N/A</v>
      </c>
    </row>
    <row r="317" spans="1:12">
      <c r="A317" t="str">
        <f>VLOOKUP(E317,DATOS!B:W,19,FALSE)</f>
        <v>FEVT4571</v>
      </c>
      <c r="B317" s="1">
        <v>9012767301</v>
      </c>
      <c r="C317" t="s">
        <v>2</v>
      </c>
      <c r="D317" s="1">
        <f>VLOOKUP(E317,DATOS!B:W,3,FALSE)</f>
        <v>41103370</v>
      </c>
      <c r="E317">
        <v>3808</v>
      </c>
      <c r="F317">
        <v>2</v>
      </c>
      <c r="G317" t="str">
        <f>VLOOKUP(E317,DATOS!B:W,10,FALSE)</f>
        <v>S50008</v>
      </c>
      <c r="H317" t="str">
        <f t="shared" si="8"/>
        <v>TRANSPORTE INTERMUNICIPAL TERR</v>
      </c>
      <c r="I317">
        <f>VLOOKUP(E317,DATOS!B:W,12,FALSE)</f>
        <v>1</v>
      </c>
      <c r="J317">
        <f>VLOOKUP(E317,DATOS!B:W,20,FALSE)</f>
        <v>45464</v>
      </c>
      <c r="K317">
        <f t="shared" si="9"/>
        <v>45464</v>
      </c>
      <c r="L317" s="3" t="e">
        <f>VLOOKUP(A317,'AF NO RADICADOS'!E:E,1,FALSE)</f>
        <v>#N/A</v>
      </c>
    </row>
    <row r="318" spans="1:12">
      <c r="A318" t="str">
        <f>VLOOKUP(E318,DATOS!B:W,19,FALSE)</f>
        <v>FEVT4571</v>
      </c>
      <c r="B318" s="1">
        <v>9012767301</v>
      </c>
      <c r="C318" t="s">
        <v>2</v>
      </c>
      <c r="D318" s="1">
        <f>VLOOKUP(E318,DATOS!B:W,3,FALSE)</f>
        <v>41103370</v>
      </c>
      <c r="E318">
        <v>3810</v>
      </c>
      <c r="F318">
        <v>2</v>
      </c>
      <c r="G318" t="str">
        <f>VLOOKUP(E318,DATOS!B:W,10,FALSE)</f>
        <v>S50008</v>
      </c>
      <c r="H318" t="str">
        <f t="shared" si="8"/>
        <v>TRANSPORTE INTERMUNICIPAL TERR</v>
      </c>
      <c r="I318">
        <f>VLOOKUP(E318,DATOS!B:W,12,FALSE)</f>
        <v>1</v>
      </c>
      <c r="J318">
        <f>VLOOKUP(E318,DATOS!B:W,20,FALSE)</f>
        <v>45464</v>
      </c>
      <c r="K318">
        <f t="shared" si="9"/>
        <v>45464</v>
      </c>
      <c r="L318" s="3" t="e">
        <f>VLOOKUP(A318,'AF NO RADICADOS'!E:E,1,FALSE)</f>
        <v>#N/A</v>
      </c>
    </row>
    <row r="319" spans="1:12">
      <c r="A319" t="str">
        <f>VLOOKUP(E319,DATOS!B:W,19,FALSE)</f>
        <v>FEVT4571</v>
      </c>
      <c r="B319" s="1">
        <v>9012767301</v>
      </c>
      <c r="C319" t="s">
        <v>2</v>
      </c>
      <c r="D319" s="1">
        <f>VLOOKUP(E319,DATOS!B:W,3,FALSE)</f>
        <v>41103370</v>
      </c>
      <c r="E319">
        <v>3793</v>
      </c>
      <c r="F319">
        <v>2</v>
      </c>
      <c r="G319" t="str">
        <f>VLOOKUP(E319,DATOS!B:W,10,FALSE)</f>
        <v>S50008</v>
      </c>
      <c r="H319" t="str">
        <f t="shared" si="8"/>
        <v>TRANSPORTE INTERMUNICIPAL TERR</v>
      </c>
      <c r="I319">
        <f>VLOOKUP(E319,DATOS!B:W,12,FALSE)</f>
        <v>1</v>
      </c>
      <c r="J319">
        <f>VLOOKUP(E319,DATOS!B:W,20,FALSE)</f>
        <v>45464</v>
      </c>
      <c r="K319">
        <f t="shared" si="9"/>
        <v>45464</v>
      </c>
      <c r="L319" s="3" t="e">
        <f>VLOOKUP(A319,'AF NO RADICADOS'!E:E,1,FALSE)</f>
        <v>#N/A</v>
      </c>
    </row>
    <row r="320" spans="1:12">
      <c r="A320" t="str">
        <f>VLOOKUP(E320,DATOS!B:W,19,FALSE)</f>
        <v>FEVT4571</v>
      </c>
      <c r="B320" s="1">
        <v>9012767301</v>
      </c>
      <c r="C320" t="s">
        <v>2</v>
      </c>
      <c r="D320" s="1">
        <f>VLOOKUP(E320,DATOS!B:W,3,FALSE)</f>
        <v>41103370</v>
      </c>
      <c r="E320">
        <v>3795</v>
      </c>
      <c r="F320">
        <v>2</v>
      </c>
      <c r="G320" t="str">
        <f>VLOOKUP(E320,DATOS!B:W,10,FALSE)</f>
        <v>S50008</v>
      </c>
      <c r="H320" t="str">
        <f t="shared" si="8"/>
        <v>TRANSPORTE INTERMUNICIPAL TERR</v>
      </c>
      <c r="I320">
        <f>VLOOKUP(E320,DATOS!B:W,12,FALSE)</f>
        <v>1</v>
      </c>
      <c r="J320">
        <f>VLOOKUP(E320,DATOS!B:W,20,FALSE)</f>
        <v>45464</v>
      </c>
      <c r="K320">
        <f t="shared" si="9"/>
        <v>45464</v>
      </c>
      <c r="L320" s="3" t="e">
        <f>VLOOKUP(A320,'AF NO RADICADOS'!E:E,1,FALSE)</f>
        <v>#N/A</v>
      </c>
    </row>
    <row r="321" spans="1:12">
      <c r="A321" t="str">
        <f>VLOOKUP(E321,DATOS!B:W,19,FALSE)</f>
        <v>FEVT4571</v>
      </c>
      <c r="B321" s="1">
        <v>9012767301</v>
      </c>
      <c r="C321" t="s">
        <v>2</v>
      </c>
      <c r="D321" s="1">
        <f>VLOOKUP(E321,DATOS!B:W,3,FALSE)</f>
        <v>41103370</v>
      </c>
      <c r="E321">
        <v>3797</v>
      </c>
      <c r="F321">
        <v>2</v>
      </c>
      <c r="G321" t="str">
        <f>VLOOKUP(E321,DATOS!B:W,10,FALSE)</f>
        <v>S50008</v>
      </c>
      <c r="H321" t="str">
        <f t="shared" si="8"/>
        <v>TRANSPORTE INTERMUNICIPAL TERR</v>
      </c>
      <c r="I321">
        <f>VLOOKUP(E321,DATOS!B:W,12,FALSE)</f>
        <v>1</v>
      </c>
      <c r="J321">
        <f>VLOOKUP(E321,DATOS!B:W,20,FALSE)</f>
        <v>45464</v>
      </c>
      <c r="K321">
        <f t="shared" si="9"/>
        <v>45464</v>
      </c>
      <c r="L321" s="3" t="e">
        <f>VLOOKUP(A321,'AF NO RADICADOS'!E:E,1,FALSE)</f>
        <v>#N/A</v>
      </c>
    </row>
    <row r="322" spans="1:12">
      <c r="A322" t="str">
        <f>VLOOKUP(E322,DATOS!B:W,19,FALSE)</f>
        <v>FEVT4571</v>
      </c>
      <c r="B322" s="1">
        <v>9012767301</v>
      </c>
      <c r="C322" t="s">
        <v>2</v>
      </c>
      <c r="D322" s="1">
        <f>VLOOKUP(E322,DATOS!B:W,3,FALSE)</f>
        <v>41103370</v>
      </c>
      <c r="E322">
        <v>3799</v>
      </c>
      <c r="F322">
        <v>2</v>
      </c>
      <c r="G322" t="str">
        <f>VLOOKUP(E322,DATOS!B:W,10,FALSE)</f>
        <v>S50008</v>
      </c>
      <c r="H322" t="str">
        <f t="shared" ref="H322:H385" si="10">IF(G322="S50007","TRANSPORTE MUNICIPAL TERRESTRE",IF(G322="S50008","TRANSPORTE INTERMUNICIPAL TERR","VALIDAR CODIGO"))</f>
        <v>TRANSPORTE INTERMUNICIPAL TERR</v>
      </c>
      <c r="I322">
        <f>VLOOKUP(E322,DATOS!B:W,12,FALSE)</f>
        <v>1</v>
      </c>
      <c r="J322">
        <f>VLOOKUP(E322,DATOS!B:W,20,FALSE)</f>
        <v>45464</v>
      </c>
      <c r="K322">
        <f t="shared" si="9"/>
        <v>45464</v>
      </c>
      <c r="L322" s="3" t="e">
        <f>VLOOKUP(A322,'AF NO RADICADOS'!E:E,1,FALSE)</f>
        <v>#N/A</v>
      </c>
    </row>
    <row r="323" spans="1:12">
      <c r="A323" t="str">
        <f>VLOOKUP(E323,DATOS!B:W,19,FALSE)</f>
        <v>FEVT4571</v>
      </c>
      <c r="B323" s="1">
        <v>9012767301</v>
      </c>
      <c r="C323" t="s">
        <v>2</v>
      </c>
      <c r="D323" s="1">
        <f>VLOOKUP(E323,DATOS!B:W,3,FALSE)</f>
        <v>41103370</v>
      </c>
      <c r="E323">
        <v>3801</v>
      </c>
      <c r="F323">
        <v>2</v>
      </c>
      <c r="G323" t="str">
        <f>VLOOKUP(E323,DATOS!B:W,10,FALSE)</f>
        <v>S50008</v>
      </c>
      <c r="H323" t="str">
        <f t="shared" si="10"/>
        <v>TRANSPORTE INTERMUNICIPAL TERR</v>
      </c>
      <c r="I323">
        <f>VLOOKUP(E323,DATOS!B:W,12,FALSE)</f>
        <v>1</v>
      </c>
      <c r="J323">
        <f>VLOOKUP(E323,DATOS!B:W,20,FALSE)</f>
        <v>45464</v>
      </c>
      <c r="K323">
        <f t="shared" ref="K323:K386" si="11">J323*I323</f>
        <v>45464</v>
      </c>
      <c r="L323" s="3" t="e">
        <f>VLOOKUP(A323,'AF NO RADICADOS'!E:E,1,FALSE)</f>
        <v>#N/A</v>
      </c>
    </row>
    <row r="324" spans="1:12">
      <c r="A324" t="str">
        <f>VLOOKUP(E324,DATOS!B:W,19,FALSE)</f>
        <v>FEVT4571</v>
      </c>
      <c r="B324" s="1">
        <v>9012767301</v>
      </c>
      <c r="C324" t="s">
        <v>2</v>
      </c>
      <c r="D324" s="1">
        <f>VLOOKUP(E324,DATOS!B:W,3,FALSE)</f>
        <v>41103370</v>
      </c>
      <c r="E324">
        <v>3803</v>
      </c>
      <c r="F324">
        <v>2</v>
      </c>
      <c r="G324" t="str">
        <f>VLOOKUP(E324,DATOS!B:W,10,FALSE)</f>
        <v>S50008</v>
      </c>
      <c r="H324" t="str">
        <f t="shared" si="10"/>
        <v>TRANSPORTE INTERMUNICIPAL TERR</v>
      </c>
      <c r="I324">
        <f>VLOOKUP(E324,DATOS!B:W,12,FALSE)</f>
        <v>1</v>
      </c>
      <c r="J324">
        <f>VLOOKUP(E324,DATOS!B:W,20,FALSE)</f>
        <v>45464</v>
      </c>
      <c r="K324">
        <f t="shared" si="11"/>
        <v>45464</v>
      </c>
      <c r="L324" s="3" t="e">
        <f>VLOOKUP(A324,'AF NO RADICADOS'!E:E,1,FALSE)</f>
        <v>#N/A</v>
      </c>
    </row>
    <row r="325" spans="1:12">
      <c r="A325" t="str">
        <f>VLOOKUP(E325,DATOS!B:W,19,FALSE)</f>
        <v>FEVT4571</v>
      </c>
      <c r="B325" s="1">
        <v>9012767301</v>
      </c>
      <c r="C325" t="s">
        <v>2</v>
      </c>
      <c r="D325" s="1">
        <f>VLOOKUP(E325,DATOS!B:W,3,FALSE)</f>
        <v>41103370</v>
      </c>
      <c r="E325">
        <v>3805</v>
      </c>
      <c r="F325">
        <v>2</v>
      </c>
      <c r="G325" t="str">
        <f>VLOOKUP(E325,DATOS!B:W,10,FALSE)</f>
        <v>S50008</v>
      </c>
      <c r="H325" t="str">
        <f t="shared" si="10"/>
        <v>TRANSPORTE INTERMUNICIPAL TERR</v>
      </c>
      <c r="I325">
        <f>VLOOKUP(E325,DATOS!B:W,12,FALSE)</f>
        <v>1</v>
      </c>
      <c r="J325">
        <f>VLOOKUP(E325,DATOS!B:W,20,FALSE)</f>
        <v>45464</v>
      </c>
      <c r="K325">
        <f t="shared" si="11"/>
        <v>45464</v>
      </c>
      <c r="L325" s="3" t="e">
        <f>VLOOKUP(A325,'AF NO RADICADOS'!E:E,1,FALSE)</f>
        <v>#N/A</v>
      </c>
    </row>
    <row r="326" spans="1:12">
      <c r="A326" t="str">
        <f>VLOOKUP(E326,DATOS!B:W,19,FALSE)</f>
        <v>FEVT4571</v>
      </c>
      <c r="B326" s="1">
        <v>9012767301</v>
      </c>
      <c r="C326" t="s">
        <v>2</v>
      </c>
      <c r="D326" s="1">
        <f>VLOOKUP(E326,DATOS!B:W,3,FALSE)</f>
        <v>41103370</v>
      </c>
      <c r="E326">
        <v>3807</v>
      </c>
      <c r="F326">
        <v>2</v>
      </c>
      <c r="G326" t="str">
        <f>VLOOKUP(E326,DATOS!B:W,10,FALSE)</f>
        <v>S50008</v>
      </c>
      <c r="H326" t="str">
        <f t="shared" si="10"/>
        <v>TRANSPORTE INTERMUNICIPAL TERR</v>
      </c>
      <c r="I326">
        <f>VLOOKUP(E326,DATOS!B:W,12,FALSE)</f>
        <v>1</v>
      </c>
      <c r="J326">
        <f>VLOOKUP(E326,DATOS!B:W,20,FALSE)</f>
        <v>45464</v>
      </c>
      <c r="K326">
        <f t="shared" si="11"/>
        <v>45464</v>
      </c>
      <c r="L326" s="3" t="e">
        <f>VLOOKUP(A326,'AF NO RADICADOS'!E:E,1,FALSE)</f>
        <v>#N/A</v>
      </c>
    </row>
    <row r="327" spans="1:12">
      <c r="A327" t="str">
        <f>VLOOKUP(E327,DATOS!B:W,19,FALSE)</f>
        <v>FEVT4571</v>
      </c>
      <c r="B327" s="1">
        <v>9012767301</v>
      </c>
      <c r="C327" t="s">
        <v>2</v>
      </c>
      <c r="D327" s="1">
        <f>VLOOKUP(E327,DATOS!B:W,3,FALSE)</f>
        <v>41103370</v>
      </c>
      <c r="E327">
        <v>3809</v>
      </c>
      <c r="F327">
        <v>2</v>
      </c>
      <c r="G327" t="str">
        <f>VLOOKUP(E327,DATOS!B:W,10,FALSE)</f>
        <v>S50008</v>
      </c>
      <c r="H327" t="str">
        <f t="shared" si="10"/>
        <v>TRANSPORTE INTERMUNICIPAL TERR</v>
      </c>
      <c r="I327">
        <f>VLOOKUP(E327,DATOS!B:W,12,FALSE)</f>
        <v>1</v>
      </c>
      <c r="J327">
        <f>VLOOKUP(E327,DATOS!B:W,20,FALSE)</f>
        <v>45464</v>
      </c>
      <c r="K327">
        <f t="shared" si="11"/>
        <v>45464</v>
      </c>
      <c r="L327" s="3" t="e">
        <f>VLOOKUP(A327,'AF NO RADICADOS'!E:E,1,FALSE)</f>
        <v>#N/A</v>
      </c>
    </row>
    <row r="328" spans="1:12">
      <c r="A328" t="str">
        <f>VLOOKUP(E328,DATOS!B:W,19,FALSE)</f>
        <v>FEVT4571</v>
      </c>
      <c r="B328" s="1">
        <v>9012767301</v>
      </c>
      <c r="C328" t="s">
        <v>2</v>
      </c>
      <c r="D328" s="1">
        <f>VLOOKUP(E328,DATOS!B:W,3,FALSE)</f>
        <v>41103370</v>
      </c>
      <c r="E328">
        <v>3811</v>
      </c>
      <c r="F328">
        <v>2</v>
      </c>
      <c r="G328" t="str">
        <f>VLOOKUP(E328,DATOS!B:W,10,FALSE)</f>
        <v>S50008</v>
      </c>
      <c r="H328" t="str">
        <f t="shared" si="10"/>
        <v>TRANSPORTE INTERMUNICIPAL TERR</v>
      </c>
      <c r="I328">
        <f>VLOOKUP(E328,DATOS!B:W,12,FALSE)</f>
        <v>1</v>
      </c>
      <c r="J328">
        <f>VLOOKUP(E328,DATOS!B:W,20,FALSE)</f>
        <v>45464</v>
      </c>
      <c r="K328">
        <f t="shared" si="11"/>
        <v>45464</v>
      </c>
      <c r="L328" s="3" t="e">
        <f>VLOOKUP(A328,'AF NO RADICADOS'!E:E,1,FALSE)</f>
        <v>#N/A</v>
      </c>
    </row>
    <row r="329" spans="1:12">
      <c r="A329" t="str">
        <f>VLOOKUP(E329,DATOS!B:W,19,FALSE)</f>
        <v>FEVT4572</v>
      </c>
      <c r="B329" s="1">
        <v>9012767301</v>
      </c>
      <c r="C329" t="s">
        <v>2</v>
      </c>
      <c r="D329" s="1">
        <f>VLOOKUP(E329,DATOS!B:W,3,FALSE)</f>
        <v>1062325709</v>
      </c>
      <c r="E329">
        <v>3812</v>
      </c>
      <c r="F329">
        <v>2</v>
      </c>
      <c r="G329" t="str">
        <f>VLOOKUP(E329,DATOS!B:W,10,FALSE)</f>
        <v>S50007</v>
      </c>
      <c r="H329" t="str">
        <f t="shared" si="10"/>
        <v>TRANSPORTE MUNICIPAL TERRESTRE</v>
      </c>
      <c r="I329">
        <f>VLOOKUP(E329,DATOS!B:W,12,FALSE)</f>
        <v>1</v>
      </c>
      <c r="J329">
        <f>VLOOKUP(E329,DATOS!B:W,20,FALSE)</f>
        <v>45464</v>
      </c>
      <c r="K329">
        <f t="shared" si="11"/>
        <v>45464</v>
      </c>
      <c r="L329" s="3" t="e">
        <f>VLOOKUP(A329,'AF NO RADICADOS'!E:E,1,FALSE)</f>
        <v>#N/A</v>
      </c>
    </row>
    <row r="330" spans="1:12">
      <c r="A330" t="str">
        <f>VLOOKUP(E330,DATOS!B:W,19,FALSE)</f>
        <v>FEVT4572</v>
      </c>
      <c r="B330" s="1">
        <v>9012767301</v>
      </c>
      <c r="C330" t="s">
        <v>2</v>
      </c>
      <c r="D330" s="1">
        <f>VLOOKUP(E330,DATOS!B:W,3,FALSE)</f>
        <v>1062325709</v>
      </c>
      <c r="E330">
        <v>3813</v>
      </c>
      <c r="F330">
        <v>2</v>
      </c>
      <c r="G330" t="str">
        <f>VLOOKUP(E330,DATOS!B:W,10,FALSE)</f>
        <v>S50007</v>
      </c>
      <c r="H330" t="str">
        <f t="shared" si="10"/>
        <v>TRANSPORTE MUNICIPAL TERRESTRE</v>
      </c>
      <c r="I330">
        <f>VLOOKUP(E330,DATOS!B:W,12,FALSE)</f>
        <v>1</v>
      </c>
      <c r="J330">
        <f>VLOOKUP(E330,DATOS!B:W,20,FALSE)</f>
        <v>45464</v>
      </c>
      <c r="K330">
        <f t="shared" si="11"/>
        <v>45464</v>
      </c>
      <c r="L330" s="3" t="e">
        <f>VLOOKUP(A330,'AF NO RADICADOS'!E:E,1,FALSE)</f>
        <v>#N/A</v>
      </c>
    </row>
    <row r="331" spans="1:12">
      <c r="A331" t="str">
        <f>VLOOKUP(E331,DATOS!B:W,19,FALSE)</f>
        <v>FEVT4573</v>
      </c>
      <c r="B331" s="1">
        <v>9012767301</v>
      </c>
      <c r="C331" t="s">
        <v>2</v>
      </c>
      <c r="D331" s="1">
        <f>VLOOKUP(E331,DATOS!B:W,3,FALSE)</f>
        <v>1125411926</v>
      </c>
      <c r="E331">
        <v>3814</v>
      </c>
      <c r="F331">
        <v>2</v>
      </c>
      <c r="G331" t="str">
        <f>VLOOKUP(E331,DATOS!B:W,10,FALSE)</f>
        <v>S50007</v>
      </c>
      <c r="H331" t="str">
        <f t="shared" si="10"/>
        <v>TRANSPORTE MUNICIPAL TERRESTRE</v>
      </c>
      <c r="I331">
        <f>VLOOKUP(E331,DATOS!B:W,12,FALSE)</f>
        <v>1</v>
      </c>
      <c r="J331">
        <f>VLOOKUP(E331,DATOS!B:W,20,FALSE)</f>
        <v>45464</v>
      </c>
      <c r="K331">
        <f t="shared" si="11"/>
        <v>45464</v>
      </c>
      <c r="L331" s="3" t="e">
        <f>VLOOKUP(A331,'AF NO RADICADOS'!E:E,1,FALSE)</f>
        <v>#N/A</v>
      </c>
    </row>
    <row r="332" spans="1:12">
      <c r="A332" t="str">
        <f>VLOOKUP(E332,DATOS!B:W,19,FALSE)</f>
        <v>FEVT4573</v>
      </c>
      <c r="B332" s="1">
        <v>9012767301</v>
      </c>
      <c r="C332" t="s">
        <v>2</v>
      </c>
      <c r="D332" s="1">
        <f>VLOOKUP(E332,DATOS!B:W,3,FALSE)</f>
        <v>1125411926</v>
      </c>
      <c r="E332">
        <v>3815</v>
      </c>
      <c r="F332">
        <v>2</v>
      </c>
      <c r="G332" t="str">
        <f>VLOOKUP(E332,DATOS!B:W,10,FALSE)</f>
        <v>S50007</v>
      </c>
      <c r="H332" t="str">
        <f t="shared" si="10"/>
        <v>TRANSPORTE MUNICIPAL TERRESTRE</v>
      </c>
      <c r="I332">
        <f>VLOOKUP(E332,DATOS!B:W,12,FALSE)</f>
        <v>1</v>
      </c>
      <c r="J332">
        <f>VLOOKUP(E332,DATOS!B:W,20,FALSE)</f>
        <v>45464</v>
      </c>
      <c r="K332">
        <f t="shared" si="11"/>
        <v>45464</v>
      </c>
      <c r="L332" s="3" t="e">
        <f>VLOOKUP(A332,'AF NO RADICADOS'!E:E,1,FALSE)</f>
        <v>#N/A</v>
      </c>
    </row>
    <row r="333" spans="1:12">
      <c r="A333" t="str">
        <f>VLOOKUP(E333,DATOS!B:W,19,FALSE)</f>
        <v>FEVT4574</v>
      </c>
      <c r="B333" s="1">
        <v>9012767301</v>
      </c>
      <c r="C333" t="s">
        <v>2</v>
      </c>
      <c r="D333" s="1">
        <f>VLOOKUP(E333,DATOS!B:W,3,FALSE)</f>
        <v>5297805</v>
      </c>
      <c r="E333">
        <v>3816</v>
      </c>
      <c r="F333">
        <v>2</v>
      </c>
      <c r="G333" t="str">
        <f>VLOOKUP(E333,DATOS!B:W,10,FALSE)</f>
        <v>S50007</v>
      </c>
      <c r="H333" t="str">
        <f t="shared" si="10"/>
        <v>TRANSPORTE MUNICIPAL TERRESTRE</v>
      </c>
      <c r="I333">
        <f>VLOOKUP(E333,DATOS!B:W,12,FALSE)</f>
        <v>1</v>
      </c>
      <c r="J333">
        <f>VLOOKUP(E333,DATOS!B:W,20,FALSE)</f>
        <v>45464</v>
      </c>
      <c r="K333">
        <f t="shared" si="11"/>
        <v>45464</v>
      </c>
      <c r="L333" s="3" t="e">
        <f>VLOOKUP(A333,'AF NO RADICADOS'!E:E,1,FALSE)</f>
        <v>#N/A</v>
      </c>
    </row>
    <row r="334" spans="1:12">
      <c r="A334" t="str">
        <f>VLOOKUP(E334,DATOS!B:W,19,FALSE)</f>
        <v>FEVT4574</v>
      </c>
      <c r="B334" s="1">
        <v>9012767301</v>
      </c>
      <c r="C334" t="s">
        <v>2</v>
      </c>
      <c r="D334" s="1">
        <f>VLOOKUP(E334,DATOS!B:W,3,FALSE)</f>
        <v>5297805</v>
      </c>
      <c r="E334">
        <v>3817</v>
      </c>
      <c r="F334">
        <v>2</v>
      </c>
      <c r="G334" t="str">
        <f>VLOOKUP(E334,DATOS!B:W,10,FALSE)</f>
        <v>S50007</v>
      </c>
      <c r="H334" t="str">
        <f t="shared" si="10"/>
        <v>TRANSPORTE MUNICIPAL TERRESTRE</v>
      </c>
      <c r="I334">
        <f>VLOOKUP(E334,DATOS!B:W,12,FALSE)</f>
        <v>1</v>
      </c>
      <c r="J334">
        <f>VLOOKUP(E334,DATOS!B:W,20,FALSE)</f>
        <v>45464</v>
      </c>
      <c r="K334">
        <f t="shared" si="11"/>
        <v>45464</v>
      </c>
      <c r="L334" s="3" t="e">
        <f>VLOOKUP(A334,'AF NO RADICADOS'!E:E,1,FALSE)</f>
        <v>#N/A</v>
      </c>
    </row>
    <row r="335" spans="1:12">
      <c r="A335" t="str">
        <f>VLOOKUP(E335,DATOS!B:W,19,FALSE)</f>
        <v>FEVT4575</v>
      </c>
      <c r="B335" s="1">
        <v>9012767301</v>
      </c>
      <c r="C335" t="s">
        <v>2</v>
      </c>
      <c r="D335" s="1">
        <f>VLOOKUP(E335,DATOS!B:W,3,FALSE)</f>
        <v>5327656</v>
      </c>
      <c r="E335">
        <v>3818</v>
      </c>
      <c r="F335">
        <v>2</v>
      </c>
      <c r="G335" t="str">
        <f>VLOOKUP(E335,DATOS!B:W,10,FALSE)</f>
        <v>S50007</v>
      </c>
      <c r="H335" t="str">
        <f t="shared" si="10"/>
        <v>TRANSPORTE MUNICIPAL TERRESTRE</v>
      </c>
      <c r="I335">
        <f>VLOOKUP(E335,DATOS!B:W,12,FALSE)</f>
        <v>1</v>
      </c>
      <c r="J335">
        <f>VLOOKUP(E335,DATOS!B:W,20,FALSE)</f>
        <v>45464</v>
      </c>
      <c r="K335">
        <f t="shared" si="11"/>
        <v>45464</v>
      </c>
      <c r="L335" s="3" t="e">
        <f>VLOOKUP(A335,'AF NO RADICADOS'!E:E,1,FALSE)</f>
        <v>#N/A</v>
      </c>
    </row>
    <row r="336" spans="1:12">
      <c r="A336" t="str">
        <f>VLOOKUP(E336,DATOS!B:W,19,FALSE)</f>
        <v>FEVT4576</v>
      </c>
      <c r="B336" s="1">
        <v>9012767301</v>
      </c>
      <c r="C336" t="s">
        <v>2</v>
      </c>
      <c r="D336" s="1">
        <f>VLOOKUP(E336,DATOS!B:W,3,FALSE)</f>
        <v>41181779</v>
      </c>
      <c r="E336">
        <v>3820</v>
      </c>
      <c r="F336">
        <v>2</v>
      </c>
      <c r="G336" t="str">
        <f>VLOOKUP(E336,DATOS!B:W,10,FALSE)</f>
        <v>S50007</v>
      </c>
      <c r="H336" t="str">
        <f t="shared" si="10"/>
        <v>TRANSPORTE MUNICIPAL TERRESTRE</v>
      </c>
      <c r="I336">
        <f>VLOOKUP(E336,DATOS!B:W,12,FALSE)</f>
        <v>1</v>
      </c>
      <c r="J336">
        <f>VLOOKUP(E336,DATOS!B:W,20,FALSE)</f>
        <v>45464</v>
      </c>
      <c r="K336">
        <f t="shared" si="11"/>
        <v>45464</v>
      </c>
      <c r="L336" s="3" t="e">
        <f>VLOOKUP(A336,'AF NO RADICADOS'!E:E,1,FALSE)</f>
        <v>#N/A</v>
      </c>
    </row>
    <row r="337" spans="1:12">
      <c r="A337" t="str">
        <f>VLOOKUP(E337,DATOS!B:W,19,FALSE)</f>
        <v>FEVT4577</v>
      </c>
      <c r="B337" s="1">
        <v>9012767301</v>
      </c>
      <c r="C337" t="s">
        <v>2</v>
      </c>
      <c r="D337" s="1">
        <f>VLOOKUP(E337,DATOS!B:W,3,FALSE)</f>
        <v>41182702</v>
      </c>
      <c r="E337">
        <v>3822</v>
      </c>
      <c r="F337">
        <v>2</v>
      </c>
      <c r="G337" t="str">
        <f>VLOOKUP(E337,DATOS!B:W,10,FALSE)</f>
        <v>S50007</v>
      </c>
      <c r="H337" t="str">
        <f t="shared" si="10"/>
        <v>TRANSPORTE MUNICIPAL TERRESTRE</v>
      </c>
      <c r="I337">
        <f>VLOOKUP(E337,DATOS!B:W,12,FALSE)</f>
        <v>1</v>
      </c>
      <c r="J337">
        <f>VLOOKUP(E337,DATOS!B:W,20,FALSE)</f>
        <v>45464</v>
      </c>
      <c r="K337">
        <f t="shared" si="11"/>
        <v>45464</v>
      </c>
      <c r="L337" s="3" t="e">
        <f>VLOOKUP(A337,'AF NO RADICADOS'!E:E,1,FALSE)</f>
        <v>#N/A</v>
      </c>
    </row>
    <row r="338" spans="1:12">
      <c r="A338" t="str">
        <f>VLOOKUP(E338,DATOS!B:W,19,FALSE)</f>
        <v>FEVT4577</v>
      </c>
      <c r="B338" s="1">
        <v>9012767301</v>
      </c>
      <c r="C338" t="s">
        <v>2</v>
      </c>
      <c r="D338" s="1">
        <f>VLOOKUP(E338,DATOS!B:W,3,FALSE)</f>
        <v>41182702</v>
      </c>
      <c r="E338">
        <v>3823</v>
      </c>
      <c r="F338">
        <v>2</v>
      </c>
      <c r="G338" t="str">
        <f>VLOOKUP(E338,DATOS!B:W,10,FALSE)</f>
        <v>S50007</v>
      </c>
      <c r="H338" t="str">
        <f t="shared" si="10"/>
        <v>TRANSPORTE MUNICIPAL TERRESTRE</v>
      </c>
      <c r="I338">
        <f>VLOOKUP(E338,DATOS!B:W,12,FALSE)</f>
        <v>1</v>
      </c>
      <c r="J338">
        <f>VLOOKUP(E338,DATOS!B:W,20,FALSE)</f>
        <v>45464</v>
      </c>
      <c r="K338">
        <f t="shared" si="11"/>
        <v>45464</v>
      </c>
      <c r="L338" s="3" t="e">
        <f>VLOOKUP(A338,'AF NO RADICADOS'!E:E,1,FALSE)</f>
        <v>#N/A</v>
      </c>
    </row>
    <row r="339" spans="1:12">
      <c r="A339" t="str">
        <f>VLOOKUP(E339,DATOS!B:W,19,FALSE)</f>
        <v>FEVT4578</v>
      </c>
      <c r="B339" s="1">
        <v>9012767301</v>
      </c>
      <c r="C339" t="s">
        <v>2</v>
      </c>
      <c r="D339" s="1">
        <f>VLOOKUP(E339,DATOS!B:W,3,FALSE)</f>
        <v>27354121</v>
      </c>
      <c r="E339">
        <v>3824</v>
      </c>
      <c r="F339">
        <v>2</v>
      </c>
      <c r="G339" t="str">
        <f>VLOOKUP(E339,DATOS!B:W,10,FALSE)</f>
        <v>S50008</v>
      </c>
      <c r="H339" t="str">
        <f t="shared" si="10"/>
        <v>TRANSPORTE INTERMUNICIPAL TERR</v>
      </c>
      <c r="I339">
        <f>VLOOKUP(E339,DATOS!B:W,12,FALSE)</f>
        <v>1</v>
      </c>
      <c r="J339">
        <f>VLOOKUP(E339,DATOS!B:W,20,FALSE)</f>
        <v>45464</v>
      </c>
      <c r="K339">
        <f t="shared" si="11"/>
        <v>45464</v>
      </c>
      <c r="L339" s="3" t="e">
        <f>VLOOKUP(A339,'AF NO RADICADOS'!E:E,1,FALSE)</f>
        <v>#N/A</v>
      </c>
    </row>
    <row r="340" spans="1:12">
      <c r="A340" t="str">
        <f>VLOOKUP(E340,DATOS!B:W,19,FALSE)</f>
        <v>FEVT4579</v>
      </c>
      <c r="B340" s="1">
        <v>9012767301</v>
      </c>
      <c r="C340" t="s">
        <v>2</v>
      </c>
      <c r="D340" s="1">
        <f>VLOOKUP(E340,DATOS!B:W,3,FALSE)</f>
        <v>39562662</v>
      </c>
      <c r="E340">
        <v>3826</v>
      </c>
      <c r="F340">
        <v>2</v>
      </c>
      <c r="G340" t="str">
        <f>VLOOKUP(E340,DATOS!B:W,10,FALSE)</f>
        <v>S50008</v>
      </c>
      <c r="H340" t="str">
        <f t="shared" si="10"/>
        <v>TRANSPORTE INTERMUNICIPAL TERR</v>
      </c>
      <c r="I340">
        <f>VLOOKUP(E340,DATOS!B:W,12,FALSE)</f>
        <v>1</v>
      </c>
      <c r="J340">
        <f>VLOOKUP(E340,DATOS!B:W,20,FALSE)</f>
        <v>45464</v>
      </c>
      <c r="K340">
        <f t="shared" si="11"/>
        <v>45464</v>
      </c>
      <c r="L340" s="3" t="e">
        <f>VLOOKUP(A340,'AF NO RADICADOS'!E:E,1,FALSE)</f>
        <v>#N/A</v>
      </c>
    </row>
    <row r="341" spans="1:12">
      <c r="A341" t="str">
        <f>VLOOKUP(E341,DATOS!B:W,19,FALSE)</f>
        <v>FEVT4579</v>
      </c>
      <c r="B341" s="1">
        <v>9012767301</v>
      </c>
      <c r="C341" t="s">
        <v>2</v>
      </c>
      <c r="D341" s="1">
        <f>VLOOKUP(E341,DATOS!B:W,3,FALSE)</f>
        <v>39562662</v>
      </c>
      <c r="E341">
        <v>3827</v>
      </c>
      <c r="F341">
        <v>2</v>
      </c>
      <c r="G341" t="str">
        <f>VLOOKUP(E341,DATOS!B:W,10,FALSE)</f>
        <v>S50008</v>
      </c>
      <c r="H341" t="str">
        <f t="shared" si="10"/>
        <v>TRANSPORTE INTERMUNICIPAL TERR</v>
      </c>
      <c r="I341">
        <f>VLOOKUP(E341,DATOS!B:W,12,FALSE)</f>
        <v>1</v>
      </c>
      <c r="J341">
        <f>VLOOKUP(E341,DATOS!B:W,20,FALSE)</f>
        <v>45464</v>
      </c>
      <c r="K341">
        <f t="shared" si="11"/>
        <v>45464</v>
      </c>
      <c r="L341" s="3" t="e">
        <f>VLOOKUP(A341,'AF NO RADICADOS'!E:E,1,FALSE)</f>
        <v>#N/A</v>
      </c>
    </row>
    <row r="342" spans="1:12">
      <c r="A342" t="str">
        <f>VLOOKUP(E342,DATOS!B:W,19,FALSE)</f>
        <v>FEVT4580</v>
      </c>
      <c r="B342" s="1">
        <v>9012767301</v>
      </c>
      <c r="C342" t="s">
        <v>2</v>
      </c>
      <c r="D342" s="1">
        <f>VLOOKUP(E342,DATOS!B:W,3,FALSE)</f>
        <v>39841047</v>
      </c>
      <c r="E342">
        <v>3828</v>
      </c>
      <c r="F342">
        <v>2</v>
      </c>
      <c r="G342" t="str">
        <f>VLOOKUP(E342,DATOS!B:W,10,FALSE)</f>
        <v>S50008</v>
      </c>
      <c r="H342" t="str">
        <f t="shared" si="10"/>
        <v>TRANSPORTE INTERMUNICIPAL TERR</v>
      </c>
      <c r="I342">
        <f>VLOOKUP(E342,DATOS!B:W,12,FALSE)</f>
        <v>1</v>
      </c>
      <c r="J342">
        <f>VLOOKUP(E342,DATOS!B:W,20,FALSE)</f>
        <v>45464</v>
      </c>
      <c r="K342">
        <f t="shared" si="11"/>
        <v>45464</v>
      </c>
      <c r="L342" s="3" t="e">
        <f>VLOOKUP(A342,'AF NO RADICADOS'!E:E,1,FALSE)</f>
        <v>#N/A</v>
      </c>
    </row>
    <row r="343" spans="1:12">
      <c r="A343" t="str">
        <f>VLOOKUP(E343,DATOS!B:W,19,FALSE)</f>
        <v>FEVT4580</v>
      </c>
      <c r="B343" s="1">
        <v>9012767301</v>
      </c>
      <c r="C343" t="s">
        <v>2</v>
      </c>
      <c r="D343" s="1">
        <f>VLOOKUP(E343,DATOS!B:W,3,FALSE)</f>
        <v>39841047</v>
      </c>
      <c r="E343">
        <v>3829</v>
      </c>
      <c r="F343">
        <v>2</v>
      </c>
      <c r="G343" t="str">
        <f>VLOOKUP(E343,DATOS!B:W,10,FALSE)</f>
        <v>S50008</v>
      </c>
      <c r="H343" t="str">
        <f t="shared" si="10"/>
        <v>TRANSPORTE INTERMUNICIPAL TERR</v>
      </c>
      <c r="I343">
        <f>VLOOKUP(E343,DATOS!B:W,12,FALSE)</f>
        <v>1</v>
      </c>
      <c r="J343">
        <f>VLOOKUP(E343,DATOS!B:W,20,FALSE)</f>
        <v>45464</v>
      </c>
      <c r="K343">
        <f t="shared" si="11"/>
        <v>45464</v>
      </c>
      <c r="L343" s="3" t="e">
        <f>VLOOKUP(A343,'AF NO RADICADOS'!E:E,1,FALSE)</f>
        <v>#N/A</v>
      </c>
    </row>
    <row r="344" spans="1:12">
      <c r="A344" t="str">
        <f>VLOOKUP(E344,DATOS!B:W,19,FALSE)</f>
        <v>FEVT4581</v>
      </c>
      <c r="B344" s="1">
        <v>9012767301</v>
      </c>
      <c r="C344" t="s">
        <v>2</v>
      </c>
      <c r="D344" s="1">
        <f>VLOOKUP(E344,DATOS!B:W,3,FALSE)</f>
        <v>18142631</v>
      </c>
      <c r="E344">
        <v>3830</v>
      </c>
      <c r="F344">
        <v>2</v>
      </c>
      <c r="G344" t="str">
        <f>VLOOKUP(E344,DATOS!B:W,10,FALSE)</f>
        <v>S50008</v>
      </c>
      <c r="H344" t="str">
        <f t="shared" si="10"/>
        <v>TRANSPORTE INTERMUNICIPAL TERR</v>
      </c>
      <c r="I344">
        <f>VLOOKUP(E344,DATOS!B:W,12,FALSE)</f>
        <v>1</v>
      </c>
      <c r="J344">
        <f>VLOOKUP(E344,DATOS!B:W,20,FALSE)</f>
        <v>45464</v>
      </c>
      <c r="K344">
        <f t="shared" si="11"/>
        <v>45464</v>
      </c>
      <c r="L344" s="3" t="e">
        <f>VLOOKUP(A344,'AF NO RADICADOS'!E:E,1,FALSE)</f>
        <v>#N/A</v>
      </c>
    </row>
    <row r="345" spans="1:12">
      <c r="A345" t="str">
        <f>VLOOKUP(E345,DATOS!B:W,19,FALSE)</f>
        <v>FEVT4581</v>
      </c>
      <c r="B345" s="1">
        <v>9012767301</v>
      </c>
      <c r="C345" t="s">
        <v>2</v>
      </c>
      <c r="D345" s="1">
        <f>VLOOKUP(E345,DATOS!B:W,3,FALSE)</f>
        <v>18142631</v>
      </c>
      <c r="E345">
        <v>3831</v>
      </c>
      <c r="F345">
        <v>2</v>
      </c>
      <c r="G345" t="str">
        <f>VLOOKUP(E345,DATOS!B:W,10,FALSE)</f>
        <v>S50008</v>
      </c>
      <c r="H345" t="str">
        <f t="shared" si="10"/>
        <v>TRANSPORTE INTERMUNICIPAL TERR</v>
      </c>
      <c r="I345">
        <f>VLOOKUP(E345,DATOS!B:W,12,FALSE)</f>
        <v>1</v>
      </c>
      <c r="J345">
        <f>VLOOKUP(E345,DATOS!B:W,20,FALSE)</f>
        <v>45464</v>
      </c>
      <c r="K345">
        <f t="shared" si="11"/>
        <v>45464</v>
      </c>
      <c r="L345" s="3" t="e">
        <f>VLOOKUP(A345,'AF NO RADICADOS'!E:E,1,FALSE)</f>
        <v>#N/A</v>
      </c>
    </row>
    <row r="346" spans="1:12">
      <c r="A346" t="str">
        <f>VLOOKUP(E346,DATOS!B:W,19,FALSE)</f>
        <v>FEVT4582</v>
      </c>
      <c r="B346" s="1">
        <v>9012767301</v>
      </c>
      <c r="C346" t="s">
        <v>2</v>
      </c>
      <c r="D346" s="1">
        <f>VLOOKUP(E346,DATOS!B:W,3,FALSE)</f>
        <v>69010074</v>
      </c>
      <c r="E346">
        <v>3832</v>
      </c>
      <c r="F346">
        <v>2</v>
      </c>
      <c r="G346" t="str">
        <f>VLOOKUP(E346,DATOS!B:W,10,FALSE)</f>
        <v>S50008</v>
      </c>
      <c r="H346" t="str">
        <f t="shared" si="10"/>
        <v>TRANSPORTE INTERMUNICIPAL TERR</v>
      </c>
      <c r="I346">
        <f>VLOOKUP(E346,DATOS!B:W,12,FALSE)</f>
        <v>1</v>
      </c>
      <c r="J346">
        <f>VLOOKUP(E346,DATOS!B:W,20,FALSE)</f>
        <v>45464</v>
      </c>
      <c r="K346">
        <f t="shared" si="11"/>
        <v>45464</v>
      </c>
      <c r="L346" s="3" t="e">
        <f>VLOOKUP(A346,'AF NO RADICADOS'!E:E,1,FALSE)</f>
        <v>#N/A</v>
      </c>
    </row>
    <row r="347" spans="1:12">
      <c r="A347" t="str">
        <f>VLOOKUP(E347,DATOS!B:W,19,FALSE)</f>
        <v>FEVT4583</v>
      </c>
      <c r="B347" s="1">
        <v>9012767301</v>
      </c>
      <c r="C347" t="s">
        <v>2</v>
      </c>
      <c r="D347" s="1">
        <f>VLOOKUP(E347,DATOS!B:W,3,FALSE)</f>
        <v>39840286</v>
      </c>
      <c r="E347">
        <v>3850</v>
      </c>
      <c r="F347">
        <v>2</v>
      </c>
      <c r="G347" t="str">
        <f>VLOOKUP(E347,DATOS!B:W,10,FALSE)</f>
        <v>S50008</v>
      </c>
      <c r="H347" t="str">
        <f t="shared" si="10"/>
        <v>TRANSPORTE INTERMUNICIPAL TERR</v>
      </c>
      <c r="I347">
        <f>VLOOKUP(E347,DATOS!B:W,12,FALSE)</f>
        <v>1</v>
      </c>
      <c r="J347">
        <f>VLOOKUP(E347,DATOS!B:W,20,FALSE)</f>
        <v>45464</v>
      </c>
      <c r="K347">
        <f t="shared" si="11"/>
        <v>45464</v>
      </c>
      <c r="L347" s="3" t="e">
        <f>VLOOKUP(A347,'AF NO RADICADOS'!E:E,1,FALSE)</f>
        <v>#N/A</v>
      </c>
    </row>
    <row r="348" spans="1:12">
      <c r="A348" t="str">
        <f>VLOOKUP(E348,DATOS!B:W,19,FALSE)</f>
        <v>FEVT4584</v>
      </c>
      <c r="B348" s="1">
        <v>9012767301</v>
      </c>
      <c r="C348" t="s">
        <v>2</v>
      </c>
      <c r="D348" s="1">
        <f>VLOOKUP(E348,DATOS!B:W,3,FALSE)</f>
        <v>39840334</v>
      </c>
      <c r="E348">
        <v>3852</v>
      </c>
      <c r="F348">
        <v>2</v>
      </c>
      <c r="G348" t="str">
        <f>VLOOKUP(E348,DATOS!B:W,10,FALSE)</f>
        <v>S50008</v>
      </c>
      <c r="H348" t="str">
        <f t="shared" si="10"/>
        <v>TRANSPORTE INTERMUNICIPAL TERR</v>
      </c>
      <c r="I348">
        <f>VLOOKUP(E348,DATOS!B:W,12,FALSE)</f>
        <v>1</v>
      </c>
      <c r="J348">
        <f>VLOOKUP(E348,DATOS!B:W,20,FALSE)</f>
        <v>45464</v>
      </c>
      <c r="K348">
        <f t="shared" si="11"/>
        <v>45464</v>
      </c>
      <c r="L348" s="3" t="e">
        <f>VLOOKUP(A348,'AF NO RADICADOS'!E:E,1,FALSE)</f>
        <v>#N/A</v>
      </c>
    </row>
    <row r="349" spans="1:12">
      <c r="A349" t="str">
        <f>VLOOKUP(E349,DATOS!B:W,19,FALSE)</f>
        <v>FEVT4585</v>
      </c>
      <c r="B349" s="1">
        <v>9012767301</v>
      </c>
      <c r="C349" t="s">
        <v>2</v>
      </c>
      <c r="D349" s="1">
        <f>VLOOKUP(E349,DATOS!B:W,3,FALSE)</f>
        <v>27081134</v>
      </c>
      <c r="E349">
        <v>3856</v>
      </c>
      <c r="F349">
        <v>2</v>
      </c>
      <c r="G349" t="str">
        <f>VLOOKUP(E349,DATOS!B:W,10,FALSE)</f>
        <v>S50007</v>
      </c>
      <c r="H349" t="str">
        <f t="shared" si="10"/>
        <v>TRANSPORTE MUNICIPAL TERRESTRE</v>
      </c>
      <c r="I349">
        <f>VLOOKUP(E349,DATOS!B:W,12,FALSE)</f>
        <v>1</v>
      </c>
      <c r="J349">
        <f>VLOOKUP(E349,DATOS!B:W,20,FALSE)</f>
        <v>45464</v>
      </c>
      <c r="K349">
        <f t="shared" si="11"/>
        <v>45464</v>
      </c>
      <c r="L349" s="3" t="e">
        <f>VLOOKUP(A349,'AF NO RADICADOS'!E:E,1,FALSE)</f>
        <v>#N/A</v>
      </c>
    </row>
    <row r="350" spans="1:12">
      <c r="A350" t="str">
        <f>VLOOKUP(E350,DATOS!B:W,19,FALSE)</f>
        <v>FEVT4586</v>
      </c>
      <c r="B350" s="1">
        <v>9012767301</v>
      </c>
      <c r="C350" t="s">
        <v>2</v>
      </c>
      <c r="D350" s="1">
        <f>VLOOKUP(E350,DATOS!B:W,3,FALSE)</f>
        <v>27472390</v>
      </c>
      <c r="E350">
        <v>3858</v>
      </c>
      <c r="F350">
        <v>2</v>
      </c>
      <c r="G350" t="str">
        <f>VLOOKUP(E350,DATOS!B:W,10,FALSE)</f>
        <v>S50007</v>
      </c>
      <c r="H350" t="str">
        <f t="shared" si="10"/>
        <v>TRANSPORTE MUNICIPAL TERRESTRE</v>
      </c>
      <c r="I350">
        <f>VLOOKUP(E350,DATOS!B:W,12,FALSE)</f>
        <v>1</v>
      </c>
      <c r="J350">
        <f>VLOOKUP(E350,DATOS!B:W,20,FALSE)</f>
        <v>45464</v>
      </c>
      <c r="K350">
        <f t="shared" si="11"/>
        <v>45464</v>
      </c>
      <c r="L350" s="3" t="e">
        <f>VLOOKUP(A350,'AF NO RADICADOS'!E:E,1,FALSE)</f>
        <v>#N/A</v>
      </c>
    </row>
    <row r="351" spans="1:12">
      <c r="A351" t="str">
        <f>VLOOKUP(E351,DATOS!B:W,19,FALSE)</f>
        <v>FEVT4587</v>
      </c>
      <c r="B351" s="1">
        <v>9012767301</v>
      </c>
      <c r="C351" t="s">
        <v>2</v>
      </c>
      <c r="D351" s="1">
        <f>VLOOKUP(E351,DATOS!B:W,3,FALSE)</f>
        <v>16248823</v>
      </c>
      <c r="E351">
        <v>3860</v>
      </c>
      <c r="F351">
        <v>2</v>
      </c>
      <c r="G351" t="str">
        <f>VLOOKUP(E351,DATOS!B:W,10,FALSE)</f>
        <v>S50007</v>
      </c>
      <c r="H351" t="str">
        <f t="shared" si="10"/>
        <v>TRANSPORTE MUNICIPAL TERRESTRE</v>
      </c>
      <c r="I351">
        <f>VLOOKUP(E351,DATOS!B:W,12,FALSE)</f>
        <v>1</v>
      </c>
      <c r="J351">
        <f>VLOOKUP(E351,DATOS!B:W,20,FALSE)</f>
        <v>45464</v>
      </c>
      <c r="K351">
        <f t="shared" si="11"/>
        <v>45464</v>
      </c>
      <c r="L351" s="3" t="e">
        <f>VLOOKUP(A351,'AF NO RADICADOS'!E:E,1,FALSE)</f>
        <v>#N/A</v>
      </c>
    </row>
    <row r="352" spans="1:12">
      <c r="A352" t="str">
        <f>VLOOKUP(E352,DATOS!B:W,19,FALSE)</f>
        <v>FEVT4587</v>
      </c>
      <c r="B352" s="1">
        <v>9012767301</v>
      </c>
      <c r="C352" t="s">
        <v>2</v>
      </c>
      <c r="D352" s="1">
        <f>VLOOKUP(E352,DATOS!B:W,3,FALSE)</f>
        <v>16248823</v>
      </c>
      <c r="E352">
        <v>3861</v>
      </c>
      <c r="F352">
        <v>2</v>
      </c>
      <c r="G352" t="str">
        <f>VLOOKUP(E352,DATOS!B:W,10,FALSE)</f>
        <v>S50007</v>
      </c>
      <c r="H352" t="str">
        <f t="shared" si="10"/>
        <v>TRANSPORTE MUNICIPAL TERRESTRE</v>
      </c>
      <c r="I352">
        <f>VLOOKUP(E352,DATOS!B:W,12,FALSE)</f>
        <v>1</v>
      </c>
      <c r="J352">
        <f>VLOOKUP(E352,DATOS!B:W,20,FALSE)</f>
        <v>45464</v>
      </c>
      <c r="K352">
        <f t="shared" si="11"/>
        <v>45464</v>
      </c>
      <c r="L352" s="3" t="e">
        <f>VLOOKUP(A352,'AF NO RADICADOS'!E:E,1,FALSE)</f>
        <v>#N/A</v>
      </c>
    </row>
    <row r="353" spans="1:12">
      <c r="A353" t="str">
        <f>VLOOKUP(E353,DATOS!B:W,19,FALSE)</f>
        <v>FEVT4588</v>
      </c>
      <c r="B353" s="1">
        <v>9012767301</v>
      </c>
      <c r="C353" t="s">
        <v>2</v>
      </c>
      <c r="D353" s="1">
        <f>VLOOKUP(E353,DATOS!B:W,3,FALSE)</f>
        <v>1006851076</v>
      </c>
      <c r="E353">
        <v>3862</v>
      </c>
      <c r="F353">
        <v>2</v>
      </c>
      <c r="G353" t="str">
        <f>VLOOKUP(E353,DATOS!B:W,10,FALSE)</f>
        <v>S50007</v>
      </c>
      <c r="H353" t="str">
        <f t="shared" si="10"/>
        <v>TRANSPORTE MUNICIPAL TERRESTRE</v>
      </c>
      <c r="I353">
        <f>VLOOKUP(E353,DATOS!B:W,12,FALSE)</f>
        <v>1</v>
      </c>
      <c r="J353">
        <f>VLOOKUP(E353,DATOS!B:W,20,FALSE)</f>
        <v>45464</v>
      </c>
      <c r="K353">
        <f t="shared" si="11"/>
        <v>45464</v>
      </c>
      <c r="L353" s="3" t="e">
        <f>VLOOKUP(A353,'AF NO RADICADOS'!E:E,1,FALSE)</f>
        <v>#N/A</v>
      </c>
    </row>
    <row r="354" spans="1:12">
      <c r="A354" t="str">
        <f>VLOOKUP(E354,DATOS!B:W,19,FALSE)</f>
        <v>FEVT4588</v>
      </c>
      <c r="B354" s="1">
        <v>9012767301</v>
      </c>
      <c r="C354" t="s">
        <v>2</v>
      </c>
      <c r="D354" s="1">
        <f>VLOOKUP(E354,DATOS!B:W,3,FALSE)</f>
        <v>1006851076</v>
      </c>
      <c r="E354">
        <v>3863</v>
      </c>
      <c r="F354">
        <v>2</v>
      </c>
      <c r="G354" t="str">
        <f>VLOOKUP(E354,DATOS!B:W,10,FALSE)</f>
        <v>S50007</v>
      </c>
      <c r="H354" t="str">
        <f t="shared" si="10"/>
        <v>TRANSPORTE MUNICIPAL TERRESTRE</v>
      </c>
      <c r="I354">
        <f>VLOOKUP(E354,DATOS!B:W,12,FALSE)</f>
        <v>1</v>
      </c>
      <c r="J354">
        <f>VLOOKUP(E354,DATOS!B:W,20,FALSE)</f>
        <v>45464</v>
      </c>
      <c r="K354">
        <f t="shared" si="11"/>
        <v>45464</v>
      </c>
      <c r="L354" s="3" t="e">
        <f>VLOOKUP(A354,'AF NO RADICADOS'!E:E,1,FALSE)</f>
        <v>#N/A</v>
      </c>
    </row>
    <row r="355" spans="1:12">
      <c r="A355" t="str">
        <f>VLOOKUP(E355,DATOS!B:W,19,FALSE)</f>
        <v>FEVT4589</v>
      </c>
      <c r="B355" s="1">
        <v>9012767301</v>
      </c>
      <c r="C355" t="s">
        <v>2</v>
      </c>
      <c r="D355" s="1">
        <f>VLOOKUP(E355,DATOS!B:W,3,FALSE)</f>
        <v>69005682</v>
      </c>
      <c r="E355">
        <v>3864</v>
      </c>
      <c r="F355">
        <v>2</v>
      </c>
      <c r="G355" t="str">
        <f>VLOOKUP(E355,DATOS!B:W,10,FALSE)</f>
        <v>S50007</v>
      </c>
      <c r="H355" t="str">
        <f t="shared" si="10"/>
        <v>TRANSPORTE MUNICIPAL TERRESTRE</v>
      </c>
      <c r="I355">
        <f>VLOOKUP(E355,DATOS!B:W,12,FALSE)</f>
        <v>1</v>
      </c>
      <c r="J355">
        <f>VLOOKUP(E355,DATOS!B:W,20,FALSE)</f>
        <v>45464</v>
      </c>
      <c r="K355">
        <f t="shared" si="11"/>
        <v>45464</v>
      </c>
      <c r="L355" s="3" t="e">
        <f>VLOOKUP(A355,'AF NO RADICADOS'!E:E,1,FALSE)</f>
        <v>#N/A</v>
      </c>
    </row>
    <row r="356" spans="1:12">
      <c r="A356" t="str">
        <f>VLOOKUP(E356,DATOS!B:W,19,FALSE)</f>
        <v>FEVT4589</v>
      </c>
      <c r="B356" s="1">
        <v>9012767301</v>
      </c>
      <c r="C356" t="s">
        <v>2</v>
      </c>
      <c r="D356" s="1">
        <f>VLOOKUP(E356,DATOS!B:W,3,FALSE)</f>
        <v>69005682</v>
      </c>
      <c r="E356">
        <v>3865</v>
      </c>
      <c r="F356">
        <v>2</v>
      </c>
      <c r="G356" t="str">
        <f>VLOOKUP(E356,DATOS!B:W,10,FALSE)</f>
        <v>S50007</v>
      </c>
      <c r="H356" t="str">
        <f t="shared" si="10"/>
        <v>TRANSPORTE MUNICIPAL TERRESTRE</v>
      </c>
      <c r="I356">
        <f>VLOOKUP(E356,DATOS!B:W,12,FALSE)</f>
        <v>1</v>
      </c>
      <c r="J356">
        <f>VLOOKUP(E356,DATOS!B:W,20,FALSE)</f>
        <v>45464</v>
      </c>
      <c r="K356">
        <f t="shared" si="11"/>
        <v>45464</v>
      </c>
      <c r="L356" s="3" t="e">
        <f>VLOOKUP(A356,'AF NO RADICADOS'!E:E,1,FALSE)</f>
        <v>#N/A</v>
      </c>
    </row>
    <row r="357" spans="1:12">
      <c r="A357" t="str">
        <f>VLOOKUP(E357,DATOS!B:W,19,FALSE)</f>
        <v>FEVT4590</v>
      </c>
      <c r="B357" s="1">
        <v>9012767301</v>
      </c>
      <c r="C357" t="s">
        <v>2</v>
      </c>
      <c r="D357" s="1">
        <f>VLOOKUP(E357,DATOS!B:W,3,FALSE)</f>
        <v>1125183668</v>
      </c>
      <c r="E357">
        <v>3866</v>
      </c>
      <c r="F357">
        <v>2</v>
      </c>
      <c r="G357" t="str">
        <f>VLOOKUP(E357,DATOS!B:W,10,FALSE)</f>
        <v>S50008</v>
      </c>
      <c r="H357" t="str">
        <f t="shared" si="10"/>
        <v>TRANSPORTE INTERMUNICIPAL TERR</v>
      </c>
      <c r="I357">
        <f>VLOOKUP(E357,DATOS!B:W,12,FALSE)</f>
        <v>1</v>
      </c>
      <c r="J357">
        <f>VLOOKUP(E357,DATOS!B:W,20,FALSE)</f>
        <v>45464</v>
      </c>
      <c r="K357">
        <f t="shared" si="11"/>
        <v>45464</v>
      </c>
      <c r="L357" s="3" t="e">
        <f>VLOOKUP(A357,'AF NO RADICADOS'!E:E,1,FALSE)</f>
        <v>#N/A</v>
      </c>
    </row>
    <row r="358" spans="1:12">
      <c r="A358" t="str">
        <f>VLOOKUP(E358,DATOS!B:W,19,FALSE)</f>
        <v>FEVT4590</v>
      </c>
      <c r="B358" s="1">
        <v>9012767301</v>
      </c>
      <c r="C358" t="s">
        <v>2</v>
      </c>
      <c r="D358" s="1">
        <f>VLOOKUP(E358,DATOS!B:W,3,FALSE)</f>
        <v>1125183668</v>
      </c>
      <c r="E358">
        <v>3867</v>
      </c>
      <c r="F358">
        <v>2</v>
      </c>
      <c r="G358" t="str">
        <f>VLOOKUP(E358,DATOS!B:W,10,FALSE)</f>
        <v>S50008</v>
      </c>
      <c r="H358" t="str">
        <f t="shared" si="10"/>
        <v>TRANSPORTE INTERMUNICIPAL TERR</v>
      </c>
      <c r="I358">
        <f>VLOOKUP(E358,DATOS!B:W,12,FALSE)</f>
        <v>1</v>
      </c>
      <c r="J358">
        <f>VLOOKUP(E358,DATOS!B:W,20,FALSE)</f>
        <v>45464</v>
      </c>
      <c r="K358">
        <f t="shared" si="11"/>
        <v>45464</v>
      </c>
      <c r="L358" s="3" t="e">
        <f>VLOOKUP(A358,'AF NO RADICADOS'!E:E,1,FALSE)</f>
        <v>#N/A</v>
      </c>
    </row>
    <row r="359" spans="1:12">
      <c r="A359" t="str">
        <f>VLOOKUP(E359,DATOS!B:W,19,FALSE)</f>
        <v>FEVT4590</v>
      </c>
      <c r="B359" s="1">
        <v>9012767301</v>
      </c>
      <c r="C359" t="s">
        <v>2</v>
      </c>
      <c r="D359" s="1">
        <f>VLOOKUP(E359,DATOS!B:W,3,FALSE)</f>
        <v>1125183668</v>
      </c>
      <c r="E359">
        <v>3868</v>
      </c>
      <c r="F359">
        <v>2</v>
      </c>
      <c r="G359" t="str">
        <f>VLOOKUP(E359,DATOS!B:W,10,FALSE)</f>
        <v>S50007</v>
      </c>
      <c r="H359" t="str">
        <f t="shared" si="10"/>
        <v>TRANSPORTE MUNICIPAL TERRESTRE</v>
      </c>
      <c r="I359">
        <f>VLOOKUP(E359,DATOS!B:W,12,FALSE)</f>
        <v>1</v>
      </c>
      <c r="J359">
        <f>VLOOKUP(E359,DATOS!B:W,20,FALSE)</f>
        <v>45464</v>
      </c>
      <c r="K359">
        <f t="shared" si="11"/>
        <v>45464</v>
      </c>
      <c r="L359" s="3" t="e">
        <f>VLOOKUP(A359,'AF NO RADICADOS'!E:E,1,FALSE)</f>
        <v>#N/A</v>
      </c>
    </row>
    <row r="360" spans="1:12">
      <c r="A360" t="str">
        <f>VLOOKUP(E360,DATOS!B:W,19,FALSE)</f>
        <v>FEVT4590</v>
      </c>
      <c r="B360" s="1">
        <v>9012767301</v>
      </c>
      <c r="C360" t="s">
        <v>2</v>
      </c>
      <c r="D360" s="1">
        <f>VLOOKUP(E360,DATOS!B:W,3,FALSE)</f>
        <v>1125183668</v>
      </c>
      <c r="E360">
        <v>3869</v>
      </c>
      <c r="F360">
        <v>2</v>
      </c>
      <c r="G360" t="str">
        <f>VLOOKUP(E360,DATOS!B:W,10,FALSE)</f>
        <v>S50007</v>
      </c>
      <c r="H360" t="str">
        <f t="shared" si="10"/>
        <v>TRANSPORTE MUNICIPAL TERRESTRE</v>
      </c>
      <c r="I360">
        <f>VLOOKUP(E360,DATOS!B:W,12,FALSE)</f>
        <v>1</v>
      </c>
      <c r="J360">
        <f>VLOOKUP(E360,DATOS!B:W,20,FALSE)</f>
        <v>45464</v>
      </c>
      <c r="K360">
        <f t="shared" si="11"/>
        <v>45464</v>
      </c>
      <c r="L360" s="3" t="e">
        <f>VLOOKUP(A360,'AF NO RADICADOS'!E:E,1,FALSE)</f>
        <v>#N/A</v>
      </c>
    </row>
    <row r="361" spans="1:12">
      <c r="A361" t="str">
        <f>VLOOKUP(E361,DATOS!B:W,19,FALSE)</f>
        <v>FEVT4591</v>
      </c>
      <c r="B361" s="1">
        <v>9012767301</v>
      </c>
      <c r="C361" t="s">
        <v>2</v>
      </c>
      <c r="D361" s="1">
        <f>VLOOKUP(E361,DATOS!B:W,3,FALSE)</f>
        <v>27482225</v>
      </c>
      <c r="E361">
        <v>3870</v>
      </c>
      <c r="F361">
        <v>2</v>
      </c>
      <c r="G361" t="str">
        <f>VLOOKUP(E361,DATOS!B:W,10,FALSE)</f>
        <v>S50008</v>
      </c>
      <c r="H361" t="str">
        <f t="shared" si="10"/>
        <v>TRANSPORTE INTERMUNICIPAL TERR</v>
      </c>
      <c r="I361">
        <f>VLOOKUP(E361,DATOS!B:W,12,FALSE)</f>
        <v>1</v>
      </c>
      <c r="J361">
        <f>VLOOKUP(E361,DATOS!B:W,20,FALSE)</f>
        <v>45464</v>
      </c>
      <c r="K361">
        <f t="shared" si="11"/>
        <v>45464</v>
      </c>
      <c r="L361" s="3" t="e">
        <f>VLOOKUP(A361,'AF NO RADICADOS'!E:E,1,FALSE)</f>
        <v>#N/A</v>
      </c>
    </row>
    <row r="362" spans="1:12">
      <c r="A362" t="str">
        <f>VLOOKUP(E362,DATOS!B:W,19,FALSE)</f>
        <v>FEVT4592</v>
      </c>
      <c r="B362" s="1">
        <v>9012767301</v>
      </c>
      <c r="C362" t="s">
        <v>2</v>
      </c>
      <c r="D362" s="1">
        <f>VLOOKUP(E362,DATOS!B:W,3,FALSE)</f>
        <v>1126453225</v>
      </c>
      <c r="E362">
        <v>3872</v>
      </c>
      <c r="F362">
        <v>2</v>
      </c>
      <c r="G362" t="str">
        <f>VLOOKUP(E362,DATOS!B:W,10,FALSE)</f>
        <v>S50007</v>
      </c>
      <c r="H362" t="str">
        <f t="shared" si="10"/>
        <v>TRANSPORTE MUNICIPAL TERRESTRE</v>
      </c>
      <c r="I362">
        <f>VLOOKUP(E362,DATOS!B:W,12,FALSE)</f>
        <v>1</v>
      </c>
      <c r="J362">
        <f>VLOOKUP(E362,DATOS!B:W,20,FALSE)</f>
        <v>45464</v>
      </c>
      <c r="K362">
        <f t="shared" si="11"/>
        <v>45464</v>
      </c>
      <c r="L362" s="3" t="e">
        <f>VLOOKUP(A362,'AF NO RADICADOS'!E:E,1,FALSE)</f>
        <v>#N/A</v>
      </c>
    </row>
    <row r="363" spans="1:12">
      <c r="A363" t="str">
        <f>VLOOKUP(E363,DATOS!B:W,19,FALSE)</f>
        <v>FEVT4592</v>
      </c>
      <c r="B363" s="1">
        <v>9012767301</v>
      </c>
      <c r="C363" t="s">
        <v>2</v>
      </c>
      <c r="D363" s="1">
        <f>VLOOKUP(E363,DATOS!B:W,3,FALSE)</f>
        <v>1126453225</v>
      </c>
      <c r="E363">
        <v>3873</v>
      </c>
      <c r="F363">
        <v>2</v>
      </c>
      <c r="G363" t="str">
        <f>VLOOKUP(E363,DATOS!B:W,10,FALSE)</f>
        <v>S50007</v>
      </c>
      <c r="H363" t="str">
        <f t="shared" si="10"/>
        <v>TRANSPORTE MUNICIPAL TERRESTRE</v>
      </c>
      <c r="I363">
        <f>VLOOKUP(E363,DATOS!B:W,12,FALSE)</f>
        <v>1</v>
      </c>
      <c r="J363">
        <f>VLOOKUP(E363,DATOS!B:W,20,FALSE)</f>
        <v>45464</v>
      </c>
      <c r="K363">
        <f t="shared" si="11"/>
        <v>45464</v>
      </c>
      <c r="L363" s="3" t="e">
        <f>VLOOKUP(A363,'AF NO RADICADOS'!E:E,1,FALSE)</f>
        <v>#N/A</v>
      </c>
    </row>
    <row r="364" spans="1:12">
      <c r="A364" t="str">
        <f>VLOOKUP(E364,DATOS!B:W,19,FALSE)</f>
        <v>FEVT4593</v>
      </c>
      <c r="B364" s="1">
        <v>9012767301</v>
      </c>
      <c r="C364" t="s">
        <v>2</v>
      </c>
      <c r="D364" s="1">
        <f>VLOOKUP(E364,DATOS!B:W,3,FALSE)</f>
        <v>13226123</v>
      </c>
      <c r="E364">
        <v>3876</v>
      </c>
      <c r="F364">
        <v>2</v>
      </c>
      <c r="G364" t="str">
        <f>VLOOKUP(E364,DATOS!B:W,10,FALSE)</f>
        <v>S50007</v>
      </c>
      <c r="H364" t="str">
        <f t="shared" si="10"/>
        <v>TRANSPORTE MUNICIPAL TERRESTRE</v>
      </c>
      <c r="I364">
        <f>VLOOKUP(E364,DATOS!B:W,12,FALSE)</f>
        <v>1</v>
      </c>
      <c r="J364">
        <f>VLOOKUP(E364,DATOS!B:W,20,FALSE)</f>
        <v>45464</v>
      </c>
      <c r="K364">
        <f t="shared" si="11"/>
        <v>45464</v>
      </c>
      <c r="L364" s="3" t="e">
        <f>VLOOKUP(A364,'AF NO RADICADOS'!E:E,1,FALSE)</f>
        <v>#N/A</v>
      </c>
    </row>
    <row r="365" spans="1:12">
      <c r="A365" t="str">
        <f>VLOOKUP(E365,DATOS!B:W,19,FALSE)</f>
        <v>FEVT4593</v>
      </c>
      <c r="B365" s="1">
        <v>9012767301</v>
      </c>
      <c r="C365" t="s">
        <v>2</v>
      </c>
      <c r="D365" s="1">
        <f>VLOOKUP(E365,DATOS!B:W,3,FALSE)</f>
        <v>13226123</v>
      </c>
      <c r="E365">
        <v>3877</v>
      </c>
      <c r="F365">
        <v>2</v>
      </c>
      <c r="G365" t="str">
        <f>VLOOKUP(E365,DATOS!B:W,10,FALSE)</f>
        <v>S50007</v>
      </c>
      <c r="H365" t="str">
        <f t="shared" si="10"/>
        <v>TRANSPORTE MUNICIPAL TERRESTRE</v>
      </c>
      <c r="I365">
        <f>VLOOKUP(E365,DATOS!B:W,12,FALSE)</f>
        <v>1</v>
      </c>
      <c r="J365">
        <f>VLOOKUP(E365,DATOS!B:W,20,FALSE)</f>
        <v>45464</v>
      </c>
      <c r="K365">
        <f t="shared" si="11"/>
        <v>45464</v>
      </c>
      <c r="L365" s="3" t="e">
        <f>VLOOKUP(A365,'AF NO RADICADOS'!E:E,1,FALSE)</f>
        <v>#N/A</v>
      </c>
    </row>
    <row r="366" spans="1:12">
      <c r="A366" t="str">
        <f>VLOOKUP(E366,DATOS!B:W,19,FALSE)</f>
        <v>FEVT4594</v>
      </c>
      <c r="B366" s="1">
        <v>9012767301</v>
      </c>
      <c r="C366" t="s">
        <v>2</v>
      </c>
      <c r="D366" s="1">
        <f>VLOOKUP(E366,DATOS!B:W,3,FALSE)</f>
        <v>1006961276</v>
      </c>
      <c r="E366">
        <v>3878</v>
      </c>
      <c r="F366">
        <v>2</v>
      </c>
      <c r="G366" t="str">
        <f>VLOOKUP(E366,DATOS!B:W,10,FALSE)</f>
        <v>S50007</v>
      </c>
      <c r="H366" t="str">
        <f t="shared" si="10"/>
        <v>TRANSPORTE MUNICIPAL TERRESTRE</v>
      </c>
      <c r="I366">
        <f>VLOOKUP(E366,DATOS!B:W,12,FALSE)</f>
        <v>1</v>
      </c>
      <c r="J366">
        <f>VLOOKUP(E366,DATOS!B:W,20,FALSE)</f>
        <v>45464</v>
      </c>
      <c r="K366">
        <f t="shared" si="11"/>
        <v>45464</v>
      </c>
      <c r="L366" s="3" t="e">
        <f>VLOOKUP(A366,'AF NO RADICADOS'!E:E,1,FALSE)</f>
        <v>#N/A</v>
      </c>
    </row>
    <row r="367" spans="1:12">
      <c r="A367" t="str">
        <f>VLOOKUP(E367,DATOS!B:W,19,FALSE)</f>
        <v>FEVT4594</v>
      </c>
      <c r="B367" s="1">
        <v>9012767301</v>
      </c>
      <c r="C367" t="s">
        <v>2</v>
      </c>
      <c r="D367" s="1">
        <f>VLOOKUP(E367,DATOS!B:W,3,FALSE)</f>
        <v>1006961276</v>
      </c>
      <c r="E367">
        <v>3879</v>
      </c>
      <c r="F367">
        <v>2</v>
      </c>
      <c r="G367" t="str">
        <f>VLOOKUP(E367,DATOS!B:W,10,FALSE)</f>
        <v>S50007</v>
      </c>
      <c r="H367" t="str">
        <f t="shared" si="10"/>
        <v>TRANSPORTE MUNICIPAL TERRESTRE</v>
      </c>
      <c r="I367">
        <f>VLOOKUP(E367,DATOS!B:W,12,FALSE)</f>
        <v>1</v>
      </c>
      <c r="J367">
        <f>VLOOKUP(E367,DATOS!B:W,20,FALSE)</f>
        <v>45464</v>
      </c>
      <c r="K367">
        <f t="shared" si="11"/>
        <v>45464</v>
      </c>
      <c r="L367" s="3" t="e">
        <f>VLOOKUP(A367,'AF NO RADICADOS'!E:E,1,FALSE)</f>
        <v>#N/A</v>
      </c>
    </row>
    <row r="368" spans="1:12">
      <c r="A368" t="str">
        <f>VLOOKUP(E368,DATOS!B:W,19,FALSE)</f>
        <v>FEVT4595</v>
      </c>
      <c r="B368" s="1">
        <v>9012767301</v>
      </c>
      <c r="C368" t="s">
        <v>2</v>
      </c>
      <c r="D368" s="1">
        <f>VLOOKUP(E368,DATOS!B:W,3,FALSE)</f>
        <v>1126444794</v>
      </c>
      <c r="E368">
        <v>3880</v>
      </c>
      <c r="F368">
        <v>2</v>
      </c>
      <c r="G368" t="str">
        <f>VLOOKUP(E368,DATOS!B:W,10,FALSE)</f>
        <v>S50007</v>
      </c>
      <c r="H368" t="str">
        <f t="shared" si="10"/>
        <v>TRANSPORTE MUNICIPAL TERRESTRE</v>
      </c>
      <c r="I368">
        <f>VLOOKUP(E368,DATOS!B:W,12,FALSE)</f>
        <v>1</v>
      </c>
      <c r="J368">
        <f>VLOOKUP(E368,DATOS!B:W,20,FALSE)</f>
        <v>45464</v>
      </c>
      <c r="K368">
        <f t="shared" si="11"/>
        <v>45464</v>
      </c>
      <c r="L368" s="3" t="e">
        <f>VLOOKUP(A368,'AF NO RADICADOS'!E:E,1,FALSE)</f>
        <v>#N/A</v>
      </c>
    </row>
    <row r="369" spans="1:12">
      <c r="A369" t="str">
        <f>VLOOKUP(E369,DATOS!B:W,19,FALSE)</f>
        <v>FEVT4595</v>
      </c>
      <c r="B369" s="1">
        <v>9012767301</v>
      </c>
      <c r="C369" t="s">
        <v>2</v>
      </c>
      <c r="D369" s="1">
        <f>VLOOKUP(E369,DATOS!B:W,3,FALSE)</f>
        <v>1126444794</v>
      </c>
      <c r="E369">
        <v>3881</v>
      </c>
      <c r="F369">
        <v>2</v>
      </c>
      <c r="G369" t="str">
        <f>VLOOKUP(E369,DATOS!B:W,10,FALSE)</f>
        <v>S50007</v>
      </c>
      <c r="H369" t="str">
        <f t="shared" si="10"/>
        <v>TRANSPORTE MUNICIPAL TERRESTRE</v>
      </c>
      <c r="I369">
        <f>VLOOKUP(E369,DATOS!B:W,12,FALSE)</f>
        <v>1</v>
      </c>
      <c r="J369">
        <f>VLOOKUP(E369,DATOS!B:W,20,FALSE)</f>
        <v>45464</v>
      </c>
      <c r="K369">
        <f t="shared" si="11"/>
        <v>45464</v>
      </c>
      <c r="L369" s="3" t="e">
        <f>VLOOKUP(A369,'AF NO RADICADOS'!E:E,1,FALSE)</f>
        <v>#N/A</v>
      </c>
    </row>
    <row r="370" spans="1:12">
      <c r="A370" t="str">
        <f>VLOOKUP(E370,DATOS!B:W,19,FALSE)</f>
        <v>FEVT4596</v>
      </c>
      <c r="B370" s="1">
        <v>9012767301</v>
      </c>
      <c r="C370" t="s">
        <v>2</v>
      </c>
      <c r="D370" s="1">
        <f>VLOOKUP(E370,DATOS!B:W,3,FALSE)</f>
        <v>1007012368</v>
      </c>
      <c r="E370">
        <v>3882</v>
      </c>
      <c r="F370">
        <v>2</v>
      </c>
      <c r="G370" t="str">
        <f>VLOOKUP(E370,DATOS!B:W,10,FALSE)</f>
        <v>S50007</v>
      </c>
      <c r="H370" t="str">
        <f t="shared" si="10"/>
        <v>TRANSPORTE MUNICIPAL TERRESTRE</v>
      </c>
      <c r="I370">
        <f>VLOOKUP(E370,DATOS!B:W,12,FALSE)</f>
        <v>1</v>
      </c>
      <c r="J370">
        <f>VLOOKUP(E370,DATOS!B:W,20,FALSE)</f>
        <v>45464</v>
      </c>
      <c r="K370">
        <f t="shared" si="11"/>
        <v>45464</v>
      </c>
      <c r="L370" s="3" t="e">
        <f>VLOOKUP(A370,'AF NO RADICADOS'!E:E,1,FALSE)</f>
        <v>#N/A</v>
      </c>
    </row>
    <row r="371" spans="1:12">
      <c r="A371" t="str">
        <f>VLOOKUP(E371,DATOS!B:W,19,FALSE)</f>
        <v>FEVT4596</v>
      </c>
      <c r="B371" s="1">
        <v>9012767301</v>
      </c>
      <c r="C371" t="s">
        <v>2</v>
      </c>
      <c r="D371" s="1">
        <f>VLOOKUP(E371,DATOS!B:W,3,FALSE)</f>
        <v>1007012368</v>
      </c>
      <c r="E371">
        <v>3883</v>
      </c>
      <c r="F371">
        <v>2</v>
      </c>
      <c r="G371" t="str">
        <f>VLOOKUP(E371,DATOS!B:W,10,FALSE)</f>
        <v>S50007</v>
      </c>
      <c r="H371" t="str">
        <f t="shared" si="10"/>
        <v>TRANSPORTE MUNICIPAL TERRESTRE</v>
      </c>
      <c r="I371">
        <f>VLOOKUP(E371,DATOS!B:W,12,FALSE)</f>
        <v>1</v>
      </c>
      <c r="J371">
        <f>VLOOKUP(E371,DATOS!B:W,20,FALSE)</f>
        <v>45464</v>
      </c>
      <c r="K371">
        <f t="shared" si="11"/>
        <v>45464</v>
      </c>
      <c r="L371" s="3" t="e">
        <f>VLOOKUP(A371,'AF NO RADICADOS'!E:E,1,FALSE)</f>
        <v>#N/A</v>
      </c>
    </row>
    <row r="372" spans="1:12">
      <c r="A372" t="str">
        <f>VLOOKUP(E372,DATOS!B:W,19,FALSE)</f>
        <v>FEVT4597</v>
      </c>
      <c r="B372" s="1">
        <v>9012767301</v>
      </c>
      <c r="C372" t="s">
        <v>2</v>
      </c>
      <c r="D372" s="1">
        <f>VLOOKUP(E372,DATOS!B:W,3,FALSE)</f>
        <v>36067593</v>
      </c>
      <c r="E372">
        <v>3884</v>
      </c>
      <c r="F372">
        <v>2</v>
      </c>
      <c r="G372" t="str">
        <f>VLOOKUP(E372,DATOS!B:W,10,FALSE)</f>
        <v>S50007</v>
      </c>
      <c r="H372" t="str">
        <f t="shared" si="10"/>
        <v>TRANSPORTE MUNICIPAL TERRESTRE</v>
      </c>
      <c r="I372">
        <f>VLOOKUP(E372,DATOS!B:W,12,FALSE)</f>
        <v>1</v>
      </c>
      <c r="J372">
        <f>VLOOKUP(E372,DATOS!B:W,20,FALSE)</f>
        <v>45464</v>
      </c>
      <c r="K372">
        <f t="shared" si="11"/>
        <v>45464</v>
      </c>
      <c r="L372" s="3" t="e">
        <f>VLOOKUP(A372,'AF NO RADICADOS'!E:E,1,FALSE)</f>
        <v>#N/A</v>
      </c>
    </row>
    <row r="373" spans="1:12">
      <c r="A373" t="str">
        <f>VLOOKUP(E373,DATOS!B:W,19,FALSE)</f>
        <v>FEVT4597</v>
      </c>
      <c r="B373" s="1">
        <v>9012767301</v>
      </c>
      <c r="C373" t="s">
        <v>2</v>
      </c>
      <c r="D373" s="1">
        <f>VLOOKUP(E373,DATOS!B:W,3,FALSE)</f>
        <v>36067593</v>
      </c>
      <c r="E373">
        <v>3885</v>
      </c>
      <c r="F373">
        <v>2</v>
      </c>
      <c r="G373" t="str">
        <f>VLOOKUP(E373,DATOS!B:W,10,FALSE)</f>
        <v>S50007</v>
      </c>
      <c r="H373" t="str">
        <f t="shared" si="10"/>
        <v>TRANSPORTE MUNICIPAL TERRESTRE</v>
      </c>
      <c r="I373">
        <f>VLOOKUP(E373,DATOS!B:W,12,FALSE)</f>
        <v>1</v>
      </c>
      <c r="J373">
        <f>VLOOKUP(E373,DATOS!B:W,20,FALSE)</f>
        <v>45464</v>
      </c>
      <c r="K373">
        <f t="shared" si="11"/>
        <v>45464</v>
      </c>
      <c r="L373" s="3" t="e">
        <f>VLOOKUP(A373,'AF NO RADICADOS'!E:E,1,FALSE)</f>
        <v>#N/A</v>
      </c>
    </row>
    <row r="374" spans="1:12">
      <c r="A374" t="str">
        <f>VLOOKUP(E374,DATOS!B:W,19,FALSE)</f>
        <v>FEVT4598</v>
      </c>
      <c r="B374" s="1">
        <v>9012767301</v>
      </c>
      <c r="C374" t="s">
        <v>2</v>
      </c>
      <c r="D374" s="1">
        <f>VLOOKUP(E374,DATOS!B:W,3,FALSE)</f>
        <v>39820233</v>
      </c>
      <c r="E374">
        <v>3886</v>
      </c>
      <c r="F374">
        <v>2</v>
      </c>
      <c r="G374" t="str">
        <f>VLOOKUP(E374,DATOS!B:W,10,FALSE)</f>
        <v>S50007</v>
      </c>
      <c r="H374" t="str">
        <f t="shared" si="10"/>
        <v>TRANSPORTE MUNICIPAL TERRESTRE</v>
      </c>
      <c r="I374">
        <f>VLOOKUP(E374,DATOS!B:W,12,FALSE)</f>
        <v>1</v>
      </c>
      <c r="J374">
        <f>VLOOKUP(E374,DATOS!B:W,20,FALSE)</f>
        <v>45464</v>
      </c>
      <c r="K374">
        <f t="shared" si="11"/>
        <v>45464</v>
      </c>
      <c r="L374" s="3" t="e">
        <f>VLOOKUP(A374,'AF NO RADICADOS'!E:E,1,FALSE)</f>
        <v>#N/A</v>
      </c>
    </row>
    <row r="375" spans="1:12">
      <c r="A375" t="str">
        <f>VLOOKUP(E375,DATOS!B:W,19,FALSE)</f>
        <v>FEVT4598</v>
      </c>
      <c r="B375" s="1">
        <v>9012767301</v>
      </c>
      <c r="C375" t="s">
        <v>2</v>
      </c>
      <c r="D375" s="1">
        <f>VLOOKUP(E375,DATOS!B:W,3,FALSE)</f>
        <v>39820233</v>
      </c>
      <c r="E375">
        <v>3887</v>
      </c>
      <c r="F375">
        <v>2</v>
      </c>
      <c r="G375" t="str">
        <f>VLOOKUP(E375,DATOS!B:W,10,FALSE)</f>
        <v>S50007</v>
      </c>
      <c r="H375" t="str">
        <f t="shared" si="10"/>
        <v>TRANSPORTE MUNICIPAL TERRESTRE</v>
      </c>
      <c r="I375">
        <f>VLOOKUP(E375,DATOS!B:W,12,FALSE)</f>
        <v>1</v>
      </c>
      <c r="J375">
        <f>VLOOKUP(E375,DATOS!B:W,20,FALSE)</f>
        <v>45464</v>
      </c>
      <c r="K375">
        <f t="shared" si="11"/>
        <v>45464</v>
      </c>
      <c r="L375" s="3" t="e">
        <f>VLOOKUP(A375,'AF NO RADICADOS'!E:E,1,FALSE)</f>
        <v>#N/A</v>
      </c>
    </row>
    <row r="376" spans="1:12">
      <c r="A376" t="str">
        <f>VLOOKUP(E376,DATOS!B:W,19,FALSE)</f>
        <v>FEVT4599</v>
      </c>
      <c r="B376" s="1">
        <v>9012767301</v>
      </c>
      <c r="C376" t="s">
        <v>2</v>
      </c>
      <c r="D376" s="1">
        <f>VLOOKUP(E376,DATOS!B:W,3,FALSE)</f>
        <v>41182654</v>
      </c>
      <c r="E376">
        <v>3888</v>
      </c>
      <c r="F376">
        <v>2</v>
      </c>
      <c r="G376" t="str">
        <f>VLOOKUP(E376,DATOS!B:W,10,FALSE)</f>
        <v>S50007</v>
      </c>
      <c r="H376" t="str">
        <f t="shared" si="10"/>
        <v>TRANSPORTE MUNICIPAL TERRESTRE</v>
      </c>
      <c r="I376">
        <f>VLOOKUP(E376,DATOS!B:W,12,FALSE)</f>
        <v>1</v>
      </c>
      <c r="J376">
        <f>VLOOKUP(E376,DATOS!B:W,20,FALSE)</f>
        <v>45464</v>
      </c>
      <c r="K376">
        <f t="shared" si="11"/>
        <v>45464</v>
      </c>
      <c r="L376" s="3" t="e">
        <f>VLOOKUP(A376,'AF NO RADICADOS'!E:E,1,FALSE)</f>
        <v>#N/A</v>
      </c>
    </row>
    <row r="377" spans="1:12">
      <c r="A377" t="str">
        <f>VLOOKUP(E377,DATOS!B:W,19,FALSE)</f>
        <v>FEVT4600</v>
      </c>
      <c r="B377" s="1">
        <v>9012767301</v>
      </c>
      <c r="C377" t="s">
        <v>2</v>
      </c>
      <c r="D377" s="1">
        <f>VLOOKUP(E377,DATOS!B:W,3,FALSE)</f>
        <v>69009840</v>
      </c>
      <c r="E377">
        <v>3892</v>
      </c>
      <c r="F377">
        <v>2</v>
      </c>
      <c r="G377" t="str">
        <f>VLOOKUP(E377,DATOS!B:W,10,FALSE)</f>
        <v>S50008</v>
      </c>
      <c r="H377" t="str">
        <f t="shared" si="10"/>
        <v>TRANSPORTE INTERMUNICIPAL TERR</v>
      </c>
      <c r="I377">
        <f>VLOOKUP(E377,DATOS!B:W,12,FALSE)</f>
        <v>1</v>
      </c>
      <c r="J377">
        <f>VLOOKUP(E377,DATOS!B:W,20,FALSE)</f>
        <v>45464</v>
      </c>
      <c r="K377">
        <f t="shared" si="11"/>
        <v>45464</v>
      </c>
      <c r="L377" s="3" t="e">
        <f>VLOOKUP(A377,'AF NO RADICADOS'!E:E,1,FALSE)</f>
        <v>#N/A</v>
      </c>
    </row>
    <row r="378" spans="1:12">
      <c r="A378" t="str">
        <f>VLOOKUP(E378,DATOS!B:W,19,FALSE)</f>
        <v>FEVT4601</v>
      </c>
      <c r="B378" s="1">
        <v>9012767301</v>
      </c>
      <c r="C378" t="s">
        <v>2</v>
      </c>
      <c r="D378" s="1">
        <f>VLOOKUP(E378,DATOS!B:W,3,FALSE)</f>
        <v>15572029</v>
      </c>
      <c r="E378">
        <v>3898</v>
      </c>
      <c r="F378">
        <v>2</v>
      </c>
      <c r="G378" t="str">
        <f>VLOOKUP(E378,DATOS!B:W,10,FALSE)</f>
        <v>S50008</v>
      </c>
      <c r="H378" t="str">
        <f t="shared" si="10"/>
        <v>TRANSPORTE INTERMUNICIPAL TERR</v>
      </c>
      <c r="I378">
        <f>VLOOKUP(E378,DATOS!B:W,12,FALSE)</f>
        <v>1</v>
      </c>
      <c r="J378">
        <f>VLOOKUP(E378,DATOS!B:W,20,FALSE)</f>
        <v>45464</v>
      </c>
      <c r="K378">
        <f t="shared" si="11"/>
        <v>45464</v>
      </c>
      <c r="L378" s="3" t="e">
        <f>VLOOKUP(A378,'AF NO RADICADOS'!E:E,1,FALSE)</f>
        <v>#N/A</v>
      </c>
    </row>
    <row r="379" spans="1:12">
      <c r="A379" t="str">
        <f>VLOOKUP(E379,DATOS!B:W,19,FALSE)</f>
        <v>FEVT4601</v>
      </c>
      <c r="B379" s="1">
        <v>9012767301</v>
      </c>
      <c r="C379" t="s">
        <v>2</v>
      </c>
      <c r="D379" s="1">
        <f>VLOOKUP(E379,DATOS!B:W,3,FALSE)</f>
        <v>15572029</v>
      </c>
      <c r="E379">
        <v>3899</v>
      </c>
      <c r="F379">
        <v>2</v>
      </c>
      <c r="G379" t="str">
        <f>VLOOKUP(E379,DATOS!B:W,10,FALSE)</f>
        <v>S50008</v>
      </c>
      <c r="H379" t="str">
        <f t="shared" si="10"/>
        <v>TRANSPORTE INTERMUNICIPAL TERR</v>
      </c>
      <c r="I379">
        <f>VLOOKUP(E379,DATOS!B:W,12,FALSE)</f>
        <v>1</v>
      </c>
      <c r="J379">
        <f>VLOOKUP(E379,DATOS!B:W,20,FALSE)</f>
        <v>45464</v>
      </c>
      <c r="K379">
        <f t="shared" si="11"/>
        <v>45464</v>
      </c>
      <c r="L379" s="3" t="e">
        <f>VLOOKUP(A379,'AF NO RADICADOS'!E:E,1,FALSE)</f>
        <v>#N/A</v>
      </c>
    </row>
    <row r="380" spans="1:12">
      <c r="A380" t="str">
        <f>VLOOKUP(E380,DATOS!B:W,19,FALSE)</f>
        <v>FEVT4602</v>
      </c>
      <c r="B380" s="1">
        <v>9012767301</v>
      </c>
      <c r="C380" t="s">
        <v>2</v>
      </c>
      <c r="D380" s="1">
        <f>VLOOKUP(E380,DATOS!B:W,3,FALSE)</f>
        <v>4709718</v>
      </c>
      <c r="E380">
        <v>3900</v>
      </c>
      <c r="F380">
        <v>2</v>
      </c>
      <c r="G380" t="str">
        <f>VLOOKUP(E380,DATOS!B:W,10,FALSE)</f>
        <v>S50008</v>
      </c>
      <c r="H380" t="str">
        <f t="shared" si="10"/>
        <v>TRANSPORTE INTERMUNICIPAL TERR</v>
      </c>
      <c r="I380">
        <f>VLOOKUP(E380,DATOS!B:W,12,FALSE)</f>
        <v>1</v>
      </c>
      <c r="J380">
        <f>VLOOKUP(E380,DATOS!B:W,20,FALSE)</f>
        <v>45464</v>
      </c>
      <c r="K380">
        <f t="shared" si="11"/>
        <v>45464</v>
      </c>
      <c r="L380" s="3" t="e">
        <f>VLOOKUP(A380,'AF NO RADICADOS'!E:E,1,FALSE)</f>
        <v>#N/A</v>
      </c>
    </row>
    <row r="381" spans="1:12">
      <c r="A381" t="str">
        <f>VLOOKUP(E381,DATOS!B:W,19,FALSE)</f>
        <v>FEVT4602</v>
      </c>
      <c r="B381" s="1">
        <v>9012767301</v>
      </c>
      <c r="C381" t="s">
        <v>2</v>
      </c>
      <c r="D381" s="1">
        <f>VLOOKUP(E381,DATOS!B:W,3,FALSE)</f>
        <v>4709718</v>
      </c>
      <c r="E381">
        <v>3901</v>
      </c>
      <c r="F381">
        <v>2</v>
      </c>
      <c r="G381" t="str">
        <f>VLOOKUP(E381,DATOS!B:W,10,FALSE)</f>
        <v>S50008</v>
      </c>
      <c r="H381" t="str">
        <f t="shared" si="10"/>
        <v>TRANSPORTE INTERMUNICIPAL TERR</v>
      </c>
      <c r="I381">
        <f>VLOOKUP(E381,DATOS!B:W,12,FALSE)</f>
        <v>1</v>
      </c>
      <c r="J381">
        <f>VLOOKUP(E381,DATOS!B:W,20,FALSE)</f>
        <v>45464</v>
      </c>
      <c r="K381">
        <f t="shared" si="11"/>
        <v>45464</v>
      </c>
      <c r="L381" s="3" t="e">
        <f>VLOOKUP(A381,'AF NO RADICADOS'!E:E,1,FALSE)</f>
        <v>#N/A</v>
      </c>
    </row>
    <row r="382" spans="1:12">
      <c r="A382" t="str">
        <f>VLOOKUP(E382,DATOS!B:W,19,FALSE)</f>
        <v>FEVT4603</v>
      </c>
      <c r="B382" s="1">
        <v>9012767301</v>
      </c>
      <c r="C382" t="s">
        <v>2</v>
      </c>
      <c r="D382" s="1">
        <f>VLOOKUP(E382,DATOS!B:W,3,FALSE)</f>
        <v>41109072</v>
      </c>
      <c r="E382">
        <v>3902</v>
      </c>
      <c r="F382">
        <v>2</v>
      </c>
      <c r="G382" t="str">
        <f>VLOOKUP(E382,DATOS!B:W,10,FALSE)</f>
        <v>S50008</v>
      </c>
      <c r="H382" t="str">
        <f t="shared" si="10"/>
        <v>TRANSPORTE INTERMUNICIPAL TERR</v>
      </c>
      <c r="I382">
        <f>VLOOKUP(E382,DATOS!B:W,12,FALSE)</f>
        <v>1</v>
      </c>
      <c r="J382">
        <f>VLOOKUP(E382,DATOS!B:W,20,FALSE)</f>
        <v>45464</v>
      </c>
      <c r="K382">
        <f t="shared" si="11"/>
        <v>45464</v>
      </c>
      <c r="L382" s="3" t="e">
        <f>VLOOKUP(A382,'AF NO RADICADOS'!E:E,1,FALSE)</f>
        <v>#N/A</v>
      </c>
    </row>
    <row r="383" spans="1:12">
      <c r="A383" t="str">
        <f>VLOOKUP(E383,DATOS!B:W,19,FALSE)</f>
        <v>FEVT4603</v>
      </c>
      <c r="B383" s="1">
        <v>9012767301</v>
      </c>
      <c r="C383" t="s">
        <v>2</v>
      </c>
      <c r="D383" s="1">
        <f>VLOOKUP(E383,DATOS!B:W,3,FALSE)</f>
        <v>41109072</v>
      </c>
      <c r="E383">
        <v>3903</v>
      </c>
      <c r="F383">
        <v>2</v>
      </c>
      <c r="G383" t="str">
        <f>VLOOKUP(E383,DATOS!B:W,10,FALSE)</f>
        <v>S50008</v>
      </c>
      <c r="H383" t="str">
        <f t="shared" si="10"/>
        <v>TRANSPORTE INTERMUNICIPAL TERR</v>
      </c>
      <c r="I383">
        <f>VLOOKUP(E383,DATOS!B:W,12,FALSE)</f>
        <v>1</v>
      </c>
      <c r="J383">
        <f>VLOOKUP(E383,DATOS!B:W,20,FALSE)</f>
        <v>45464</v>
      </c>
      <c r="K383">
        <f t="shared" si="11"/>
        <v>45464</v>
      </c>
      <c r="L383" s="3" t="e">
        <f>VLOOKUP(A383,'AF NO RADICADOS'!E:E,1,FALSE)</f>
        <v>#N/A</v>
      </c>
    </row>
    <row r="384" spans="1:12">
      <c r="A384" t="str">
        <f>VLOOKUP(E384,DATOS!B:W,19,FALSE)</f>
        <v>FEVT4604</v>
      </c>
      <c r="B384" s="1">
        <v>9012767301</v>
      </c>
      <c r="C384" t="s">
        <v>2</v>
      </c>
      <c r="D384" s="1">
        <f>VLOOKUP(E384,DATOS!B:W,3,FALSE)</f>
        <v>48657780</v>
      </c>
      <c r="E384">
        <v>3904</v>
      </c>
      <c r="F384">
        <v>2</v>
      </c>
      <c r="G384" t="str">
        <f>VLOOKUP(E384,DATOS!B:W,10,FALSE)</f>
        <v>S50008</v>
      </c>
      <c r="H384" t="str">
        <f t="shared" si="10"/>
        <v>TRANSPORTE INTERMUNICIPAL TERR</v>
      </c>
      <c r="I384">
        <f>VLOOKUP(E384,DATOS!B:W,12,FALSE)</f>
        <v>1</v>
      </c>
      <c r="J384">
        <f>VLOOKUP(E384,DATOS!B:W,20,FALSE)</f>
        <v>45464</v>
      </c>
      <c r="K384">
        <f t="shared" si="11"/>
        <v>45464</v>
      </c>
      <c r="L384" s="3" t="e">
        <f>VLOOKUP(A384,'AF NO RADICADOS'!E:E,1,FALSE)</f>
        <v>#N/A</v>
      </c>
    </row>
    <row r="385" spans="1:14">
      <c r="A385" t="str">
        <f>VLOOKUP(E385,DATOS!B:W,19,FALSE)</f>
        <v>FEVT4605</v>
      </c>
      <c r="B385" s="1">
        <v>9012767301</v>
      </c>
      <c r="C385" t="s">
        <v>2</v>
      </c>
      <c r="D385" s="1">
        <f>VLOOKUP(E385,DATOS!B:W,3,FALSE)</f>
        <v>1116205350</v>
      </c>
      <c r="E385">
        <v>3906</v>
      </c>
      <c r="F385">
        <v>2</v>
      </c>
      <c r="G385" t="str">
        <f>VLOOKUP(E385,DATOS!B:W,10,FALSE)</f>
        <v>S50008</v>
      </c>
      <c r="H385" t="str">
        <f t="shared" si="10"/>
        <v>TRANSPORTE INTERMUNICIPAL TERR</v>
      </c>
      <c r="I385">
        <f>VLOOKUP(E385,DATOS!B:W,12,FALSE)</f>
        <v>1</v>
      </c>
      <c r="J385">
        <f>VLOOKUP(E385,DATOS!B:W,20,FALSE)</f>
        <v>45464</v>
      </c>
      <c r="K385">
        <f t="shared" si="11"/>
        <v>45464</v>
      </c>
      <c r="L385" s="3" t="e">
        <f>VLOOKUP(A385,'AF NO RADICADOS'!E:E,1,FALSE)</f>
        <v>#N/A</v>
      </c>
    </row>
    <row r="386" spans="1:14">
      <c r="A386" t="str">
        <f>VLOOKUP(E386,DATOS!B:W,19,FALSE)</f>
        <v>FEVT4605</v>
      </c>
      <c r="B386" s="1">
        <v>9012767301</v>
      </c>
      <c r="C386" t="s">
        <v>2</v>
      </c>
      <c r="D386" s="1">
        <f>VLOOKUP(E386,DATOS!B:W,3,FALSE)</f>
        <v>1116205350</v>
      </c>
      <c r="E386">
        <v>3907</v>
      </c>
      <c r="F386">
        <v>2</v>
      </c>
      <c r="G386" t="str">
        <f>VLOOKUP(E386,DATOS!B:W,10,FALSE)</f>
        <v>S50008</v>
      </c>
      <c r="H386" t="str">
        <f t="shared" ref="H386:H449" si="12">IF(G386="S50007","TRANSPORTE MUNICIPAL TERRESTRE",IF(G386="S50008","TRANSPORTE INTERMUNICIPAL TERR","VALIDAR CODIGO"))</f>
        <v>TRANSPORTE INTERMUNICIPAL TERR</v>
      </c>
      <c r="I386">
        <f>VLOOKUP(E386,DATOS!B:W,12,FALSE)</f>
        <v>1</v>
      </c>
      <c r="J386">
        <f>VLOOKUP(E386,DATOS!B:W,20,FALSE)</f>
        <v>45464</v>
      </c>
      <c r="K386">
        <f t="shared" si="11"/>
        <v>45464</v>
      </c>
      <c r="L386" s="3" t="e">
        <f>VLOOKUP(A386,'AF NO RADICADOS'!E:E,1,FALSE)</f>
        <v>#N/A</v>
      </c>
    </row>
    <row r="387" spans="1:14">
      <c r="A387" t="str">
        <f>VLOOKUP(E387,DATOS!B:W,19,FALSE)</f>
        <v>FEVT4606</v>
      </c>
      <c r="B387" s="1">
        <v>9012767301</v>
      </c>
      <c r="C387" t="s">
        <v>2</v>
      </c>
      <c r="D387" s="1">
        <f>VLOOKUP(E387,DATOS!B:W,3,FALSE)</f>
        <v>41182702</v>
      </c>
      <c r="E387">
        <v>3908</v>
      </c>
      <c r="F387">
        <v>2</v>
      </c>
      <c r="G387" t="str">
        <f>VLOOKUP(E387,DATOS!B:W,10,FALSE)</f>
        <v>S50007</v>
      </c>
      <c r="H387" t="str">
        <f t="shared" si="12"/>
        <v>TRANSPORTE MUNICIPAL TERRESTRE</v>
      </c>
      <c r="I387">
        <f>VLOOKUP(E387,DATOS!B:W,12,FALSE)</f>
        <v>1</v>
      </c>
      <c r="J387">
        <f>VLOOKUP(E387,DATOS!B:W,20,FALSE)</f>
        <v>45464</v>
      </c>
      <c r="K387">
        <f t="shared" ref="K387:K408" si="13">J387*I387</f>
        <v>45464</v>
      </c>
      <c r="L387" s="3" t="e">
        <f>VLOOKUP(A387,'AF NO RADICADOS'!E:E,1,FALSE)</f>
        <v>#N/A</v>
      </c>
    </row>
    <row r="388" spans="1:14">
      <c r="A388" t="str">
        <f>VLOOKUP(E388,DATOS!B:W,19,FALSE)</f>
        <v>FEVT4606</v>
      </c>
      <c r="B388" s="1">
        <v>9012767301</v>
      </c>
      <c r="C388" t="s">
        <v>2</v>
      </c>
      <c r="D388" s="1">
        <f>VLOOKUP(E388,DATOS!B:W,3,FALSE)</f>
        <v>41182702</v>
      </c>
      <c r="E388">
        <v>3909</v>
      </c>
      <c r="F388">
        <v>2</v>
      </c>
      <c r="G388" t="str">
        <f>VLOOKUP(E388,DATOS!B:W,10,FALSE)</f>
        <v>S50007</v>
      </c>
      <c r="H388" t="str">
        <f t="shared" si="12"/>
        <v>TRANSPORTE MUNICIPAL TERRESTRE</v>
      </c>
      <c r="I388">
        <f>VLOOKUP(E388,DATOS!B:W,12,FALSE)</f>
        <v>1</v>
      </c>
      <c r="J388">
        <f>VLOOKUP(E388,DATOS!B:W,20,FALSE)</f>
        <v>45464</v>
      </c>
      <c r="K388">
        <f t="shared" si="13"/>
        <v>45464</v>
      </c>
      <c r="L388" s="3" t="e">
        <f>VLOOKUP(A388,'AF NO RADICADOS'!E:E,1,FALSE)</f>
        <v>#N/A</v>
      </c>
    </row>
    <row r="389" spans="1:14">
      <c r="A389" t="str">
        <f>VLOOKUP(E389,DATOS!B:W,19,FALSE)</f>
        <v>FEVT4607</v>
      </c>
      <c r="B389" s="1">
        <v>9012767301</v>
      </c>
      <c r="C389" t="s">
        <v>2</v>
      </c>
      <c r="D389" s="1">
        <f>VLOOKUP(E389,DATOS!B:W,3,FALSE)</f>
        <v>69055435</v>
      </c>
      <c r="E389">
        <v>3910</v>
      </c>
      <c r="F389">
        <v>2</v>
      </c>
      <c r="G389" t="str">
        <f>VLOOKUP(E389,DATOS!B:W,10,FALSE)</f>
        <v>S50007</v>
      </c>
      <c r="H389" t="str">
        <f t="shared" si="12"/>
        <v>TRANSPORTE MUNICIPAL TERRESTRE</v>
      </c>
      <c r="I389">
        <f>VLOOKUP(E389,DATOS!B:W,12,FALSE)</f>
        <v>1</v>
      </c>
      <c r="J389">
        <f>VLOOKUP(E389,DATOS!B:W,20,FALSE)</f>
        <v>45464</v>
      </c>
      <c r="K389">
        <f t="shared" si="13"/>
        <v>45464</v>
      </c>
      <c r="L389" s="3" t="e">
        <f>VLOOKUP(A389,'AF NO RADICADOS'!E:E,1,FALSE)</f>
        <v>#N/A</v>
      </c>
    </row>
    <row r="390" spans="1:14">
      <c r="A390" t="str">
        <f>VLOOKUP(E390,DATOS!B:W,19,FALSE)</f>
        <v>FEVT4608</v>
      </c>
      <c r="B390" s="1">
        <v>9012767301</v>
      </c>
      <c r="C390" t="s">
        <v>2</v>
      </c>
      <c r="D390" s="1">
        <f>VLOOKUP(E390,DATOS!B:W,3,FALSE)</f>
        <v>2373489</v>
      </c>
      <c r="E390">
        <v>3912</v>
      </c>
      <c r="F390">
        <v>2</v>
      </c>
      <c r="G390" t="str">
        <f>VLOOKUP(E390,DATOS!B:W,10,FALSE)</f>
        <v>S50007</v>
      </c>
      <c r="H390" t="str">
        <f t="shared" si="12"/>
        <v>TRANSPORTE MUNICIPAL TERRESTRE</v>
      </c>
      <c r="I390">
        <f>VLOOKUP(E390,DATOS!B:W,12,FALSE)</f>
        <v>1</v>
      </c>
      <c r="J390">
        <f>VLOOKUP(E390,DATOS!B:W,20,FALSE)</f>
        <v>45464</v>
      </c>
      <c r="K390">
        <f t="shared" si="13"/>
        <v>45464</v>
      </c>
      <c r="L390" s="3" t="e">
        <f>VLOOKUP(A390,'AF NO RADICADOS'!E:E,1,FALSE)</f>
        <v>#N/A</v>
      </c>
    </row>
    <row r="391" spans="1:14">
      <c r="A391" t="str">
        <f>VLOOKUP(E391,DATOS!B:W,19,FALSE)</f>
        <v>FEVT4608</v>
      </c>
      <c r="B391" s="1">
        <v>9012767301</v>
      </c>
      <c r="C391" t="s">
        <v>2</v>
      </c>
      <c r="D391" s="1">
        <f>VLOOKUP(E391,DATOS!B:W,3,FALSE)</f>
        <v>2373489</v>
      </c>
      <c r="E391">
        <v>3913</v>
      </c>
      <c r="F391">
        <v>2</v>
      </c>
      <c r="G391" t="str">
        <f>VLOOKUP(E391,DATOS!B:W,10,FALSE)</f>
        <v>S50007</v>
      </c>
      <c r="H391" t="str">
        <f t="shared" si="12"/>
        <v>TRANSPORTE MUNICIPAL TERRESTRE</v>
      </c>
      <c r="I391">
        <f>VLOOKUP(E391,DATOS!B:W,12,FALSE)</f>
        <v>1</v>
      </c>
      <c r="J391">
        <f>VLOOKUP(E391,DATOS!B:W,20,FALSE)</f>
        <v>45464</v>
      </c>
      <c r="K391">
        <f t="shared" si="13"/>
        <v>45464</v>
      </c>
      <c r="L391" s="3" t="e">
        <f>VLOOKUP(A391,'AF NO RADICADOS'!E:E,1,FALSE)</f>
        <v>#N/A</v>
      </c>
    </row>
    <row r="392" spans="1:14">
      <c r="A392" t="str">
        <f>VLOOKUP(E392,DATOS!B:W,19,FALSE)</f>
        <v>FEVT4609</v>
      </c>
      <c r="B392" s="1">
        <v>9012767301</v>
      </c>
      <c r="C392" t="s">
        <v>2</v>
      </c>
      <c r="D392" s="1">
        <f>VLOOKUP(E392,DATOS!B:W,3,FALSE)</f>
        <v>1121508335</v>
      </c>
      <c r="E392">
        <v>3914</v>
      </c>
      <c r="F392">
        <v>2</v>
      </c>
      <c r="G392" t="str">
        <f>VLOOKUP(E392,DATOS!B:W,10,FALSE)</f>
        <v>S50007</v>
      </c>
      <c r="H392" t="str">
        <f t="shared" si="12"/>
        <v>TRANSPORTE MUNICIPAL TERRESTRE</v>
      </c>
      <c r="I392">
        <f>VLOOKUP(E392,DATOS!B:W,12,FALSE)</f>
        <v>1</v>
      </c>
      <c r="J392">
        <f>VLOOKUP(E392,DATOS!B:W,20,FALSE)</f>
        <v>45464</v>
      </c>
      <c r="K392">
        <f t="shared" si="13"/>
        <v>45464</v>
      </c>
      <c r="L392" s="3" t="e">
        <f>VLOOKUP(A392,'AF NO RADICADOS'!E:E,1,FALSE)</f>
        <v>#N/A</v>
      </c>
    </row>
    <row r="393" spans="1:14">
      <c r="A393" t="str">
        <f>VLOOKUP(E393,DATOS!B:W,19,FALSE)</f>
        <v>FEVT4610</v>
      </c>
      <c r="B393" s="1">
        <v>9012767301</v>
      </c>
      <c r="C393" t="s">
        <v>2</v>
      </c>
      <c r="D393" s="1">
        <f>VLOOKUP(E393,DATOS!B:W,3,FALSE)</f>
        <v>1121507333</v>
      </c>
      <c r="E393">
        <v>3916</v>
      </c>
      <c r="F393">
        <v>2</v>
      </c>
      <c r="G393" t="str">
        <f>VLOOKUP(E393,DATOS!B:W,10,FALSE)</f>
        <v>S50007</v>
      </c>
      <c r="H393" t="str">
        <f t="shared" si="12"/>
        <v>TRANSPORTE MUNICIPAL TERRESTRE</v>
      </c>
      <c r="I393">
        <f>VLOOKUP(E393,DATOS!B:W,12,FALSE)</f>
        <v>1</v>
      </c>
      <c r="J393">
        <f>VLOOKUP(E393,DATOS!B:W,20,FALSE)</f>
        <v>45464</v>
      </c>
      <c r="K393">
        <f t="shared" si="13"/>
        <v>45464</v>
      </c>
      <c r="L393" s="3" t="e">
        <f>VLOOKUP(A393,'AF NO RADICADOS'!E:E,1,FALSE)</f>
        <v>#N/A</v>
      </c>
    </row>
    <row r="394" spans="1:14">
      <c r="A394" t="str">
        <f>VLOOKUP(E394,DATOS!B:W,19,FALSE)</f>
        <v>FEVT4610</v>
      </c>
      <c r="B394" s="1">
        <v>9012767301</v>
      </c>
      <c r="C394" t="s">
        <v>2</v>
      </c>
      <c r="D394" s="1">
        <f>VLOOKUP(E394,DATOS!B:W,3,FALSE)</f>
        <v>1121507333</v>
      </c>
      <c r="E394">
        <v>3917</v>
      </c>
      <c r="F394">
        <v>2</v>
      </c>
      <c r="G394" t="str">
        <f>VLOOKUP(E394,DATOS!B:W,10,FALSE)</f>
        <v>S50007</v>
      </c>
      <c r="H394" t="str">
        <f t="shared" si="12"/>
        <v>TRANSPORTE MUNICIPAL TERRESTRE</v>
      </c>
      <c r="I394">
        <f>VLOOKUP(E394,DATOS!B:W,12,FALSE)</f>
        <v>1</v>
      </c>
      <c r="J394">
        <f>VLOOKUP(E394,DATOS!B:W,20,FALSE)</f>
        <v>45464</v>
      </c>
      <c r="K394">
        <f t="shared" si="13"/>
        <v>45464</v>
      </c>
      <c r="L394" s="3" t="e">
        <f>VLOOKUP(A394,'AF NO RADICADOS'!E:E,1,FALSE)</f>
        <v>#N/A</v>
      </c>
    </row>
    <row r="395" spans="1:14">
      <c r="A395" t="str">
        <f>VLOOKUP(E395,DATOS!B:W,19,FALSE)</f>
        <v>FEVT4611</v>
      </c>
      <c r="B395" s="1">
        <v>9012767301</v>
      </c>
      <c r="C395" t="s">
        <v>2</v>
      </c>
      <c r="D395" s="1">
        <f>VLOOKUP(E395,DATOS!B:W,3,FALSE)</f>
        <v>1002859124</v>
      </c>
      <c r="E395">
        <v>3918</v>
      </c>
      <c r="F395">
        <v>2</v>
      </c>
      <c r="G395" t="str">
        <f>VLOOKUP(E395,DATOS!B:W,10,FALSE)</f>
        <v>S50008</v>
      </c>
      <c r="H395" t="str">
        <f t="shared" si="12"/>
        <v>TRANSPORTE INTERMUNICIPAL TERR</v>
      </c>
      <c r="I395">
        <f>VLOOKUP(E395,DATOS!B:W,12,FALSE)</f>
        <v>1</v>
      </c>
      <c r="J395">
        <f>VLOOKUP(E395,DATOS!B:W,20,FALSE)</f>
        <v>45464</v>
      </c>
      <c r="K395">
        <f t="shared" si="13"/>
        <v>45464</v>
      </c>
      <c r="L395" s="3" t="e">
        <f>VLOOKUP(A395,'AF NO RADICADOS'!E:E,1,FALSE)</f>
        <v>#N/A</v>
      </c>
      <c r="N395" t="s">
        <v>3119</v>
      </c>
    </row>
    <row r="396" spans="1:14">
      <c r="A396" t="str">
        <f>VLOOKUP(E396,DATOS!B:W,19,FALSE)</f>
        <v>FEVT4611</v>
      </c>
      <c r="B396" s="1">
        <v>9012767301</v>
      </c>
      <c r="C396" t="s">
        <v>2</v>
      </c>
      <c r="D396" s="1">
        <f>VLOOKUP(E396,DATOS!B:W,3,FALSE)</f>
        <v>1002859124</v>
      </c>
      <c r="E396">
        <v>3919</v>
      </c>
      <c r="F396">
        <v>2</v>
      </c>
      <c r="G396" t="str">
        <f>VLOOKUP(E396,DATOS!B:W,10,FALSE)</f>
        <v>S50008</v>
      </c>
      <c r="H396" t="str">
        <f t="shared" si="12"/>
        <v>TRANSPORTE INTERMUNICIPAL TERR</v>
      </c>
      <c r="I396">
        <f>VLOOKUP(E396,DATOS!B:W,12,FALSE)</f>
        <v>1</v>
      </c>
      <c r="J396">
        <f>VLOOKUP(E396,DATOS!B:W,20,FALSE)</f>
        <v>45464</v>
      </c>
      <c r="K396">
        <f t="shared" si="13"/>
        <v>45464</v>
      </c>
      <c r="L396" s="3" t="e">
        <f>VLOOKUP(A396,'AF NO RADICADOS'!E:E,1,FALSE)</f>
        <v>#N/A</v>
      </c>
      <c r="N396" t="s">
        <v>3118</v>
      </c>
    </row>
    <row r="397" spans="1:14">
      <c r="A397" t="str">
        <f>VLOOKUP(E397,DATOS!B:W,19,FALSE)</f>
        <v>FEVT4612</v>
      </c>
      <c r="B397" s="1">
        <v>9012767301</v>
      </c>
      <c r="C397" t="s">
        <v>2</v>
      </c>
      <c r="D397" s="1">
        <f>VLOOKUP(E397,DATOS!B:W,3,FALSE)</f>
        <v>18195163</v>
      </c>
      <c r="E397">
        <v>3920</v>
      </c>
      <c r="F397">
        <v>2</v>
      </c>
      <c r="G397" t="str">
        <f>VLOOKUP(E397,DATOS!B:W,10,FALSE)</f>
        <v>S50007</v>
      </c>
      <c r="H397" t="str">
        <f t="shared" si="12"/>
        <v>TRANSPORTE MUNICIPAL TERRESTRE</v>
      </c>
      <c r="I397">
        <f>VLOOKUP(E397,DATOS!B:W,12,FALSE)</f>
        <v>1</v>
      </c>
      <c r="J397">
        <f>VLOOKUP(E397,DATOS!B:W,20,FALSE)</f>
        <v>45464</v>
      </c>
      <c r="K397">
        <f t="shared" si="13"/>
        <v>45464</v>
      </c>
      <c r="L397" s="3" t="e">
        <f>VLOOKUP(A397,'AF NO RADICADOS'!E:E,1,FALSE)</f>
        <v>#N/A</v>
      </c>
    </row>
    <row r="398" spans="1:14">
      <c r="A398" t="str">
        <f>VLOOKUP(E398,DATOS!B:W,19,FALSE)</f>
        <v>FEVT4613</v>
      </c>
      <c r="B398" s="1">
        <v>9012767301</v>
      </c>
      <c r="C398" t="s">
        <v>2</v>
      </c>
      <c r="D398" s="1">
        <f>VLOOKUP(E398,DATOS!B:W,3,FALSE)</f>
        <v>5348966</v>
      </c>
      <c r="E398">
        <v>3922</v>
      </c>
      <c r="F398">
        <v>2</v>
      </c>
      <c r="G398" t="str">
        <f>VLOOKUP(E398,DATOS!B:W,10,FALSE)</f>
        <v>S50007</v>
      </c>
      <c r="H398" t="str">
        <f t="shared" si="12"/>
        <v>TRANSPORTE MUNICIPAL TERRESTRE</v>
      </c>
      <c r="I398">
        <f>VLOOKUP(E398,DATOS!B:W,12,FALSE)</f>
        <v>1</v>
      </c>
      <c r="J398">
        <f>VLOOKUP(E398,DATOS!B:W,20,FALSE)</f>
        <v>45464</v>
      </c>
      <c r="K398">
        <f t="shared" si="13"/>
        <v>45464</v>
      </c>
      <c r="L398" s="3" t="e">
        <f>VLOOKUP(A398,'AF NO RADICADOS'!E:E,1,FALSE)</f>
        <v>#N/A</v>
      </c>
    </row>
    <row r="399" spans="1:14">
      <c r="A399" t="str">
        <f>VLOOKUP(E399,DATOS!B:W,19,FALSE)</f>
        <v>FEVT4613</v>
      </c>
      <c r="B399" s="1">
        <v>9012767301</v>
      </c>
      <c r="C399" t="s">
        <v>2</v>
      </c>
      <c r="D399" s="1">
        <f>VLOOKUP(E399,DATOS!B:W,3,FALSE)</f>
        <v>5348966</v>
      </c>
      <c r="E399">
        <v>3923</v>
      </c>
      <c r="F399">
        <v>2</v>
      </c>
      <c r="G399" t="str">
        <f>VLOOKUP(E399,DATOS!B:W,10,FALSE)</f>
        <v>S50007</v>
      </c>
      <c r="H399" t="str">
        <f t="shared" si="12"/>
        <v>TRANSPORTE MUNICIPAL TERRESTRE</v>
      </c>
      <c r="I399">
        <f>VLOOKUP(E399,DATOS!B:W,12,FALSE)</f>
        <v>1</v>
      </c>
      <c r="J399">
        <f>VLOOKUP(E399,DATOS!B:W,20,FALSE)</f>
        <v>45464</v>
      </c>
      <c r="K399">
        <f t="shared" si="13"/>
        <v>45464</v>
      </c>
      <c r="L399" s="3" t="e">
        <f>VLOOKUP(A399,'AF NO RADICADOS'!E:E,1,FALSE)</f>
        <v>#N/A</v>
      </c>
    </row>
    <row r="400" spans="1:14">
      <c r="A400" t="str">
        <f>VLOOKUP(E400,DATOS!B:W,19,FALSE)</f>
        <v>FEVT4614</v>
      </c>
      <c r="B400" s="1">
        <v>9012767301</v>
      </c>
      <c r="C400" t="s">
        <v>2</v>
      </c>
      <c r="D400" s="1">
        <f>VLOOKUP(E400,DATOS!B:W,3,FALSE)</f>
        <v>41105412</v>
      </c>
      <c r="E400">
        <v>3926</v>
      </c>
      <c r="F400">
        <v>2</v>
      </c>
      <c r="G400" t="str">
        <f>VLOOKUP(E400,DATOS!B:W,10,FALSE)</f>
        <v>S50007</v>
      </c>
      <c r="H400" t="str">
        <f t="shared" si="12"/>
        <v>TRANSPORTE MUNICIPAL TERRESTRE</v>
      </c>
      <c r="I400">
        <f>VLOOKUP(E400,DATOS!B:W,12,FALSE)</f>
        <v>1</v>
      </c>
      <c r="J400">
        <f>VLOOKUP(E400,DATOS!B:W,20,FALSE)</f>
        <v>45464</v>
      </c>
      <c r="K400">
        <f t="shared" si="13"/>
        <v>45464</v>
      </c>
      <c r="L400" s="3" t="e">
        <f>VLOOKUP(A400,'AF NO RADICADOS'!E:E,1,FALSE)</f>
        <v>#N/A</v>
      </c>
    </row>
    <row r="401" spans="1:13">
      <c r="A401" t="str">
        <f>VLOOKUP(E401,DATOS!B:W,19,FALSE)</f>
        <v>FEVT4614</v>
      </c>
      <c r="B401" s="1">
        <v>9012767301</v>
      </c>
      <c r="C401" t="s">
        <v>2</v>
      </c>
      <c r="D401" s="1">
        <f>VLOOKUP(E401,DATOS!B:W,3,FALSE)</f>
        <v>41105412</v>
      </c>
      <c r="E401">
        <v>3927</v>
      </c>
      <c r="F401">
        <v>2</v>
      </c>
      <c r="G401" t="str">
        <f>VLOOKUP(E401,DATOS!B:W,10,FALSE)</f>
        <v>S50007</v>
      </c>
      <c r="H401" t="str">
        <f t="shared" si="12"/>
        <v>TRANSPORTE MUNICIPAL TERRESTRE</v>
      </c>
      <c r="I401">
        <f>VLOOKUP(E401,DATOS!B:W,12,FALSE)</f>
        <v>1</v>
      </c>
      <c r="J401">
        <f>VLOOKUP(E401,DATOS!B:W,20,FALSE)</f>
        <v>45464</v>
      </c>
      <c r="K401">
        <f t="shared" si="13"/>
        <v>45464</v>
      </c>
      <c r="L401" s="3" t="e">
        <f>VLOOKUP(A401,'AF NO RADICADOS'!E:E,1,FALSE)</f>
        <v>#N/A</v>
      </c>
    </row>
    <row r="402" spans="1:13">
      <c r="A402" t="str">
        <f>VLOOKUP(E402,DATOS!B:W,19,FALSE)</f>
        <v>FEVT4615</v>
      </c>
      <c r="B402" s="1">
        <v>9012767301</v>
      </c>
      <c r="C402" t="s">
        <v>2</v>
      </c>
      <c r="D402" s="1">
        <f>VLOOKUP(E402,DATOS!B:W,3,FALSE)</f>
        <v>69021250</v>
      </c>
      <c r="E402">
        <v>3928</v>
      </c>
      <c r="F402">
        <v>2</v>
      </c>
      <c r="G402" t="str">
        <f>VLOOKUP(E402,DATOS!B:W,10,FALSE)</f>
        <v>S50008</v>
      </c>
      <c r="H402" t="str">
        <f t="shared" si="12"/>
        <v>TRANSPORTE INTERMUNICIPAL TERR</v>
      </c>
      <c r="I402">
        <f>VLOOKUP(E402,DATOS!B:W,12,FALSE)</f>
        <v>1</v>
      </c>
      <c r="J402">
        <f>VLOOKUP(E402,DATOS!B:W,20,FALSE)</f>
        <v>45464</v>
      </c>
      <c r="K402">
        <f t="shared" si="13"/>
        <v>45464</v>
      </c>
      <c r="L402" s="3" t="e">
        <f>VLOOKUP(A402,'AF NO RADICADOS'!E:E,1,FALSE)</f>
        <v>#N/A</v>
      </c>
    </row>
    <row r="403" spans="1:13">
      <c r="A403" t="str">
        <f>VLOOKUP(E403,DATOS!B:W,19,FALSE)</f>
        <v>FEVT4615</v>
      </c>
      <c r="B403" s="1">
        <v>9012767301</v>
      </c>
      <c r="C403" t="s">
        <v>2</v>
      </c>
      <c r="D403" s="1">
        <f>VLOOKUP(E403,DATOS!B:W,3,FALSE)</f>
        <v>69021250</v>
      </c>
      <c r="E403">
        <v>3929</v>
      </c>
      <c r="F403">
        <v>2</v>
      </c>
      <c r="G403" t="str">
        <f>VLOOKUP(E403,DATOS!B:W,10,FALSE)</f>
        <v>S50008</v>
      </c>
      <c r="H403" t="str">
        <f t="shared" si="12"/>
        <v>TRANSPORTE INTERMUNICIPAL TERR</v>
      </c>
      <c r="I403">
        <f>VLOOKUP(E403,DATOS!B:W,12,FALSE)</f>
        <v>1</v>
      </c>
      <c r="J403">
        <f>VLOOKUP(E403,DATOS!B:W,20,FALSE)</f>
        <v>45464</v>
      </c>
      <c r="K403">
        <f t="shared" si="13"/>
        <v>45464</v>
      </c>
      <c r="L403" s="3" t="e">
        <f>VLOOKUP(A403,'AF NO RADICADOS'!E:E,1,FALSE)</f>
        <v>#N/A</v>
      </c>
    </row>
    <row r="404" spans="1:13">
      <c r="A404" t="str">
        <f>VLOOKUP(E404,DATOS!B:W,19,FALSE)</f>
        <v>FEVT4616</v>
      </c>
      <c r="B404" s="1">
        <v>9012767301</v>
      </c>
      <c r="C404" t="s">
        <v>2</v>
      </c>
      <c r="D404" s="1">
        <f>VLOOKUP(E404,DATOS!B:W,3,FALSE)</f>
        <v>41170811</v>
      </c>
      <c r="E404">
        <v>3930</v>
      </c>
      <c r="F404">
        <v>2</v>
      </c>
      <c r="G404" t="str">
        <f>VLOOKUP(E404,DATOS!B:W,10,FALSE)</f>
        <v>S50007</v>
      </c>
      <c r="H404" t="str">
        <f t="shared" si="12"/>
        <v>TRANSPORTE MUNICIPAL TERRESTRE</v>
      </c>
      <c r="I404">
        <f>VLOOKUP(E404,DATOS!B:W,12,FALSE)</f>
        <v>1</v>
      </c>
      <c r="J404">
        <f>VLOOKUP(E404,DATOS!B:W,20,FALSE)</f>
        <v>45464</v>
      </c>
      <c r="K404">
        <f t="shared" si="13"/>
        <v>45464</v>
      </c>
      <c r="L404" s="3" t="e">
        <f>VLOOKUP(A404,'AF NO RADICADOS'!E:E,1,FALSE)</f>
        <v>#N/A</v>
      </c>
    </row>
    <row r="405" spans="1:13">
      <c r="A405" t="str">
        <f>VLOOKUP(E405,DATOS!B:W,19,FALSE)</f>
        <v>FEVT4617</v>
      </c>
      <c r="B405" s="1">
        <v>9012767301</v>
      </c>
      <c r="C405" t="s">
        <v>2</v>
      </c>
      <c r="D405" s="1">
        <f>VLOOKUP(E405,DATOS!B:W,3,FALSE)</f>
        <v>97480478</v>
      </c>
      <c r="E405">
        <v>3932</v>
      </c>
      <c r="F405">
        <v>2</v>
      </c>
      <c r="G405" t="str">
        <f>VLOOKUP(E405,DATOS!B:W,10,FALSE)</f>
        <v>S50007</v>
      </c>
      <c r="H405" t="str">
        <f t="shared" si="12"/>
        <v>TRANSPORTE MUNICIPAL TERRESTRE</v>
      </c>
      <c r="I405">
        <f>VLOOKUP(E405,DATOS!B:W,12,FALSE)</f>
        <v>1</v>
      </c>
      <c r="J405">
        <f>VLOOKUP(E405,DATOS!B:W,20,FALSE)</f>
        <v>45464</v>
      </c>
      <c r="K405">
        <f t="shared" si="13"/>
        <v>45464</v>
      </c>
      <c r="L405" s="3" t="e">
        <f>VLOOKUP(A405,'AF NO RADICADOS'!E:E,1,FALSE)</f>
        <v>#N/A</v>
      </c>
    </row>
    <row r="406" spans="1:13">
      <c r="A406" t="str">
        <f>VLOOKUP(E406,DATOS!B:W,19,FALSE)</f>
        <v>FEVT4617</v>
      </c>
      <c r="B406" s="1">
        <v>9012767301</v>
      </c>
      <c r="C406" t="s">
        <v>2</v>
      </c>
      <c r="D406" s="1">
        <f>VLOOKUP(E406,DATOS!B:W,3,FALSE)</f>
        <v>97480478</v>
      </c>
      <c r="E406">
        <v>3933</v>
      </c>
      <c r="F406">
        <v>2</v>
      </c>
      <c r="G406" t="str">
        <f>VLOOKUP(E406,DATOS!B:W,10,FALSE)</f>
        <v>S50007</v>
      </c>
      <c r="H406" t="str">
        <f t="shared" si="12"/>
        <v>TRANSPORTE MUNICIPAL TERRESTRE</v>
      </c>
      <c r="I406">
        <f>VLOOKUP(E406,DATOS!B:W,12,FALSE)</f>
        <v>1</v>
      </c>
      <c r="J406">
        <f>VLOOKUP(E406,DATOS!B:W,20,FALSE)</f>
        <v>45464</v>
      </c>
      <c r="K406">
        <f t="shared" si="13"/>
        <v>45464</v>
      </c>
      <c r="L406" s="3" t="e">
        <f>VLOOKUP(A406,'AF NO RADICADOS'!E:E,1,FALSE)</f>
        <v>#N/A</v>
      </c>
    </row>
    <row r="407" spans="1:13">
      <c r="A407" t="str">
        <f>VLOOKUP(E407,DATOS!B:W,19,FALSE)</f>
        <v>FEVT4618</v>
      </c>
      <c r="B407" s="1">
        <v>9012767301</v>
      </c>
      <c r="C407" t="s">
        <v>2</v>
      </c>
      <c r="D407" s="1">
        <f>VLOOKUP(E407,DATOS!B:W,3,FALSE)</f>
        <v>18147283</v>
      </c>
      <c r="E407">
        <v>3936</v>
      </c>
      <c r="F407">
        <v>2</v>
      </c>
      <c r="G407" t="str">
        <f>VLOOKUP(E407,DATOS!B:W,10,FALSE)</f>
        <v>S50007</v>
      </c>
      <c r="H407" t="str">
        <f t="shared" si="12"/>
        <v>TRANSPORTE MUNICIPAL TERRESTRE</v>
      </c>
      <c r="I407">
        <f>VLOOKUP(E407,DATOS!B:W,12,FALSE)</f>
        <v>1</v>
      </c>
      <c r="J407">
        <f>VLOOKUP(E407,DATOS!B:W,20,FALSE)</f>
        <v>45464</v>
      </c>
      <c r="K407">
        <f t="shared" si="13"/>
        <v>45464</v>
      </c>
      <c r="L407" s="3" t="e">
        <f>VLOOKUP(A407,'AF NO RADICADOS'!E:E,1,FALSE)</f>
        <v>#N/A</v>
      </c>
    </row>
    <row r="408" spans="1:13">
      <c r="A408" t="str">
        <f>VLOOKUP(E408,DATOS!B:W,19,FALSE)</f>
        <v>FEVT4618</v>
      </c>
      <c r="B408" s="1">
        <v>9012767301</v>
      </c>
      <c r="C408" t="s">
        <v>2</v>
      </c>
      <c r="D408" s="1">
        <f>VLOOKUP(E408,DATOS!B:W,3,FALSE)</f>
        <v>18147283</v>
      </c>
      <c r="E408">
        <v>3937</v>
      </c>
      <c r="F408">
        <v>2</v>
      </c>
      <c r="G408" t="str">
        <f>VLOOKUP(E408,DATOS!B:W,10,FALSE)</f>
        <v>S50007</v>
      </c>
      <c r="H408" t="str">
        <f t="shared" si="12"/>
        <v>TRANSPORTE MUNICIPAL TERRESTRE</v>
      </c>
      <c r="I408">
        <f>VLOOKUP(E408,DATOS!B:W,12,FALSE)</f>
        <v>1</v>
      </c>
      <c r="J408">
        <f>VLOOKUP(E408,DATOS!B:W,20,FALSE)</f>
        <v>45464</v>
      </c>
      <c r="K408">
        <f t="shared" si="13"/>
        <v>45464</v>
      </c>
      <c r="L408" s="3" t="e">
        <f>VLOOKUP(A408,'AF NO RADICADOS'!E:E,1,FALSE)</f>
        <v>#N/A</v>
      </c>
    </row>
    <row r="409" spans="1:13">
      <c r="A409" t="str">
        <f>VLOOKUP(E409,DATOS!B:W,19,FALSE)</f>
        <v>FEVT4619</v>
      </c>
      <c r="B409" s="1">
        <v>9012767301</v>
      </c>
      <c r="C409" t="s">
        <v>2</v>
      </c>
      <c r="D409" s="1">
        <f>VLOOKUP(E409,DATOS!B:W,3,FALSE)</f>
        <v>69010078</v>
      </c>
      <c r="E409">
        <v>3938</v>
      </c>
      <c r="F409">
        <v>2</v>
      </c>
      <c r="G409" t="str">
        <f>VLOOKUP(E409,DATOS!B:W,10,FALSE)</f>
        <v>S50007</v>
      </c>
      <c r="H409" t="str">
        <f t="shared" si="12"/>
        <v>TRANSPORTE MUNICIPAL TERRESTRE</v>
      </c>
      <c r="I409">
        <f>VLOOKUP(E409,DATOS!B:W,12,FALSE)</f>
        <v>2</v>
      </c>
      <c r="J409">
        <f>VLOOKUP(E409,DATOS!B:W,20,FALSE)</f>
        <v>45464</v>
      </c>
      <c r="K409">
        <v>0</v>
      </c>
      <c r="L409" s="3" t="e">
        <f>VLOOKUP(A409,AF!E:E,1,FALSE)</f>
        <v>#N/A</v>
      </c>
      <c r="M409" s="22" t="s">
        <v>3121</v>
      </c>
    </row>
    <row r="410" spans="1:13">
      <c r="A410" t="str">
        <f>VLOOKUP(E410,DATOS!B:W,19,FALSE)</f>
        <v>FEVT4619</v>
      </c>
      <c r="B410" s="1">
        <v>9012767301</v>
      </c>
      <c r="C410" t="s">
        <v>2</v>
      </c>
      <c r="D410" s="1">
        <f>VLOOKUP(E410,DATOS!B:W,3,FALSE)</f>
        <v>69010078</v>
      </c>
      <c r="E410">
        <v>3939</v>
      </c>
      <c r="F410">
        <v>2</v>
      </c>
      <c r="G410" t="str">
        <f>VLOOKUP(E410,DATOS!B:W,10,FALSE)</f>
        <v>S50007</v>
      </c>
      <c r="H410" t="str">
        <f t="shared" si="12"/>
        <v>TRANSPORTE MUNICIPAL TERRESTRE</v>
      </c>
      <c r="I410">
        <f>VLOOKUP(E410,DATOS!B:W,12,FALSE)</f>
        <v>1</v>
      </c>
      <c r="J410">
        <f>VLOOKUP(E410,DATOS!B:W,20,FALSE)</f>
        <v>45464</v>
      </c>
      <c r="K410">
        <v>0</v>
      </c>
      <c r="L410" s="3" t="e">
        <f>VLOOKUP(A410,AF!E:E,1,FALSE)</f>
        <v>#N/A</v>
      </c>
      <c r="M410" s="22" t="s">
        <v>3121</v>
      </c>
    </row>
    <row r="411" spans="1:13">
      <c r="A411" t="str">
        <f>VLOOKUP(E411,DATOS!B:W,19,FALSE)</f>
        <v>FEVT4620</v>
      </c>
      <c r="B411" s="1">
        <v>9012767301</v>
      </c>
      <c r="C411" t="s">
        <v>2</v>
      </c>
      <c r="D411" s="1">
        <f>VLOOKUP(E411,DATOS!B:W,3,FALSE)</f>
        <v>6531333</v>
      </c>
      <c r="E411">
        <v>3940</v>
      </c>
      <c r="F411">
        <v>2</v>
      </c>
      <c r="G411" t="str">
        <f>VLOOKUP(E411,DATOS!B:W,10,FALSE)</f>
        <v>S50008</v>
      </c>
      <c r="H411" t="str">
        <f t="shared" si="12"/>
        <v>TRANSPORTE INTERMUNICIPAL TERR</v>
      </c>
      <c r="I411">
        <f>VLOOKUP(E411,DATOS!B:W,12,FALSE)</f>
        <v>1</v>
      </c>
      <c r="J411">
        <f>VLOOKUP(E411,DATOS!B:W,20,FALSE)</f>
        <v>45464</v>
      </c>
      <c r="K411">
        <f t="shared" ref="K411:K474" si="14">J411*I411</f>
        <v>45464</v>
      </c>
      <c r="L411" s="3" t="e">
        <f>VLOOKUP(A411,'AF NO RADICADOS'!E:E,1,FALSE)</f>
        <v>#N/A</v>
      </c>
    </row>
    <row r="412" spans="1:13">
      <c r="A412" t="str">
        <f>VLOOKUP(E412,DATOS!B:W,19,FALSE)</f>
        <v>FEVT4621</v>
      </c>
      <c r="B412" s="1">
        <v>9012767301</v>
      </c>
      <c r="C412" t="s">
        <v>2</v>
      </c>
      <c r="D412" s="1">
        <f>VLOOKUP(E412,DATOS!B:W,3,FALSE)</f>
        <v>27355914</v>
      </c>
      <c r="E412">
        <v>3944</v>
      </c>
      <c r="F412">
        <v>2</v>
      </c>
      <c r="G412" t="str">
        <f>VLOOKUP(E412,DATOS!B:W,10,FALSE)</f>
        <v>S50007</v>
      </c>
      <c r="H412" t="str">
        <f t="shared" si="12"/>
        <v>TRANSPORTE MUNICIPAL TERRESTRE</v>
      </c>
      <c r="I412">
        <f>VLOOKUP(E412,DATOS!B:W,12,FALSE)</f>
        <v>1</v>
      </c>
      <c r="J412">
        <f>VLOOKUP(E412,DATOS!B:W,20,FALSE)</f>
        <v>45464</v>
      </c>
      <c r="K412">
        <f t="shared" si="14"/>
        <v>45464</v>
      </c>
      <c r="L412" s="3" t="e">
        <f>VLOOKUP(A412,'AF NO RADICADOS'!E:E,1,FALSE)</f>
        <v>#N/A</v>
      </c>
    </row>
    <row r="413" spans="1:13">
      <c r="A413" t="str">
        <f>VLOOKUP(E413,DATOS!B:W,19,FALSE)</f>
        <v>FEVT4622</v>
      </c>
      <c r="B413" s="1">
        <v>9012767301</v>
      </c>
      <c r="C413" t="s">
        <v>2</v>
      </c>
      <c r="D413" s="1">
        <f>VLOOKUP(E413,DATOS!B:W,3,FALSE)</f>
        <v>16248823</v>
      </c>
      <c r="E413">
        <v>3946</v>
      </c>
      <c r="F413">
        <v>2</v>
      </c>
      <c r="G413" t="str">
        <f>VLOOKUP(E413,DATOS!B:W,10,FALSE)</f>
        <v>S50008</v>
      </c>
      <c r="H413" t="str">
        <f t="shared" si="12"/>
        <v>TRANSPORTE INTERMUNICIPAL TERR</v>
      </c>
      <c r="I413">
        <f>VLOOKUP(E413,DATOS!B:W,12,FALSE)</f>
        <v>1</v>
      </c>
      <c r="J413">
        <f>VLOOKUP(E413,DATOS!B:W,20,FALSE)</f>
        <v>45464</v>
      </c>
      <c r="K413">
        <f t="shared" si="14"/>
        <v>45464</v>
      </c>
      <c r="L413" s="3" t="e">
        <f>VLOOKUP(A413,'AF NO RADICADOS'!E:E,1,FALSE)</f>
        <v>#N/A</v>
      </c>
    </row>
    <row r="414" spans="1:13">
      <c r="A414" t="str">
        <f>VLOOKUP(E414,DATOS!B:W,19,FALSE)</f>
        <v>FEVT4622</v>
      </c>
      <c r="B414" s="1">
        <v>9012767301</v>
      </c>
      <c r="C414" t="s">
        <v>2</v>
      </c>
      <c r="D414" s="1">
        <f>VLOOKUP(E414,DATOS!B:W,3,FALSE)</f>
        <v>16248823</v>
      </c>
      <c r="E414">
        <v>3947</v>
      </c>
      <c r="F414">
        <v>2</v>
      </c>
      <c r="G414" t="str">
        <f>VLOOKUP(E414,DATOS!B:W,10,FALSE)</f>
        <v>S50008</v>
      </c>
      <c r="H414" t="str">
        <f t="shared" si="12"/>
        <v>TRANSPORTE INTERMUNICIPAL TERR</v>
      </c>
      <c r="I414">
        <f>VLOOKUP(E414,DATOS!B:W,12,FALSE)</f>
        <v>1</v>
      </c>
      <c r="J414">
        <f>VLOOKUP(E414,DATOS!B:W,20,FALSE)</f>
        <v>45464</v>
      </c>
      <c r="K414">
        <f t="shared" si="14"/>
        <v>45464</v>
      </c>
      <c r="L414" s="3" t="e">
        <f>VLOOKUP(A414,'AF NO RADICADOS'!E:E,1,FALSE)</f>
        <v>#N/A</v>
      </c>
    </row>
    <row r="415" spans="1:13">
      <c r="A415" t="str">
        <f>VLOOKUP(E415,DATOS!B:W,19,FALSE)</f>
        <v>FEVT4623</v>
      </c>
      <c r="B415" s="1">
        <v>9012767301</v>
      </c>
      <c r="C415" t="s">
        <v>2</v>
      </c>
      <c r="D415" s="1">
        <f>VLOOKUP(E415,DATOS!B:W,3,FALSE)</f>
        <v>1123309093</v>
      </c>
      <c r="E415">
        <v>3948</v>
      </c>
      <c r="F415">
        <v>2</v>
      </c>
      <c r="G415" t="str">
        <f>VLOOKUP(E415,DATOS!B:W,10,FALSE)</f>
        <v>S50008</v>
      </c>
      <c r="H415" t="str">
        <f t="shared" si="12"/>
        <v>TRANSPORTE INTERMUNICIPAL TERR</v>
      </c>
      <c r="I415">
        <f>VLOOKUP(E415,DATOS!B:W,12,FALSE)</f>
        <v>1</v>
      </c>
      <c r="J415">
        <f>VLOOKUP(E415,DATOS!B:W,20,FALSE)</f>
        <v>45464</v>
      </c>
      <c r="K415">
        <f t="shared" si="14"/>
        <v>45464</v>
      </c>
      <c r="L415" s="3" t="e">
        <f>VLOOKUP(A415,'AF NO RADICADOS'!E:E,1,FALSE)</f>
        <v>#N/A</v>
      </c>
    </row>
    <row r="416" spans="1:13">
      <c r="A416" t="str">
        <f>VLOOKUP(E416,DATOS!B:W,19,FALSE)</f>
        <v>FEVT4624</v>
      </c>
      <c r="B416" s="1">
        <v>9012767301</v>
      </c>
      <c r="C416" t="s">
        <v>2</v>
      </c>
      <c r="D416" s="1">
        <f>VLOOKUP(E416,DATOS!B:W,3,FALSE)</f>
        <v>27474182</v>
      </c>
      <c r="E416">
        <v>3950</v>
      </c>
      <c r="F416">
        <v>2</v>
      </c>
      <c r="G416" t="str">
        <f>VLOOKUP(E416,DATOS!B:W,10,FALSE)</f>
        <v>S50008</v>
      </c>
      <c r="H416" t="str">
        <f t="shared" si="12"/>
        <v>TRANSPORTE INTERMUNICIPAL TERR</v>
      </c>
      <c r="I416">
        <f>VLOOKUP(E416,DATOS!B:W,12,FALSE)</f>
        <v>1</v>
      </c>
      <c r="J416">
        <f>VLOOKUP(E416,DATOS!B:W,20,FALSE)</f>
        <v>45464</v>
      </c>
      <c r="K416">
        <f t="shared" si="14"/>
        <v>45464</v>
      </c>
      <c r="L416" s="3" t="e">
        <f>VLOOKUP(A416,'AF NO RADICADOS'!E:E,1,FALSE)</f>
        <v>#N/A</v>
      </c>
    </row>
    <row r="417" spans="1:12">
      <c r="A417" t="str">
        <f>VLOOKUP(E417,DATOS!B:W,19,FALSE)</f>
        <v>FEVT4624</v>
      </c>
      <c r="B417" s="1">
        <v>9012767301</v>
      </c>
      <c r="C417" t="s">
        <v>2</v>
      </c>
      <c r="D417" s="1">
        <f>VLOOKUP(E417,DATOS!B:W,3,FALSE)</f>
        <v>27474182</v>
      </c>
      <c r="E417">
        <v>3951</v>
      </c>
      <c r="F417">
        <v>2</v>
      </c>
      <c r="G417" t="str">
        <f>VLOOKUP(E417,DATOS!B:W,10,FALSE)</f>
        <v>S50008</v>
      </c>
      <c r="H417" t="str">
        <f t="shared" si="12"/>
        <v>TRANSPORTE INTERMUNICIPAL TERR</v>
      </c>
      <c r="I417">
        <f>VLOOKUP(E417,DATOS!B:W,12,FALSE)</f>
        <v>1</v>
      </c>
      <c r="J417">
        <f>VLOOKUP(E417,DATOS!B:W,20,FALSE)</f>
        <v>45464</v>
      </c>
      <c r="K417">
        <f t="shared" si="14"/>
        <v>45464</v>
      </c>
      <c r="L417" s="3" t="e">
        <f>VLOOKUP(A417,'AF NO RADICADOS'!E:E,1,FALSE)</f>
        <v>#N/A</v>
      </c>
    </row>
    <row r="418" spans="1:12">
      <c r="A418" t="str">
        <f>VLOOKUP(E418,DATOS!B:W,19,FALSE)</f>
        <v>FEVT4625</v>
      </c>
      <c r="B418" s="1">
        <v>9012767301</v>
      </c>
      <c r="C418" t="s">
        <v>2</v>
      </c>
      <c r="D418" s="1">
        <f>VLOOKUP(E418,DATOS!B:W,3,FALSE)</f>
        <v>108101824</v>
      </c>
      <c r="E418">
        <v>3954</v>
      </c>
      <c r="F418">
        <v>2</v>
      </c>
      <c r="G418" t="str">
        <f>VLOOKUP(E418,DATOS!B:W,10,FALSE)</f>
        <v>S50008</v>
      </c>
      <c r="H418" t="str">
        <f t="shared" si="12"/>
        <v>TRANSPORTE INTERMUNICIPAL TERR</v>
      </c>
      <c r="I418">
        <f>VLOOKUP(E418,DATOS!B:W,12,FALSE)</f>
        <v>1</v>
      </c>
      <c r="J418">
        <f>VLOOKUP(E418,DATOS!B:W,20,FALSE)</f>
        <v>45464</v>
      </c>
      <c r="K418">
        <f t="shared" si="14"/>
        <v>45464</v>
      </c>
      <c r="L418" s="3" t="e">
        <f>VLOOKUP(A418,'AF NO RADICADOS'!E:E,1,FALSE)</f>
        <v>#N/A</v>
      </c>
    </row>
    <row r="419" spans="1:12">
      <c r="A419" t="str">
        <f>VLOOKUP(E419,DATOS!B:W,19,FALSE)</f>
        <v>FEVT4625</v>
      </c>
      <c r="B419" s="1">
        <v>9012767301</v>
      </c>
      <c r="C419" t="s">
        <v>2</v>
      </c>
      <c r="D419" s="1">
        <f>VLOOKUP(E419,DATOS!B:W,3,FALSE)</f>
        <v>108101824</v>
      </c>
      <c r="E419">
        <v>3955</v>
      </c>
      <c r="F419">
        <v>2</v>
      </c>
      <c r="G419" t="str">
        <f>VLOOKUP(E419,DATOS!B:W,10,FALSE)</f>
        <v>S50008</v>
      </c>
      <c r="H419" t="str">
        <f t="shared" si="12"/>
        <v>TRANSPORTE INTERMUNICIPAL TERR</v>
      </c>
      <c r="I419">
        <f>VLOOKUP(E419,DATOS!B:W,12,FALSE)</f>
        <v>1</v>
      </c>
      <c r="J419">
        <f>VLOOKUP(E419,DATOS!B:W,20,FALSE)</f>
        <v>45464</v>
      </c>
      <c r="K419">
        <f t="shared" si="14"/>
        <v>45464</v>
      </c>
      <c r="L419" s="3" t="e">
        <f>VLOOKUP(A419,'AF NO RADICADOS'!E:E,1,FALSE)</f>
        <v>#N/A</v>
      </c>
    </row>
    <row r="420" spans="1:12">
      <c r="A420" t="str">
        <f>VLOOKUP(E420,DATOS!B:W,19,FALSE)</f>
        <v>FEVT4626</v>
      </c>
      <c r="B420" s="1">
        <v>9012767301</v>
      </c>
      <c r="C420" t="s">
        <v>2</v>
      </c>
      <c r="D420" s="1">
        <f>VLOOKUP(E420,DATOS!B:W,3,FALSE)</f>
        <v>41106184</v>
      </c>
      <c r="E420">
        <v>3956</v>
      </c>
      <c r="F420">
        <v>2</v>
      </c>
      <c r="G420" t="str">
        <f>VLOOKUP(E420,DATOS!B:W,10,FALSE)</f>
        <v>S50008</v>
      </c>
      <c r="H420" t="str">
        <f t="shared" si="12"/>
        <v>TRANSPORTE INTERMUNICIPAL TERR</v>
      </c>
      <c r="I420">
        <f>VLOOKUP(E420,DATOS!B:W,12,FALSE)</f>
        <v>1</v>
      </c>
      <c r="J420">
        <f>VLOOKUP(E420,DATOS!B:W,20,FALSE)</f>
        <v>45464</v>
      </c>
      <c r="K420">
        <f t="shared" si="14"/>
        <v>45464</v>
      </c>
      <c r="L420" s="3" t="e">
        <f>VLOOKUP(A420,'AF NO RADICADOS'!E:E,1,FALSE)</f>
        <v>#N/A</v>
      </c>
    </row>
    <row r="421" spans="1:12">
      <c r="A421" t="str">
        <f>VLOOKUP(E421,DATOS!B:W,19,FALSE)</f>
        <v>FEVT4626</v>
      </c>
      <c r="B421" s="1">
        <v>9012767301</v>
      </c>
      <c r="C421" t="s">
        <v>2</v>
      </c>
      <c r="D421" s="1">
        <f>VLOOKUP(E421,DATOS!B:W,3,FALSE)</f>
        <v>41106184</v>
      </c>
      <c r="E421">
        <v>3957</v>
      </c>
      <c r="F421">
        <v>2</v>
      </c>
      <c r="G421" t="str">
        <f>VLOOKUP(E421,DATOS!B:W,10,FALSE)</f>
        <v>S50008</v>
      </c>
      <c r="H421" t="str">
        <f t="shared" si="12"/>
        <v>TRANSPORTE INTERMUNICIPAL TERR</v>
      </c>
      <c r="I421">
        <f>VLOOKUP(E421,DATOS!B:W,12,FALSE)</f>
        <v>1</v>
      </c>
      <c r="J421">
        <f>VLOOKUP(E421,DATOS!B:W,20,FALSE)</f>
        <v>45464</v>
      </c>
      <c r="K421">
        <f t="shared" si="14"/>
        <v>45464</v>
      </c>
      <c r="L421" s="3" t="e">
        <f>VLOOKUP(A421,'AF NO RADICADOS'!E:E,1,FALSE)</f>
        <v>#N/A</v>
      </c>
    </row>
    <row r="422" spans="1:12">
      <c r="A422" t="str">
        <f>VLOOKUP(E422,DATOS!B:W,19,FALSE)</f>
        <v>FEVT4627</v>
      </c>
      <c r="B422" s="1">
        <v>9012767301</v>
      </c>
      <c r="C422" t="s">
        <v>2</v>
      </c>
      <c r="D422" s="1">
        <f>VLOOKUP(E422,DATOS!B:W,3,FALSE)</f>
        <v>29345334</v>
      </c>
      <c r="E422">
        <v>3958</v>
      </c>
      <c r="F422">
        <v>2</v>
      </c>
      <c r="G422" t="str">
        <f>VLOOKUP(E422,DATOS!B:W,10,FALSE)</f>
        <v>S50008</v>
      </c>
      <c r="H422" t="str">
        <f t="shared" si="12"/>
        <v>TRANSPORTE INTERMUNICIPAL TERR</v>
      </c>
      <c r="I422">
        <f>VLOOKUP(E422,DATOS!B:W,12,FALSE)</f>
        <v>1</v>
      </c>
      <c r="J422">
        <f>VLOOKUP(E422,DATOS!B:W,20,FALSE)</f>
        <v>45464</v>
      </c>
      <c r="K422">
        <f t="shared" si="14"/>
        <v>45464</v>
      </c>
      <c r="L422" s="3" t="e">
        <f>VLOOKUP(A422,'AF NO RADICADOS'!E:E,1,FALSE)</f>
        <v>#N/A</v>
      </c>
    </row>
    <row r="423" spans="1:12">
      <c r="A423" t="str">
        <f>VLOOKUP(E423,DATOS!B:W,19,FALSE)</f>
        <v>FEVT4628</v>
      </c>
      <c r="B423" s="1">
        <v>9012767301</v>
      </c>
      <c r="C423" t="s">
        <v>2</v>
      </c>
      <c r="D423" s="1">
        <f>VLOOKUP(E423,DATOS!B:W,3,FALSE)</f>
        <v>69000069</v>
      </c>
      <c r="E423">
        <v>3960</v>
      </c>
      <c r="F423">
        <v>2</v>
      </c>
      <c r="G423" t="str">
        <f>VLOOKUP(E423,DATOS!B:W,10,FALSE)</f>
        <v>S50008</v>
      </c>
      <c r="H423" t="str">
        <f t="shared" si="12"/>
        <v>TRANSPORTE INTERMUNICIPAL TERR</v>
      </c>
      <c r="I423">
        <f>VLOOKUP(E423,DATOS!B:W,12,FALSE)</f>
        <v>1</v>
      </c>
      <c r="J423">
        <f>VLOOKUP(E423,DATOS!B:W,20,FALSE)</f>
        <v>45464</v>
      </c>
      <c r="K423">
        <f t="shared" si="14"/>
        <v>45464</v>
      </c>
      <c r="L423" s="3" t="e">
        <f>VLOOKUP(A423,'AF NO RADICADOS'!E:E,1,FALSE)</f>
        <v>#N/A</v>
      </c>
    </row>
    <row r="424" spans="1:12">
      <c r="A424" t="str">
        <f>VLOOKUP(E424,DATOS!B:W,19,FALSE)</f>
        <v>FEVT4628</v>
      </c>
      <c r="B424" s="1">
        <v>9012767301</v>
      </c>
      <c r="C424" t="s">
        <v>2</v>
      </c>
      <c r="D424" s="1">
        <f>VLOOKUP(E424,DATOS!B:W,3,FALSE)</f>
        <v>69000069</v>
      </c>
      <c r="E424">
        <v>3961</v>
      </c>
      <c r="F424">
        <v>2</v>
      </c>
      <c r="G424" t="str">
        <f>VLOOKUP(E424,DATOS!B:W,10,FALSE)</f>
        <v>S50008</v>
      </c>
      <c r="H424" t="str">
        <f t="shared" si="12"/>
        <v>TRANSPORTE INTERMUNICIPAL TERR</v>
      </c>
      <c r="I424">
        <f>VLOOKUP(E424,DATOS!B:W,12,FALSE)</f>
        <v>1</v>
      </c>
      <c r="J424">
        <f>VLOOKUP(E424,DATOS!B:W,20,FALSE)</f>
        <v>45464</v>
      </c>
      <c r="K424">
        <f t="shared" si="14"/>
        <v>45464</v>
      </c>
      <c r="L424" s="3" t="e">
        <f>VLOOKUP(A424,'AF NO RADICADOS'!E:E,1,FALSE)</f>
        <v>#N/A</v>
      </c>
    </row>
    <row r="425" spans="1:12">
      <c r="A425" t="str">
        <f>VLOOKUP(E425,DATOS!B:W,19,FALSE)</f>
        <v>FEVT4629</v>
      </c>
      <c r="B425" s="1">
        <v>9012767301</v>
      </c>
      <c r="C425" t="s">
        <v>2</v>
      </c>
      <c r="D425" s="1">
        <f>VLOOKUP(E425,DATOS!B:W,3,FALSE)</f>
        <v>1085349355</v>
      </c>
      <c r="E425">
        <v>3968</v>
      </c>
      <c r="F425">
        <v>2</v>
      </c>
      <c r="G425" t="str">
        <f>VLOOKUP(E425,DATOS!B:W,10,FALSE)</f>
        <v>S50007</v>
      </c>
      <c r="H425" t="str">
        <f t="shared" si="12"/>
        <v>TRANSPORTE MUNICIPAL TERRESTRE</v>
      </c>
      <c r="I425">
        <f>VLOOKUP(E425,DATOS!B:W,12,FALSE)</f>
        <v>1</v>
      </c>
      <c r="J425">
        <f>VLOOKUP(E425,DATOS!B:W,20,FALSE)</f>
        <v>45464</v>
      </c>
      <c r="K425">
        <f t="shared" si="14"/>
        <v>45464</v>
      </c>
      <c r="L425" s="3" t="e">
        <f>VLOOKUP(A425,'AF NO RADICADOS'!E:E,1,FALSE)</f>
        <v>#N/A</v>
      </c>
    </row>
    <row r="426" spans="1:12">
      <c r="A426" t="str">
        <f>VLOOKUP(E426,DATOS!B:W,19,FALSE)</f>
        <v>FEVT4629</v>
      </c>
      <c r="B426" s="1">
        <v>9012767301</v>
      </c>
      <c r="C426" t="s">
        <v>2</v>
      </c>
      <c r="D426" s="1">
        <f>VLOOKUP(E426,DATOS!B:W,3,FALSE)</f>
        <v>1085349355</v>
      </c>
      <c r="E426">
        <v>3969</v>
      </c>
      <c r="F426">
        <v>2</v>
      </c>
      <c r="G426" t="str">
        <f>VLOOKUP(E426,DATOS!B:W,10,FALSE)</f>
        <v>S50007</v>
      </c>
      <c r="H426" t="str">
        <f t="shared" si="12"/>
        <v>TRANSPORTE MUNICIPAL TERRESTRE</v>
      </c>
      <c r="I426">
        <f>VLOOKUP(E426,DATOS!B:W,12,FALSE)</f>
        <v>1</v>
      </c>
      <c r="J426">
        <f>VLOOKUP(E426,DATOS!B:W,20,FALSE)</f>
        <v>45464</v>
      </c>
      <c r="K426">
        <f t="shared" si="14"/>
        <v>45464</v>
      </c>
      <c r="L426" s="3" t="e">
        <f>VLOOKUP(A426,'AF NO RADICADOS'!E:E,1,FALSE)</f>
        <v>#N/A</v>
      </c>
    </row>
    <row r="427" spans="1:12">
      <c r="A427" t="str">
        <f>VLOOKUP(E427,DATOS!B:W,19,FALSE)</f>
        <v>FEVT4630</v>
      </c>
      <c r="B427" s="1">
        <v>9012767301</v>
      </c>
      <c r="C427" t="s">
        <v>2</v>
      </c>
      <c r="D427" s="1">
        <f>VLOOKUP(E427,DATOS!B:W,3,FALSE)</f>
        <v>1123325060</v>
      </c>
      <c r="E427">
        <v>3970</v>
      </c>
      <c r="F427">
        <v>2</v>
      </c>
      <c r="G427" t="str">
        <f>VLOOKUP(E427,DATOS!B:W,10,FALSE)</f>
        <v>S50008</v>
      </c>
      <c r="H427" t="str">
        <f t="shared" si="12"/>
        <v>TRANSPORTE INTERMUNICIPAL TERR</v>
      </c>
      <c r="I427">
        <f>VLOOKUP(E427,DATOS!B:W,12,FALSE)</f>
        <v>1</v>
      </c>
      <c r="J427">
        <f>VLOOKUP(E427,DATOS!B:W,20,FALSE)</f>
        <v>45464</v>
      </c>
      <c r="K427">
        <f t="shared" si="14"/>
        <v>45464</v>
      </c>
      <c r="L427" s="3" t="e">
        <f>VLOOKUP(A427,'AF NO RADICADOS'!E:E,1,FALSE)</f>
        <v>#N/A</v>
      </c>
    </row>
    <row r="428" spans="1:12">
      <c r="A428" t="str">
        <f>VLOOKUP(E428,DATOS!B:W,19,FALSE)</f>
        <v>FEVT4630</v>
      </c>
      <c r="B428" s="1">
        <v>9012767301</v>
      </c>
      <c r="C428" t="s">
        <v>2</v>
      </c>
      <c r="D428" s="1">
        <f>VLOOKUP(E428,DATOS!B:W,3,FALSE)</f>
        <v>1123325060</v>
      </c>
      <c r="E428">
        <v>3971</v>
      </c>
      <c r="F428">
        <v>2</v>
      </c>
      <c r="G428" t="str">
        <f>VLOOKUP(E428,DATOS!B:W,10,FALSE)</f>
        <v>S50008</v>
      </c>
      <c r="H428" t="str">
        <f t="shared" si="12"/>
        <v>TRANSPORTE INTERMUNICIPAL TERR</v>
      </c>
      <c r="I428">
        <f>VLOOKUP(E428,DATOS!B:W,12,FALSE)</f>
        <v>1</v>
      </c>
      <c r="J428">
        <f>VLOOKUP(E428,DATOS!B:W,20,FALSE)</f>
        <v>45464</v>
      </c>
      <c r="K428">
        <f t="shared" si="14"/>
        <v>45464</v>
      </c>
      <c r="L428" s="3" t="e">
        <f>VLOOKUP(A428,'AF NO RADICADOS'!E:E,1,FALSE)</f>
        <v>#N/A</v>
      </c>
    </row>
    <row r="429" spans="1:12">
      <c r="A429" t="str">
        <f>VLOOKUP(E429,DATOS!B:W,19,FALSE)</f>
        <v>FEVT4631</v>
      </c>
      <c r="B429" s="1">
        <v>9012767301</v>
      </c>
      <c r="C429" t="s">
        <v>2</v>
      </c>
      <c r="D429" s="1">
        <f>VLOOKUP(E429,DATOS!B:W,3,FALSE)</f>
        <v>5312714</v>
      </c>
      <c r="E429">
        <v>3972</v>
      </c>
      <c r="F429">
        <v>2</v>
      </c>
      <c r="G429" t="str">
        <f>VLOOKUP(E429,DATOS!B:W,10,FALSE)</f>
        <v>S50008</v>
      </c>
      <c r="H429" t="str">
        <f t="shared" si="12"/>
        <v>TRANSPORTE INTERMUNICIPAL TERR</v>
      </c>
      <c r="I429">
        <f>VLOOKUP(E429,DATOS!B:W,12,FALSE)</f>
        <v>1</v>
      </c>
      <c r="J429">
        <f>VLOOKUP(E429,DATOS!B:W,20,FALSE)</f>
        <v>45464</v>
      </c>
      <c r="K429">
        <f t="shared" si="14"/>
        <v>45464</v>
      </c>
      <c r="L429" s="3" t="e">
        <f>VLOOKUP(A429,'AF NO RADICADOS'!E:E,1,FALSE)</f>
        <v>#N/A</v>
      </c>
    </row>
    <row r="430" spans="1:12">
      <c r="A430" t="str">
        <f>VLOOKUP(E430,DATOS!B:W,19,FALSE)</f>
        <v>FEVT4632</v>
      </c>
      <c r="B430" s="1">
        <v>9012767301</v>
      </c>
      <c r="C430" t="s">
        <v>2</v>
      </c>
      <c r="D430" s="1">
        <f>VLOOKUP(E430,DATOS!B:W,3,FALSE)</f>
        <v>69055447</v>
      </c>
      <c r="E430">
        <v>3976</v>
      </c>
      <c r="F430">
        <v>2</v>
      </c>
      <c r="G430" t="str">
        <f>VLOOKUP(E430,DATOS!B:W,10,FALSE)</f>
        <v>S50007</v>
      </c>
      <c r="H430" t="str">
        <f t="shared" si="12"/>
        <v>TRANSPORTE MUNICIPAL TERRESTRE</v>
      </c>
      <c r="I430">
        <f>VLOOKUP(E430,DATOS!B:W,12,FALSE)</f>
        <v>1</v>
      </c>
      <c r="J430">
        <f>VLOOKUP(E430,DATOS!B:W,20,FALSE)</f>
        <v>45464</v>
      </c>
      <c r="K430">
        <f t="shared" si="14"/>
        <v>45464</v>
      </c>
      <c r="L430" s="3" t="e">
        <f>VLOOKUP(A430,'AF NO RADICADOS'!E:E,1,FALSE)</f>
        <v>#N/A</v>
      </c>
    </row>
    <row r="431" spans="1:12">
      <c r="A431" t="str">
        <f>VLOOKUP(E431,DATOS!B:W,19,FALSE)</f>
        <v>FEVT4633</v>
      </c>
      <c r="B431" s="1">
        <v>9012767301</v>
      </c>
      <c r="C431" t="s">
        <v>2</v>
      </c>
      <c r="D431" s="1">
        <f>VLOOKUP(E431,DATOS!B:W,3,FALSE)</f>
        <v>1006908520</v>
      </c>
      <c r="E431">
        <v>3978</v>
      </c>
      <c r="F431">
        <v>2</v>
      </c>
      <c r="G431" t="str">
        <f>VLOOKUP(E431,DATOS!B:W,10,FALSE)</f>
        <v>S50007</v>
      </c>
      <c r="H431" t="str">
        <f t="shared" si="12"/>
        <v>TRANSPORTE MUNICIPAL TERRESTRE</v>
      </c>
      <c r="I431">
        <f>VLOOKUP(E431,DATOS!B:W,12,FALSE)</f>
        <v>1</v>
      </c>
      <c r="J431">
        <f>VLOOKUP(E431,DATOS!B:W,20,FALSE)</f>
        <v>45464</v>
      </c>
      <c r="K431">
        <f t="shared" si="14"/>
        <v>45464</v>
      </c>
      <c r="L431" s="3" t="e">
        <f>VLOOKUP(A431,'AF NO RADICADOS'!E:E,1,FALSE)</f>
        <v>#N/A</v>
      </c>
    </row>
    <row r="432" spans="1:12">
      <c r="A432" t="str">
        <f>VLOOKUP(E432,DATOS!B:W,19,FALSE)</f>
        <v>FEVT4633</v>
      </c>
      <c r="B432" s="1">
        <v>9012767301</v>
      </c>
      <c r="C432" t="s">
        <v>2</v>
      </c>
      <c r="D432" s="1">
        <f>VLOOKUP(E432,DATOS!B:W,3,FALSE)</f>
        <v>1006908520</v>
      </c>
      <c r="E432">
        <v>3979</v>
      </c>
      <c r="F432">
        <v>2</v>
      </c>
      <c r="G432" t="str">
        <f>VLOOKUP(E432,DATOS!B:W,10,FALSE)</f>
        <v>S50007</v>
      </c>
      <c r="H432" t="str">
        <f t="shared" si="12"/>
        <v>TRANSPORTE MUNICIPAL TERRESTRE</v>
      </c>
      <c r="I432">
        <f>VLOOKUP(E432,DATOS!B:W,12,FALSE)</f>
        <v>1</v>
      </c>
      <c r="J432">
        <f>VLOOKUP(E432,DATOS!B:W,20,FALSE)</f>
        <v>45464</v>
      </c>
      <c r="K432">
        <f t="shared" si="14"/>
        <v>45464</v>
      </c>
      <c r="L432" s="3" t="e">
        <f>VLOOKUP(A432,'AF NO RADICADOS'!E:E,1,FALSE)</f>
        <v>#N/A</v>
      </c>
    </row>
    <row r="433" spans="1:12">
      <c r="A433" t="str">
        <f>VLOOKUP(E433,DATOS!B:W,19,FALSE)</f>
        <v>FEVT4634</v>
      </c>
      <c r="B433" s="1">
        <v>9012767301</v>
      </c>
      <c r="C433" t="s">
        <v>2</v>
      </c>
      <c r="D433" s="1">
        <f>VLOOKUP(E433,DATOS!B:W,3,FALSE)</f>
        <v>97470170</v>
      </c>
      <c r="E433">
        <v>3980</v>
      </c>
      <c r="F433">
        <v>2</v>
      </c>
      <c r="G433" t="str">
        <f>VLOOKUP(E433,DATOS!B:W,10,FALSE)</f>
        <v>S50007</v>
      </c>
      <c r="H433" t="str">
        <f t="shared" si="12"/>
        <v>TRANSPORTE MUNICIPAL TERRESTRE</v>
      </c>
      <c r="I433">
        <f>VLOOKUP(E433,DATOS!B:W,12,FALSE)</f>
        <v>1</v>
      </c>
      <c r="J433">
        <f>VLOOKUP(E433,DATOS!B:W,20,FALSE)</f>
        <v>45464</v>
      </c>
      <c r="K433">
        <f t="shared" si="14"/>
        <v>45464</v>
      </c>
      <c r="L433" s="3" t="e">
        <f>VLOOKUP(A433,'AF NO RADICADOS'!E:E,1,FALSE)</f>
        <v>#N/A</v>
      </c>
    </row>
    <row r="434" spans="1:12">
      <c r="A434" t="str">
        <f>VLOOKUP(E434,DATOS!B:W,19,FALSE)</f>
        <v>FEVT4635</v>
      </c>
      <c r="B434" s="1">
        <v>9012767301</v>
      </c>
      <c r="C434" t="s">
        <v>2</v>
      </c>
      <c r="D434" s="1">
        <f>VLOOKUP(E434,DATOS!B:W,3,FALSE)</f>
        <v>41182703</v>
      </c>
      <c r="E434">
        <v>3982</v>
      </c>
      <c r="F434">
        <v>2</v>
      </c>
      <c r="G434" t="str">
        <f>VLOOKUP(E434,DATOS!B:W,10,FALSE)</f>
        <v>S50007</v>
      </c>
      <c r="H434" t="str">
        <f t="shared" si="12"/>
        <v>TRANSPORTE MUNICIPAL TERRESTRE</v>
      </c>
      <c r="I434">
        <f>VLOOKUP(E434,DATOS!B:W,12,FALSE)</f>
        <v>1</v>
      </c>
      <c r="J434">
        <f>VLOOKUP(E434,DATOS!B:W,20,FALSE)</f>
        <v>45464</v>
      </c>
      <c r="K434">
        <f t="shared" si="14"/>
        <v>45464</v>
      </c>
      <c r="L434" s="3" t="e">
        <f>VLOOKUP(A434,'AF NO RADICADOS'!E:E,1,FALSE)</f>
        <v>#N/A</v>
      </c>
    </row>
    <row r="435" spans="1:12">
      <c r="A435" t="str">
        <f>VLOOKUP(E435,DATOS!B:W,19,FALSE)</f>
        <v>FEVT4635</v>
      </c>
      <c r="B435" s="1">
        <v>9012767301</v>
      </c>
      <c r="C435" t="s">
        <v>2</v>
      </c>
      <c r="D435" s="1">
        <f>VLOOKUP(E435,DATOS!B:W,3,FALSE)</f>
        <v>41182703</v>
      </c>
      <c r="E435">
        <v>3983</v>
      </c>
      <c r="F435">
        <v>2</v>
      </c>
      <c r="G435" t="str">
        <f>VLOOKUP(E435,DATOS!B:W,10,FALSE)</f>
        <v>S50007</v>
      </c>
      <c r="H435" t="str">
        <f t="shared" si="12"/>
        <v>TRANSPORTE MUNICIPAL TERRESTRE</v>
      </c>
      <c r="I435">
        <f>VLOOKUP(E435,DATOS!B:W,12,FALSE)</f>
        <v>1</v>
      </c>
      <c r="J435">
        <f>VLOOKUP(E435,DATOS!B:W,20,FALSE)</f>
        <v>45464</v>
      </c>
      <c r="K435">
        <f t="shared" si="14"/>
        <v>45464</v>
      </c>
      <c r="L435" s="3" t="e">
        <f>VLOOKUP(A435,'AF NO RADICADOS'!E:E,1,FALSE)</f>
        <v>#N/A</v>
      </c>
    </row>
    <row r="436" spans="1:12">
      <c r="A436" t="str">
        <f>VLOOKUP(E436,DATOS!B:W,19,FALSE)</f>
        <v>FEVT4636</v>
      </c>
      <c r="B436" s="1">
        <v>9012767301</v>
      </c>
      <c r="C436" t="s">
        <v>2</v>
      </c>
      <c r="D436" s="1">
        <f>VLOOKUP(E436,DATOS!B:W,3,FALSE)</f>
        <v>27476376</v>
      </c>
      <c r="E436">
        <v>3984</v>
      </c>
      <c r="F436">
        <v>2</v>
      </c>
      <c r="G436" t="str">
        <f>VLOOKUP(E436,DATOS!B:W,10,FALSE)</f>
        <v>S50007</v>
      </c>
      <c r="H436" t="str">
        <f t="shared" si="12"/>
        <v>TRANSPORTE MUNICIPAL TERRESTRE</v>
      </c>
      <c r="I436">
        <f>VLOOKUP(E436,DATOS!B:W,12,FALSE)</f>
        <v>1</v>
      </c>
      <c r="J436">
        <f>VLOOKUP(E436,DATOS!B:W,20,FALSE)</f>
        <v>45464</v>
      </c>
      <c r="K436">
        <f t="shared" si="14"/>
        <v>45464</v>
      </c>
      <c r="L436" s="3" t="e">
        <f>VLOOKUP(A436,'AF NO RADICADOS'!E:E,1,FALSE)</f>
        <v>#N/A</v>
      </c>
    </row>
    <row r="437" spans="1:12">
      <c r="A437" t="str">
        <f>VLOOKUP(E437,DATOS!B:W,19,FALSE)</f>
        <v>FEVT4636</v>
      </c>
      <c r="B437" s="1">
        <v>9012767301</v>
      </c>
      <c r="C437" t="s">
        <v>2</v>
      </c>
      <c r="D437" s="1">
        <f>VLOOKUP(E437,DATOS!B:W,3,FALSE)</f>
        <v>27476376</v>
      </c>
      <c r="E437">
        <v>3985</v>
      </c>
      <c r="F437">
        <v>2</v>
      </c>
      <c r="G437" t="str">
        <f>VLOOKUP(E437,DATOS!B:W,10,FALSE)</f>
        <v>S50007</v>
      </c>
      <c r="H437" t="str">
        <f t="shared" si="12"/>
        <v>TRANSPORTE MUNICIPAL TERRESTRE</v>
      </c>
      <c r="I437">
        <f>VLOOKUP(E437,DATOS!B:W,12,FALSE)</f>
        <v>1</v>
      </c>
      <c r="J437">
        <f>VLOOKUP(E437,DATOS!B:W,20,FALSE)</f>
        <v>45464</v>
      </c>
      <c r="K437">
        <f t="shared" si="14"/>
        <v>45464</v>
      </c>
      <c r="L437" s="3" t="e">
        <f>VLOOKUP(A437,'AF NO RADICADOS'!E:E,1,FALSE)</f>
        <v>#N/A</v>
      </c>
    </row>
    <row r="438" spans="1:12">
      <c r="A438" t="str">
        <f>VLOOKUP(E438,DATOS!B:W,19,FALSE)</f>
        <v>FEVT4637</v>
      </c>
      <c r="B438" s="1">
        <v>9012767301</v>
      </c>
      <c r="C438" t="s">
        <v>2</v>
      </c>
      <c r="D438" s="1">
        <f>VLOOKUP(E438,DATOS!B:W,3,FALSE)</f>
        <v>97471122</v>
      </c>
      <c r="E438">
        <v>3986</v>
      </c>
      <c r="F438">
        <v>2</v>
      </c>
      <c r="G438" t="str">
        <f>VLOOKUP(E438,DATOS!B:W,10,FALSE)</f>
        <v>S50007</v>
      </c>
      <c r="H438" t="str">
        <f t="shared" si="12"/>
        <v>TRANSPORTE MUNICIPAL TERRESTRE</v>
      </c>
      <c r="I438">
        <f>VLOOKUP(E438,DATOS!B:W,12,FALSE)</f>
        <v>1</v>
      </c>
      <c r="J438">
        <f>VLOOKUP(E438,DATOS!B:W,20,FALSE)</f>
        <v>45464</v>
      </c>
      <c r="K438">
        <f t="shared" si="14"/>
        <v>45464</v>
      </c>
      <c r="L438" s="3" t="e">
        <f>VLOOKUP(A438,'AF NO RADICADOS'!E:E,1,FALSE)</f>
        <v>#N/A</v>
      </c>
    </row>
    <row r="439" spans="1:12">
      <c r="A439" t="str">
        <f>VLOOKUP(E439,DATOS!B:W,19,FALSE)</f>
        <v>FEVT4638</v>
      </c>
      <c r="B439" s="1">
        <v>9012767301</v>
      </c>
      <c r="C439" t="s">
        <v>2</v>
      </c>
      <c r="D439" s="1">
        <f>VLOOKUP(E439,DATOS!B:W,3,FALSE)</f>
        <v>1006815911</v>
      </c>
      <c r="E439">
        <v>3988</v>
      </c>
      <c r="F439">
        <v>2</v>
      </c>
      <c r="G439" t="str">
        <f>VLOOKUP(E439,DATOS!B:W,10,FALSE)</f>
        <v>S50007</v>
      </c>
      <c r="H439" t="str">
        <f t="shared" si="12"/>
        <v>TRANSPORTE MUNICIPAL TERRESTRE</v>
      </c>
      <c r="I439">
        <f>VLOOKUP(E439,DATOS!B:W,12,FALSE)</f>
        <v>1</v>
      </c>
      <c r="J439">
        <f>VLOOKUP(E439,DATOS!B:W,20,FALSE)</f>
        <v>45464</v>
      </c>
      <c r="K439">
        <f t="shared" si="14"/>
        <v>45464</v>
      </c>
      <c r="L439" s="3" t="e">
        <f>VLOOKUP(A439,'AF NO RADICADOS'!E:E,1,FALSE)</f>
        <v>#N/A</v>
      </c>
    </row>
    <row r="440" spans="1:12">
      <c r="A440" t="str">
        <f>VLOOKUP(E440,DATOS!B:W,19,FALSE)</f>
        <v>FEVT4639</v>
      </c>
      <c r="B440" s="1">
        <v>9012767301</v>
      </c>
      <c r="C440" t="s">
        <v>2</v>
      </c>
      <c r="D440" s="1">
        <f>VLOOKUP(E440,DATOS!B:W,3,FALSE)</f>
        <v>1124315529</v>
      </c>
      <c r="E440">
        <v>3992</v>
      </c>
      <c r="F440">
        <v>2</v>
      </c>
      <c r="G440" t="str">
        <f>VLOOKUP(E440,DATOS!B:W,10,FALSE)</f>
        <v>S50007</v>
      </c>
      <c r="H440" t="str">
        <f t="shared" si="12"/>
        <v>TRANSPORTE MUNICIPAL TERRESTRE</v>
      </c>
      <c r="I440">
        <f>VLOOKUP(E440,DATOS!B:W,12,FALSE)</f>
        <v>1</v>
      </c>
      <c r="J440">
        <f>VLOOKUP(E440,DATOS!B:W,20,FALSE)</f>
        <v>45464</v>
      </c>
      <c r="K440">
        <f t="shared" si="14"/>
        <v>45464</v>
      </c>
      <c r="L440" s="3" t="e">
        <f>VLOOKUP(A440,'AF NO RADICADOS'!E:E,1,FALSE)</f>
        <v>#N/A</v>
      </c>
    </row>
    <row r="441" spans="1:12">
      <c r="A441" t="str">
        <f>VLOOKUP(E441,DATOS!B:W,19,FALSE)</f>
        <v>FEVT4639</v>
      </c>
      <c r="B441" s="1">
        <v>9012767301</v>
      </c>
      <c r="C441" t="s">
        <v>2</v>
      </c>
      <c r="D441" s="1">
        <f>VLOOKUP(E441,DATOS!B:W,3,FALSE)</f>
        <v>1124315529</v>
      </c>
      <c r="E441">
        <v>3993</v>
      </c>
      <c r="F441">
        <v>2</v>
      </c>
      <c r="G441" t="str">
        <f>VLOOKUP(E441,DATOS!B:W,10,FALSE)</f>
        <v>S50007</v>
      </c>
      <c r="H441" t="str">
        <f t="shared" si="12"/>
        <v>TRANSPORTE MUNICIPAL TERRESTRE</v>
      </c>
      <c r="I441">
        <f>VLOOKUP(E441,DATOS!B:W,12,FALSE)</f>
        <v>1</v>
      </c>
      <c r="J441">
        <f>VLOOKUP(E441,DATOS!B:W,20,FALSE)</f>
        <v>45464</v>
      </c>
      <c r="K441">
        <f t="shared" si="14"/>
        <v>45464</v>
      </c>
      <c r="L441" s="3" t="e">
        <f>VLOOKUP(A441,'AF NO RADICADOS'!E:E,1,FALSE)</f>
        <v>#N/A</v>
      </c>
    </row>
    <row r="442" spans="1:12">
      <c r="A442" t="str">
        <f>VLOOKUP(E442,DATOS!B:W,19,FALSE)</f>
        <v>FEVT4640</v>
      </c>
      <c r="B442" s="1">
        <v>9012767301</v>
      </c>
      <c r="C442" t="s">
        <v>2</v>
      </c>
      <c r="D442" s="1">
        <f>VLOOKUP(E442,DATOS!B:W,3,FALSE)</f>
        <v>41105041</v>
      </c>
      <c r="E442">
        <v>3996</v>
      </c>
      <c r="F442">
        <v>2</v>
      </c>
      <c r="G442" t="str">
        <f>VLOOKUP(E442,DATOS!B:W,10,FALSE)</f>
        <v>S50008</v>
      </c>
      <c r="H442" t="str">
        <f t="shared" si="12"/>
        <v>TRANSPORTE INTERMUNICIPAL TERR</v>
      </c>
      <c r="I442">
        <f>VLOOKUP(E442,DATOS!B:W,12,FALSE)</f>
        <v>1</v>
      </c>
      <c r="J442">
        <f>VLOOKUP(E442,DATOS!B:W,20,FALSE)</f>
        <v>45464</v>
      </c>
      <c r="K442">
        <f t="shared" si="14"/>
        <v>45464</v>
      </c>
      <c r="L442" s="3" t="e">
        <f>VLOOKUP(A442,'AF NO RADICADOS'!E:E,1,FALSE)</f>
        <v>#N/A</v>
      </c>
    </row>
    <row r="443" spans="1:12">
      <c r="A443" t="str">
        <f>VLOOKUP(E443,DATOS!B:W,19,FALSE)</f>
        <v>FEVT4641</v>
      </c>
      <c r="B443" s="1">
        <v>9012767301</v>
      </c>
      <c r="C443" t="s">
        <v>2</v>
      </c>
      <c r="D443" s="1">
        <f>VLOOKUP(E443,DATOS!B:W,3,FALSE)</f>
        <v>1123327340</v>
      </c>
      <c r="E443">
        <v>3998</v>
      </c>
      <c r="F443">
        <v>2</v>
      </c>
      <c r="G443" t="str">
        <f>VLOOKUP(E443,DATOS!B:W,10,FALSE)</f>
        <v>S50007</v>
      </c>
      <c r="H443" t="str">
        <f t="shared" si="12"/>
        <v>TRANSPORTE MUNICIPAL TERRESTRE</v>
      </c>
      <c r="I443">
        <f>VLOOKUP(E443,DATOS!B:W,12,FALSE)</f>
        <v>1</v>
      </c>
      <c r="J443">
        <f>VLOOKUP(E443,DATOS!B:W,20,FALSE)</f>
        <v>45464</v>
      </c>
      <c r="K443">
        <f t="shared" si="14"/>
        <v>45464</v>
      </c>
      <c r="L443" s="3" t="e">
        <f>VLOOKUP(A443,'AF NO RADICADOS'!E:E,1,FALSE)</f>
        <v>#N/A</v>
      </c>
    </row>
    <row r="444" spans="1:12">
      <c r="A444" t="str">
        <f>VLOOKUP(E444,DATOS!B:W,19,FALSE)</f>
        <v>FEVT4642</v>
      </c>
      <c r="B444" s="1">
        <v>9012767301</v>
      </c>
      <c r="C444" t="s">
        <v>2</v>
      </c>
      <c r="D444" s="1">
        <f>VLOOKUP(E444,DATOS!B:W,3,FALSE)</f>
        <v>34329022</v>
      </c>
      <c r="E444">
        <v>4002</v>
      </c>
      <c r="F444">
        <v>2</v>
      </c>
      <c r="G444" t="str">
        <f>VLOOKUP(E444,DATOS!B:W,10,FALSE)</f>
        <v>S50007</v>
      </c>
      <c r="H444" t="str">
        <f t="shared" si="12"/>
        <v>TRANSPORTE MUNICIPAL TERRESTRE</v>
      </c>
      <c r="I444">
        <f>VLOOKUP(E444,DATOS!B:W,12,FALSE)</f>
        <v>1</v>
      </c>
      <c r="J444">
        <f>VLOOKUP(E444,DATOS!B:W,20,FALSE)</f>
        <v>45464</v>
      </c>
      <c r="K444">
        <f t="shared" si="14"/>
        <v>45464</v>
      </c>
      <c r="L444" s="3" t="e">
        <f>VLOOKUP(A444,'AF NO RADICADOS'!E:E,1,FALSE)</f>
        <v>#N/A</v>
      </c>
    </row>
    <row r="445" spans="1:12">
      <c r="A445" t="str">
        <f>VLOOKUP(E445,DATOS!B:W,19,FALSE)</f>
        <v>FEVT4643</v>
      </c>
      <c r="B445" s="1">
        <v>9012767301</v>
      </c>
      <c r="C445" t="s">
        <v>2</v>
      </c>
      <c r="D445" s="1">
        <f>VLOOKUP(E445,DATOS!B:W,3,FALSE)</f>
        <v>27359520</v>
      </c>
      <c r="E445">
        <v>4004</v>
      </c>
      <c r="F445">
        <v>2</v>
      </c>
      <c r="G445" t="str">
        <f>VLOOKUP(E445,DATOS!B:W,10,FALSE)</f>
        <v>S50007</v>
      </c>
      <c r="H445" t="str">
        <f t="shared" si="12"/>
        <v>TRANSPORTE MUNICIPAL TERRESTRE</v>
      </c>
      <c r="I445">
        <f>VLOOKUP(E445,DATOS!B:W,12,FALSE)</f>
        <v>1</v>
      </c>
      <c r="J445">
        <f>VLOOKUP(E445,DATOS!B:W,20,FALSE)</f>
        <v>45464</v>
      </c>
      <c r="K445">
        <f t="shared" si="14"/>
        <v>45464</v>
      </c>
      <c r="L445" s="3" t="e">
        <f>VLOOKUP(A445,'AF NO RADICADOS'!E:E,1,FALSE)</f>
        <v>#N/A</v>
      </c>
    </row>
    <row r="446" spans="1:12">
      <c r="A446" t="str">
        <f>VLOOKUP(E446,DATOS!B:W,19,FALSE)</f>
        <v>FEVT4643</v>
      </c>
      <c r="B446" s="1">
        <v>9012767301</v>
      </c>
      <c r="C446" t="s">
        <v>2</v>
      </c>
      <c r="D446" s="1">
        <f>VLOOKUP(E446,DATOS!B:W,3,FALSE)</f>
        <v>27359520</v>
      </c>
      <c r="E446">
        <v>4005</v>
      </c>
      <c r="F446">
        <v>2</v>
      </c>
      <c r="G446" t="str">
        <f>VLOOKUP(E446,DATOS!B:W,10,FALSE)</f>
        <v>S50007</v>
      </c>
      <c r="H446" t="str">
        <f t="shared" si="12"/>
        <v>TRANSPORTE MUNICIPAL TERRESTRE</v>
      </c>
      <c r="I446">
        <f>VLOOKUP(E446,DATOS!B:W,12,FALSE)</f>
        <v>1</v>
      </c>
      <c r="J446">
        <f>VLOOKUP(E446,DATOS!B:W,20,FALSE)</f>
        <v>45464</v>
      </c>
      <c r="K446">
        <f t="shared" si="14"/>
        <v>45464</v>
      </c>
      <c r="L446" s="3" t="e">
        <f>VLOOKUP(A446,'AF NO RADICADOS'!E:E,1,FALSE)</f>
        <v>#N/A</v>
      </c>
    </row>
    <row r="447" spans="1:12">
      <c r="A447" t="str">
        <f>VLOOKUP(E447,DATOS!B:W,19,FALSE)</f>
        <v>FEVT4644</v>
      </c>
      <c r="B447" s="1">
        <v>9012767301</v>
      </c>
      <c r="C447" t="s">
        <v>2</v>
      </c>
      <c r="D447" s="1">
        <f>VLOOKUP(E447,DATOS!B:W,3,FALSE)</f>
        <v>69005901</v>
      </c>
      <c r="E447">
        <v>4010</v>
      </c>
      <c r="F447">
        <v>2</v>
      </c>
      <c r="G447" t="str">
        <f>VLOOKUP(E447,DATOS!B:W,10,FALSE)</f>
        <v>S50007</v>
      </c>
      <c r="H447" t="str">
        <f t="shared" si="12"/>
        <v>TRANSPORTE MUNICIPAL TERRESTRE</v>
      </c>
      <c r="I447">
        <f>VLOOKUP(E447,DATOS!B:W,12,FALSE)</f>
        <v>1</v>
      </c>
      <c r="J447">
        <f>VLOOKUP(E447,DATOS!B:W,20,FALSE)</f>
        <v>45464</v>
      </c>
      <c r="K447">
        <f t="shared" si="14"/>
        <v>45464</v>
      </c>
      <c r="L447" s="3" t="e">
        <f>VLOOKUP(A447,'AF NO RADICADOS'!E:E,1,FALSE)</f>
        <v>#N/A</v>
      </c>
    </row>
    <row r="448" spans="1:12">
      <c r="A448" t="str">
        <f>VLOOKUP(E448,DATOS!B:W,19,FALSE)</f>
        <v>FEVT4644</v>
      </c>
      <c r="B448" s="1">
        <v>9012767301</v>
      </c>
      <c r="C448" t="s">
        <v>2</v>
      </c>
      <c r="D448" s="1">
        <f>VLOOKUP(E448,DATOS!B:W,3,FALSE)</f>
        <v>69005901</v>
      </c>
      <c r="E448">
        <v>4011</v>
      </c>
      <c r="F448">
        <v>2</v>
      </c>
      <c r="G448" t="str">
        <f>VLOOKUP(E448,DATOS!B:W,10,FALSE)</f>
        <v>S50007</v>
      </c>
      <c r="H448" t="str">
        <f t="shared" si="12"/>
        <v>TRANSPORTE MUNICIPAL TERRESTRE</v>
      </c>
      <c r="I448">
        <f>VLOOKUP(E448,DATOS!B:W,12,FALSE)</f>
        <v>1</v>
      </c>
      <c r="J448">
        <f>VLOOKUP(E448,DATOS!B:W,20,FALSE)</f>
        <v>45464</v>
      </c>
      <c r="K448">
        <f t="shared" si="14"/>
        <v>45464</v>
      </c>
      <c r="L448" s="3" t="e">
        <f>VLOOKUP(A448,'AF NO RADICADOS'!E:E,1,FALSE)</f>
        <v>#N/A</v>
      </c>
    </row>
    <row r="449" spans="1:14">
      <c r="A449" t="str">
        <f>VLOOKUP(E449,DATOS!B:W,19,FALSE)</f>
        <v>FEVT4645</v>
      </c>
      <c r="B449" s="1">
        <v>9012767301</v>
      </c>
      <c r="C449" t="s">
        <v>2</v>
      </c>
      <c r="D449" s="1">
        <f>VLOOKUP(E449,DATOS!B:W,3,FALSE)</f>
        <v>36111696</v>
      </c>
      <c r="E449">
        <v>4014</v>
      </c>
      <c r="F449">
        <v>2</v>
      </c>
      <c r="G449" t="str">
        <f>VLOOKUP(E449,DATOS!B:W,10,FALSE)</f>
        <v>S50008</v>
      </c>
      <c r="H449" t="str">
        <f t="shared" si="12"/>
        <v>TRANSPORTE INTERMUNICIPAL TERR</v>
      </c>
      <c r="I449">
        <f>VLOOKUP(E449,DATOS!B:W,12,FALSE)</f>
        <v>1</v>
      </c>
      <c r="J449">
        <f>VLOOKUP(E449,DATOS!B:W,20,FALSE)</f>
        <v>45464</v>
      </c>
      <c r="K449">
        <f t="shared" si="14"/>
        <v>45464</v>
      </c>
      <c r="L449" s="3" t="e">
        <f>VLOOKUP(A449,'AF NO RADICADOS'!E:E,1,FALSE)</f>
        <v>#N/A</v>
      </c>
    </row>
    <row r="450" spans="1:14">
      <c r="A450" t="str">
        <f>VLOOKUP(E450,DATOS!B:W,19,FALSE)</f>
        <v>FEVT4645</v>
      </c>
      <c r="B450" s="1">
        <v>9012767301</v>
      </c>
      <c r="C450" t="s">
        <v>2</v>
      </c>
      <c r="D450" s="1">
        <f>VLOOKUP(E450,DATOS!B:W,3,FALSE)</f>
        <v>36111696</v>
      </c>
      <c r="E450">
        <v>4015</v>
      </c>
      <c r="F450">
        <v>2</v>
      </c>
      <c r="G450" t="str">
        <f>VLOOKUP(E450,DATOS!B:W,10,FALSE)</f>
        <v>S50008</v>
      </c>
      <c r="H450" t="str">
        <f t="shared" ref="H450:H513" si="15">IF(G450="S50007","TRANSPORTE MUNICIPAL TERRESTRE",IF(G450="S50008","TRANSPORTE INTERMUNICIPAL TERR","VALIDAR CODIGO"))</f>
        <v>TRANSPORTE INTERMUNICIPAL TERR</v>
      </c>
      <c r="I450">
        <f>VLOOKUP(E450,DATOS!B:W,12,FALSE)</f>
        <v>1</v>
      </c>
      <c r="J450">
        <f>VLOOKUP(E450,DATOS!B:W,20,FALSE)</f>
        <v>45464</v>
      </c>
      <c r="K450">
        <f t="shared" si="14"/>
        <v>45464</v>
      </c>
      <c r="L450" s="3" t="e">
        <f>VLOOKUP(A450,'AF NO RADICADOS'!E:E,1,FALSE)</f>
        <v>#N/A</v>
      </c>
    </row>
    <row r="451" spans="1:14">
      <c r="A451" t="str">
        <f>VLOOKUP(E451,DATOS!B:W,19,FALSE)</f>
        <v>FEVT4646</v>
      </c>
      <c r="B451" s="1">
        <v>9012767301</v>
      </c>
      <c r="C451" t="s">
        <v>2</v>
      </c>
      <c r="D451" s="1">
        <f>VLOOKUP(E451,DATOS!B:W,3,FALSE)</f>
        <v>18105609</v>
      </c>
      <c r="E451">
        <v>4016</v>
      </c>
      <c r="F451">
        <v>2</v>
      </c>
      <c r="G451" t="str">
        <f>VLOOKUP(E451,DATOS!B:W,10,FALSE)</f>
        <v>S50008</v>
      </c>
      <c r="H451" t="str">
        <f t="shared" si="15"/>
        <v>TRANSPORTE INTERMUNICIPAL TERR</v>
      </c>
      <c r="I451">
        <f>VLOOKUP(E451,DATOS!B:W,12,FALSE)</f>
        <v>1</v>
      </c>
      <c r="J451">
        <f>VLOOKUP(E451,DATOS!B:W,20,FALSE)</f>
        <v>45464</v>
      </c>
      <c r="K451">
        <f t="shared" si="14"/>
        <v>45464</v>
      </c>
      <c r="L451" s="3" t="e">
        <f>VLOOKUP(A451,'AF NO RADICADOS'!E:E,1,FALSE)</f>
        <v>#N/A</v>
      </c>
    </row>
    <row r="452" spans="1:14">
      <c r="A452" t="str">
        <f>VLOOKUP(E452,DATOS!B:W,19,FALSE)</f>
        <v>FEVT4646</v>
      </c>
      <c r="B452" s="1">
        <v>9012767301</v>
      </c>
      <c r="C452" t="s">
        <v>2</v>
      </c>
      <c r="D452" s="1">
        <f>VLOOKUP(E452,DATOS!B:W,3,FALSE)</f>
        <v>18105609</v>
      </c>
      <c r="E452">
        <v>4017</v>
      </c>
      <c r="F452">
        <v>2</v>
      </c>
      <c r="G452" t="str">
        <f>VLOOKUP(E452,DATOS!B:W,10,FALSE)</f>
        <v>S50008</v>
      </c>
      <c r="H452" t="str">
        <f t="shared" si="15"/>
        <v>TRANSPORTE INTERMUNICIPAL TERR</v>
      </c>
      <c r="I452">
        <f>VLOOKUP(E452,DATOS!B:W,12,FALSE)</f>
        <v>1</v>
      </c>
      <c r="J452">
        <f>VLOOKUP(E452,DATOS!B:W,20,FALSE)</f>
        <v>45464</v>
      </c>
      <c r="K452">
        <f t="shared" si="14"/>
        <v>45464</v>
      </c>
      <c r="L452" s="3" t="e">
        <f>VLOOKUP(A452,'AF NO RADICADOS'!E:E,1,FALSE)</f>
        <v>#N/A</v>
      </c>
    </row>
    <row r="453" spans="1:14">
      <c r="A453" t="str">
        <f>VLOOKUP(E453,DATOS!B:W,19,FALSE)</f>
        <v>FEVT4647</v>
      </c>
      <c r="B453" s="1">
        <v>9012767301</v>
      </c>
      <c r="C453" t="s">
        <v>2</v>
      </c>
      <c r="D453" s="1">
        <f>VLOOKUP(E453,DATOS!B:W,3,FALSE)</f>
        <v>4718287</v>
      </c>
      <c r="E453">
        <v>4018</v>
      </c>
      <c r="F453">
        <v>2</v>
      </c>
      <c r="G453" t="str">
        <f>VLOOKUP(E453,DATOS!B:W,10,FALSE)</f>
        <v>S50007</v>
      </c>
      <c r="H453" t="str">
        <f t="shared" si="15"/>
        <v>TRANSPORTE MUNICIPAL TERRESTRE</v>
      </c>
      <c r="I453">
        <f>VLOOKUP(E453,DATOS!B:W,12,FALSE)</f>
        <v>1</v>
      </c>
      <c r="J453">
        <f>VLOOKUP(E453,DATOS!B:W,20,FALSE)</f>
        <v>45464</v>
      </c>
      <c r="K453">
        <f t="shared" si="14"/>
        <v>45464</v>
      </c>
      <c r="L453" s="3" t="e">
        <f>VLOOKUP(A453,'AF NO RADICADOS'!E:E,1,FALSE)</f>
        <v>#N/A</v>
      </c>
    </row>
    <row r="454" spans="1:14">
      <c r="A454" t="str">
        <f>VLOOKUP(E454,DATOS!B:W,19,FALSE)</f>
        <v>FEVT4648</v>
      </c>
      <c r="B454" s="1">
        <v>9012767301</v>
      </c>
      <c r="C454" t="s">
        <v>2</v>
      </c>
      <c r="D454" s="1">
        <f>VLOOKUP(E454,DATOS!B:W,3,FALSE)</f>
        <v>5349140</v>
      </c>
      <c r="E454">
        <v>4020</v>
      </c>
      <c r="F454">
        <v>2</v>
      </c>
      <c r="G454" t="str">
        <f>VLOOKUP(E454,DATOS!B:W,10,FALSE)</f>
        <v>S50007</v>
      </c>
      <c r="H454" t="str">
        <f t="shared" si="15"/>
        <v>TRANSPORTE MUNICIPAL TERRESTRE</v>
      </c>
      <c r="I454">
        <f>VLOOKUP(E454,DATOS!B:W,12,FALSE)</f>
        <v>1</v>
      </c>
      <c r="J454">
        <f>VLOOKUP(E454,DATOS!B:W,20,FALSE)</f>
        <v>45464</v>
      </c>
      <c r="K454">
        <f t="shared" si="14"/>
        <v>45464</v>
      </c>
      <c r="L454" s="3" t="e">
        <f>VLOOKUP(A454,'AF NO RADICADOS'!E:E,1,FALSE)</f>
        <v>#N/A</v>
      </c>
    </row>
    <row r="455" spans="1:14">
      <c r="A455" t="str">
        <f>VLOOKUP(E455,DATOS!B:W,19,FALSE)</f>
        <v>FEVT4649</v>
      </c>
      <c r="B455" s="1">
        <v>9012767301</v>
      </c>
      <c r="C455" t="s">
        <v>2</v>
      </c>
      <c r="D455" s="1">
        <f>VLOOKUP(E455,DATOS!B:W,3,FALSE)</f>
        <v>1896280</v>
      </c>
      <c r="E455">
        <v>4022</v>
      </c>
      <c r="F455">
        <v>2</v>
      </c>
      <c r="G455" t="str">
        <f>VLOOKUP(E455,DATOS!B:W,10,FALSE)</f>
        <v>S50008</v>
      </c>
      <c r="H455" t="str">
        <f t="shared" si="15"/>
        <v>TRANSPORTE INTERMUNICIPAL TERR</v>
      </c>
      <c r="I455">
        <f>VLOOKUP(E455,DATOS!B:W,12,FALSE)</f>
        <v>1</v>
      </c>
      <c r="J455">
        <f>VLOOKUP(E455,DATOS!B:W,20,FALSE)</f>
        <v>45464</v>
      </c>
      <c r="K455">
        <f t="shared" si="14"/>
        <v>45464</v>
      </c>
      <c r="L455" s="3" t="e">
        <f>VLOOKUP(A455,'AF NO RADICADOS'!E:E,1,FALSE)</f>
        <v>#N/A</v>
      </c>
    </row>
    <row r="456" spans="1:14">
      <c r="A456" t="str">
        <f>VLOOKUP(E456,DATOS!B:W,19,FALSE)</f>
        <v>FEVT4649</v>
      </c>
      <c r="B456" s="1">
        <v>9012767301</v>
      </c>
      <c r="C456" t="s">
        <v>2</v>
      </c>
      <c r="D456" s="1">
        <f>VLOOKUP(E456,DATOS!B:W,3,FALSE)</f>
        <v>1896280</v>
      </c>
      <c r="E456">
        <v>4023</v>
      </c>
      <c r="F456">
        <v>2</v>
      </c>
      <c r="G456" t="str">
        <f>VLOOKUP(E456,DATOS!B:W,10,FALSE)</f>
        <v>S50008</v>
      </c>
      <c r="H456" t="str">
        <f t="shared" si="15"/>
        <v>TRANSPORTE INTERMUNICIPAL TERR</v>
      </c>
      <c r="I456">
        <f>VLOOKUP(E456,DATOS!B:W,12,FALSE)</f>
        <v>1</v>
      </c>
      <c r="J456">
        <f>VLOOKUP(E456,DATOS!B:W,20,FALSE)</f>
        <v>45464</v>
      </c>
      <c r="K456">
        <f t="shared" si="14"/>
        <v>45464</v>
      </c>
      <c r="L456" s="3" t="e">
        <f>VLOOKUP(A456,'AF NO RADICADOS'!E:E,1,FALSE)</f>
        <v>#N/A</v>
      </c>
      <c r="N456" t="s">
        <v>3120</v>
      </c>
    </row>
    <row r="457" spans="1:14">
      <c r="A457" t="str">
        <f>VLOOKUP(E457,DATOS!B:W,19,FALSE)</f>
        <v>FEVT4650</v>
      </c>
      <c r="B457" s="1">
        <v>9012767301</v>
      </c>
      <c r="C457" t="s">
        <v>2</v>
      </c>
      <c r="D457" s="1">
        <f>VLOOKUP(E457,DATOS!B:W,3,FALSE)</f>
        <v>69050025</v>
      </c>
      <c r="E457">
        <v>4024</v>
      </c>
      <c r="F457">
        <v>2</v>
      </c>
      <c r="G457" t="str">
        <f>VLOOKUP(E457,DATOS!B:W,10,FALSE)</f>
        <v>S50008</v>
      </c>
      <c r="H457" t="str">
        <f t="shared" si="15"/>
        <v>TRANSPORTE INTERMUNICIPAL TERR</v>
      </c>
      <c r="I457">
        <f>VLOOKUP(E457,DATOS!B:W,12,FALSE)</f>
        <v>1</v>
      </c>
      <c r="J457">
        <f>VLOOKUP(E457,DATOS!B:W,20,FALSE)</f>
        <v>45464</v>
      </c>
      <c r="K457">
        <f t="shared" si="14"/>
        <v>45464</v>
      </c>
      <c r="L457" s="3" t="e">
        <f>VLOOKUP(A457,'AF NO RADICADOS'!E:E,1,FALSE)</f>
        <v>#N/A</v>
      </c>
    </row>
    <row r="458" spans="1:14">
      <c r="A458" t="str">
        <f>VLOOKUP(E458,DATOS!B:W,19,FALSE)</f>
        <v>FEVT4650</v>
      </c>
      <c r="B458" s="1">
        <v>9012767301</v>
      </c>
      <c r="C458" t="s">
        <v>2</v>
      </c>
      <c r="D458" s="1">
        <f>VLOOKUP(E458,DATOS!B:W,3,FALSE)</f>
        <v>69050025</v>
      </c>
      <c r="E458">
        <v>4025</v>
      </c>
      <c r="F458">
        <v>2</v>
      </c>
      <c r="G458" t="str">
        <f>VLOOKUP(E458,DATOS!B:W,10,FALSE)</f>
        <v>S50008</v>
      </c>
      <c r="H458" t="str">
        <f t="shared" si="15"/>
        <v>TRANSPORTE INTERMUNICIPAL TERR</v>
      </c>
      <c r="I458">
        <f>VLOOKUP(E458,DATOS!B:W,12,FALSE)</f>
        <v>1</v>
      </c>
      <c r="J458">
        <f>VLOOKUP(E458,DATOS!B:W,20,FALSE)</f>
        <v>45464</v>
      </c>
      <c r="K458">
        <f t="shared" si="14"/>
        <v>45464</v>
      </c>
      <c r="L458" s="3" t="e">
        <f>VLOOKUP(A458,'AF NO RADICADOS'!E:E,1,FALSE)</f>
        <v>#N/A</v>
      </c>
    </row>
    <row r="459" spans="1:14">
      <c r="A459" t="str">
        <f>VLOOKUP(E459,DATOS!B:W,19,FALSE)</f>
        <v>FEVT4652</v>
      </c>
      <c r="B459" s="1">
        <v>9012767301</v>
      </c>
      <c r="C459" t="s">
        <v>2</v>
      </c>
      <c r="D459" s="1">
        <f>VLOOKUP(E459,DATOS!B:W,3,FALSE)</f>
        <v>41119867</v>
      </c>
      <c r="E459">
        <v>4032</v>
      </c>
      <c r="F459">
        <v>2</v>
      </c>
      <c r="G459" t="str">
        <f>VLOOKUP(E459,DATOS!B:W,10,FALSE)</f>
        <v>S50008</v>
      </c>
      <c r="H459" t="str">
        <f t="shared" si="15"/>
        <v>TRANSPORTE INTERMUNICIPAL TERR</v>
      </c>
      <c r="I459">
        <f>VLOOKUP(E459,DATOS!B:W,12,FALSE)</f>
        <v>1</v>
      </c>
      <c r="J459">
        <f>VLOOKUP(E459,DATOS!B:W,20,FALSE)</f>
        <v>45464</v>
      </c>
      <c r="K459">
        <f t="shared" si="14"/>
        <v>45464</v>
      </c>
      <c r="L459" s="3" t="e">
        <f>VLOOKUP(A459,'AF NO RADICADOS'!E:E,1,FALSE)</f>
        <v>#N/A</v>
      </c>
    </row>
    <row r="460" spans="1:14">
      <c r="A460" t="str">
        <f>VLOOKUP(E460,DATOS!B:W,19,FALSE)</f>
        <v>FEVT4652</v>
      </c>
      <c r="B460" s="1">
        <v>9012767301</v>
      </c>
      <c r="C460" t="s">
        <v>2</v>
      </c>
      <c r="D460" s="1">
        <f>VLOOKUP(E460,DATOS!B:W,3,FALSE)</f>
        <v>41119867</v>
      </c>
      <c r="E460">
        <v>4033</v>
      </c>
      <c r="F460">
        <v>2</v>
      </c>
      <c r="G460" t="str">
        <f>VLOOKUP(E460,DATOS!B:W,10,FALSE)</f>
        <v>S50008</v>
      </c>
      <c r="H460" t="str">
        <f t="shared" si="15"/>
        <v>TRANSPORTE INTERMUNICIPAL TERR</v>
      </c>
      <c r="I460">
        <f>VLOOKUP(E460,DATOS!B:W,12,FALSE)</f>
        <v>1</v>
      </c>
      <c r="J460">
        <f>VLOOKUP(E460,DATOS!B:W,20,FALSE)</f>
        <v>45464</v>
      </c>
      <c r="K460">
        <f t="shared" si="14"/>
        <v>45464</v>
      </c>
      <c r="L460" s="3" t="e">
        <f>VLOOKUP(A460,'AF NO RADICADOS'!E:E,1,FALSE)</f>
        <v>#N/A</v>
      </c>
    </row>
    <row r="461" spans="1:14">
      <c r="A461" t="str">
        <f>VLOOKUP(E461,DATOS!B:W,19,FALSE)</f>
        <v>FEVT4653</v>
      </c>
      <c r="B461" s="1">
        <v>9012767301</v>
      </c>
      <c r="C461" t="s">
        <v>2</v>
      </c>
      <c r="D461" s="1">
        <f>VLOOKUP(E461,DATOS!B:W,3,FALSE)</f>
        <v>69030082</v>
      </c>
      <c r="E461">
        <v>4034</v>
      </c>
      <c r="F461">
        <v>2</v>
      </c>
      <c r="G461" t="str">
        <f>VLOOKUP(E461,DATOS!B:W,10,FALSE)</f>
        <v>S50007</v>
      </c>
      <c r="H461" t="str">
        <f t="shared" si="15"/>
        <v>TRANSPORTE MUNICIPAL TERRESTRE</v>
      </c>
      <c r="I461">
        <f>VLOOKUP(E461,DATOS!B:W,12,FALSE)</f>
        <v>1</v>
      </c>
      <c r="J461">
        <f>VLOOKUP(E461,DATOS!B:W,20,FALSE)</f>
        <v>45464</v>
      </c>
      <c r="K461">
        <f t="shared" si="14"/>
        <v>45464</v>
      </c>
      <c r="L461" s="3" t="e">
        <f>VLOOKUP(A461,'AF NO RADICADOS'!E:E,1,FALSE)</f>
        <v>#N/A</v>
      </c>
    </row>
    <row r="462" spans="1:14">
      <c r="A462" t="str">
        <f>VLOOKUP(E462,DATOS!B:W,19,FALSE)</f>
        <v>FEVT4654</v>
      </c>
      <c r="B462" s="1">
        <v>9012767301</v>
      </c>
      <c r="C462" t="s">
        <v>2</v>
      </c>
      <c r="D462" s="1">
        <f>VLOOKUP(E462,DATOS!B:W,3,FALSE)</f>
        <v>1124858715</v>
      </c>
      <c r="E462">
        <v>4036</v>
      </c>
      <c r="F462">
        <v>2</v>
      </c>
      <c r="G462" t="str">
        <f>VLOOKUP(E462,DATOS!B:W,10,FALSE)</f>
        <v>S50007</v>
      </c>
      <c r="H462" t="str">
        <f t="shared" si="15"/>
        <v>TRANSPORTE MUNICIPAL TERRESTRE</v>
      </c>
      <c r="I462">
        <f>VLOOKUP(E462,DATOS!B:W,12,FALSE)</f>
        <v>2</v>
      </c>
      <c r="J462">
        <f>VLOOKUP(E462,DATOS!B:W,20,FALSE)</f>
        <v>45464</v>
      </c>
      <c r="K462">
        <f t="shared" si="14"/>
        <v>90928</v>
      </c>
      <c r="L462" s="3" t="e">
        <f>VLOOKUP(A462,'AF NO RADICADOS'!E:E,1,FALSE)</f>
        <v>#N/A</v>
      </c>
    </row>
    <row r="463" spans="1:14">
      <c r="A463" t="str">
        <f>VLOOKUP(E463,DATOS!B:W,19,FALSE)</f>
        <v>FEVT4654</v>
      </c>
      <c r="B463" s="1">
        <v>9012767301</v>
      </c>
      <c r="C463" t="s">
        <v>2</v>
      </c>
      <c r="D463" s="1">
        <f>VLOOKUP(E463,DATOS!B:W,3,FALSE)</f>
        <v>1124858715</v>
      </c>
      <c r="E463">
        <v>4037</v>
      </c>
      <c r="F463">
        <v>2</v>
      </c>
      <c r="G463" t="str">
        <f>VLOOKUP(E463,DATOS!B:W,10,FALSE)</f>
        <v>S50007</v>
      </c>
      <c r="H463" t="str">
        <f t="shared" si="15"/>
        <v>TRANSPORTE MUNICIPAL TERRESTRE</v>
      </c>
      <c r="I463">
        <f>VLOOKUP(E463,DATOS!B:W,12,FALSE)</f>
        <v>2</v>
      </c>
      <c r="J463">
        <f>VLOOKUP(E463,DATOS!B:W,20,FALSE)</f>
        <v>45464</v>
      </c>
      <c r="K463">
        <f t="shared" si="14"/>
        <v>90928</v>
      </c>
      <c r="L463" s="3" t="e">
        <f>VLOOKUP(A463,'AF NO RADICADOS'!E:E,1,FALSE)</f>
        <v>#N/A</v>
      </c>
    </row>
    <row r="464" spans="1:14">
      <c r="A464" t="str">
        <f>VLOOKUP(E464,DATOS!B:W,19,FALSE)</f>
        <v>FEVT4655</v>
      </c>
      <c r="B464" s="1">
        <v>9012767301</v>
      </c>
      <c r="C464" t="s">
        <v>2</v>
      </c>
      <c r="D464" s="1">
        <f>VLOOKUP(E464,DATOS!B:W,3,FALSE)</f>
        <v>69005173</v>
      </c>
      <c r="E464">
        <v>4038</v>
      </c>
      <c r="F464">
        <v>2</v>
      </c>
      <c r="G464" t="str">
        <f>VLOOKUP(E464,DATOS!B:W,10,FALSE)</f>
        <v>S50007</v>
      </c>
      <c r="H464" t="str">
        <f t="shared" si="15"/>
        <v>TRANSPORTE MUNICIPAL TERRESTRE</v>
      </c>
      <c r="I464">
        <f>VLOOKUP(E464,DATOS!B:W,12,FALSE)</f>
        <v>1</v>
      </c>
      <c r="J464">
        <f>VLOOKUP(E464,DATOS!B:W,20,FALSE)</f>
        <v>45464</v>
      </c>
      <c r="K464">
        <f t="shared" si="14"/>
        <v>45464</v>
      </c>
      <c r="L464" s="3" t="e">
        <f>VLOOKUP(A464,'AF NO RADICADOS'!E:E,1,FALSE)</f>
        <v>#N/A</v>
      </c>
    </row>
    <row r="465" spans="1:12">
      <c r="A465" t="str">
        <f>VLOOKUP(E465,DATOS!B:W,19,FALSE)</f>
        <v>FEVT4655</v>
      </c>
      <c r="B465" s="1">
        <v>9012767301</v>
      </c>
      <c r="C465" t="s">
        <v>2</v>
      </c>
      <c r="D465" s="1">
        <f>VLOOKUP(E465,DATOS!B:W,3,FALSE)</f>
        <v>69005173</v>
      </c>
      <c r="E465">
        <v>4039</v>
      </c>
      <c r="F465">
        <v>2</v>
      </c>
      <c r="G465" t="str">
        <f>VLOOKUP(E465,DATOS!B:W,10,FALSE)</f>
        <v>S50007</v>
      </c>
      <c r="H465" t="str">
        <f t="shared" si="15"/>
        <v>TRANSPORTE MUNICIPAL TERRESTRE</v>
      </c>
      <c r="I465">
        <f>VLOOKUP(E465,DATOS!B:W,12,FALSE)</f>
        <v>1</v>
      </c>
      <c r="J465">
        <f>VLOOKUP(E465,DATOS!B:W,20,FALSE)</f>
        <v>45464</v>
      </c>
      <c r="K465">
        <f t="shared" si="14"/>
        <v>45464</v>
      </c>
      <c r="L465" s="3" t="e">
        <f>VLOOKUP(A465,'AF NO RADICADOS'!E:E,1,FALSE)</f>
        <v>#N/A</v>
      </c>
    </row>
    <row r="466" spans="1:12">
      <c r="A466" t="str">
        <f>VLOOKUP(E466,DATOS!B:W,19,FALSE)</f>
        <v>FEVT4656</v>
      </c>
      <c r="B466" s="1">
        <v>9012767301</v>
      </c>
      <c r="C466" t="s">
        <v>2</v>
      </c>
      <c r="D466" s="1">
        <f>VLOOKUP(E466,DATOS!B:W,3,FALSE)</f>
        <v>1123322776</v>
      </c>
      <c r="E466">
        <v>4040</v>
      </c>
      <c r="F466">
        <v>2</v>
      </c>
      <c r="G466" t="str">
        <f>VLOOKUP(E466,DATOS!B:W,10,FALSE)</f>
        <v>S50008</v>
      </c>
      <c r="H466" t="str">
        <f t="shared" si="15"/>
        <v>TRANSPORTE INTERMUNICIPAL TERR</v>
      </c>
      <c r="I466">
        <f>VLOOKUP(E466,DATOS!B:W,12,FALSE)</f>
        <v>1</v>
      </c>
      <c r="J466">
        <f>VLOOKUP(E466,DATOS!B:W,20,FALSE)</f>
        <v>45464</v>
      </c>
      <c r="K466">
        <f t="shared" si="14"/>
        <v>45464</v>
      </c>
      <c r="L466" s="3" t="e">
        <f>VLOOKUP(A466,'AF NO RADICADOS'!E:E,1,FALSE)</f>
        <v>#N/A</v>
      </c>
    </row>
    <row r="467" spans="1:12">
      <c r="A467" t="str">
        <f>VLOOKUP(E467,DATOS!B:W,19,FALSE)</f>
        <v>FEVT4656</v>
      </c>
      <c r="B467" s="1">
        <v>9012767301</v>
      </c>
      <c r="C467" t="s">
        <v>2</v>
      </c>
      <c r="D467" s="1">
        <f>VLOOKUP(E467,DATOS!B:W,3,FALSE)</f>
        <v>1123322776</v>
      </c>
      <c r="E467">
        <v>4041</v>
      </c>
      <c r="F467">
        <v>2</v>
      </c>
      <c r="G467" t="str">
        <f>VLOOKUP(E467,DATOS!B:W,10,FALSE)</f>
        <v>S50008</v>
      </c>
      <c r="H467" t="str">
        <f t="shared" si="15"/>
        <v>TRANSPORTE INTERMUNICIPAL TERR</v>
      </c>
      <c r="I467">
        <f>VLOOKUP(E467,DATOS!B:W,12,FALSE)</f>
        <v>1</v>
      </c>
      <c r="J467">
        <f>VLOOKUP(E467,DATOS!B:W,20,FALSE)</f>
        <v>45464</v>
      </c>
      <c r="K467">
        <f t="shared" si="14"/>
        <v>45464</v>
      </c>
      <c r="L467" s="3" t="e">
        <f>VLOOKUP(A467,'AF NO RADICADOS'!E:E,1,FALSE)</f>
        <v>#N/A</v>
      </c>
    </row>
    <row r="468" spans="1:12">
      <c r="A468" t="str">
        <f>VLOOKUP(E468,DATOS!B:W,19,FALSE)</f>
        <v>FEVT4657</v>
      </c>
      <c r="B468" s="1">
        <v>9012767301</v>
      </c>
      <c r="C468" t="s">
        <v>2</v>
      </c>
      <c r="D468" s="1">
        <f>VLOOKUP(E468,DATOS!B:W,3,FALSE)</f>
        <v>27362786</v>
      </c>
      <c r="E468">
        <v>4046</v>
      </c>
      <c r="F468">
        <v>2</v>
      </c>
      <c r="G468" t="str">
        <f>VLOOKUP(E468,DATOS!B:W,10,FALSE)</f>
        <v>S50007</v>
      </c>
      <c r="H468" t="str">
        <f t="shared" si="15"/>
        <v>TRANSPORTE MUNICIPAL TERRESTRE</v>
      </c>
      <c r="I468">
        <f>VLOOKUP(E468,DATOS!B:W,12,FALSE)</f>
        <v>1</v>
      </c>
      <c r="J468">
        <f>VLOOKUP(E468,DATOS!B:W,20,FALSE)</f>
        <v>45464</v>
      </c>
      <c r="K468">
        <f t="shared" si="14"/>
        <v>45464</v>
      </c>
      <c r="L468" s="3" t="e">
        <f>VLOOKUP(A468,'AF NO RADICADOS'!E:E,1,FALSE)</f>
        <v>#N/A</v>
      </c>
    </row>
    <row r="469" spans="1:12">
      <c r="A469" t="str">
        <f>VLOOKUP(E469,DATOS!B:W,19,FALSE)</f>
        <v>FEVT4657</v>
      </c>
      <c r="B469" s="1">
        <v>9012767301</v>
      </c>
      <c r="C469" t="s">
        <v>2</v>
      </c>
      <c r="D469" s="1">
        <f>VLOOKUP(E469,DATOS!B:W,3,FALSE)</f>
        <v>27362786</v>
      </c>
      <c r="E469">
        <v>4047</v>
      </c>
      <c r="F469">
        <v>2</v>
      </c>
      <c r="G469" t="str">
        <f>VLOOKUP(E469,DATOS!B:W,10,FALSE)</f>
        <v>S50007</v>
      </c>
      <c r="H469" t="str">
        <f t="shared" si="15"/>
        <v>TRANSPORTE MUNICIPAL TERRESTRE</v>
      </c>
      <c r="I469">
        <f>VLOOKUP(E469,DATOS!B:W,12,FALSE)</f>
        <v>1</v>
      </c>
      <c r="J469">
        <f>VLOOKUP(E469,DATOS!B:W,20,FALSE)</f>
        <v>45464</v>
      </c>
      <c r="K469">
        <f t="shared" si="14"/>
        <v>45464</v>
      </c>
      <c r="L469" s="3" t="e">
        <f>VLOOKUP(A469,'AF NO RADICADOS'!E:E,1,FALSE)</f>
        <v>#N/A</v>
      </c>
    </row>
    <row r="470" spans="1:12">
      <c r="A470" t="str">
        <f>VLOOKUP(E470,DATOS!B:W,19,FALSE)</f>
        <v>FEVT4658</v>
      </c>
      <c r="B470" s="1">
        <v>9012767301</v>
      </c>
      <c r="C470" t="s">
        <v>2</v>
      </c>
      <c r="D470" s="1">
        <f>VLOOKUP(E470,DATOS!B:W,3,FALSE)</f>
        <v>27168497</v>
      </c>
      <c r="E470">
        <v>4048</v>
      </c>
      <c r="F470">
        <v>2</v>
      </c>
      <c r="G470" t="str">
        <f>VLOOKUP(E470,DATOS!B:W,10,FALSE)</f>
        <v>S50007</v>
      </c>
      <c r="H470" t="str">
        <f t="shared" si="15"/>
        <v>TRANSPORTE MUNICIPAL TERRESTRE</v>
      </c>
      <c r="I470">
        <f>VLOOKUP(E470,DATOS!B:W,12,FALSE)</f>
        <v>1</v>
      </c>
      <c r="J470">
        <f>VLOOKUP(E470,DATOS!B:W,20,FALSE)</f>
        <v>45464</v>
      </c>
      <c r="K470">
        <f t="shared" si="14"/>
        <v>45464</v>
      </c>
      <c r="L470" s="3" t="e">
        <f>VLOOKUP(A470,'AF NO RADICADOS'!E:E,1,FALSE)</f>
        <v>#N/A</v>
      </c>
    </row>
    <row r="471" spans="1:12">
      <c r="A471" t="str">
        <f>VLOOKUP(E471,DATOS!B:W,19,FALSE)</f>
        <v>FEVT4658</v>
      </c>
      <c r="B471" s="1">
        <v>9012767301</v>
      </c>
      <c r="C471" t="s">
        <v>2</v>
      </c>
      <c r="D471" s="1">
        <f>VLOOKUP(E471,DATOS!B:W,3,FALSE)</f>
        <v>27168497</v>
      </c>
      <c r="E471">
        <v>4049</v>
      </c>
      <c r="F471">
        <v>2</v>
      </c>
      <c r="G471" t="str">
        <f>VLOOKUP(E471,DATOS!B:W,10,FALSE)</f>
        <v>S50007</v>
      </c>
      <c r="H471" t="str">
        <f t="shared" si="15"/>
        <v>TRANSPORTE MUNICIPAL TERRESTRE</v>
      </c>
      <c r="I471">
        <f>VLOOKUP(E471,DATOS!B:W,12,FALSE)</f>
        <v>1</v>
      </c>
      <c r="J471">
        <f>VLOOKUP(E471,DATOS!B:W,20,FALSE)</f>
        <v>45464</v>
      </c>
      <c r="K471">
        <f t="shared" si="14"/>
        <v>45464</v>
      </c>
      <c r="L471" s="3" t="e">
        <f>VLOOKUP(A471,'AF NO RADICADOS'!E:E,1,FALSE)</f>
        <v>#N/A</v>
      </c>
    </row>
    <row r="472" spans="1:12">
      <c r="A472" t="str">
        <f>VLOOKUP(E472,DATOS!B:W,19,FALSE)</f>
        <v>FEVT4659</v>
      </c>
      <c r="B472" s="1">
        <v>9012767301</v>
      </c>
      <c r="C472" t="s">
        <v>2</v>
      </c>
      <c r="D472" s="1">
        <f>VLOOKUP(E472,DATOS!B:W,3,FALSE)</f>
        <v>18123058</v>
      </c>
      <c r="E472">
        <v>4050</v>
      </c>
      <c r="F472">
        <v>2</v>
      </c>
      <c r="G472" t="str">
        <f>VLOOKUP(E472,DATOS!B:W,10,FALSE)</f>
        <v>S50007</v>
      </c>
      <c r="H472" t="str">
        <f t="shared" si="15"/>
        <v>TRANSPORTE MUNICIPAL TERRESTRE</v>
      </c>
      <c r="I472">
        <f>VLOOKUP(E472,DATOS!B:W,12,FALSE)</f>
        <v>1</v>
      </c>
      <c r="J472">
        <f>VLOOKUP(E472,DATOS!B:W,20,FALSE)</f>
        <v>45464</v>
      </c>
      <c r="K472">
        <f t="shared" si="14"/>
        <v>45464</v>
      </c>
      <c r="L472" s="3" t="e">
        <f>VLOOKUP(A472,'AF NO RADICADOS'!E:E,1,FALSE)</f>
        <v>#N/A</v>
      </c>
    </row>
    <row r="473" spans="1:12">
      <c r="A473" t="str">
        <f>VLOOKUP(E473,DATOS!B:W,19,FALSE)</f>
        <v>FEVT4660</v>
      </c>
      <c r="B473" s="1">
        <v>9012767301</v>
      </c>
      <c r="C473" t="s">
        <v>2</v>
      </c>
      <c r="D473" s="1">
        <f>VLOOKUP(E473,DATOS!B:W,3,FALSE)</f>
        <v>39840652</v>
      </c>
      <c r="E473">
        <v>4054</v>
      </c>
      <c r="F473">
        <v>2</v>
      </c>
      <c r="G473" t="str">
        <f>VLOOKUP(E473,DATOS!B:W,10,FALSE)</f>
        <v>S50007</v>
      </c>
      <c r="H473" t="str">
        <f t="shared" si="15"/>
        <v>TRANSPORTE MUNICIPAL TERRESTRE</v>
      </c>
      <c r="I473">
        <f>VLOOKUP(E473,DATOS!B:W,12,FALSE)</f>
        <v>1</v>
      </c>
      <c r="J473">
        <f>VLOOKUP(E473,DATOS!B:W,20,FALSE)</f>
        <v>45464</v>
      </c>
      <c r="K473">
        <f t="shared" si="14"/>
        <v>45464</v>
      </c>
      <c r="L473" s="3" t="e">
        <f>VLOOKUP(A473,'AF NO RADICADOS'!E:E,1,FALSE)</f>
        <v>#N/A</v>
      </c>
    </row>
    <row r="474" spans="1:12">
      <c r="A474" t="str">
        <f>VLOOKUP(E474,DATOS!B:W,19,FALSE)</f>
        <v>FEVT4660</v>
      </c>
      <c r="B474" s="1">
        <v>9012767301</v>
      </c>
      <c r="C474" t="s">
        <v>2</v>
      </c>
      <c r="D474" s="1">
        <f>VLOOKUP(E474,DATOS!B:W,3,FALSE)</f>
        <v>39840652</v>
      </c>
      <c r="E474">
        <v>4055</v>
      </c>
      <c r="F474">
        <v>2</v>
      </c>
      <c r="G474" t="str">
        <f>VLOOKUP(E474,DATOS!B:W,10,FALSE)</f>
        <v>S50007</v>
      </c>
      <c r="H474" t="str">
        <f t="shared" si="15"/>
        <v>TRANSPORTE MUNICIPAL TERRESTRE</v>
      </c>
      <c r="I474">
        <f>VLOOKUP(E474,DATOS!B:W,12,FALSE)</f>
        <v>1</v>
      </c>
      <c r="J474">
        <f>VLOOKUP(E474,DATOS!B:W,20,FALSE)</f>
        <v>45464</v>
      </c>
      <c r="K474">
        <f t="shared" si="14"/>
        <v>45464</v>
      </c>
      <c r="L474" s="3" t="e">
        <f>VLOOKUP(A474,'AF NO RADICADOS'!E:E,1,FALSE)</f>
        <v>#N/A</v>
      </c>
    </row>
    <row r="475" spans="1:12">
      <c r="A475" t="str">
        <f>VLOOKUP(E475,DATOS!B:W,19,FALSE)</f>
        <v>FEVT4661</v>
      </c>
      <c r="B475" s="1">
        <v>9012767301</v>
      </c>
      <c r="C475" t="s">
        <v>2</v>
      </c>
      <c r="D475" s="1">
        <f>VLOOKUP(E475,DATOS!B:W,3,FALSE)</f>
        <v>1123321182</v>
      </c>
      <c r="E475">
        <v>4058</v>
      </c>
      <c r="F475">
        <v>2</v>
      </c>
      <c r="G475" t="str">
        <f>VLOOKUP(E475,DATOS!B:W,10,FALSE)</f>
        <v>S50007</v>
      </c>
      <c r="H475" t="str">
        <f t="shared" si="15"/>
        <v>TRANSPORTE MUNICIPAL TERRESTRE</v>
      </c>
      <c r="I475">
        <f>VLOOKUP(E475,DATOS!B:W,12,FALSE)</f>
        <v>1</v>
      </c>
      <c r="J475">
        <f>VLOOKUP(E475,DATOS!B:W,20,FALSE)</f>
        <v>45464</v>
      </c>
      <c r="K475">
        <f t="shared" ref="K475:K538" si="16">J475*I475</f>
        <v>45464</v>
      </c>
      <c r="L475" s="3" t="e">
        <f>VLOOKUP(A475,'AF NO RADICADOS'!E:E,1,FALSE)</f>
        <v>#N/A</v>
      </c>
    </row>
    <row r="476" spans="1:12">
      <c r="A476" t="str">
        <f>VLOOKUP(E476,DATOS!B:W,19,FALSE)</f>
        <v>FEVT4661</v>
      </c>
      <c r="B476" s="1">
        <v>9012767301</v>
      </c>
      <c r="C476" t="s">
        <v>2</v>
      </c>
      <c r="D476" s="1">
        <f>VLOOKUP(E476,DATOS!B:W,3,FALSE)</f>
        <v>1123321182</v>
      </c>
      <c r="E476">
        <v>4059</v>
      </c>
      <c r="F476">
        <v>2</v>
      </c>
      <c r="G476" t="str">
        <f>VLOOKUP(E476,DATOS!B:W,10,FALSE)</f>
        <v>S50007</v>
      </c>
      <c r="H476" t="str">
        <f t="shared" si="15"/>
        <v>TRANSPORTE MUNICIPAL TERRESTRE</v>
      </c>
      <c r="I476">
        <f>VLOOKUP(E476,DATOS!B:W,12,FALSE)</f>
        <v>1</v>
      </c>
      <c r="J476">
        <f>VLOOKUP(E476,DATOS!B:W,20,FALSE)</f>
        <v>45464</v>
      </c>
      <c r="K476">
        <f t="shared" si="16"/>
        <v>45464</v>
      </c>
      <c r="L476" s="3" t="e">
        <f>VLOOKUP(A476,'AF NO RADICADOS'!E:E,1,FALSE)</f>
        <v>#N/A</v>
      </c>
    </row>
    <row r="477" spans="1:12">
      <c r="A477" t="str">
        <f>VLOOKUP(E477,DATOS!B:W,19,FALSE)</f>
        <v>FEVT4662</v>
      </c>
      <c r="B477" s="1">
        <v>9012767301</v>
      </c>
      <c r="C477" t="s">
        <v>2</v>
      </c>
      <c r="D477" s="1">
        <f>VLOOKUP(E477,DATOS!B:W,3,FALSE)</f>
        <v>1126446413</v>
      </c>
      <c r="E477">
        <v>4060</v>
      </c>
      <c r="F477">
        <v>2</v>
      </c>
      <c r="G477" t="str">
        <f>VLOOKUP(E477,DATOS!B:W,10,FALSE)</f>
        <v>S50008</v>
      </c>
      <c r="H477" t="str">
        <f t="shared" si="15"/>
        <v>TRANSPORTE INTERMUNICIPAL TERR</v>
      </c>
      <c r="I477">
        <f>VLOOKUP(E477,DATOS!B:W,12,FALSE)</f>
        <v>1</v>
      </c>
      <c r="J477">
        <f>VLOOKUP(E477,DATOS!B:W,20,FALSE)</f>
        <v>45464</v>
      </c>
      <c r="K477">
        <f t="shared" si="16"/>
        <v>45464</v>
      </c>
      <c r="L477" s="3" t="e">
        <f>VLOOKUP(A477,'AF NO RADICADOS'!E:E,1,FALSE)</f>
        <v>#N/A</v>
      </c>
    </row>
    <row r="478" spans="1:12">
      <c r="A478" t="str">
        <f>VLOOKUP(E478,DATOS!B:W,19,FALSE)</f>
        <v>FEVT4662</v>
      </c>
      <c r="B478" s="1">
        <v>9012767301</v>
      </c>
      <c r="C478" t="s">
        <v>2</v>
      </c>
      <c r="D478" s="1">
        <f>VLOOKUP(E478,DATOS!B:W,3,FALSE)</f>
        <v>1126446413</v>
      </c>
      <c r="E478">
        <v>4061</v>
      </c>
      <c r="F478">
        <v>2</v>
      </c>
      <c r="G478" t="str">
        <f>VLOOKUP(E478,DATOS!B:W,10,FALSE)</f>
        <v>S50008</v>
      </c>
      <c r="H478" t="str">
        <f t="shared" si="15"/>
        <v>TRANSPORTE INTERMUNICIPAL TERR</v>
      </c>
      <c r="I478">
        <f>VLOOKUP(E478,DATOS!B:W,12,FALSE)</f>
        <v>1</v>
      </c>
      <c r="J478">
        <f>VLOOKUP(E478,DATOS!B:W,20,FALSE)</f>
        <v>45464</v>
      </c>
      <c r="K478">
        <f t="shared" si="16"/>
        <v>45464</v>
      </c>
      <c r="L478" s="3" t="e">
        <f>VLOOKUP(A478,'AF NO RADICADOS'!E:E,1,FALSE)</f>
        <v>#N/A</v>
      </c>
    </row>
    <row r="479" spans="1:12">
      <c r="A479" t="str">
        <f>VLOOKUP(E479,DATOS!B:W,19,FALSE)</f>
        <v>FEVT4663</v>
      </c>
      <c r="B479" s="1">
        <v>9012767301</v>
      </c>
      <c r="C479" t="s">
        <v>2</v>
      </c>
      <c r="D479" s="1">
        <f>VLOOKUP(E479,DATOS!B:W,3,FALSE)</f>
        <v>41109470</v>
      </c>
      <c r="E479">
        <v>4062</v>
      </c>
      <c r="F479">
        <v>2</v>
      </c>
      <c r="G479" t="str">
        <f>VLOOKUP(E479,DATOS!B:W,10,FALSE)</f>
        <v>S50007</v>
      </c>
      <c r="H479" t="str">
        <f t="shared" si="15"/>
        <v>TRANSPORTE MUNICIPAL TERRESTRE</v>
      </c>
      <c r="I479">
        <f>VLOOKUP(E479,DATOS!B:W,12,FALSE)</f>
        <v>1</v>
      </c>
      <c r="J479">
        <f>VLOOKUP(E479,DATOS!B:W,20,FALSE)</f>
        <v>45464</v>
      </c>
      <c r="K479">
        <f t="shared" si="16"/>
        <v>45464</v>
      </c>
      <c r="L479" s="3" t="e">
        <f>VLOOKUP(A479,'AF NO RADICADOS'!E:E,1,FALSE)</f>
        <v>#N/A</v>
      </c>
    </row>
    <row r="480" spans="1:12">
      <c r="A480" t="str">
        <f>VLOOKUP(E480,DATOS!B:W,19,FALSE)</f>
        <v>FEVT4663</v>
      </c>
      <c r="B480" s="1">
        <v>9012767301</v>
      </c>
      <c r="C480" t="s">
        <v>2</v>
      </c>
      <c r="D480" s="1">
        <f>VLOOKUP(E480,DATOS!B:W,3,FALSE)</f>
        <v>41109470</v>
      </c>
      <c r="E480">
        <v>4063</v>
      </c>
      <c r="F480">
        <v>2</v>
      </c>
      <c r="G480" t="str">
        <f>VLOOKUP(E480,DATOS!B:W,10,FALSE)</f>
        <v>S50007</v>
      </c>
      <c r="H480" t="str">
        <f t="shared" si="15"/>
        <v>TRANSPORTE MUNICIPAL TERRESTRE</v>
      </c>
      <c r="I480">
        <f>VLOOKUP(E480,DATOS!B:W,12,FALSE)</f>
        <v>1</v>
      </c>
      <c r="J480">
        <f>VLOOKUP(E480,DATOS!B:W,20,FALSE)</f>
        <v>45464</v>
      </c>
      <c r="K480">
        <f t="shared" si="16"/>
        <v>45464</v>
      </c>
      <c r="L480" s="3" t="e">
        <f>VLOOKUP(A480,'AF NO RADICADOS'!E:E,1,FALSE)</f>
        <v>#N/A</v>
      </c>
    </row>
    <row r="481" spans="1:12">
      <c r="A481" t="str">
        <f>VLOOKUP(E481,DATOS!B:W,19,FALSE)</f>
        <v>FEVT4664</v>
      </c>
      <c r="B481" s="1">
        <v>9012767301</v>
      </c>
      <c r="C481" t="s">
        <v>2</v>
      </c>
      <c r="D481" s="1">
        <f>VLOOKUP(E481,DATOS!B:W,3,FALSE)</f>
        <v>1124316601</v>
      </c>
      <c r="E481">
        <v>4064</v>
      </c>
      <c r="F481">
        <v>2</v>
      </c>
      <c r="G481" t="str">
        <f>VLOOKUP(E481,DATOS!B:W,10,FALSE)</f>
        <v>S50007</v>
      </c>
      <c r="H481" t="str">
        <f t="shared" si="15"/>
        <v>TRANSPORTE MUNICIPAL TERRESTRE</v>
      </c>
      <c r="I481">
        <f>VLOOKUP(E481,DATOS!B:W,12,FALSE)</f>
        <v>1</v>
      </c>
      <c r="J481">
        <f>VLOOKUP(E481,DATOS!B:W,20,FALSE)</f>
        <v>45464</v>
      </c>
      <c r="K481">
        <f t="shared" si="16"/>
        <v>45464</v>
      </c>
      <c r="L481" s="3" t="e">
        <f>VLOOKUP(A481,'AF NO RADICADOS'!E:E,1,FALSE)</f>
        <v>#N/A</v>
      </c>
    </row>
    <row r="482" spans="1:12">
      <c r="A482" t="str">
        <f>VLOOKUP(E482,DATOS!B:W,19,FALSE)</f>
        <v>FEVT4665</v>
      </c>
      <c r="B482" s="1">
        <v>9012767301</v>
      </c>
      <c r="C482" t="s">
        <v>2</v>
      </c>
      <c r="D482" s="1">
        <f>VLOOKUP(E482,DATOS!B:W,3,FALSE)</f>
        <v>97470043</v>
      </c>
      <c r="E482">
        <v>4068</v>
      </c>
      <c r="F482">
        <v>2</v>
      </c>
      <c r="G482" t="str">
        <f>VLOOKUP(E482,DATOS!B:W,10,FALSE)</f>
        <v>S50007</v>
      </c>
      <c r="H482" t="str">
        <f t="shared" si="15"/>
        <v>TRANSPORTE MUNICIPAL TERRESTRE</v>
      </c>
      <c r="I482">
        <f>VLOOKUP(E482,DATOS!B:W,12,FALSE)</f>
        <v>1</v>
      </c>
      <c r="J482">
        <f>VLOOKUP(E482,DATOS!B:W,20,FALSE)</f>
        <v>45464</v>
      </c>
      <c r="K482">
        <f t="shared" si="16"/>
        <v>45464</v>
      </c>
      <c r="L482" s="3" t="e">
        <f>VLOOKUP(A482,'AF NO RADICADOS'!E:E,1,FALSE)</f>
        <v>#N/A</v>
      </c>
    </row>
    <row r="483" spans="1:12">
      <c r="A483" t="str">
        <f>VLOOKUP(E483,DATOS!B:W,19,FALSE)</f>
        <v>FEVT4666</v>
      </c>
      <c r="B483" s="1">
        <v>9012767301</v>
      </c>
      <c r="C483" t="s">
        <v>2</v>
      </c>
      <c r="D483" s="1">
        <f>VLOOKUP(E483,DATOS!B:W,3,FALSE)</f>
        <v>5223825</v>
      </c>
      <c r="E483">
        <v>4070</v>
      </c>
      <c r="F483">
        <v>2</v>
      </c>
      <c r="G483" t="str">
        <f>VLOOKUP(E483,DATOS!B:W,10,FALSE)</f>
        <v>S50008</v>
      </c>
      <c r="H483" t="str">
        <f t="shared" si="15"/>
        <v>TRANSPORTE INTERMUNICIPAL TERR</v>
      </c>
      <c r="I483">
        <f>VLOOKUP(E483,DATOS!B:W,12,FALSE)</f>
        <v>1</v>
      </c>
      <c r="J483">
        <f>VLOOKUP(E483,DATOS!B:W,20,FALSE)</f>
        <v>45464</v>
      </c>
      <c r="K483">
        <f t="shared" si="16"/>
        <v>45464</v>
      </c>
      <c r="L483" s="3" t="e">
        <f>VLOOKUP(A483,'AF NO RADICADOS'!E:E,1,FALSE)</f>
        <v>#N/A</v>
      </c>
    </row>
    <row r="484" spans="1:12">
      <c r="A484" t="str">
        <f>VLOOKUP(E484,DATOS!B:W,19,FALSE)</f>
        <v>FEVT4666</v>
      </c>
      <c r="B484" s="1">
        <v>9012767301</v>
      </c>
      <c r="C484" t="s">
        <v>2</v>
      </c>
      <c r="D484" s="1">
        <f>VLOOKUP(E484,DATOS!B:W,3,FALSE)</f>
        <v>5223825</v>
      </c>
      <c r="E484">
        <v>4071</v>
      </c>
      <c r="F484">
        <v>2</v>
      </c>
      <c r="G484" t="str">
        <f>VLOOKUP(E484,DATOS!B:W,10,FALSE)</f>
        <v>S50008</v>
      </c>
      <c r="H484" t="str">
        <f t="shared" si="15"/>
        <v>TRANSPORTE INTERMUNICIPAL TERR</v>
      </c>
      <c r="I484">
        <f>VLOOKUP(E484,DATOS!B:W,12,FALSE)</f>
        <v>1</v>
      </c>
      <c r="J484">
        <f>VLOOKUP(E484,DATOS!B:W,20,FALSE)</f>
        <v>45464</v>
      </c>
      <c r="K484">
        <f t="shared" si="16"/>
        <v>45464</v>
      </c>
      <c r="L484" s="3" t="e">
        <f>VLOOKUP(A484,'AF NO RADICADOS'!E:E,1,FALSE)</f>
        <v>#N/A</v>
      </c>
    </row>
    <row r="485" spans="1:12">
      <c r="A485" t="str">
        <f>VLOOKUP(E485,DATOS!B:W,19,FALSE)</f>
        <v>FEVT4667</v>
      </c>
      <c r="B485" s="1">
        <v>9012767301</v>
      </c>
      <c r="C485" t="s">
        <v>2</v>
      </c>
      <c r="D485" s="1">
        <f>VLOOKUP(E485,DATOS!B:W,3,FALSE)</f>
        <v>27363959</v>
      </c>
      <c r="E485">
        <v>4072</v>
      </c>
      <c r="F485">
        <v>2</v>
      </c>
      <c r="G485" t="str">
        <f>VLOOKUP(E485,DATOS!B:W,10,FALSE)</f>
        <v>S50008</v>
      </c>
      <c r="H485" t="str">
        <f t="shared" si="15"/>
        <v>TRANSPORTE INTERMUNICIPAL TERR</v>
      </c>
      <c r="I485">
        <f>VLOOKUP(E485,DATOS!B:W,12,FALSE)</f>
        <v>1</v>
      </c>
      <c r="J485">
        <f>VLOOKUP(E485,DATOS!B:W,20,FALSE)</f>
        <v>45464</v>
      </c>
      <c r="K485">
        <f t="shared" si="16"/>
        <v>45464</v>
      </c>
      <c r="L485" s="3" t="e">
        <f>VLOOKUP(A485,'AF NO RADICADOS'!E:E,1,FALSE)</f>
        <v>#N/A</v>
      </c>
    </row>
    <row r="486" spans="1:12">
      <c r="A486" t="str">
        <f>VLOOKUP(E486,DATOS!B:W,19,FALSE)</f>
        <v>FEVT4667</v>
      </c>
      <c r="B486" s="1">
        <v>9012767301</v>
      </c>
      <c r="C486" t="s">
        <v>2</v>
      </c>
      <c r="D486" s="1">
        <f>VLOOKUP(E486,DATOS!B:W,3,FALSE)</f>
        <v>27363959</v>
      </c>
      <c r="E486">
        <v>4073</v>
      </c>
      <c r="F486">
        <v>2</v>
      </c>
      <c r="G486" t="str">
        <f>VLOOKUP(E486,DATOS!B:W,10,FALSE)</f>
        <v>S50008</v>
      </c>
      <c r="H486" t="str">
        <f t="shared" si="15"/>
        <v>TRANSPORTE INTERMUNICIPAL TERR</v>
      </c>
      <c r="I486">
        <f>VLOOKUP(E486,DATOS!B:W,12,FALSE)</f>
        <v>1</v>
      </c>
      <c r="J486">
        <f>VLOOKUP(E486,DATOS!B:W,20,FALSE)</f>
        <v>45464</v>
      </c>
      <c r="K486">
        <f t="shared" si="16"/>
        <v>45464</v>
      </c>
      <c r="L486" s="3" t="e">
        <f>VLOOKUP(A486,'AF NO RADICADOS'!E:E,1,FALSE)</f>
        <v>#N/A</v>
      </c>
    </row>
    <row r="487" spans="1:12">
      <c r="A487" t="str">
        <f>VLOOKUP(E487,DATOS!B:W,19,FALSE)</f>
        <v>FEVT4668</v>
      </c>
      <c r="B487" s="1">
        <v>9012767301</v>
      </c>
      <c r="C487" t="s">
        <v>2</v>
      </c>
      <c r="D487" s="1">
        <f>VLOOKUP(E487,DATOS!B:W,3,FALSE)</f>
        <v>1006849324</v>
      </c>
      <c r="E487">
        <v>4074</v>
      </c>
      <c r="F487">
        <v>2</v>
      </c>
      <c r="G487" t="str">
        <f>VLOOKUP(E487,DATOS!B:W,10,FALSE)</f>
        <v>S50008</v>
      </c>
      <c r="H487" t="str">
        <f t="shared" si="15"/>
        <v>TRANSPORTE INTERMUNICIPAL TERR</v>
      </c>
      <c r="I487">
        <f>VLOOKUP(E487,DATOS!B:W,12,FALSE)</f>
        <v>1</v>
      </c>
      <c r="J487">
        <f>VLOOKUP(E487,DATOS!B:W,20,FALSE)</f>
        <v>45464</v>
      </c>
      <c r="K487">
        <f t="shared" si="16"/>
        <v>45464</v>
      </c>
      <c r="L487" s="3" t="e">
        <f>VLOOKUP(A487,'AF NO RADICADOS'!E:E,1,FALSE)</f>
        <v>#N/A</v>
      </c>
    </row>
    <row r="488" spans="1:12">
      <c r="A488" t="str">
        <f>VLOOKUP(E488,DATOS!B:W,19,FALSE)</f>
        <v>FEVT4669</v>
      </c>
      <c r="B488" s="1">
        <v>9012767301</v>
      </c>
      <c r="C488" t="s">
        <v>2</v>
      </c>
      <c r="D488" s="1">
        <f>VLOOKUP(E488,DATOS!B:W,3,FALSE)</f>
        <v>69050025</v>
      </c>
      <c r="E488">
        <v>4076</v>
      </c>
      <c r="F488">
        <v>2</v>
      </c>
      <c r="G488" t="str">
        <f>VLOOKUP(E488,DATOS!B:W,10,FALSE)</f>
        <v>S50007</v>
      </c>
      <c r="H488" t="str">
        <f t="shared" si="15"/>
        <v>TRANSPORTE MUNICIPAL TERRESTRE</v>
      </c>
      <c r="I488">
        <f>VLOOKUP(E488,DATOS!B:W,12,FALSE)</f>
        <v>1</v>
      </c>
      <c r="J488">
        <f>VLOOKUP(E488,DATOS!B:W,20,FALSE)</f>
        <v>45464</v>
      </c>
      <c r="K488">
        <f t="shared" si="16"/>
        <v>45464</v>
      </c>
      <c r="L488" s="3" t="e">
        <f>VLOOKUP(A488,'AF NO RADICADOS'!E:E,1,FALSE)</f>
        <v>#N/A</v>
      </c>
    </row>
    <row r="489" spans="1:12">
      <c r="A489" t="str">
        <f>VLOOKUP(E489,DATOS!B:W,19,FALSE)</f>
        <v>FEVT4669</v>
      </c>
      <c r="B489" s="1">
        <v>9012767301</v>
      </c>
      <c r="C489" t="s">
        <v>2</v>
      </c>
      <c r="D489" s="1">
        <f>VLOOKUP(E489,DATOS!B:W,3,FALSE)</f>
        <v>69050025</v>
      </c>
      <c r="E489">
        <v>4077</v>
      </c>
      <c r="F489">
        <v>2</v>
      </c>
      <c r="G489" t="str">
        <f>VLOOKUP(E489,DATOS!B:W,10,FALSE)</f>
        <v>S50007</v>
      </c>
      <c r="H489" t="str">
        <f t="shared" si="15"/>
        <v>TRANSPORTE MUNICIPAL TERRESTRE</v>
      </c>
      <c r="I489">
        <f>VLOOKUP(E489,DATOS!B:W,12,FALSE)</f>
        <v>1</v>
      </c>
      <c r="J489">
        <f>VLOOKUP(E489,DATOS!B:W,20,FALSE)</f>
        <v>45464</v>
      </c>
      <c r="K489">
        <f t="shared" si="16"/>
        <v>45464</v>
      </c>
      <c r="L489" s="3" t="e">
        <f>VLOOKUP(A489,'AF NO RADICADOS'!E:E,1,FALSE)</f>
        <v>#N/A</v>
      </c>
    </row>
    <row r="490" spans="1:12">
      <c r="A490" t="str">
        <f>VLOOKUP(E490,DATOS!B:W,19,FALSE)</f>
        <v>FEVT4670</v>
      </c>
      <c r="B490" s="1">
        <v>9012767301</v>
      </c>
      <c r="C490" t="s">
        <v>2</v>
      </c>
      <c r="D490" s="1">
        <f>VLOOKUP(E490,DATOS!B:W,3,FALSE)</f>
        <v>18110221</v>
      </c>
      <c r="E490">
        <v>4078</v>
      </c>
      <c r="F490">
        <v>2</v>
      </c>
      <c r="G490" t="str">
        <f>VLOOKUP(E490,DATOS!B:W,10,FALSE)</f>
        <v>S50008</v>
      </c>
      <c r="H490" t="str">
        <f t="shared" si="15"/>
        <v>TRANSPORTE INTERMUNICIPAL TERR</v>
      </c>
      <c r="I490">
        <f>VLOOKUP(E490,DATOS!B:W,12,FALSE)</f>
        <v>1</v>
      </c>
      <c r="J490">
        <f>VLOOKUP(E490,DATOS!B:W,20,FALSE)</f>
        <v>45464</v>
      </c>
      <c r="K490">
        <f t="shared" si="16"/>
        <v>45464</v>
      </c>
      <c r="L490" s="3" t="e">
        <f>VLOOKUP(A490,'AF NO RADICADOS'!E:E,1,FALSE)</f>
        <v>#N/A</v>
      </c>
    </row>
    <row r="491" spans="1:12">
      <c r="A491" t="str">
        <f>VLOOKUP(E491,DATOS!B:W,19,FALSE)</f>
        <v>FEVT4670</v>
      </c>
      <c r="B491" s="1">
        <v>9012767301</v>
      </c>
      <c r="C491" t="s">
        <v>2</v>
      </c>
      <c r="D491" s="1">
        <f>VLOOKUP(E491,DATOS!B:W,3,FALSE)</f>
        <v>18110221</v>
      </c>
      <c r="E491">
        <v>4079</v>
      </c>
      <c r="F491">
        <v>2</v>
      </c>
      <c r="G491" t="str">
        <f>VLOOKUP(E491,DATOS!B:W,10,FALSE)</f>
        <v>S50008</v>
      </c>
      <c r="H491" t="str">
        <f t="shared" si="15"/>
        <v>TRANSPORTE INTERMUNICIPAL TERR</v>
      </c>
      <c r="I491">
        <f>VLOOKUP(E491,DATOS!B:W,12,FALSE)</f>
        <v>1</v>
      </c>
      <c r="J491">
        <f>VLOOKUP(E491,DATOS!B:W,20,FALSE)</f>
        <v>45464</v>
      </c>
      <c r="K491">
        <f t="shared" si="16"/>
        <v>45464</v>
      </c>
      <c r="L491" s="3" t="e">
        <f>VLOOKUP(A491,'AF NO RADICADOS'!E:E,1,FALSE)</f>
        <v>#N/A</v>
      </c>
    </row>
    <row r="492" spans="1:12">
      <c r="A492" t="str">
        <f>VLOOKUP(E492,DATOS!B:W,19,FALSE)</f>
        <v>FEVT4671</v>
      </c>
      <c r="B492" s="1">
        <v>9012767301</v>
      </c>
      <c r="C492" t="s">
        <v>2</v>
      </c>
      <c r="D492" s="1">
        <f>VLOOKUP(E492,DATOS!B:W,3,FALSE)</f>
        <v>27302241</v>
      </c>
      <c r="E492">
        <v>4082</v>
      </c>
      <c r="F492">
        <v>2</v>
      </c>
      <c r="G492" t="str">
        <f>VLOOKUP(E492,DATOS!B:W,10,FALSE)</f>
        <v>S50008</v>
      </c>
      <c r="H492" t="str">
        <f t="shared" si="15"/>
        <v>TRANSPORTE INTERMUNICIPAL TERR</v>
      </c>
      <c r="I492">
        <f>VLOOKUP(E492,DATOS!B:W,12,FALSE)</f>
        <v>1</v>
      </c>
      <c r="J492">
        <f>VLOOKUP(E492,DATOS!B:W,20,FALSE)</f>
        <v>45464</v>
      </c>
      <c r="K492">
        <f t="shared" si="16"/>
        <v>45464</v>
      </c>
      <c r="L492" s="3" t="e">
        <f>VLOOKUP(A492,'AF NO RADICADOS'!E:E,1,FALSE)</f>
        <v>#N/A</v>
      </c>
    </row>
    <row r="493" spans="1:12">
      <c r="A493" t="str">
        <f>VLOOKUP(E493,DATOS!B:W,19,FALSE)</f>
        <v>FEVT4671</v>
      </c>
      <c r="B493" s="1">
        <v>9012767301</v>
      </c>
      <c r="C493" t="s">
        <v>2</v>
      </c>
      <c r="D493" s="1">
        <f>VLOOKUP(E493,DATOS!B:W,3,FALSE)</f>
        <v>27302241</v>
      </c>
      <c r="E493">
        <v>4083</v>
      </c>
      <c r="F493">
        <v>2</v>
      </c>
      <c r="G493" t="str">
        <f>VLOOKUP(E493,DATOS!B:W,10,FALSE)</f>
        <v>S50008</v>
      </c>
      <c r="H493" t="str">
        <f t="shared" si="15"/>
        <v>TRANSPORTE INTERMUNICIPAL TERR</v>
      </c>
      <c r="I493">
        <f>VLOOKUP(E493,DATOS!B:W,12,FALSE)</f>
        <v>1</v>
      </c>
      <c r="J493">
        <f>VLOOKUP(E493,DATOS!B:W,20,FALSE)</f>
        <v>45464</v>
      </c>
      <c r="K493">
        <f t="shared" si="16"/>
        <v>45464</v>
      </c>
      <c r="L493" s="3" t="e">
        <f>VLOOKUP(A493,'AF NO RADICADOS'!E:E,1,FALSE)</f>
        <v>#N/A</v>
      </c>
    </row>
    <row r="494" spans="1:12">
      <c r="A494" t="str">
        <f>VLOOKUP(E494,DATOS!B:W,19,FALSE)</f>
        <v>FEVT4672</v>
      </c>
      <c r="B494" s="1">
        <v>9012767301</v>
      </c>
      <c r="C494" t="s">
        <v>2</v>
      </c>
      <c r="D494" s="1">
        <f>VLOOKUP(E494,DATOS!B:W,3,FALSE)</f>
        <v>1126456637</v>
      </c>
      <c r="E494">
        <v>4084</v>
      </c>
      <c r="F494">
        <v>2</v>
      </c>
      <c r="G494" t="str">
        <f>VLOOKUP(E494,DATOS!B:W,10,FALSE)</f>
        <v>S50008</v>
      </c>
      <c r="H494" t="str">
        <f t="shared" si="15"/>
        <v>TRANSPORTE INTERMUNICIPAL TERR</v>
      </c>
      <c r="I494">
        <f>VLOOKUP(E494,DATOS!B:W,12,FALSE)</f>
        <v>1</v>
      </c>
      <c r="J494">
        <f>VLOOKUP(E494,DATOS!B:W,20,FALSE)</f>
        <v>45464</v>
      </c>
      <c r="K494">
        <f t="shared" si="16"/>
        <v>45464</v>
      </c>
      <c r="L494" s="3" t="e">
        <f>VLOOKUP(A494,'AF NO RADICADOS'!E:E,1,FALSE)</f>
        <v>#N/A</v>
      </c>
    </row>
    <row r="495" spans="1:12">
      <c r="A495" t="str">
        <f>VLOOKUP(E495,DATOS!B:W,19,FALSE)</f>
        <v>FEVT4672</v>
      </c>
      <c r="B495" s="1">
        <v>9012767301</v>
      </c>
      <c r="C495" t="s">
        <v>2</v>
      </c>
      <c r="D495" s="1">
        <f>VLOOKUP(E495,DATOS!B:W,3,FALSE)</f>
        <v>1126456637</v>
      </c>
      <c r="E495">
        <v>4085</v>
      </c>
      <c r="F495">
        <v>2</v>
      </c>
      <c r="G495" t="str">
        <f>VLOOKUP(E495,DATOS!B:W,10,FALSE)</f>
        <v>S50008</v>
      </c>
      <c r="H495" t="str">
        <f t="shared" si="15"/>
        <v>TRANSPORTE INTERMUNICIPAL TERR</v>
      </c>
      <c r="I495">
        <f>VLOOKUP(E495,DATOS!B:W,12,FALSE)</f>
        <v>1</v>
      </c>
      <c r="J495">
        <f>VLOOKUP(E495,DATOS!B:W,20,FALSE)</f>
        <v>45464</v>
      </c>
      <c r="K495">
        <f t="shared" si="16"/>
        <v>45464</v>
      </c>
      <c r="L495" s="3" t="e">
        <f>VLOOKUP(A495,'AF NO RADICADOS'!E:E,1,FALSE)</f>
        <v>#N/A</v>
      </c>
    </row>
    <row r="496" spans="1:12">
      <c r="A496" t="str">
        <f>VLOOKUP(E496,DATOS!B:W,19,FALSE)</f>
        <v>FEVT4673</v>
      </c>
      <c r="B496" s="1">
        <v>9012767301</v>
      </c>
      <c r="C496" t="s">
        <v>2</v>
      </c>
      <c r="D496" s="1">
        <f>VLOOKUP(E496,DATOS!B:W,3,FALSE)</f>
        <v>27472486</v>
      </c>
      <c r="E496">
        <v>4086</v>
      </c>
      <c r="F496">
        <v>2</v>
      </c>
      <c r="G496" t="str">
        <f>VLOOKUP(E496,DATOS!B:W,10,FALSE)</f>
        <v>S50007</v>
      </c>
      <c r="H496" t="str">
        <f t="shared" si="15"/>
        <v>TRANSPORTE MUNICIPAL TERRESTRE</v>
      </c>
      <c r="I496">
        <f>VLOOKUP(E496,DATOS!B:W,12,FALSE)</f>
        <v>1</v>
      </c>
      <c r="J496">
        <f>VLOOKUP(E496,DATOS!B:W,20,FALSE)</f>
        <v>45464</v>
      </c>
      <c r="K496">
        <f t="shared" si="16"/>
        <v>45464</v>
      </c>
      <c r="L496" s="3" t="e">
        <f>VLOOKUP(A496,'AF NO RADICADOS'!E:E,1,FALSE)</f>
        <v>#N/A</v>
      </c>
    </row>
    <row r="497" spans="1:12">
      <c r="A497" t="str">
        <f>VLOOKUP(E497,DATOS!B:W,19,FALSE)</f>
        <v>FEVT4673</v>
      </c>
      <c r="B497" s="1">
        <v>9012767301</v>
      </c>
      <c r="C497" t="s">
        <v>2</v>
      </c>
      <c r="D497" s="1">
        <f>VLOOKUP(E497,DATOS!B:W,3,FALSE)</f>
        <v>27472486</v>
      </c>
      <c r="E497">
        <v>4087</v>
      </c>
      <c r="F497">
        <v>2</v>
      </c>
      <c r="G497" t="str">
        <f>VLOOKUP(E497,DATOS!B:W,10,FALSE)</f>
        <v>S50007</v>
      </c>
      <c r="H497" t="str">
        <f t="shared" si="15"/>
        <v>TRANSPORTE MUNICIPAL TERRESTRE</v>
      </c>
      <c r="I497">
        <f>VLOOKUP(E497,DATOS!B:W,12,FALSE)</f>
        <v>1</v>
      </c>
      <c r="J497">
        <f>VLOOKUP(E497,DATOS!B:W,20,FALSE)</f>
        <v>45464</v>
      </c>
      <c r="K497">
        <f t="shared" si="16"/>
        <v>45464</v>
      </c>
      <c r="L497" s="3" t="e">
        <f>VLOOKUP(A497,'AF NO RADICADOS'!E:E,1,FALSE)</f>
        <v>#N/A</v>
      </c>
    </row>
    <row r="498" spans="1:12">
      <c r="A498" t="str">
        <f>VLOOKUP(E498,DATOS!B:W,19,FALSE)</f>
        <v>FEVT4674</v>
      </c>
      <c r="B498" s="1">
        <v>9012767301</v>
      </c>
      <c r="C498" t="s">
        <v>42</v>
      </c>
      <c r="D498" s="1">
        <f>VLOOKUP(E498,DATOS!B:W,3,FALSE)</f>
        <v>1123337326</v>
      </c>
      <c r="E498">
        <v>4360</v>
      </c>
      <c r="F498">
        <v>2</v>
      </c>
      <c r="G498" t="str">
        <f>VLOOKUP(E498,DATOS!B:W,10,FALSE)</f>
        <v>S50008</v>
      </c>
      <c r="H498" t="str">
        <f t="shared" si="15"/>
        <v>TRANSPORTE INTERMUNICIPAL TERR</v>
      </c>
      <c r="I498">
        <f>VLOOKUP(E498,DATOS!B:W,12,FALSE)</f>
        <v>1</v>
      </c>
      <c r="J498">
        <f>VLOOKUP(E498,DATOS!B:W,20,FALSE)</f>
        <v>45464</v>
      </c>
      <c r="K498">
        <f t="shared" si="16"/>
        <v>45464</v>
      </c>
      <c r="L498" s="3" t="e">
        <f>VLOOKUP(A498,'AF NO RADICADOS'!E:E,1,FALSE)</f>
        <v>#N/A</v>
      </c>
    </row>
    <row r="499" spans="1:12">
      <c r="A499" t="str">
        <f>VLOOKUP(E499,DATOS!B:W,19,FALSE)</f>
        <v>FEVT4675</v>
      </c>
      <c r="B499" s="1">
        <v>9012767301</v>
      </c>
      <c r="C499" t="s">
        <v>2</v>
      </c>
      <c r="D499" s="1">
        <f>VLOOKUP(E499,DATOS!B:W,3,FALSE)</f>
        <v>1004233476</v>
      </c>
      <c r="E499">
        <v>4613</v>
      </c>
      <c r="F499">
        <v>2</v>
      </c>
      <c r="G499" t="str">
        <f>VLOOKUP(E499,DATOS!B:W,10,FALSE)</f>
        <v>S50007</v>
      </c>
      <c r="H499" t="str">
        <f t="shared" si="15"/>
        <v>TRANSPORTE MUNICIPAL TERRESTRE</v>
      </c>
      <c r="I499">
        <f>VLOOKUP(E499,DATOS!B:W,12,FALSE)</f>
        <v>1</v>
      </c>
      <c r="J499">
        <f>VLOOKUP(E499,DATOS!B:W,20,FALSE)</f>
        <v>45464</v>
      </c>
      <c r="K499">
        <f t="shared" si="16"/>
        <v>45464</v>
      </c>
      <c r="L499" s="3" t="e">
        <f>VLOOKUP(A499,'AF NO RADICADOS'!E:E,1,FALSE)</f>
        <v>#N/A</v>
      </c>
    </row>
    <row r="500" spans="1:12">
      <c r="A500" t="str">
        <f>VLOOKUP(E500,DATOS!B:W,19,FALSE)</f>
        <v>FEVT4675</v>
      </c>
      <c r="B500" s="1">
        <v>9012767301</v>
      </c>
      <c r="C500" t="s">
        <v>2</v>
      </c>
      <c r="D500" s="1">
        <f>VLOOKUP(E500,DATOS!B:W,3,FALSE)</f>
        <v>1004233476</v>
      </c>
      <c r="E500">
        <v>4614</v>
      </c>
      <c r="F500">
        <v>2</v>
      </c>
      <c r="G500" t="str">
        <f>VLOOKUP(E500,DATOS!B:W,10,FALSE)</f>
        <v>S50007</v>
      </c>
      <c r="H500" t="str">
        <f t="shared" si="15"/>
        <v>TRANSPORTE MUNICIPAL TERRESTRE</v>
      </c>
      <c r="I500">
        <f>VLOOKUP(E500,DATOS!B:W,12,FALSE)</f>
        <v>1</v>
      </c>
      <c r="J500">
        <f>VLOOKUP(E500,DATOS!B:W,20,FALSE)</f>
        <v>45464</v>
      </c>
      <c r="K500">
        <f t="shared" si="16"/>
        <v>45464</v>
      </c>
      <c r="L500" s="3" t="e">
        <f>VLOOKUP(A500,'AF NO RADICADOS'!E:E,1,FALSE)</f>
        <v>#N/A</v>
      </c>
    </row>
    <row r="501" spans="1:12">
      <c r="A501" t="str">
        <f>VLOOKUP(E501,DATOS!B:W,19,FALSE)</f>
        <v>FEVT4676</v>
      </c>
      <c r="B501" s="1">
        <v>9012767301</v>
      </c>
      <c r="C501" t="s">
        <v>2</v>
      </c>
      <c r="D501" s="1">
        <f>VLOOKUP(E501,DATOS!B:W,3,FALSE)</f>
        <v>1123330062</v>
      </c>
      <c r="E501">
        <v>4494</v>
      </c>
      <c r="F501">
        <v>2</v>
      </c>
      <c r="G501" t="str">
        <f>VLOOKUP(E501,DATOS!B:W,10,FALSE)</f>
        <v>S50008</v>
      </c>
      <c r="H501" t="str">
        <f t="shared" si="15"/>
        <v>TRANSPORTE INTERMUNICIPAL TERR</v>
      </c>
      <c r="I501">
        <f>VLOOKUP(E501,DATOS!B:W,12,FALSE)</f>
        <v>1</v>
      </c>
      <c r="J501">
        <f>VLOOKUP(E501,DATOS!B:W,20,FALSE)</f>
        <v>45464</v>
      </c>
      <c r="K501">
        <f t="shared" si="16"/>
        <v>45464</v>
      </c>
      <c r="L501" s="3" t="e">
        <f>VLOOKUP(A501,'AF NO RADICADOS'!E:E,1,FALSE)</f>
        <v>#N/A</v>
      </c>
    </row>
    <row r="502" spans="1:12">
      <c r="A502" t="str">
        <f>VLOOKUP(E502,DATOS!B:W,19,FALSE)</f>
        <v>FEVT4677</v>
      </c>
      <c r="B502" s="1">
        <v>9012767301</v>
      </c>
      <c r="C502" t="s">
        <v>42</v>
      </c>
      <c r="D502" s="1">
        <f>VLOOKUP(E502,DATOS!B:W,3,FALSE)</f>
        <v>1123336300</v>
      </c>
      <c r="E502">
        <v>4012</v>
      </c>
      <c r="F502">
        <v>2</v>
      </c>
      <c r="G502" t="str">
        <f>VLOOKUP(E502,DATOS!B:W,10,FALSE)</f>
        <v>S50007</v>
      </c>
      <c r="H502" t="str">
        <f t="shared" si="15"/>
        <v>TRANSPORTE MUNICIPAL TERRESTRE</v>
      </c>
      <c r="I502">
        <f>VLOOKUP(E502,DATOS!B:W,12,FALSE)</f>
        <v>1</v>
      </c>
      <c r="J502">
        <f>VLOOKUP(E502,DATOS!B:W,20,FALSE)</f>
        <v>45464</v>
      </c>
      <c r="K502">
        <f t="shared" si="16"/>
        <v>45464</v>
      </c>
      <c r="L502" s="3" t="e">
        <f>VLOOKUP(A502,'AF NO RADICADOS'!E:E,1,FALSE)</f>
        <v>#N/A</v>
      </c>
    </row>
    <row r="503" spans="1:12">
      <c r="A503" t="str">
        <f>VLOOKUP(E503,DATOS!B:W,19,FALSE)</f>
        <v>FEVT4677</v>
      </c>
      <c r="B503" s="1">
        <v>9012767301</v>
      </c>
      <c r="C503" t="s">
        <v>42</v>
      </c>
      <c r="D503" s="1">
        <f>VLOOKUP(E503,DATOS!B:W,3,FALSE)</f>
        <v>1123336300</v>
      </c>
      <c r="E503">
        <v>4013</v>
      </c>
      <c r="F503">
        <v>2</v>
      </c>
      <c r="G503" t="str">
        <f>VLOOKUP(E503,DATOS!B:W,10,FALSE)</f>
        <v>S50007</v>
      </c>
      <c r="H503" t="str">
        <f t="shared" si="15"/>
        <v>TRANSPORTE MUNICIPAL TERRESTRE</v>
      </c>
      <c r="I503">
        <f>VLOOKUP(E503,DATOS!B:W,12,FALSE)</f>
        <v>1</v>
      </c>
      <c r="J503">
        <f>VLOOKUP(E503,DATOS!B:W,20,FALSE)</f>
        <v>45464</v>
      </c>
      <c r="K503">
        <f t="shared" si="16"/>
        <v>45464</v>
      </c>
      <c r="L503" s="3" t="e">
        <f>VLOOKUP(A503,'AF NO RADICADOS'!E:E,1,FALSE)</f>
        <v>#N/A</v>
      </c>
    </row>
    <row r="504" spans="1:12">
      <c r="A504" t="str">
        <f>VLOOKUP(E504,DATOS!B:W,19,FALSE)</f>
        <v>FEVT4678</v>
      </c>
      <c r="B504" s="1">
        <v>9012767301</v>
      </c>
      <c r="C504" t="s">
        <v>31</v>
      </c>
      <c r="D504" s="1">
        <f>VLOOKUP(E504,DATOS!B:W,3,FALSE)</f>
        <v>1123325413</v>
      </c>
      <c r="E504">
        <v>4108</v>
      </c>
      <c r="F504">
        <v>2</v>
      </c>
      <c r="G504" t="str">
        <f>VLOOKUP(E504,DATOS!B:W,10,FALSE)</f>
        <v>S50008</v>
      </c>
      <c r="H504" t="str">
        <f t="shared" si="15"/>
        <v>TRANSPORTE INTERMUNICIPAL TERR</v>
      </c>
      <c r="I504">
        <f>VLOOKUP(E504,DATOS!B:W,12,FALSE)</f>
        <v>1</v>
      </c>
      <c r="J504">
        <f>VLOOKUP(E504,DATOS!B:W,20,FALSE)</f>
        <v>45464</v>
      </c>
      <c r="K504">
        <f t="shared" si="16"/>
        <v>45464</v>
      </c>
      <c r="L504" s="3" t="e">
        <f>VLOOKUP(A504,'AF NO RADICADOS'!E:E,1,FALSE)</f>
        <v>#N/A</v>
      </c>
    </row>
    <row r="505" spans="1:12">
      <c r="A505" t="str">
        <f>VLOOKUP(E505,DATOS!B:W,19,FALSE)</f>
        <v>FEVT4678</v>
      </c>
      <c r="B505" s="1">
        <v>9012767301</v>
      </c>
      <c r="C505" t="s">
        <v>31</v>
      </c>
      <c r="D505" s="1">
        <f>VLOOKUP(E505,DATOS!B:W,3,FALSE)</f>
        <v>1123325413</v>
      </c>
      <c r="E505">
        <v>4109</v>
      </c>
      <c r="F505">
        <v>2</v>
      </c>
      <c r="G505" t="str">
        <f>VLOOKUP(E505,DATOS!B:W,10,FALSE)</f>
        <v>S50008</v>
      </c>
      <c r="H505" t="str">
        <f t="shared" si="15"/>
        <v>TRANSPORTE INTERMUNICIPAL TERR</v>
      </c>
      <c r="I505">
        <f>VLOOKUP(E505,DATOS!B:W,12,FALSE)</f>
        <v>1</v>
      </c>
      <c r="J505">
        <f>VLOOKUP(E505,DATOS!B:W,20,FALSE)</f>
        <v>45464</v>
      </c>
      <c r="K505">
        <f t="shared" si="16"/>
        <v>45464</v>
      </c>
      <c r="L505" s="3" t="e">
        <f>VLOOKUP(A505,'AF NO RADICADOS'!E:E,1,FALSE)</f>
        <v>#N/A</v>
      </c>
    </row>
    <row r="506" spans="1:12">
      <c r="A506" t="str">
        <f>VLOOKUP(E506,DATOS!B:W,19,FALSE)</f>
        <v>FEVT4679</v>
      </c>
      <c r="B506" s="1">
        <v>9012767301</v>
      </c>
      <c r="C506" t="s">
        <v>2</v>
      </c>
      <c r="D506" s="1">
        <f>VLOOKUP(E506,DATOS!B:W,3,FALSE)</f>
        <v>2765878</v>
      </c>
      <c r="E506">
        <v>4362</v>
      </c>
      <c r="F506">
        <v>2</v>
      </c>
      <c r="G506" t="str">
        <f>VLOOKUP(E506,DATOS!B:W,10,FALSE)</f>
        <v>S50008</v>
      </c>
      <c r="H506" t="str">
        <f t="shared" si="15"/>
        <v>TRANSPORTE INTERMUNICIPAL TERR</v>
      </c>
      <c r="I506">
        <f>VLOOKUP(E506,DATOS!B:W,12,FALSE)</f>
        <v>1</v>
      </c>
      <c r="J506">
        <f>VLOOKUP(E506,DATOS!B:W,20,FALSE)</f>
        <v>45464</v>
      </c>
      <c r="K506">
        <f t="shared" si="16"/>
        <v>45464</v>
      </c>
      <c r="L506" s="3" t="e">
        <f>VLOOKUP(A506,'AF NO RADICADOS'!E:E,1,FALSE)</f>
        <v>#N/A</v>
      </c>
    </row>
    <row r="507" spans="1:12">
      <c r="A507" t="str">
        <f>VLOOKUP(E507,DATOS!B:W,19,FALSE)</f>
        <v>FEVT4680</v>
      </c>
      <c r="B507" s="1">
        <v>9012767301</v>
      </c>
      <c r="C507" t="s">
        <v>2</v>
      </c>
      <c r="D507" s="1">
        <f>VLOOKUP(E507,DATOS!B:W,3,FALSE)</f>
        <v>27362756</v>
      </c>
      <c r="E507">
        <v>4663</v>
      </c>
      <c r="F507">
        <v>2</v>
      </c>
      <c r="G507" t="str">
        <f>VLOOKUP(E507,DATOS!B:W,10,FALSE)</f>
        <v>S50008</v>
      </c>
      <c r="H507" t="str">
        <f t="shared" si="15"/>
        <v>TRANSPORTE INTERMUNICIPAL TERR</v>
      </c>
      <c r="I507">
        <f>VLOOKUP(E507,DATOS!B:W,12,FALSE)</f>
        <v>1</v>
      </c>
      <c r="J507">
        <f>VLOOKUP(E507,DATOS!B:W,20,FALSE)</f>
        <v>45464</v>
      </c>
      <c r="K507">
        <f t="shared" si="16"/>
        <v>45464</v>
      </c>
      <c r="L507" s="3" t="e">
        <f>VLOOKUP(A507,'AF NO RADICADOS'!E:E,1,FALSE)</f>
        <v>#N/A</v>
      </c>
    </row>
    <row r="508" spans="1:12">
      <c r="A508" t="str">
        <f>VLOOKUP(E508,DATOS!B:W,19,FALSE)</f>
        <v>FEVT4680</v>
      </c>
      <c r="B508" s="1">
        <v>9012767301</v>
      </c>
      <c r="C508" t="s">
        <v>2</v>
      </c>
      <c r="D508" s="1">
        <f>VLOOKUP(E508,DATOS!B:W,3,FALSE)</f>
        <v>27362756</v>
      </c>
      <c r="E508">
        <v>4664</v>
      </c>
      <c r="F508">
        <v>2</v>
      </c>
      <c r="G508" t="str">
        <f>VLOOKUP(E508,DATOS!B:W,10,FALSE)</f>
        <v>S50008</v>
      </c>
      <c r="H508" t="str">
        <f t="shared" si="15"/>
        <v>TRANSPORTE INTERMUNICIPAL TERR</v>
      </c>
      <c r="I508">
        <f>VLOOKUP(E508,DATOS!B:W,12,FALSE)</f>
        <v>1</v>
      </c>
      <c r="J508">
        <f>VLOOKUP(E508,DATOS!B:W,20,FALSE)</f>
        <v>45464</v>
      </c>
      <c r="K508">
        <f t="shared" si="16"/>
        <v>45464</v>
      </c>
      <c r="L508" s="3" t="e">
        <f>VLOOKUP(A508,'AF NO RADICADOS'!E:E,1,FALSE)</f>
        <v>#N/A</v>
      </c>
    </row>
    <row r="509" spans="1:12">
      <c r="A509" t="str">
        <f>VLOOKUP(E509,DATOS!B:W,19,FALSE)</f>
        <v>FEVT4681</v>
      </c>
      <c r="B509" s="1">
        <v>9012767301</v>
      </c>
      <c r="C509" t="s">
        <v>42</v>
      </c>
      <c r="D509" s="1">
        <f>VLOOKUP(E509,DATOS!B:W,3,FALSE)</f>
        <v>1125414634</v>
      </c>
      <c r="E509">
        <v>4749</v>
      </c>
      <c r="F509">
        <v>2</v>
      </c>
      <c r="G509" t="str">
        <f>VLOOKUP(E509,DATOS!B:W,10,FALSE)</f>
        <v>S50007</v>
      </c>
      <c r="H509" t="str">
        <f t="shared" si="15"/>
        <v>TRANSPORTE MUNICIPAL TERRESTRE</v>
      </c>
      <c r="I509">
        <f>VLOOKUP(E509,DATOS!B:W,12,FALSE)</f>
        <v>1</v>
      </c>
      <c r="J509">
        <f>VLOOKUP(E509,DATOS!B:W,20,FALSE)</f>
        <v>45464</v>
      </c>
      <c r="K509">
        <f t="shared" si="16"/>
        <v>45464</v>
      </c>
      <c r="L509" s="3" t="e">
        <f>VLOOKUP(A509,'AF NO RADICADOS'!E:E,1,FALSE)</f>
        <v>#N/A</v>
      </c>
    </row>
    <row r="510" spans="1:12">
      <c r="A510" t="str">
        <f>VLOOKUP(E510,DATOS!B:W,19,FALSE)</f>
        <v>FEVT4681</v>
      </c>
      <c r="B510" s="1">
        <v>9012767301</v>
      </c>
      <c r="C510" t="s">
        <v>42</v>
      </c>
      <c r="D510" s="1">
        <f>VLOOKUP(E510,DATOS!B:W,3,FALSE)</f>
        <v>1125414634</v>
      </c>
      <c r="E510">
        <v>4750</v>
      </c>
      <c r="F510">
        <v>2</v>
      </c>
      <c r="G510" t="str">
        <f>VLOOKUP(E510,DATOS!B:W,10,FALSE)</f>
        <v>S50007</v>
      </c>
      <c r="H510" t="str">
        <f t="shared" si="15"/>
        <v>TRANSPORTE MUNICIPAL TERRESTRE</v>
      </c>
      <c r="I510">
        <f>VLOOKUP(E510,DATOS!B:W,12,FALSE)</f>
        <v>1</v>
      </c>
      <c r="J510">
        <f>VLOOKUP(E510,DATOS!B:W,20,FALSE)</f>
        <v>45464</v>
      </c>
      <c r="K510">
        <f t="shared" si="16"/>
        <v>45464</v>
      </c>
      <c r="L510" s="3" t="e">
        <f>VLOOKUP(A510,'AF NO RADICADOS'!E:E,1,FALSE)</f>
        <v>#N/A</v>
      </c>
    </row>
    <row r="511" spans="1:12">
      <c r="A511" t="str">
        <f>VLOOKUP(E511,DATOS!B:W,19,FALSE)</f>
        <v>FEVT4682</v>
      </c>
      <c r="B511" s="1">
        <v>9012767301</v>
      </c>
      <c r="C511" t="s">
        <v>2</v>
      </c>
      <c r="D511" s="1">
        <f>VLOOKUP(E511,DATOS!B:W,3,FALSE)</f>
        <v>1905163</v>
      </c>
      <c r="E511">
        <v>4162</v>
      </c>
      <c r="F511">
        <v>2</v>
      </c>
      <c r="G511" t="str">
        <f>VLOOKUP(E511,DATOS!B:W,10,FALSE)</f>
        <v>S50008</v>
      </c>
      <c r="H511" t="str">
        <f t="shared" si="15"/>
        <v>TRANSPORTE INTERMUNICIPAL TERR</v>
      </c>
      <c r="I511">
        <f>VLOOKUP(E511,DATOS!B:W,12,FALSE)</f>
        <v>1</v>
      </c>
      <c r="J511">
        <f>VLOOKUP(E511,DATOS!B:W,20,FALSE)</f>
        <v>45464</v>
      </c>
      <c r="K511">
        <f t="shared" si="16"/>
        <v>45464</v>
      </c>
      <c r="L511" s="3" t="e">
        <f>VLOOKUP(A511,'AF NO RADICADOS'!E:E,1,FALSE)</f>
        <v>#N/A</v>
      </c>
    </row>
    <row r="512" spans="1:12">
      <c r="A512" t="str">
        <f>VLOOKUP(E512,DATOS!B:W,19,FALSE)</f>
        <v>FEVT4682</v>
      </c>
      <c r="B512" s="1">
        <v>9012767301</v>
      </c>
      <c r="C512" t="s">
        <v>2</v>
      </c>
      <c r="D512" s="1">
        <f>VLOOKUP(E512,DATOS!B:W,3,FALSE)</f>
        <v>1905163</v>
      </c>
      <c r="E512">
        <v>4163</v>
      </c>
      <c r="F512">
        <v>2</v>
      </c>
      <c r="G512" t="str">
        <f>VLOOKUP(E512,DATOS!B:W,10,FALSE)</f>
        <v>S50008</v>
      </c>
      <c r="H512" t="str">
        <f t="shared" si="15"/>
        <v>TRANSPORTE INTERMUNICIPAL TERR</v>
      </c>
      <c r="I512">
        <f>VLOOKUP(E512,DATOS!B:W,12,FALSE)</f>
        <v>1</v>
      </c>
      <c r="J512">
        <f>VLOOKUP(E512,DATOS!B:W,20,FALSE)</f>
        <v>45464</v>
      </c>
      <c r="K512">
        <f t="shared" si="16"/>
        <v>45464</v>
      </c>
      <c r="L512" s="3" t="e">
        <f>VLOOKUP(A512,'AF NO RADICADOS'!E:E,1,FALSE)</f>
        <v>#N/A</v>
      </c>
    </row>
    <row r="513" spans="1:12">
      <c r="A513" t="str">
        <f>VLOOKUP(E513,DATOS!B:W,19,FALSE)</f>
        <v>FEVT4683</v>
      </c>
      <c r="B513" s="1">
        <v>9012767301</v>
      </c>
      <c r="C513" t="s">
        <v>2</v>
      </c>
      <c r="D513" s="1">
        <f>VLOOKUP(E513,DATOS!B:W,3,FALSE)</f>
        <v>39825014</v>
      </c>
      <c r="E513">
        <v>4146</v>
      </c>
      <c r="F513">
        <v>2</v>
      </c>
      <c r="G513" t="str">
        <f>VLOOKUP(E513,DATOS!B:W,10,FALSE)</f>
        <v>S50008</v>
      </c>
      <c r="H513" t="str">
        <f t="shared" si="15"/>
        <v>TRANSPORTE INTERMUNICIPAL TERR</v>
      </c>
      <c r="I513">
        <f>VLOOKUP(E513,DATOS!B:W,12,FALSE)</f>
        <v>2</v>
      </c>
      <c r="J513">
        <f>VLOOKUP(E513,DATOS!B:W,20,FALSE)</f>
        <v>45464</v>
      </c>
      <c r="K513">
        <f t="shared" si="16"/>
        <v>90928</v>
      </c>
      <c r="L513" s="3" t="e">
        <f>VLOOKUP(A513,'AF NO RADICADOS'!E:E,1,FALSE)</f>
        <v>#N/A</v>
      </c>
    </row>
    <row r="514" spans="1:12">
      <c r="A514" t="str">
        <f>VLOOKUP(E514,DATOS!B:W,19,FALSE)</f>
        <v>FEVT4683</v>
      </c>
      <c r="B514" s="1">
        <v>9012767301</v>
      </c>
      <c r="C514" t="s">
        <v>2</v>
      </c>
      <c r="D514" s="1">
        <f>VLOOKUP(E514,DATOS!B:W,3,FALSE)</f>
        <v>39825014</v>
      </c>
      <c r="E514">
        <v>4147</v>
      </c>
      <c r="F514">
        <v>2</v>
      </c>
      <c r="G514" t="str">
        <f>VLOOKUP(E514,DATOS!B:W,10,FALSE)</f>
        <v>S50008</v>
      </c>
      <c r="H514" t="str">
        <f t="shared" ref="H514:H577" si="17">IF(G514="S50007","TRANSPORTE MUNICIPAL TERRESTRE",IF(G514="S50008","TRANSPORTE INTERMUNICIPAL TERR","VALIDAR CODIGO"))</f>
        <v>TRANSPORTE INTERMUNICIPAL TERR</v>
      </c>
      <c r="I514">
        <f>VLOOKUP(E514,DATOS!B:W,12,FALSE)</f>
        <v>2</v>
      </c>
      <c r="J514">
        <f>VLOOKUP(E514,DATOS!B:W,20,FALSE)</f>
        <v>45464</v>
      </c>
      <c r="K514">
        <f t="shared" si="16"/>
        <v>90928</v>
      </c>
      <c r="L514" s="3" t="e">
        <f>VLOOKUP(A514,'AF NO RADICADOS'!E:E,1,FALSE)</f>
        <v>#N/A</v>
      </c>
    </row>
    <row r="515" spans="1:12">
      <c r="A515" t="str">
        <f>VLOOKUP(E515,DATOS!B:W,19,FALSE)</f>
        <v>FEVT4684</v>
      </c>
      <c r="B515" s="1">
        <v>9012767301</v>
      </c>
      <c r="C515" t="s">
        <v>42</v>
      </c>
      <c r="D515" s="1">
        <f>VLOOKUP(E515,DATOS!B:W,3,FALSE)</f>
        <v>1120218781</v>
      </c>
      <c r="E515">
        <v>3964</v>
      </c>
      <c r="F515">
        <v>2</v>
      </c>
      <c r="G515" t="str">
        <f>VLOOKUP(E515,DATOS!B:W,10,FALSE)</f>
        <v>S50007</v>
      </c>
      <c r="H515" t="str">
        <f t="shared" si="17"/>
        <v>TRANSPORTE MUNICIPAL TERRESTRE</v>
      </c>
      <c r="I515">
        <f>VLOOKUP(E515,DATOS!B:W,12,FALSE)</f>
        <v>1</v>
      </c>
      <c r="J515">
        <f>VLOOKUP(E515,DATOS!B:W,20,FALSE)</f>
        <v>45464</v>
      </c>
      <c r="K515">
        <f t="shared" si="16"/>
        <v>45464</v>
      </c>
      <c r="L515" s="3" t="e">
        <f>VLOOKUP(A515,'AF NO RADICADOS'!E:E,1,FALSE)</f>
        <v>#N/A</v>
      </c>
    </row>
    <row r="516" spans="1:12">
      <c r="A516" t="str">
        <f>VLOOKUP(E516,DATOS!B:W,19,FALSE)</f>
        <v>FEVT4685</v>
      </c>
      <c r="B516" s="1">
        <v>9012767301</v>
      </c>
      <c r="C516" t="s">
        <v>2</v>
      </c>
      <c r="D516" s="1">
        <f>VLOOKUP(E516,DATOS!B:W,3,FALSE)</f>
        <v>1123320614</v>
      </c>
      <c r="E516">
        <v>4450</v>
      </c>
      <c r="F516">
        <v>2</v>
      </c>
      <c r="G516" t="str">
        <f>VLOOKUP(E516,DATOS!B:W,10,FALSE)</f>
        <v>S50008</v>
      </c>
      <c r="H516" t="str">
        <f t="shared" si="17"/>
        <v>TRANSPORTE INTERMUNICIPAL TERR</v>
      </c>
      <c r="I516">
        <f>VLOOKUP(E516,DATOS!B:W,12,FALSE)</f>
        <v>1</v>
      </c>
      <c r="J516">
        <f>VLOOKUP(E516,DATOS!B:W,20,FALSE)</f>
        <v>45464</v>
      </c>
      <c r="K516">
        <f t="shared" si="16"/>
        <v>45464</v>
      </c>
      <c r="L516" s="3" t="e">
        <f>VLOOKUP(A516,'AF NO RADICADOS'!E:E,1,FALSE)</f>
        <v>#N/A</v>
      </c>
    </row>
    <row r="517" spans="1:12">
      <c r="A517" t="str">
        <f>VLOOKUP(E517,DATOS!B:W,19,FALSE)</f>
        <v>FEVT4686</v>
      </c>
      <c r="B517" s="1">
        <v>9012767301</v>
      </c>
      <c r="C517" t="s">
        <v>2</v>
      </c>
      <c r="D517" s="1">
        <f>VLOOKUP(E517,DATOS!B:W,3,FALSE)</f>
        <v>1123320038</v>
      </c>
      <c r="E517">
        <v>4208</v>
      </c>
      <c r="F517">
        <v>2</v>
      </c>
      <c r="G517" t="str">
        <f>VLOOKUP(E517,DATOS!B:W,10,FALSE)</f>
        <v>S50008</v>
      </c>
      <c r="H517" t="str">
        <f t="shared" si="17"/>
        <v>TRANSPORTE INTERMUNICIPAL TERR</v>
      </c>
      <c r="I517">
        <f>VLOOKUP(E517,DATOS!B:W,12,FALSE)</f>
        <v>1</v>
      </c>
      <c r="J517">
        <f>VLOOKUP(E517,DATOS!B:W,20,FALSE)</f>
        <v>45464</v>
      </c>
      <c r="K517">
        <f t="shared" si="16"/>
        <v>45464</v>
      </c>
      <c r="L517" s="3" t="e">
        <f>VLOOKUP(A517,'AF NO RADICADOS'!E:E,1,FALSE)</f>
        <v>#N/A</v>
      </c>
    </row>
    <row r="518" spans="1:12">
      <c r="A518" t="str">
        <f>VLOOKUP(E518,DATOS!B:W,19,FALSE)</f>
        <v>FEVT4686</v>
      </c>
      <c r="B518" s="1">
        <v>9012767301</v>
      </c>
      <c r="C518" t="s">
        <v>2</v>
      </c>
      <c r="D518" s="1">
        <f>VLOOKUP(E518,DATOS!B:W,3,FALSE)</f>
        <v>1123320038</v>
      </c>
      <c r="E518">
        <v>4209</v>
      </c>
      <c r="F518">
        <v>2</v>
      </c>
      <c r="G518" t="str">
        <f>VLOOKUP(E518,DATOS!B:W,10,FALSE)</f>
        <v>S50008</v>
      </c>
      <c r="H518" t="str">
        <f t="shared" si="17"/>
        <v>TRANSPORTE INTERMUNICIPAL TERR</v>
      </c>
      <c r="I518">
        <f>VLOOKUP(E518,DATOS!B:W,12,FALSE)</f>
        <v>1</v>
      </c>
      <c r="J518">
        <f>VLOOKUP(E518,DATOS!B:W,20,FALSE)</f>
        <v>45464</v>
      </c>
      <c r="K518">
        <f t="shared" si="16"/>
        <v>45464</v>
      </c>
      <c r="L518" s="3" t="e">
        <f>VLOOKUP(A518,'AF NO RADICADOS'!E:E,1,FALSE)</f>
        <v>#N/A</v>
      </c>
    </row>
    <row r="519" spans="1:12">
      <c r="A519" t="str">
        <f>VLOOKUP(E519,DATOS!B:W,19,FALSE)</f>
        <v>FEVT4687</v>
      </c>
      <c r="B519" s="1">
        <v>9012767301</v>
      </c>
      <c r="C519" t="s">
        <v>2</v>
      </c>
      <c r="D519" s="1">
        <f>VLOOKUP(E519,DATOS!B:W,3,FALSE)</f>
        <v>41106750</v>
      </c>
      <c r="E519">
        <v>4364</v>
      </c>
      <c r="F519">
        <v>2</v>
      </c>
      <c r="G519" t="str">
        <f>VLOOKUP(E519,DATOS!B:W,10,FALSE)</f>
        <v>S50008</v>
      </c>
      <c r="H519" t="str">
        <f t="shared" si="17"/>
        <v>TRANSPORTE INTERMUNICIPAL TERR</v>
      </c>
      <c r="I519">
        <f>VLOOKUP(E519,DATOS!B:W,12,FALSE)</f>
        <v>1</v>
      </c>
      <c r="J519">
        <f>VLOOKUP(E519,DATOS!B:W,20,FALSE)</f>
        <v>45464</v>
      </c>
      <c r="K519">
        <f t="shared" si="16"/>
        <v>45464</v>
      </c>
      <c r="L519" s="3" t="e">
        <f>VLOOKUP(A519,'AF NO RADICADOS'!E:E,1,FALSE)</f>
        <v>#N/A</v>
      </c>
    </row>
    <row r="520" spans="1:12">
      <c r="A520" t="str">
        <f>VLOOKUP(E520,DATOS!B:W,19,FALSE)</f>
        <v>FEVT4687</v>
      </c>
      <c r="B520" s="1">
        <v>9012767301</v>
      </c>
      <c r="C520" t="s">
        <v>2</v>
      </c>
      <c r="D520" s="1">
        <f>VLOOKUP(E520,DATOS!B:W,3,FALSE)</f>
        <v>41106750</v>
      </c>
      <c r="E520">
        <v>4365</v>
      </c>
      <c r="F520">
        <v>2</v>
      </c>
      <c r="G520" t="str">
        <f>VLOOKUP(E520,DATOS!B:W,10,FALSE)</f>
        <v>S50008</v>
      </c>
      <c r="H520" t="str">
        <f t="shared" si="17"/>
        <v>TRANSPORTE INTERMUNICIPAL TERR</v>
      </c>
      <c r="I520">
        <f>VLOOKUP(E520,DATOS!B:W,12,FALSE)</f>
        <v>1</v>
      </c>
      <c r="J520">
        <f>VLOOKUP(E520,DATOS!B:W,20,FALSE)</f>
        <v>45464</v>
      </c>
      <c r="K520">
        <f t="shared" si="16"/>
        <v>45464</v>
      </c>
      <c r="L520" s="3" t="e">
        <f>VLOOKUP(A520,'AF NO RADICADOS'!E:E,1,FALSE)</f>
        <v>#N/A</v>
      </c>
    </row>
    <row r="521" spans="1:12">
      <c r="A521" t="str">
        <f>VLOOKUP(E521,DATOS!B:W,19,FALSE)</f>
        <v>FEVT4688</v>
      </c>
      <c r="B521" s="1">
        <v>9012767301</v>
      </c>
      <c r="C521" t="s">
        <v>2</v>
      </c>
      <c r="D521" s="1">
        <f>VLOOKUP(E521,DATOS!B:W,3,FALSE)</f>
        <v>27386477</v>
      </c>
      <c r="E521">
        <v>4536</v>
      </c>
      <c r="F521">
        <v>2</v>
      </c>
      <c r="G521" t="str">
        <f>VLOOKUP(E521,DATOS!B:W,10,FALSE)</f>
        <v>S50008</v>
      </c>
      <c r="H521" t="str">
        <f t="shared" si="17"/>
        <v>TRANSPORTE INTERMUNICIPAL TERR</v>
      </c>
      <c r="I521">
        <f>VLOOKUP(E521,DATOS!B:W,12,FALSE)</f>
        <v>1</v>
      </c>
      <c r="J521">
        <f>VLOOKUP(E521,DATOS!B:W,20,FALSE)</f>
        <v>45464</v>
      </c>
      <c r="K521">
        <f t="shared" si="16"/>
        <v>45464</v>
      </c>
      <c r="L521" s="3" t="e">
        <f>VLOOKUP(A521,'AF NO RADICADOS'!E:E,1,FALSE)</f>
        <v>#N/A</v>
      </c>
    </row>
    <row r="522" spans="1:12">
      <c r="A522" t="str">
        <f>VLOOKUP(E522,DATOS!B:W,19,FALSE)</f>
        <v>FEVT4689</v>
      </c>
      <c r="B522" s="1">
        <v>9012767301</v>
      </c>
      <c r="C522" t="s">
        <v>42</v>
      </c>
      <c r="D522" s="1">
        <f>VLOOKUP(E522,DATOS!B:W,3,FALSE)</f>
        <v>1123338165</v>
      </c>
      <c r="E522">
        <v>4394</v>
      </c>
      <c r="F522">
        <v>2</v>
      </c>
      <c r="G522" t="str">
        <f>VLOOKUP(E522,DATOS!B:W,10,FALSE)</f>
        <v>S50008</v>
      </c>
      <c r="H522" t="str">
        <f t="shared" si="17"/>
        <v>TRANSPORTE INTERMUNICIPAL TERR</v>
      </c>
      <c r="I522">
        <f>VLOOKUP(E522,DATOS!B:W,12,FALSE)</f>
        <v>1</v>
      </c>
      <c r="J522">
        <f>VLOOKUP(E522,DATOS!B:W,20,FALSE)</f>
        <v>45464</v>
      </c>
      <c r="K522">
        <f t="shared" si="16"/>
        <v>45464</v>
      </c>
      <c r="L522" s="3" t="e">
        <f>VLOOKUP(A522,'AF NO RADICADOS'!E:E,1,FALSE)</f>
        <v>#N/A</v>
      </c>
    </row>
    <row r="523" spans="1:12">
      <c r="A523" t="str">
        <f>VLOOKUP(E523,DATOS!B:W,19,FALSE)</f>
        <v>FEVT4689</v>
      </c>
      <c r="B523" s="1">
        <v>9012767301</v>
      </c>
      <c r="C523" t="s">
        <v>42</v>
      </c>
      <c r="D523" s="1">
        <f>VLOOKUP(E523,DATOS!B:W,3,FALSE)</f>
        <v>1123338165</v>
      </c>
      <c r="E523">
        <v>4395</v>
      </c>
      <c r="F523">
        <v>2</v>
      </c>
      <c r="G523" t="str">
        <f>VLOOKUP(E523,DATOS!B:W,10,FALSE)</f>
        <v>S50008</v>
      </c>
      <c r="H523" t="str">
        <f t="shared" si="17"/>
        <v>TRANSPORTE INTERMUNICIPAL TERR</v>
      </c>
      <c r="I523">
        <f>VLOOKUP(E523,DATOS!B:W,12,FALSE)</f>
        <v>1</v>
      </c>
      <c r="J523">
        <f>VLOOKUP(E523,DATOS!B:W,20,FALSE)</f>
        <v>45464</v>
      </c>
      <c r="K523">
        <f t="shared" si="16"/>
        <v>45464</v>
      </c>
      <c r="L523" s="3" t="e">
        <f>VLOOKUP(A523,'AF NO RADICADOS'!E:E,1,FALSE)</f>
        <v>#N/A</v>
      </c>
    </row>
    <row r="524" spans="1:12">
      <c r="A524" t="str">
        <f>VLOOKUP(E524,DATOS!B:W,19,FALSE)</f>
        <v>FEVT4690</v>
      </c>
      <c r="B524" s="1">
        <v>9012767301</v>
      </c>
      <c r="C524" t="s">
        <v>2</v>
      </c>
      <c r="D524" s="1">
        <f>VLOOKUP(E524,DATOS!B:W,3,FALSE)</f>
        <v>41118723</v>
      </c>
      <c r="E524">
        <v>4380</v>
      </c>
      <c r="F524">
        <v>2</v>
      </c>
      <c r="G524" t="str">
        <f>VLOOKUP(E524,DATOS!B:W,10,FALSE)</f>
        <v>S50008</v>
      </c>
      <c r="H524" t="str">
        <f t="shared" si="17"/>
        <v>TRANSPORTE INTERMUNICIPAL TERR</v>
      </c>
      <c r="I524">
        <f>VLOOKUP(E524,DATOS!B:W,12,FALSE)</f>
        <v>1</v>
      </c>
      <c r="J524">
        <f>VLOOKUP(E524,DATOS!B:W,20,FALSE)</f>
        <v>45464</v>
      </c>
      <c r="K524">
        <f t="shared" si="16"/>
        <v>45464</v>
      </c>
      <c r="L524" s="3" t="e">
        <f>VLOOKUP(A524,'AF NO RADICADOS'!E:E,1,FALSE)</f>
        <v>#N/A</v>
      </c>
    </row>
    <row r="525" spans="1:12">
      <c r="A525" t="str">
        <f>VLOOKUP(E525,DATOS!B:W,19,FALSE)</f>
        <v>FEVT4691</v>
      </c>
      <c r="B525" s="1">
        <v>9012767301</v>
      </c>
      <c r="C525" t="s">
        <v>2</v>
      </c>
      <c r="D525" s="1">
        <f>VLOOKUP(E525,DATOS!B:W,3,FALSE)</f>
        <v>41109126</v>
      </c>
      <c r="E525">
        <v>4540</v>
      </c>
      <c r="F525">
        <v>2</v>
      </c>
      <c r="G525" t="str">
        <f>VLOOKUP(E525,DATOS!B:W,10,FALSE)</f>
        <v>S50007</v>
      </c>
      <c r="H525" t="str">
        <f t="shared" si="17"/>
        <v>TRANSPORTE MUNICIPAL TERRESTRE</v>
      </c>
      <c r="I525">
        <f>VLOOKUP(E525,DATOS!B:W,12,FALSE)</f>
        <v>1</v>
      </c>
      <c r="J525">
        <f>VLOOKUP(E525,DATOS!B:W,20,FALSE)</f>
        <v>45464</v>
      </c>
      <c r="K525">
        <f t="shared" si="16"/>
        <v>45464</v>
      </c>
      <c r="L525" s="3" t="e">
        <f>VLOOKUP(A525,'AF NO RADICADOS'!E:E,1,FALSE)</f>
        <v>#N/A</v>
      </c>
    </row>
    <row r="526" spans="1:12">
      <c r="A526" t="str">
        <f>VLOOKUP(E526,DATOS!B:W,19,FALSE)</f>
        <v>FEVT4691</v>
      </c>
      <c r="B526" s="1">
        <v>9012767301</v>
      </c>
      <c r="C526" t="s">
        <v>2</v>
      </c>
      <c r="D526" s="1">
        <f>VLOOKUP(E526,DATOS!B:W,3,FALSE)</f>
        <v>41109126</v>
      </c>
      <c r="E526">
        <v>4541</v>
      </c>
      <c r="F526">
        <v>2</v>
      </c>
      <c r="G526" t="str">
        <f>VLOOKUP(E526,DATOS!B:W,10,FALSE)</f>
        <v>S50007</v>
      </c>
      <c r="H526" t="str">
        <f t="shared" si="17"/>
        <v>TRANSPORTE MUNICIPAL TERRESTRE</v>
      </c>
      <c r="I526">
        <f>VLOOKUP(E526,DATOS!B:W,12,FALSE)</f>
        <v>1</v>
      </c>
      <c r="J526">
        <f>VLOOKUP(E526,DATOS!B:W,20,FALSE)</f>
        <v>45464</v>
      </c>
      <c r="K526">
        <f t="shared" si="16"/>
        <v>45464</v>
      </c>
      <c r="L526" s="3" t="e">
        <f>VLOOKUP(A526,'AF NO RADICADOS'!E:E,1,FALSE)</f>
        <v>#N/A</v>
      </c>
    </row>
    <row r="527" spans="1:12">
      <c r="A527" t="str">
        <f>VLOOKUP(E527,DATOS!B:W,19,FALSE)</f>
        <v>FEVT4692</v>
      </c>
      <c r="B527" s="1">
        <v>9012767301</v>
      </c>
      <c r="C527" t="s">
        <v>64</v>
      </c>
      <c r="D527" s="1">
        <f>VLOOKUP(E527,DATOS!B:W,3,FALSE)</f>
        <v>6628024</v>
      </c>
      <c r="E527">
        <v>4278</v>
      </c>
      <c r="F527">
        <v>2</v>
      </c>
      <c r="G527" t="str">
        <f>VLOOKUP(E527,DATOS!B:W,10,FALSE)</f>
        <v>S50008</v>
      </c>
      <c r="H527" t="str">
        <f t="shared" si="17"/>
        <v>TRANSPORTE INTERMUNICIPAL TERR</v>
      </c>
      <c r="I527">
        <f>VLOOKUP(E527,DATOS!B:W,12,FALSE)</f>
        <v>1</v>
      </c>
      <c r="J527">
        <f>VLOOKUP(E527,DATOS!B:W,20,FALSE)</f>
        <v>45464</v>
      </c>
      <c r="K527">
        <f t="shared" si="16"/>
        <v>45464</v>
      </c>
      <c r="L527" s="3" t="e">
        <f>VLOOKUP(A527,'AF NO RADICADOS'!E:E,1,FALSE)</f>
        <v>#N/A</v>
      </c>
    </row>
    <row r="528" spans="1:12">
      <c r="A528" t="str">
        <f>VLOOKUP(E528,DATOS!B:W,19,FALSE)</f>
        <v>FEVT4692</v>
      </c>
      <c r="B528" s="1">
        <v>9012767301</v>
      </c>
      <c r="C528" t="s">
        <v>64</v>
      </c>
      <c r="D528" s="1">
        <f>VLOOKUP(E528,DATOS!B:W,3,FALSE)</f>
        <v>6628024</v>
      </c>
      <c r="E528">
        <v>4279</v>
      </c>
      <c r="F528">
        <v>2</v>
      </c>
      <c r="G528" t="str">
        <f>VLOOKUP(E528,DATOS!B:W,10,FALSE)</f>
        <v>S50008</v>
      </c>
      <c r="H528" t="str">
        <f t="shared" si="17"/>
        <v>TRANSPORTE INTERMUNICIPAL TERR</v>
      </c>
      <c r="I528">
        <f>VLOOKUP(E528,DATOS!B:W,12,FALSE)</f>
        <v>1</v>
      </c>
      <c r="J528">
        <f>VLOOKUP(E528,DATOS!B:W,20,FALSE)</f>
        <v>45464</v>
      </c>
      <c r="K528">
        <f t="shared" si="16"/>
        <v>45464</v>
      </c>
      <c r="L528" s="3" t="e">
        <f>VLOOKUP(A528,'AF NO RADICADOS'!E:E,1,FALSE)</f>
        <v>#N/A</v>
      </c>
    </row>
    <row r="529" spans="1:12">
      <c r="A529" t="str">
        <f>VLOOKUP(E529,DATOS!B:W,19,FALSE)</f>
        <v>FEVT4693</v>
      </c>
      <c r="B529" s="1">
        <v>9012767301</v>
      </c>
      <c r="C529" t="s">
        <v>2</v>
      </c>
      <c r="D529" s="1">
        <f>VLOOKUP(E529,DATOS!B:W,3,FALSE)</f>
        <v>69000006</v>
      </c>
      <c r="E529">
        <v>4350</v>
      </c>
      <c r="F529">
        <v>2</v>
      </c>
      <c r="G529" t="str">
        <f>VLOOKUP(E529,DATOS!B:W,10,FALSE)</f>
        <v>S50008</v>
      </c>
      <c r="H529" t="str">
        <f t="shared" si="17"/>
        <v>TRANSPORTE INTERMUNICIPAL TERR</v>
      </c>
      <c r="I529">
        <f>VLOOKUP(E529,DATOS!B:W,12,FALSE)</f>
        <v>1</v>
      </c>
      <c r="J529">
        <f>VLOOKUP(E529,DATOS!B:W,20,FALSE)</f>
        <v>45464</v>
      </c>
      <c r="K529">
        <f t="shared" si="16"/>
        <v>45464</v>
      </c>
      <c r="L529" s="3" t="e">
        <f>VLOOKUP(A529,'AF NO RADICADOS'!E:E,1,FALSE)</f>
        <v>#N/A</v>
      </c>
    </row>
    <row r="530" spans="1:12">
      <c r="A530" t="str">
        <f>VLOOKUP(E530,DATOS!B:W,19,FALSE)</f>
        <v>FEVT4693</v>
      </c>
      <c r="B530" s="1">
        <v>9012767301</v>
      </c>
      <c r="C530" t="s">
        <v>2</v>
      </c>
      <c r="D530" s="1">
        <f>VLOOKUP(E530,DATOS!B:W,3,FALSE)</f>
        <v>69000006</v>
      </c>
      <c r="E530">
        <v>4351</v>
      </c>
      <c r="F530">
        <v>2</v>
      </c>
      <c r="G530" t="str">
        <f>VLOOKUP(E530,DATOS!B:W,10,FALSE)</f>
        <v>S50008</v>
      </c>
      <c r="H530" t="str">
        <f t="shared" si="17"/>
        <v>TRANSPORTE INTERMUNICIPAL TERR</v>
      </c>
      <c r="I530">
        <f>VLOOKUP(E530,DATOS!B:W,12,FALSE)</f>
        <v>1</v>
      </c>
      <c r="J530">
        <f>VLOOKUP(E530,DATOS!B:W,20,FALSE)</f>
        <v>45464</v>
      </c>
      <c r="K530">
        <f t="shared" si="16"/>
        <v>45464</v>
      </c>
      <c r="L530" s="3" t="e">
        <f>VLOOKUP(A530,'AF NO RADICADOS'!E:E,1,FALSE)</f>
        <v>#N/A</v>
      </c>
    </row>
    <row r="531" spans="1:12">
      <c r="A531" t="str">
        <f>VLOOKUP(E531,DATOS!B:W,19,FALSE)</f>
        <v>FEVT4694</v>
      </c>
      <c r="B531" s="1">
        <v>9012767301</v>
      </c>
      <c r="C531" t="s">
        <v>2</v>
      </c>
      <c r="D531" s="1">
        <f>VLOOKUP(E531,DATOS!B:W,3,FALSE)</f>
        <v>1120216283</v>
      </c>
      <c r="E531">
        <v>4382</v>
      </c>
      <c r="F531">
        <v>2</v>
      </c>
      <c r="G531" t="str">
        <f>VLOOKUP(E531,DATOS!B:W,10,FALSE)</f>
        <v>S50007</v>
      </c>
      <c r="H531" t="str">
        <f t="shared" si="17"/>
        <v>TRANSPORTE MUNICIPAL TERRESTRE</v>
      </c>
      <c r="I531">
        <f>VLOOKUP(E531,DATOS!B:W,12,FALSE)</f>
        <v>1</v>
      </c>
      <c r="J531">
        <f>VLOOKUP(E531,DATOS!B:W,20,FALSE)</f>
        <v>45464</v>
      </c>
      <c r="K531">
        <f t="shared" si="16"/>
        <v>45464</v>
      </c>
      <c r="L531" s="3" t="e">
        <f>VLOOKUP(A531,'AF NO RADICADOS'!E:E,1,FALSE)</f>
        <v>#N/A</v>
      </c>
    </row>
    <row r="532" spans="1:12">
      <c r="A532" t="str">
        <f>VLOOKUP(E532,DATOS!B:W,19,FALSE)</f>
        <v>FEVT4694</v>
      </c>
      <c r="B532" s="1">
        <v>9012767301</v>
      </c>
      <c r="C532" t="s">
        <v>2</v>
      </c>
      <c r="D532" s="1">
        <f>VLOOKUP(E532,DATOS!B:W,3,FALSE)</f>
        <v>1120216283</v>
      </c>
      <c r="E532">
        <v>4383</v>
      </c>
      <c r="F532">
        <v>2</v>
      </c>
      <c r="G532" t="str">
        <f>VLOOKUP(E532,DATOS!B:W,10,FALSE)</f>
        <v>S50007</v>
      </c>
      <c r="H532" t="str">
        <f t="shared" si="17"/>
        <v>TRANSPORTE MUNICIPAL TERRESTRE</v>
      </c>
      <c r="I532">
        <f>VLOOKUP(E532,DATOS!B:W,12,FALSE)</f>
        <v>1</v>
      </c>
      <c r="J532">
        <f>VLOOKUP(E532,DATOS!B:W,20,FALSE)</f>
        <v>45464</v>
      </c>
      <c r="K532">
        <f t="shared" si="16"/>
        <v>45464</v>
      </c>
      <c r="L532" s="3" t="e">
        <f>VLOOKUP(A532,'AF NO RADICADOS'!E:E,1,FALSE)</f>
        <v>#N/A</v>
      </c>
    </row>
    <row r="533" spans="1:12">
      <c r="A533" t="str">
        <f>VLOOKUP(E533,DATOS!B:W,19,FALSE)</f>
        <v>FEVT4695</v>
      </c>
      <c r="B533" s="1">
        <v>9012767301</v>
      </c>
      <c r="C533" t="s">
        <v>2</v>
      </c>
      <c r="D533" s="1">
        <f>VLOOKUP(E533,DATOS!B:W,3,FALSE)</f>
        <v>41116022</v>
      </c>
      <c r="E533">
        <v>4629</v>
      </c>
      <c r="F533">
        <v>2</v>
      </c>
      <c r="G533" t="str">
        <f>VLOOKUP(E533,DATOS!B:W,10,FALSE)</f>
        <v>S50008</v>
      </c>
      <c r="H533" t="str">
        <f t="shared" si="17"/>
        <v>TRANSPORTE INTERMUNICIPAL TERR</v>
      </c>
      <c r="I533">
        <f>VLOOKUP(E533,DATOS!B:W,12,FALSE)</f>
        <v>1</v>
      </c>
      <c r="J533">
        <f>VLOOKUP(E533,DATOS!B:W,20,FALSE)</f>
        <v>45464</v>
      </c>
      <c r="K533">
        <f t="shared" si="16"/>
        <v>45464</v>
      </c>
      <c r="L533" s="3" t="e">
        <f>VLOOKUP(A533,'AF NO RADICADOS'!E:E,1,FALSE)</f>
        <v>#N/A</v>
      </c>
    </row>
    <row r="534" spans="1:12">
      <c r="A534" t="str">
        <f>VLOOKUP(E534,DATOS!B:W,19,FALSE)</f>
        <v>FEVT4695</v>
      </c>
      <c r="B534" s="1">
        <v>9012767301</v>
      </c>
      <c r="C534" t="s">
        <v>2</v>
      </c>
      <c r="D534" s="1">
        <f>VLOOKUP(E534,DATOS!B:W,3,FALSE)</f>
        <v>41116022</v>
      </c>
      <c r="E534">
        <v>4630</v>
      </c>
      <c r="F534">
        <v>2</v>
      </c>
      <c r="G534" t="str">
        <f>VLOOKUP(E534,DATOS!B:W,10,FALSE)</f>
        <v>S50008</v>
      </c>
      <c r="H534" t="str">
        <f t="shared" si="17"/>
        <v>TRANSPORTE INTERMUNICIPAL TERR</v>
      </c>
      <c r="I534">
        <f>VLOOKUP(E534,DATOS!B:W,12,FALSE)</f>
        <v>1</v>
      </c>
      <c r="J534">
        <f>VLOOKUP(E534,DATOS!B:W,20,FALSE)</f>
        <v>45464</v>
      </c>
      <c r="K534">
        <f t="shared" si="16"/>
        <v>45464</v>
      </c>
      <c r="L534" s="3" t="e">
        <f>VLOOKUP(A534,'AF NO RADICADOS'!E:E,1,FALSE)</f>
        <v>#N/A</v>
      </c>
    </row>
    <row r="535" spans="1:12">
      <c r="A535" t="str">
        <f>VLOOKUP(E535,DATOS!B:W,19,FALSE)</f>
        <v>FEVT4696</v>
      </c>
      <c r="B535" s="1">
        <v>9012767301</v>
      </c>
      <c r="C535" t="s">
        <v>2</v>
      </c>
      <c r="D535" s="1">
        <f>VLOOKUP(E535,DATOS!B:W,3,FALSE)</f>
        <v>27352954</v>
      </c>
      <c r="E535">
        <v>4244</v>
      </c>
      <c r="F535">
        <v>2</v>
      </c>
      <c r="G535" t="str">
        <f>VLOOKUP(E535,DATOS!B:W,10,FALSE)</f>
        <v>S50008</v>
      </c>
      <c r="H535" t="str">
        <f t="shared" si="17"/>
        <v>TRANSPORTE INTERMUNICIPAL TERR</v>
      </c>
      <c r="I535">
        <f>VLOOKUP(E535,DATOS!B:W,12,FALSE)</f>
        <v>1</v>
      </c>
      <c r="J535">
        <f>VLOOKUP(E535,DATOS!B:W,20,FALSE)</f>
        <v>45464</v>
      </c>
      <c r="K535">
        <f t="shared" si="16"/>
        <v>45464</v>
      </c>
      <c r="L535" s="3" t="e">
        <f>VLOOKUP(A535,'AF NO RADICADOS'!E:E,1,FALSE)</f>
        <v>#N/A</v>
      </c>
    </row>
    <row r="536" spans="1:12">
      <c r="A536" t="str">
        <f>VLOOKUP(E536,DATOS!B:W,19,FALSE)</f>
        <v>FEVT4696</v>
      </c>
      <c r="B536" s="1">
        <v>9012767301</v>
      </c>
      <c r="C536" t="s">
        <v>2</v>
      </c>
      <c r="D536" s="1">
        <f>VLOOKUP(E536,DATOS!B:W,3,FALSE)</f>
        <v>27352954</v>
      </c>
      <c r="E536">
        <v>4245</v>
      </c>
      <c r="F536">
        <v>2</v>
      </c>
      <c r="G536" t="str">
        <f>VLOOKUP(E536,DATOS!B:W,10,FALSE)</f>
        <v>S50008</v>
      </c>
      <c r="H536" t="str">
        <f t="shared" si="17"/>
        <v>TRANSPORTE INTERMUNICIPAL TERR</v>
      </c>
      <c r="I536">
        <f>VLOOKUP(E536,DATOS!B:W,12,FALSE)</f>
        <v>1</v>
      </c>
      <c r="J536">
        <f>VLOOKUP(E536,DATOS!B:W,20,FALSE)</f>
        <v>45464</v>
      </c>
      <c r="K536">
        <f t="shared" si="16"/>
        <v>45464</v>
      </c>
      <c r="L536" s="3" t="e">
        <f>VLOOKUP(A536,'AF NO RADICADOS'!E:E,1,FALSE)</f>
        <v>#N/A</v>
      </c>
    </row>
    <row r="537" spans="1:12">
      <c r="A537" t="str">
        <f>VLOOKUP(E537,DATOS!B:W,19,FALSE)</f>
        <v>FEVT4697</v>
      </c>
      <c r="B537" s="1">
        <v>9012767301</v>
      </c>
      <c r="C537" t="s">
        <v>2</v>
      </c>
      <c r="D537" s="1">
        <f>VLOOKUP(E537,DATOS!B:W,3,FALSE)</f>
        <v>1123330374</v>
      </c>
      <c r="E537">
        <v>4496</v>
      </c>
      <c r="F537">
        <v>2</v>
      </c>
      <c r="G537" t="str">
        <f>VLOOKUP(E537,DATOS!B:W,10,FALSE)</f>
        <v>S50008</v>
      </c>
      <c r="H537" t="str">
        <f t="shared" si="17"/>
        <v>TRANSPORTE INTERMUNICIPAL TERR</v>
      </c>
      <c r="I537">
        <f>VLOOKUP(E537,DATOS!B:W,12,FALSE)</f>
        <v>1</v>
      </c>
      <c r="J537">
        <f>VLOOKUP(E537,DATOS!B:W,20,FALSE)</f>
        <v>45464</v>
      </c>
      <c r="K537">
        <f t="shared" si="16"/>
        <v>45464</v>
      </c>
      <c r="L537" s="3" t="e">
        <f>VLOOKUP(A537,'AF NO RADICADOS'!E:E,1,FALSE)</f>
        <v>#N/A</v>
      </c>
    </row>
    <row r="538" spans="1:12">
      <c r="A538" t="str">
        <f>VLOOKUP(E538,DATOS!B:W,19,FALSE)</f>
        <v>FEVT4698</v>
      </c>
      <c r="B538" s="1">
        <v>9012767301</v>
      </c>
      <c r="C538" t="s">
        <v>2</v>
      </c>
      <c r="D538" s="1">
        <f>VLOOKUP(E538,DATOS!B:W,3,FALSE)</f>
        <v>1123335137</v>
      </c>
      <c r="E538">
        <v>4813</v>
      </c>
      <c r="F538">
        <v>2</v>
      </c>
      <c r="G538" t="str">
        <f>VLOOKUP(E538,DATOS!B:W,10,FALSE)</f>
        <v>S50008</v>
      </c>
      <c r="H538" t="str">
        <f t="shared" si="17"/>
        <v>TRANSPORTE INTERMUNICIPAL TERR</v>
      </c>
      <c r="I538">
        <f>VLOOKUP(E538,DATOS!B:W,12,FALSE)</f>
        <v>1</v>
      </c>
      <c r="J538">
        <f>VLOOKUP(E538,DATOS!B:W,20,FALSE)</f>
        <v>45464</v>
      </c>
      <c r="K538">
        <f t="shared" si="16"/>
        <v>45464</v>
      </c>
      <c r="L538" s="3" t="e">
        <f>VLOOKUP(A538,'AF NO RADICADOS'!E:E,1,FALSE)</f>
        <v>#N/A</v>
      </c>
    </row>
    <row r="539" spans="1:12">
      <c r="A539" t="str">
        <f>VLOOKUP(E539,DATOS!B:W,19,FALSE)</f>
        <v>FEVT4698</v>
      </c>
      <c r="B539" s="1">
        <v>9012767301</v>
      </c>
      <c r="C539" t="s">
        <v>2</v>
      </c>
      <c r="D539" s="1">
        <f>VLOOKUP(E539,DATOS!B:W,3,FALSE)</f>
        <v>1123335137</v>
      </c>
      <c r="E539">
        <v>4814</v>
      </c>
      <c r="F539">
        <v>2</v>
      </c>
      <c r="G539" t="str">
        <f>VLOOKUP(E539,DATOS!B:W,10,FALSE)</f>
        <v>S50008</v>
      </c>
      <c r="H539" t="str">
        <f t="shared" si="17"/>
        <v>TRANSPORTE INTERMUNICIPAL TERR</v>
      </c>
      <c r="I539">
        <f>VLOOKUP(E539,DATOS!B:W,12,FALSE)</f>
        <v>1</v>
      </c>
      <c r="J539">
        <f>VLOOKUP(E539,DATOS!B:W,20,FALSE)</f>
        <v>45464</v>
      </c>
      <c r="K539">
        <f t="shared" ref="K539:K602" si="18">J539*I539</f>
        <v>45464</v>
      </c>
      <c r="L539" s="3" t="e">
        <f>VLOOKUP(A539,'AF NO RADICADOS'!E:E,1,FALSE)</f>
        <v>#N/A</v>
      </c>
    </row>
    <row r="540" spans="1:12">
      <c r="A540" t="str">
        <f>VLOOKUP(E540,DATOS!B:W,19,FALSE)</f>
        <v>FEVT4699</v>
      </c>
      <c r="B540" s="1">
        <v>9012767301</v>
      </c>
      <c r="C540" t="s">
        <v>2</v>
      </c>
      <c r="D540" s="1">
        <f>VLOOKUP(E540,DATOS!B:W,3,FALSE)</f>
        <v>4955814</v>
      </c>
      <c r="E540">
        <v>4508</v>
      </c>
      <c r="F540">
        <v>2</v>
      </c>
      <c r="G540" t="str">
        <f>VLOOKUP(E540,DATOS!B:W,10,FALSE)</f>
        <v>S50007</v>
      </c>
      <c r="H540" t="str">
        <f t="shared" si="17"/>
        <v>TRANSPORTE MUNICIPAL TERRESTRE</v>
      </c>
      <c r="I540">
        <f>VLOOKUP(E540,DATOS!B:W,12,FALSE)</f>
        <v>1</v>
      </c>
      <c r="J540">
        <f>VLOOKUP(E540,DATOS!B:W,20,FALSE)</f>
        <v>45464</v>
      </c>
      <c r="K540">
        <f t="shared" si="18"/>
        <v>45464</v>
      </c>
      <c r="L540" s="3" t="e">
        <f>VLOOKUP(A540,'AF NO RADICADOS'!E:E,1,FALSE)</f>
        <v>#N/A</v>
      </c>
    </row>
    <row r="541" spans="1:12">
      <c r="A541" t="str">
        <f>VLOOKUP(E541,DATOS!B:W,19,FALSE)</f>
        <v>FEVT4699</v>
      </c>
      <c r="B541" s="1">
        <v>9012767301</v>
      </c>
      <c r="C541" t="s">
        <v>2</v>
      </c>
      <c r="D541" s="1">
        <f>VLOOKUP(E541,DATOS!B:W,3,FALSE)</f>
        <v>4955814</v>
      </c>
      <c r="E541">
        <v>4509</v>
      </c>
      <c r="F541">
        <v>2</v>
      </c>
      <c r="G541" t="str">
        <f>VLOOKUP(E541,DATOS!B:W,10,FALSE)</f>
        <v>S50007</v>
      </c>
      <c r="H541" t="str">
        <f t="shared" si="17"/>
        <v>TRANSPORTE MUNICIPAL TERRESTRE</v>
      </c>
      <c r="I541">
        <f>VLOOKUP(E541,DATOS!B:W,12,FALSE)</f>
        <v>1</v>
      </c>
      <c r="J541">
        <f>VLOOKUP(E541,DATOS!B:W,20,FALSE)</f>
        <v>45464</v>
      </c>
      <c r="K541">
        <f t="shared" si="18"/>
        <v>45464</v>
      </c>
      <c r="L541" s="3" t="e">
        <f>VLOOKUP(A541,'AF NO RADICADOS'!E:E,1,FALSE)</f>
        <v>#N/A</v>
      </c>
    </row>
    <row r="542" spans="1:12">
      <c r="A542" t="str">
        <f>VLOOKUP(E542,DATOS!B:W,19,FALSE)</f>
        <v>FEVT4700</v>
      </c>
      <c r="B542" s="1">
        <v>9012767301</v>
      </c>
      <c r="C542" t="s">
        <v>2</v>
      </c>
      <c r="D542" s="1">
        <f>VLOOKUP(E542,DATOS!B:W,3,FALSE)</f>
        <v>41106184</v>
      </c>
      <c r="E542">
        <v>4528</v>
      </c>
      <c r="F542">
        <v>2</v>
      </c>
      <c r="G542" t="str">
        <f>VLOOKUP(E542,DATOS!B:W,10,FALSE)</f>
        <v>S50008</v>
      </c>
      <c r="H542" t="str">
        <f t="shared" si="17"/>
        <v>TRANSPORTE INTERMUNICIPAL TERR</v>
      </c>
      <c r="I542">
        <f>VLOOKUP(E542,DATOS!B:W,12,FALSE)</f>
        <v>1</v>
      </c>
      <c r="J542">
        <f>VLOOKUP(E542,DATOS!B:W,20,FALSE)</f>
        <v>45464</v>
      </c>
      <c r="K542">
        <f t="shared" si="18"/>
        <v>45464</v>
      </c>
      <c r="L542" s="3" t="e">
        <f>VLOOKUP(A542,'AF NO RADICADOS'!E:E,1,FALSE)</f>
        <v>#N/A</v>
      </c>
    </row>
    <row r="543" spans="1:12">
      <c r="A543" t="str">
        <f>VLOOKUP(E543,DATOS!B:W,19,FALSE)</f>
        <v>FEVT4700</v>
      </c>
      <c r="B543" s="1">
        <v>9012767301</v>
      </c>
      <c r="C543" t="s">
        <v>2</v>
      </c>
      <c r="D543" s="1">
        <f>VLOOKUP(E543,DATOS!B:W,3,FALSE)</f>
        <v>41106184</v>
      </c>
      <c r="E543">
        <v>4529</v>
      </c>
      <c r="F543">
        <v>2</v>
      </c>
      <c r="G543" t="str">
        <f>VLOOKUP(E543,DATOS!B:W,10,FALSE)</f>
        <v>S50008</v>
      </c>
      <c r="H543" t="str">
        <f t="shared" si="17"/>
        <v>TRANSPORTE INTERMUNICIPAL TERR</v>
      </c>
      <c r="I543">
        <f>VLOOKUP(E543,DATOS!B:W,12,FALSE)</f>
        <v>1</v>
      </c>
      <c r="J543">
        <f>VLOOKUP(E543,DATOS!B:W,20,FALSE)</f>
        <v>45464</v>
      </c>
      <c r="K543">
        <f t="shared" si="18"/>
        <v>45464</v>
      </c>
      <c r="L543" s="3" t="e">
        <f>VLOOKUP(A543,'AF NO RADICADOS'!E:E,1,FALSE)</f>
        <v>#N/A</v>
      </c>
    </row>
    <row r="544" spans="1:12">
      <c r="A544" t="str">
        <f>VLOOKUP(E544,DATOS!B:W,19,FALSE)</f>
        <v>FEVT4701</v>
      </c>
      <c r="B544" s="1">
        <v>9012767301</v>
      </c>
      <c r="C544" t="s">
        <v>2</v>
      </c>
      <c r="D544" s="1">
        <f>VLOOKUP(E544,DATOS!B:W,3,FALSE)</f>
        <v>87571408</v>
      </c>
      <c r="E544">
        <v>4871</v>
      </c>
      <c r="F544">
        <v>2</v>
      </c>
      <c r="G544" t="str">
        <f>VLOOKUP(E544,DATOS!B:W,10,FALSE)</f>
        <v>S50007</v>
      </c>
      <c r="H544" t="str">
        <f t="shared" si="17"/>
        <v>TRANSPORTE MUNICIPAL TERRESTRE</v>
      </c>
      <c r="I544">
        <f>VLOOKUP(E544,DATOS!B:W,12,FALSE)</f>
        <v>1</v>
      </c>
      <c r="J544">
        <f>VLOOKUP(E544,DATOS!B:W,20,FALSE)</f>
        <v>45468</v>
      </c>
      <c r="K544">
        <f t="shared" si="18"/>
        <v>45468</v>
      </c>
      <c r="L544" s="3" t="e">
        <f>VLOOKUP(A544,'AF NO RADICADOS'!E:E,1,FALSE)</f>
        <v>#N/A</v>
      </c>
    </row>
    <row r="545" spans="1:12">
      <c r="A545" t="str">
        <f>VLOOKUP(E545,DATOS!B:W,19,FALSE)</f>
        <v>FEVT4702</v>
      </c>
      <c r="B545" s="1">
        <v>9012767301</v>
      </c>
      <c r="C545" t="s">
        <v>2</v>
      </c>
      <c r="D545" s="1">
        <f>VLOOKUP(E545,DATOS!B:W,3,FALSE)</f>
        <v>2887094</v>
      </c>
      <c r="E545">
        <v>4314</v>
      </c>
      <c r="F545">
        <v>2</v>
      </c>
      <c r="G545" t="str">
        <f>VLOOKUP(E545,DATOS!B:W,10,FALSE)</f>
        <v>S50008</v>
      </c>
      <c r="H545" t="str">
        <f t="shared" si="17"/>
        <v>TRANSPORTE INTERMUNICIPAL TERR</v>
      </c>
      <c r="I545">
        <f>VLOOKUP(E545,DATOS!B:W,12,FALSE)</f>
        <v>2</v>
      </c>
      <c r="J545">
        <f>VLOOKUP(E545,DATOS!B:W,20,FALSE)</f>
        <v>45468</v>
      </c>
      <c r="K545">
        <f t="shared" si="18"/>
        <v>90936</v>
      </c>
      <c r="L545" s="3" t="e">
        <f>VLOOKUP(A545,'AF NO RADICADOS'!E:E,1,FALSE)</f>
        <v>#N/A</v>
      </c>
    </row>
    <row r="546" spans="1:12">
      <c r="A546" t="str">
        <f>VLOOKUP(E546,DATOS!B:W,19,FALSE)</f>
        <v>FEVT4702</v>
      </c>
      <c r="B546" s="1">
        <v>9012767301</v>
      </c>
      <c r="C546" t="s">
        <v>2</v>
      </c>
      <c r="D546" s="1">
        <f>VLOOKUP(E546,DATOS!B:W,3,FALSE)</f>
        <v>2887094</v>
      </c>
      <c r="E546">
        <v>4315</v>
      </c>
      <c r="F546">
        <v>2</v>
      </c>
      <c r="G546" t="str">
        <f>VLOOKUP(E546,DATOS!B:W,10,FALSE)</f>
        <v>S50008</v>
      </c>
      <c r="H546" t="str">
        <f t="shared" si="17"/>
        <v>TRANSPORTE INTERMUNICIPAL TERR</v>
      </c>
      <c r="I546">
        <f>VLOOKUP(E546,DATOS!B:W,12,FALSE)</f>
        <v>1</v>
      </c>
      <c r="J546">
        <f>VLOOKUP(E546,DATOS!B:W,20,FALSE)</f>
        <v>45468</v>
      </c>
      <c r="K546">
        <f t="shared" si="18"/>
        <v>45468</v>
      </c>
      <c r="L546" s="3" t="e">
        <f>VLOOKUP(A546,'AF NO RADICADOS'!E:E,1,FALSE)</f>
        <v>#N/A</v>
      </c>
    </row>
    <row r="547" spans="1:12">
      <c r="A547" t="str">
        <f>VLOOKUP(E547,DATOS!B:W,19,FALSE)</f>
        <v>FEVT4703</v>
      </c>
      <c r="B547" s="1">
        <v>9012767301</v>
      </c>
      <c r="C547" t="s">
        <v>42</v>
      </c>
      <c r="D547" s="1">
        <f>VLOOKUP(E547,DATOS!B:W,3,FALSE)</f>
        <v>1123338470</v>
      </c>
      <c r="E547">
        <v>4206</v>
      </c>
      <c r="F547">
        <v>2</v>
      </c>
      <c r="G547" t="str">
        <f>VLOOKUP(E547,DATOS!B:W,10,FALSE)</f>
        <v>S50008</v>
      </c>
      <c r="H547" t="str">
        <f t="shared" si="17"/>
        <v>TRANSPORTE INTERMUNICIPAL TERR</v>
      </c>
      <c r="I547">
        <f>VLOOKUP(E547,DATOS!B:W,12,FALSE)</f>
        <v>1</v>
      </c>
      <c r="J547">
        <f>VLOOKUP(E547,DATOS!B:W,20,FALSE)</f>
        <v>45468</v>
      </c>
      <c r="K547">
        <f t="shared" si="18"/>
        <v>45468</v>
      </c>
      <c r="L547" s="3" t="e">
        <f>VLOOKUP(A547,'AF NO RADICADOS'!E:E,1,FALSE)</f>
        <v>#N/A</v>
      </c>
    </row>
    <row r="548" spans="1:12">
      <c r="A548" t="str">
        <f>VLOOKUP(E548,DATOS!B:W,19,FALSE)</f>
        <v>FEVT4703</v>
      </c>
      <c r="B548" s="1">
        <v>9012767301</v>
      </c>
      <c r="C548" t="s">
        <v>42</v>
      </c>
      <c r="D548" s="1">
        <f>VLOOKUP(E548,DATOS!B:W,3,FALSE)</f>
        <v>1123338470</v>
      </c>
      <c r="E548">
        <v>4207</v>
      </c>
      <c r="F548">
        <v>2</v>
      </c>
      <c r="G548" t="str">
        <f>VLOOKUP(E548,DATOS!B:W,10,FALSE)</f>
        <v>S50008</v>
      </c>
      <c r="H548" t="str">
        <f t="shared" si="17"/>
        <v>TRANSPORTE INTERMUNICIPAL TERR</v>
      </c>
      <c r="I548">
        <f>VLOOKUP(E548,DATOS!B:W,12,FALSE)</f>
        <v>1</v>
      </c>
      <c r="J548">
        <f>VLOOKUP(E548,DATOS!B:W,20,FALSE)</f>
        <v>45468</v>
      </c>
      <c r="K548">
        <f t="shared" si="18"/>
        <v>45468</v>
      </c>
      <c r="L548" s="3" t="e">
        <f>VLOOKUP(A548,'AF NO RADICADOS'!E:E,1,FALSE)</f>
        <v>#N/A</v>
      </c>
    </row>
    <row r="549" spans="1:12">
      <c r="A549" t="str">
        <f>VLOOKUP(E549,DATOS!B:W,19,FALSE)</f>
        <v>FEVT4704</v>
      </c>
      <c r="B549" s="1">
        <v>9012767301</v>
      </c>
      <c r="C549" t="s">
        <v>2</v>
      </c>
      <c r="D549" s="1">
        <f>VLOOKUP(E549,DATOS!B:W,3,FALSE)</f>
        <v>13023245</v>
      </c>
      <c r="E549">
        <v>4453</v>
      </c>
      <c r="F549">
        <v>2</v>
      </c>
      <c r="G549" t="str">
        <f>VLOOKUP(E549,DATOS!B:W,10,FALSE)</f>
        <v>S50008</v>
      </c>
      <c r="H549" t="str">
        <f t="shared" si="17"/>
        <v>TRANSPORTE INTERMUNICIPAL TERR</v>
      </c>
      <c r="I549">
        <f>VLOOKUP(E549,DATOS!B:W,12,FALSE)</f>
        <v>1</v>
      </c>
      <c r="J549">
        <f>VLOOKUP(E549,DATOS!B:W,20,FALSE)</f>
        <v>45468</v>
      </c>
      <c r="K549">
        <f t="shared" si="18"/>
        <v>45468</v>
      </c>
      <c r="L549" s="3" t="e">
        <f>VLOOKUP(A549,'AF NO RADICADOS'!E:E,1,FALSE)</f>
        <v>#N/A</v>
      </c>
    </row>
    <row r="550" spans="1:12">
      <c r="A550" t="str">
        <f>VLOOKUP(E550,DATOS!B:W,19,FALSE)</f>
        <v>FEVT4705</v>
      </c>
      <c r="B550" s="1">
        <v>9012767301</v>
      </c>
      <c r="C550" t="s">
        <v>2</v>
      </c>
      <c r="D550" s="1">
        <f>VLOOKUP(E550,DATOS!B:W,3,FALSE)</f>
        <v>27525946</v>
      </c>
      <c r="E550">
        <v>4454</v>
      </c>
      <c r="F550">
        <v>2</v>
      </c>
      <c r="G550" t="str">
        <f>VLOOKUP(E550,DATOS!B:W,10,FALSE)</f>
        <v>S50007</v>
      </c>
      <c r="H550" t="str">
        <f t="shared" si="17"/>
        <v>TRANSPORTE MUNICIPAL TERRESTRE</v>
      </c>
      <c r="I550">
        <f>VLOOKUP(E550,DATOS!B:W,12,FALSE)</f>
        <v>1</v>
      </c>
      <c r="J550">
        <f>VLOOKUP(E550,DATOS!B:W,20,FALSE)</f>
        <v>45468</v>
      </c>
      <c r="K550">
        <f t="shared" si="18"/>
        <v>45468</v>
      </c>
      <c r="L550" s="3" t="e">
        <f>VLOOKUP(A550,'AF NO RADICADOS'!E:E,1,FALSE)</f>
        <v>#N/A</v>
      </c>
    </row>
    <row r="551" spans="1:12">
      <c r="A551" t="str">
        <f>VLOOKUP(E551,DATOS!B:W,19,FALSE)</f>
        <v>FEVT4705</v>
      </c>
      <c r="B551" s="1">
        <v>9012767301</v>
      </c>
      <c r="C551" t="s">
        <v>2</v>
      </c>
      <c r="D551" s="1">
        <f>VLOOKUP(E551,DATOS!B:W,3,FALSE)</f>
        <v>27525946</v>
      </c>
      <c r="E551">
        <v>4455</v>
      </c>
      <c r="F551">
        <v>2</v>
      </c>
      <c r="G551" t="str">
        <f>VLOOKUP(E551,DATOS!B:W,10,FALSE)</f>
        <v>S50007</v>
      </c>
      <c r="H551" t="str">
        <f t="shared" si="17"/>
        <v>TRANSPORTE MUNICIPAL TERRESTRE</v>
      </c>
      <c r="I551">
        <f>VLOOKUP(E551,DATOS!B:W,12,FALSE)</f>
        <v>1</v>
      </c>
      <c r="J551">
        <f>VLOOKUP(E551,DATOS!B:W,20,FALSE)</f>
        <v>45468</v>
      </c>
      <c r="K551">
        <f t="shared" si="18"/>
        <v>45468</v>
      </c>
      <c r="L551" s="3" t="e">
        <f>VLOOKUP(A551,'AF NO RADICADOS'!E:E,1,FALSE)</f>
        <v>#N/A</v>
      </c>
    </row>
    <row r="552" spans="1:12">
      <c r="A552" t="str">
        <f>VLOOKUP(E552,DATOS!B:W,19,FALSE)</f>
        <v>FEVT4706</v>
      </c>
      <c r="B552" s="1">
        <v>9012767301</v>
      </c>
      <c r="C552" t="s">
        <v>2</v>
      </c>
      <c r="D552" s="1">
        <f>VLOOKUP(E552,DATOS!B:W,3,FALSE)</f>
        <v>123331443</v>
      </c>
      <c r="E552">
        <v>4789</v>
      </c>
      <c r="F552">
        <v>2</v>
      </c>
      <c r="G552" t="str">
        <f>VLOOKUP(E552,DATOS!B:W,10,FALSE)</f>
        <v>S50007</v>
      </c>
      <c r="H552" t="str">
        <f t="shared" si="17"/>
        <v>TRANSPORTE MUNICIPAL TERRESTRE</v>
      </c>
      <c r="I552">
        <f>VLOOKUP(E552,DATOS!B:W,12,FALSE)</f>
        <v>1</v>
      </c>
      <c r="J552">
        <f>VLOOKUP(E552,DATOS!B:W,20,FALSE)</f>
        <v>45468</v>
      </c>
      <c r="K552">
        <f t="shared" si="18"/>
        <v>45468</v>
      </c>
      <c r="L552" s="3" t="e">
        <f>VLOOKUP(A552,'AF NO RADICADOS'!E:E,1,FALSE)</f>
        <v>#N/A</v>
      </c>
    </row>
    <row r="553" spans="1:12">
      <c r="A553" t="str">
        <f>VLOOKUP(E553,DATOS!B:W,19,FALSE)</f>
        <v>FEVT4706</v>
      </c>
      <c r="B553" s="1">
        <v>9012767301</v>
      </c>
      <c r="C553" t="s">
        <v>2</v>
      </c>
      <c r="D553" s="1">
        <f>VLOOKUP(E553,DATOS!B:W,3,FALSE)</f>
        <v>123331443</v>
      </c>
      <c r="E553">
        <v>4790</v>
      </c>
      <c r="F553">
        <v>2</v>
      </c>
      <c r="G553" t="str">
        <f>VLOOKUP(E553,DATOS!B:W,10,FALSE)</f>
        <v>S50007</v>
      </c>
      <c r="H553" t="str">
        <f t="shared" si="17"/>
        <v>TRANSPORTE MUNICIPAL TERRESTRE</v>
      </c>
      <c r="I553">
        <f>VLOOKUP(E553,DATOS!B:W,12,FALSE)</f>
        <v>1</v>
      </c>
      <c r="J553">
        <f>VLOOKUP(E553,DATOS!B:W,20,FALSE)</f>
        <v>45468</v>
      </c>
      <c r="K553">
        <f t="shared" si="18"/>
        <v>45468</v>
      </c>
      <c r="L553" s="3" t="e">
        <f>VLOOKUP(A553,'AF NO RADICADOS'!E:E,1,FALSE)</f>
        <v>#N/A</v>
      </c>
    </row>
    <row r="554" spans="1:12">
      <c r="A554" t="str">
        <f>VLOOKUP(E554,DATOS!B:W,19,FALSE)</f>
        <v>FEVT4707</v>
      </c>
      <c r="B554" s="1">
        <v>9012767301</v>
      </c>
      <c r="C554" t="s">
        <v>2</v>
      </c>
      <c r="D554" s="1">
        <f>VLOOKUP(E554,DATOS!B:W,3,FALSE)</f>
        <v>6531333</v>
      </c>
      <c r="E554">
        <v>4679</v>
      </c>
      <c r="F554">
        <v>2</v>
      </c>
      <c r="G554" t="str">
        <f>VLOOKUP(E554,DATOS!B:W,10,FALSE)</f>
        <v>S50008</v>
      </c>
      <c r="H554" t="str">
        <f t="shared" si="17"/>
        <v>TRANSPORTE INTERMUNICIPAL TERR</v>
      </c>
      <c r="I554">
        <f>VLOOKUP(E554,DATOS!B:W,12,FALSE)</f>
        <v>1</v>
      </c>
      <c r="J554">
        <f>VLOOKUP(E554,DATOS!B:W,20,FALSE)</f>
        <v>45468</v>
      </c>
      <c r="K554">
        <f t="shared" si="18"/>
        <v>45468</v>
      </c>
      <c r="L554" s="3" t="e">
        <f>VLOOKUP(A554,'AF NO RADICADOS'!E:E,1,FALSE)</f>
        <v>#N/A</v>
      </c>
    </row>
    <row r="555" spans="1:12">
      <c r="A555" t="str">
        <f>VLOOKUP(E555,DATOS!B:W,19,FALSE)</f>
        <v>FEVT4707</v>
      </c>
      <c r="B555" s="1">
        <v>9012767301</v>
      </c>
      <c r="C555" t="s">
        <v>2</v>
      </c>
      <c r="D555" s="1">
        <f>VLOOKUP(E555,DATOS!B:W,3,FALSE)</f>
        <v>6531333</v>
      </c>
      <c r="E555">
        <v>4680</v>
      </c>
      <c r="F555">
        <v>2</v>
      </c>
      <c r="G555" t="str">
        <f>VLOOKUP(E555,DATOS!B:W,10,FALSE)</f>
        <v>S50008</v>
      </c>
      <c r="H555" t="str">
        <f t="shared" si="17"/>
        <v>TRANSPORTE INTERMUNICIPAL TERR</v>
      </c>
      <c r="I555">
        <f>VLOOKUP(E555,DATOS!B:W,12,FALSE)</f>
        <v>1</v>
      </c>
      <c r="J555">
        <f>VLOOKUP(E555,DATOS!B:W,20,FALSE)</f>
        <v>45468</v>
      </c>
      <c r="K555">
        <f t="shared" si="18"/>
        <v>45468</v>
      </c>
      <c r="L555" s="3" t="e">
        <f>VLOOKUP(A555,'AF NO RADICADOS'!E:E,1,FALSE)</f>
        <v>#N/A</v>
      </c>
    </row>
    <row r="556" spans="1:12">
      <c r="A556" t="str">
        <f>VLOOKUP(E556,DATOS!B:W,19,FALSE)</f>
        <v>FEVT4708</v>
      </c>
      <c r="B556" s="1">
        <v>9012767301</v>
      </c>
      <c r="C556" t="s">
        <v>42</v>
      </c>
      <c r="D556" s="1">
        <f>VLOOKUP(E556,DATOS!B:W,3,FALSE)</f>
        <v>1126461618</v>
      </c>
      <c r="E556">
        <v>4272</v>
      </c>
      <c r="F556">
        <v>2</v>
      </c>
      <c r="G556" t="str">
        <f>VLOOKUP(E556,DATOS!B:W,10,FALSE)</f>
        <v>S50007</v>
      </c>
      <c r="H556" t="str">
        <f t="shared" si="17"/>
        <v>TRANSPORTE MUNICIPAL TERRESTRE</v>
      </c>
      <c r="I556">
        <f>VLOOKUP(E556,DATOS!B:W,12,FALSE)</f>
        <v>1</v>
      </c>
      <c r="J556">
        <f>VLOOKUP(E556,DATOS!B:W,20,FALSE)</f>
        <v>45468</v>
      </c>
      <c r="K556">
        <f t="shared" si="18"/>
        <v>45468</v>
      </c>
      <c r="L556" s="3" t="e">
        <f>VLOOKUP(A556,'AF NO RADICADOS'!E:E,1,FALSE)</f>
        <v>#N/A</v>
      </c>
    </row>
    <row r="557" spans="1:12">
      <c r="A557" t="str">
        <f>VLOOKUP(E557,DATOS!B:W,19,FALSE)</f>
        <v>FEVT4708</v>
      </c>
      <c r="B557" s="1">
        <v>9012767301</v>
      </c>
      <c r="C557" t="s">
        <v>42</v>
      </c>
      <c r="D557" s="1">
        <f>VLOOKUP(E557,DATOS!B:W,3,FALSE)</f>
        <v>1126461618</v>
      </c>
      <c r="E557">
        <v>4273</v>
      </c>
      <c r="F557">
        <v>2</v>
      </c>
      <c r="G557" t="str">
        <f>VLOOKUP(E557,DATOS!B:W,10,FALSE)</f>
        <v>S50007</v>
      </c>
      <c r="H557" t="str">
        <f t="shared" si="17"/>
        <v>TRANSPORTE MUNICIPAL TERRESTRE</v>
      </c>
      <c r="I557">
        <f>VLOOKUP(E557,DATOS!B:W,12,FALSE)</f>
        <v>1</v>
      </c>
      <c r="J557">
        <f>VLOOKUP(E557,DATOS!B:W,20,FALSE)</f>
        <v>45468</v>
      </c>
      <c r="K557">
        <f t="shared" si="18"/>
        <v>45468</v>
      </c>
      <c r="L557" s="3" t="e">
        <f>VLOOKUP(A557,'AF NO RADICADOS'!E:E,1,FALSE)</f>
        <v>#N/A</v>
      </c>
    </row>
    <row r="558" spans="1:12">
      <c r="A558" t="str">
        <f>VLOOKUP(E558,DATOS!B:W,19,FALSE)</f>
        <v>FEVT4709</v>
      </c>
      <c r="B558" s="1">
        <v>9012767301</v>
      </c>
      <c r="C558" t="s">
        <v>2</v>
      </c>
      <c r="D558" s="1">
        <f>VLOOKUP(E558,DATOS!B:W,3,FALSE)</f>
        <v>94448151</v>
      </c>
      <c r="E558">
        <v>4136</v>
      </c>
      <c r="F558">
        <v>2</v>
      </c>
      <c r="G558" t="str">
        <f>VLOOKUP(E558,DATOS!B:W,10,FALSE)</f>
        <v>S50007</v>
      </c>
      <c r="H558" t="str">
        <f t="shared" si="17"/>
        <v>TRANSPORTE MUNICIPAL TERRESTRE</v>
      </c>
      <c r="I558">
        <f>VLOOKUP(E558,DATOS!B:W,12,FALSE)</f>
        <v>1</v>
      </c>
      <c r="J558">
        <f>VLOOKUP(E558,DATOS!B:W,20,FALSE)</f>
        <v>45468</v>
      </c>
      <c r="K558">
        <f t="shared" si="18"/>
        <v>45468</v>
      </c>
      <c r="L558" s="3" t="e">
        <f>VLOOKUP(A558,'AF NO RADICADOS'!E:E,1,FALSE)</f>
        <v>#N/A</v>
      </c>
    </row>
    <row r="559" spans="1:12">
      <c r="A559" t="str">
        <f>VLOOKUP(E559,DATOS!B:W,19,FALSE)</f>
        <v>FEVT4709</v>
      </c>
      <c r="B559" s="1">
        <v>9012767301</v>
      </c>
      <c r="C559" t="s">
        <v>2</v>
      </c>
      <c r="D559" s="1">
        <f>VLOOKUP(E559,DATOS!B:W,3,FALSE)</f>
        <v>94448151</v>
      </c>
      <c r="E559">
        <v>4137</v>
      </c>
      <c r="F559">
        <v>2</v>
      </c>
      <c r="G559" t="str">
        <f>VLOOKUP(E559,DATOS!B:W,10,FALSE)</f>
        <v>S50007</v>
      </c>
      <c r="H559" t="str">
        <f t="shared" si="17"/>
        <v>TRANSPORTE MUNICIPAL TERRESTRE</v>
      </c>
      <c r="I559">
        <f>VLOOKUP(E559,DATOS!B:W,12,FALSE)</f>
        <v>1</v>
      </c>
      <c r="J559">
        <f>VLOOKUP(E559,DATOS!B:W,20,FALSE)</f>
        <v>45468</v>
      </c>
      <c r="K559">
        <f t="shared" si="18"/>
        <v>45468</v>
      </c>
      <c r="L559" s="3" t="e">
        <f>VLOOKUP(A559,'AF NO RADICADOS'!E:E,1,FALSE)</f>
        <v>#N/A</v>
      </c>
    </row>
    <row r="560" spans="1:12">
      <c r="A560" t="str">
        <f>VLOOKUP(E560,DATOS!B:W,19,FALSE)</f>
        <v>FEVT4710</v>
      </c>
      <c r="B560" s="1">
        <v>9012767301</v>
      </c>
      <c r="C560" t="s">
        <v>2</v>
      </c>
      <c r="D560" s="1">
        <f>VLOOKUP(E560,DATOS!B:W,3,FALSE)</f>
        <v>18147283</v>
      </c>
      <c r="E560">
        <v>4811</v>
      </c>
      <c r="F560">
        <v>2</v>
      </c>
      <c r="G560" t="str">
        <f>VLOOKUP(E560,DATOS!B:W,10,FALSE)</f>
        <v>S50008</v>
      </c>
      <c r="H560" t="str">
        <f t="shared" si="17"/>
        <v>TRANSPORTE INTERMUNICIPAL TERR</v>
      </c>
      <c r="I560">
        <f>VLOOKUP(E560,DATOS!B:W,12,FALSE)</f>
        <v>1</v>
      </c>
      <c r="J560">
        <f>VLOOKUP(E560,DATOS!B:W,20,FALSE)</f>
        <v>45468</v>
      </c>
      <c r="K560">
        <f t="shared" si="18"/>
        <v>45468</v>
      </c>
      <c r="L560" s="3" t="e">
        <f>VLOOKUP(A560,'AF NO RADICADOS'!E:E,1,FALSE)</f>
        <v>#N/A</v>
      </c>
    </row>
    <row r="561" spans="1:12">
      <c r="A561" t="str">
        <f>VLOOKUP(E561,DATOS!B:W,19,FALSE)</f>
        <v>FEVT4710</v>
      </c>
      <c r="B561" s="1">
        <v>9012767301</v>
      </c>
      <c r="C561" t="s">
        <v>2</v>
      </c>
      <c r="D561" s="1">
        <f>VLOOKUP(E561,DATOS!B:W,3,FALSE)</f>
        <v>18147283</v>
      </c>
      <c r="E561">
        <v>4812</v>
      </c>
      <c r="F561">
        <v>2</v>
      </c>
      <c r="G561" t="str">
        <f>VLOOKUP(E561,DATOS!B:W,10,FALSE)</f>
        <v>S50008</v>
      </c>
      <c r="H561" t="str">
        <f t="shared" si="17"/>
        <v>TRANSPORTE INTERMUNICIPAL TERR</v>
      </c>
      <c r="I561">
        <f>VLOOKUP(E561,DATOS!B:W,12,FALSE)</f>
        <v>1</v>
      </c>
      <c r="J561">
        <f>VLOOKUP(E561,DATOS!B:W,20,FALSE)</f>
        <v>45468</v>
      </c>
      <c r="K561">
        <f t="shared" si="18"/>
        <v>45468</v>
      </c>
      <c r="L561" s="3" t="e">
        <f>VLOOKUP(A561,'AF NO RADICADOS'!E:E,1,FALSE)</f>
        <v>#N/A</v>
      </c>
    </row>
    <row r="562" spans="1:12">
      <c r="A562" t="str">
        <f>VLOOKUP(E562,DATOS!B:W,19,FALSE)</f>
        <v>FEVT4711</v>
      </c>
      <c r="B562" s="1">
        <v>9012767301</v>
      </c>
      <c r="C562" t="s">
        <v>42</v>
      </c>
      <c r="D562" s="1">
        <f>VLOOKUP(E562,DATOS!B:W,3,FALSE)</f>
        <v>1123335453</v>
      </c>
      <c r="E562">
        <v>4134</v>
      </c>
      <c r="F562">
        <v>2</v>
      </c>
      <c r="G562" t="str">
        <f>VLOOKUP(E562,DATOS!B:W,10,FALSE)</f>
        <v>S50007</v>
      </c>
      <c r="H562" t="str">
        <f t="shared" si="17"/>
        <v>TRANSPORTE MUNICIPAL TERRESTRE</v>
      </c>
      <c r="I562">
        <f>VLOOKUP(E562,DATOS!B:W,12,FALSE)</f>
        <v>1</v>
      </c>
      <c r="J562">
        <f>VLOOKUP(E562,DATOS!B:W,20,FALSE)</f>
        <v>45468</v>
      </c>
      <c r="K562">
        <f t="shared" si="18"/>
        <v>45468</v>
      </c>
      <c r="L562" s="3" t="e">
        <f>VLOOKUP(A562,'AF NO RADICADOS'!E:E,1,FALSE)</f>
        <v>#N/A</v>
      </c>
    </row>
    <row r="563" spans="1:12">
      <c r="A563" t="str">
        <f>VLOOKUP(E563,DATOS!B:W,19,FALSE)</f>
        <v>FEVT4712</v>
      </c>
      <c r="B563" s="1">
        <v>9012767301</v>
      </c>
      <c r="C563" t="s">
        <v>37</v>
      </c>
      <c r="D563" s="1">
        <f>VLOOKUP(E563,DATOS!B:W,3,FALSE)</f>
        <v>1120216803</v>
      </c>
      <c r="E563">
        <v>4320</v>
      </c>
      <c r="F563">
        <v>2</v>
      </c>
      <c r="G563" t="str">
        <f>VLOOKUP(E563,DATOS!B:W,10,FALSE)</f>
        <v>S50008</v>
      </c>
      <c r="H563" t="str">
        <f t="shared" si="17"/>
        <v>TRANSPORTE INTERMUNICIPAL TERR</v>
      </c>
      <c r="I563">
        <f>VLOOKUP(E563,DATOS!B:W,12,FALSE)</f>
        <v>1</v>
      </c>
      <c r="J563">
        <f>VLOOKUP(E563,DATOS!B:W,20,FALSE)</f>
        <v>45468</v>
      </c>
      <c r="K563">
        <f t="shared" si="18"/>
        <v>45468</v>
      </c>
      <c r="L563" s="3" t="e">
        <f>VLOOKUP(A563,'AF NO RADICADOS'!E:E,1,FALSE)</f>
        <v>#N/A</v>
      </c>
    </row>
    <row r="564" spans="1:12">
      <c r="A564" t="str">
        <f>VLOOKUP(E564,DATOS!B:W,19,FALSE)</f>
        <v>FEVT4712</v>
      </c>
      <c r="B564" s="1">
        <v>9012767301</v>
      </c>
      <c r="C564" t="s">
        <v>37</v>
      </c>
      <c r="D564" s="1">
        <f>VLOOKUP(E564,DATOS!B:W,3,FALSE)</f>
        <v>1120216803</v>
      </c>
      <c r="E564">
        <v>4321</v>
      </c>
      <c r="F564">
        <v>2</v>
      </c>
      <c r="G564" t="str">
        <f>VLOOKUP(E564,DATOS!B:W,10,FALSE)</f>
        <v>S50008</v>
      </c>
      <c r="H564" t="str">
        <f t="shared" si="17"/>
        <v>TRANSPORTE INTERMUNICIPAL TERR</v>
      </c>
      <c r="I564">
        <f>VLOOKUP(E564,DATOS!B:W,12,FALSE)</f>
        <v>1</v>
      </c>
      <c r="J564">
        <f>VLOOKUP(E564,DATOS!B:W,20,FALSE)</f>
        <v>45468</v>
      </c>
      <c r="K564">
        <f t="shared" si="18"/>
        <v>45468</v>
      </c>
      <c r="L564" s="3" t="e">
        <f>VLOOKUP(A564,'AF NO RADICADOS'!E:E,1,FALSE)</f>
        <v>#N/A</v>
      </c>
    </row>
    <row r="565" spans="1:12">
      <c r="A565" t="str">
        <f>VLOOKUP(E565,DATOS!B:W,19,FALSE)</f>
        <v>FEVT4713</v>
      </c>
      <c r="B565" s="1">
        <v>9012767301</v>
      </c>
      <c r="C565" t="s">
        <v>31</v>
      </c>
      <c r="D565" s="1">
        <f>VLOOKUP(E565,DATOS!B:W,3,FALSE)</f>
        <v>1123323261</v>
      </c>
      <c r="E565">
        <v>4422</v>
      </c>
      <c r="F565">
        <v>2</v>
      </c>
      <c r="G565" t="str">
        <f>VLOOKUP(E565,DATOS!B:W,10,FALSE)</f>
        <v>S50008</v>
      </c>
      <c r="H565" t="str">
        <f t="shared" si="17"/>
        <v>TRANSPORTE INTERMUNICIPAL TERR</v>
      </c>
      <c r="I565">
        <f>VLOOKUP(E565,DATOS!B:W,12,FALSE)</f>
        <v>1</v>
      </c>
      <c r="J565">
        <f>VLOOKUP(E565,DATOS!B:W,20,FALSE)</f>
        <v>45468</v>
      </c>
      <c r="K565">
        <f t="shared" si="18"/>
        <v>45468</v>
      </c>
      <c r="L565" s="3" t="e">
        <f>VLOOKUP(A565,'AF NO RADICADOS'!E:E,1,FALSE)</f>
        <v>#N/A</v>
      </c>
    </row>
    <row r="566" spans="1:12">
      <c r="A566" t="str">
        <f>VLOOKUP(E566,DATOS!B:W,19,FALSE)</f>
        <v>FEVT4713</v>
      </c>
      <c r="B566" s="1">
        <v>9012767301</v>
      </c>
      <c r="C566" t="s">
        <v>31</v>
      </c>
      <c r="D566" s="1">
        <f>VLOOKUP(E566,DATOS!B:W,3,FALSE)</f>
        <v>1123323261</v>
      </c>
      <c r="E566">
        <v>4423</v>
      </c>
      <c r="F566">
        <v>2</v>
      </c>
      <c r="G566" t="str">
        <f>VLOOKUP(E566,DATOS!B:W,10,FALSE)</f>
        <v>S50008</v>
      </c>
      <c r="H566" t="str">
        <f t="shared" si="17"/>
        <v>TRANSPORTE INTERMUNICIPAL TERR</v>
      </c>
      <c r="I566">
        <f>VLOOKUP(E566,DATOS!B:W,12,FALSE)</f>
        <v>1</v>
      </c>
      <c r="J566">
        <f>VLOOKUP(E566,DATOS!B:W,20,FALSE)</f>
        <v>45468</v>
      </c>
      <c r="K566">
        <f t="shared" si="18"/>
        <v>45468</v>
      </c>
      <c r="L566" s="3" t="e">
        <f>VLOOKUP(A566,'AF NO RADICADOS'!E:E,1,FALSE)</f>
        <v>#N/A</v>
      </c>
    </row>
    <row r="567" spans="1:12">
      <c r="A567" t="str">
        <f>VLOOKUP(E567,DATOS!B:W,19,FALSE)</f>
        <v>FEVT4714</v>
      </c>
      <c r="B567" s="1">
        <v>9012767301</v>
      </c>
      <c r="C567" t="s">
        <v>2</v>
      </c>
      <c r="D567" s="1">
        <f>VLOOKUP(E567,DATOS!B:W,3,FALSE)</f>
        <v>17635719</v>
      </c>
      <c r="E567">
        <v>4092</v>
      </c>
      <c r="F567">
        <v>2</v>
      </c>
      <c r="G567" t="str">
        <f>VLOOKUP(E567,DATOS!B:W,10,FALSE)</f>
        <v>S50007</v>
      </c>
      <c r="H567" t="str">
        <f t="shared" si="17"/>
        <v>TRANSPORTE MUNICIPAL TERRESTRE</v>
      </c>
      <c r="I567">
        <f>VLOOKUP(E567,DATOS!B:W,12,FALSE)</f>
        <v>1</v>
      </c>
      <c r="J567">
        <f>VLOOKUP(E567,DATOS!B:W,20,FALSE)</f>
        <v>45468</v>
      </c>
      <c r="K567">
        <f t="shared" si="18"/>
        <v>45468</v>
      </c>
      <c r="L567" s="3" t="e">
        <f>VLOOKUP(A567,'AF NO RADICADOS'!E:E,1,FALSE)</f>
        <v>#N/A</v>
      </c>
    </row>
    <row r="568" spans="1:12">
      <c r="A568" t="str">
        <f>VLOOKUP(E568,DATOS!B:W,19,FALSE)</f>
        <v>FEVT4714</v>
      </c>
      <c r="B568" s="1">
        <v>9012767301</v>
      </c>
      <c r="C568" t="s">
        <v>2</v>
      </c>
      <c r="D568" s="1">
        <f>VLOOKUP(E568,DATOS!B:W,3,FALSE)</f>
        <v>17635719</v>
      </c>
      <c r="E568">
        <v>4093</v>
      </c>
      <c r="F568">
        <v>2</v>
      </c>
      <c r="G568" t="str">
        <f>VLOOKUP(E568,DATOS!B:W,10,FALSE)</f>
        <v>S50007</v>
      </c>
      <c r="H568" t="str">
        <f t="shared" si="17"/>
        <v>TRANSPORTE MUNICIPAL TERRESTRE</v>
      </c>
      <c r="I568">
        <f>VLOOKUP(E568,DATOS!B:W,12,FALSE)</f>
        <v>1</v>
      </c>
      <c r="J568">
        <f>VLOOKUP(E568,DATOS!B:W,20,FALSE)</f>
        <v>45468</v>
      </c>
      <c r="K568">
        <f t="shared" si="18"/>
        <v>45468</v>
      </c>
      <c r="L568" s="3" t="e">
        <f>VLOOKUP(A568,'AF NO RADICADOS'!E:E,1,FALSE)</f>
        <v>#N/A</v>
      </c>
    </row>
    <row r="569" spans="1:12">
      <c r="A569" t="str">
        <f>VLOOKUP(E569,DATOS!B:W,19,FALSE)</f>
        <v>FEVT4715</v>
      </c>
      <c r="B569" s="1">
        <v>9012767301</v>
      </c>
      <c r="C569" t="s">
        <v>2</v>
      </c>
      <c r="D569" s="1">
        <f>VLOOKUP(E569,DATOS!B:W,3,FALSE)</f>
        <v>1896280</v>
      </c>
      <c r="E569">
        <v>4861</v>
      </c>
      <c r="F569">
        <v>2</v>
      </c>
      <c r="G569" t="str">
        <f>VLOOKUP(E569,DATOS!B:W,10,FALSE)</f>
        <v>S50008</v>
      </c>
      <c r="H569" t="str">
        <f t="shared" si="17"/>
        <v>TRANSPORTE INTERMUNICIPAL TERR</v>
      </c>
      <c r="I569">
        <f>VLOOKUP(E569,DATOS!B:W,12,FALSE)</f>
        <v>1</v>
      </c>
      <c r="J569">
        <f>VLOOKUP(E569,DATOS!B:W,20,FALSE)</f>
        <v>45468</v>
      </c>
      <c r="K569">
        <f t="shared" si="18"/>
        <v>45468</v>
      </c>
      <c r="L569" s="3" t="e">
        <f>VLOOKUP(A569,'AF NO RADICADOS'!E:E,1,FALSE)</f>
        <v>#N/A</v>
      </c>
    </row>
    <row r="570" spans="1:12">
      <c r="A570" t="str">
        <f>VLOOKUP(E570,DATOS!B:W,19,FALSE)</f>
        <v>FEVT4715</v>
      </c>
      <c r="B570" s="1">
        <v>9012767301</v>
      </c>
      <c r="C570" t="s">
        <v>2</v>
      </c>
      <c r="D570" s="1">
        <f>VLOOKUP(E570,DATOS!B:W,3,FALSE)</f>
        <v>1896280</v>
      </c>
      <c r="E570">
        <v>4862</v>
      </c>
      <c r="F570">
        <v>2</v>
      </c>
      <c r="G570" t="str">
        <f>VLOOKUP(E570,DATOS!B:W,10,FALSE)</f>
        <v>S50008</v>
      </c>
      <c r="H570" t="str">
        <f t="shared" si="17"/>
        <v>TRANSPORTE INTERMUNICIPAL TERR</v>
      </c>
      <c r="I570">
        <f>VLOOKUP(E570,DATOS!B:W,12,FALSE)</f>
        <v>1</v>
      </c>
      <c r="J570">
        <f>VLOOKUP(E570,DATOS!B:W,20,FALSE)</f>
        <v>45468</v>
      </c>
      <c r="K570">
        <f t="shared" si="18"/>
        <v>45468</v>
      </c>
      <c r="L570" s="3" t="e">
        <f>VLOOKUP(A570,'AF NO RADICADOS'!E:E,1,FALSE)</f>
        <v>#N/A</v>
      </c>
    </row>
    <row r="571" spans="1:12">
      <c r="A571" t="str">
        <f>VLOOKUP(E571,DATOS!B:W,19,FALSE)</f>
        <v>FEVT4716</v>
      </c>
      <c r="B571" s="1">
        <v>9012767301</v>
      </c>
      <c r="C571" t="s">
        <v>2</v>
      </c>
      <c r="D571" s="1">
        <f>VLOOKUP(E571,DATOS!B:W,3,FALSE)</f>
        <v>5301400</v>
      </c>
      <c r="E571">
        <v>4186</v>
      </c>
      <c r="F571">
        <v>2</v>
      </c>
      <c r="G571" t="str">
        <f>VLOOKUP(E571,DATOS!B:W,10,FALSE)</f>
        <v>S50007</v>
      </c>
      <c r="H571" t="str">
        <f t="shared" si="17"/>
        <v>TRANSPORTE MUNICIPAL TERRESTRE</v>
      </c>
      <c r="I571">
        <f>VLOOKUP(E571,DATOS!B:W,12,FALSE)</f>
        <v>1</v>
      </c>
      <c r="J571">
        <f>VLOOKUP(E571,DATOS!B:W,20,FALSE)</f>
        <v>45468</v>
      </c>
      <c r="K571">
        <f t="shared" si="18"/>
        <v>45468</v>
      </c>
      <c r="L571" s="3" t="e">
        <f>VLOOKUP(A571,'AF NO RADICADOS'!E:E,1,FALSE)</f>
        <v>#N/A</v>
      </c>
    </row>
    <row r="572" spans="1:12">
      <c r="A572" t="str">
        <f>VLOOKUP(E572,DATOS!B:W,19,FALSE)</f>
        <v>FEVT4716</v>
      </c>
      <c r="B572" s="1">
        <v>9012767301</v>
      </c>
      <c r="C572" t="s">
        <v>2</v>
      </c>
      <c r="D572" s="1">
        <f>VLOOKUP(E572,DATOS!B:W,3,FALSE)</f>
        <v>5301400</v>
      </c>
      <c r="E572">
        <v>4187</v>
      </c>
      <c r="F572">
        <v>2</v>
      </c>
      <c r="G572" t="str">
        <f>VLOOKUP(E572,DATOS!B:W,10,FALSE)</f>
        <v>S50007</v>
      </c>
      <c r="H572" t="str">
        <f t="shared" si="17"/>
        <v>TRANSPORTE MUNICIPAL TERRESTRE</v>
      </c>
      <c r="I572">
        <f>VLOOKUP(E572,DATOS!B:W,12,FALSE)</f>
        <v>1</v>
      </c>
      <c r="J572">
        <f>VLOOKUP(E572,DATOS!B:W,20,FALSE)</f>
        <v>45468</v>
      </c>
      <c r="K572">
        <f t="shared" si="18"/>
        <v>45468</v>
      </c>
      <c r="L572" s="3" t="e">
        <f>VLOOKUP(A572,'AF NO RADICADOS'!E:E,1,FALSE)</f>
        <v>#N/A</v>
      </c>
    </row>
    <row r="573" spans="1:12">
      <c r="A573" t="str">
        <f>VLOOKUP(E573,DATOS!B:W,19,FALSE)</f>
        <v>FEVT4717</v>
      </c>
      <c r="B573" s="1">
        <v>9012767301</v>
      </c>
      <c r="C573" t="s">
        <v>2</v>
      </c>
      <c r="D573" s="1">
        <f>VLOOKUP(E573,DATOS!B:W,3,FALSE)</f>
        <v>41484961</v>
      </c>
      <c r="E573">
        <v>4194</v>
      </c>
      <c r="F573">
        <v>2</v>
      </c>
      <c r="G573" t="str">
        <f>VLOOKUP(E573,DATOS!B:W,10,FALSE)</f>
        <v>S50007</v>
      </c>
      <c r="H573" t="str">
        <f t="shared" si="17"/>
        <v>TRANSPORTE MUNICIPAL TERRESTRE</v>
      </c>
      <c r="I573">
        <f>VLOOKUP(E573,DATOS!B:W,12,FALSE)</f>
        <v>1</v>
      </c>
      <c r="J573">
        <f>VLOOKUP(E573,DATOS!B:W,20,FALSE)</f>
        <v>45468</v>
      </c>
      <c r="K573">
        <f t="shared" si="18"/>
        <v>45468</v>
      </c>
      <c r="L573" s="3" t="e">
        <f>VLOOKUP(A573,'AF NO RADICADOS'!E:E,1,FALSE)</f>
        <v>#N/A</v>
      </c>
    </row>
    <row r="574" spans="1:12">
      <c r="A574" t="str">
        <f>VLOOKUP(E574,DATOS!B:W,19,FALSE)</f>
        <v>FEVT4717</v>
      </c>
      <c r="B574" s="1">
        <v>9012767301</v>
      </c>
      <c r="C574" t="s">
        <v>2</v>
      </c>
      <c r="D574" s="1">
        <f>VLOOKUP(E574,DATOS!B:W,3,FALSE)</f>
        <v>41484961</v>
      </c>
      <c r="E574">
        <v>4195</v>
      </c>
      <c r="F574">
        <v>2</v>
      </c>
      <c r="G574" t="str">
        <f>VLOOKUP(E574,DATOS!B:W,10,FALSE)</f>
        <v>S50007</v>
      </c>
      <c r="H574" t="str">
        <f t="shared" si="17"/>
        <v>TRANSPORTE MUNICIPAL TERRESTRE</v>
      </c>
      <c r="I574">
        <f>VLOOKUP(E574,DATOS!B:W,12,FALSE)</f>
        <v>1</v>
      </c>
      <c r="J574">
        <f>VLOOKUP(E574,DATOS!B:W,20,FALSE)</f>
        <v>45468</v>
      </c>
      <c r="K574">
        <f t="shared" si="18"/>
        <v>45468</v>
      </c>
      <c r="L574" s="3" t="e">
        <f>VLOOKUP(A574,'AF NO RADICADOS'!E:E,1,FALSE)</f>
        <v>#N/A</v>
      </c>
    </row>
    <row r="575" spans="1:12">
      <c r="A575" t="str">
        <f>VLOOKUP(E575,DATOS!B:W,19,FALSE)</f>
        <v>FEVT4718</v>
      </c>
      <c r="B575" s="1">
        <v>9012767301</v>
      </c>
      <c r="C575" t="s">
        <v>42</v>
      </c>
      <c r="D575" s="1">
        <f>VLOOKUP(E575,DATOS!B:W,3,FALSE)</f>
        <v>1030084170</v>
      </c>
      <c r="E575">
        <v>4781</v>
      </c>
      <c r="F575">
        <v>2</v>
      </c>
      <c r="G575" t="str">
        <f>VLOOKUP(E575,DATOS!B:W,10,FALSE)</f>
        <v>S50007</v>
      </c>
      <c r="H575" t="str">
        <f t="shared" si="17"/>
        <v>TRANSPORTE MUNICIPAL TERRESTRE</v>
      </c>
      <c r="I575">
        <f>VLOOKUP(E575,DATOS!B:W,12,FALSE)</f>
        <v>1</v>
      </c>
      <c r="J575">
        <f>VLOOKUP(E575,DATOS!B:W,20,FALSE)</f>
        <v>45468</v>
      </c>
      <c r="K575">
        <f t="shared" si="18"/>
        <v>45468</v>
      </c>
      <c r="L575" s="3" t="e">
        <f>VLOOKUP(A575,'AF NO RADICADOS'!E:E,1,FALSE)</f>
        <v>#N/A</v>
      </c>
    </row>
    <row r="576" spans="1:12">
      <c r="A576" t="str">
        <f>VLOOKUP(E576,DATOS!B:W,19,FALSE)</f>
        <v>FEVT4718</v>
      </c>
      <c r="B576" s="1">
        <v>9012767301</v>
      </c>
      <c r="C576" t="s">
        <v>42</v>
      </c>
      <c r="D576" s="1">
        <f>VLOOKUP(E576,DATOS!B:W,3,FALSE)</f>
        <v>1030084170</v>
      </c>
      <c r="E576">
        <v>4782</v>
      </c>
      <c r="F576">
        <v>2</v>
      </c>
      <c r="G576" t="str">
        <f>VLOOKUP(E576,DATOS!B:W,10,FALSE)</f>
        <v>S50007</v>
      </c>
      <c r="H576" t="str">
        <f t="shared" si="17"/>
        <v>TRANSPORTE MUNICIPAL TERRESTRE</v>
      </c>
      <c r="I576">
        <f>VLOOKUP(E576,DATOS!B:W,12,FALSE)</f>
        <v>1</v>
      </c>
      <c r="J576">
        <f>VLOOKUP(E576,DATOS!B:W,20,FALSE)</f>
        <v>45468</v>
      </c>
      <c r="K576">
        <f t="shared" si="18"/>
        <v>45468</v>
      </c>
      <c r="L576" s="3" t="e">
        <f>VLOOKUP(A576,'AF NO RADICADOS'!E:E,1,FALSE)</f>
        <v>#N/A</v>
      </c>
    </row>
    <row r="577" spans="1:12">
      <c r="A577" t="str">
        <f>VLOOKUP(E577,DATOS!B:W,19,FALSE)</f>
        <v>FEVT4719</v>
      </c>
      <c r="B577" s="1">
        <v>9012767301</v>
      </c>
      <c r="C577" t="s">
        <v>2</v>
      </c>
      <c r="D577" s="1">
        <f>VLOOKUP(E577,DATOS!B:W,3,FALSE)</f>
        <v>41116817</v>
      </c>
      <c r="E577">
        <v>4645</v>
      </c>
      <c r="F577">
        <v>2</v>
      </c>
      <c r="G577" t="str">
        <f>VLOOKUP(E577,DATOS!B:W,10,FALSE)</f>
        <v>S50008</v>
      </c>
      <c r="H577" t="str">
        <f t="shared" si="17"/>
        <v>TRANSPORTE INTERMUNICIPAL TERR</v>
      </c>
      <c r="I577">
        <f>VLOOKUP(E577,DATOS!B:W,12,FALSE)</f>
        <v>1</v>
      </c>
      <c r="J577">
        <f>VLOOKUP(E577,DATOS!B:W,20,FALSE)</f>
        <v>45468</v>
      </c>
      <c r="K577">
        <f t="shared" si="18"/>
        <v>45468</v>
      </c>
      <c r="L577" s="3" t="e">
        <f>VLOOKUP(A577,'AF NO RADICADOS'!E:E,1,FALSE)</f>
        <v>#N/A</v>
      </c>
    </row>
    <row r="578" spans="1:12">
      <c r="A578" t="str">
        <f>VLOOKUP(E578,DATOS!B:W,19,FALSE)</f>
        <v>FEVT4720</v>
      </c>
      <c r="B578" s="1">
        <v>9012767301</v>
      </c>
      <c r="C578" t="s">
        <v>2</v>
      </c>
      <c r="D578" s="1">
        <f>VLOOKUP(E578,DATOS!B:W,3,FALSE)</f>
        <v>18125741</v>
      </c>
      <c r="E578">
        <v>4548</v>
      </c>
      <c r="F578">
        <v>2</v>
      </c>
      <c r="G578" t="str">
        <f>VLOOKUP(E578,DATOS!B:W,10,FALSE)</f>
        <v>S50007</v>
      </c>
      <c r="H578" t="str">
        <f t="shared" ref="H578:H641" si="19">IF(G578="S50007","TRANSPORTE MUNICIPAL TERRESTRE",IF(G578="S50008","TRANSPORTE INTERMUNICIPAL TERR","VALIDAR CODIGO"))</f>
        <v>TRANSPORTE MUNICIPAL TERRESTRE</v>
      </c>
      <c r="I578">
        <f>VLOOKUP(E578,DATOS!B:W,12,FALSE)</f>
        <v>1</v>
      </c>
      <c r="J578">
        <f>VLOOKUP(E578,DATOS!B:W,20,FALSE)</f>
        <v>45468</v>
      </c>
      <c r="K578">
        <f t="shared" si="18"/>
        <v>45468</v>
      </c>
      <c r="L578" s="3" t="e">
        <f>VLOOKUP(A578,'AF NO RADICADOS'!E:E,1,FALSE)</f>
        <v>#N/A</v>
      </c>
    </row>
    <row r="579" spans="1:12">
      <c r="A579" t="str">
        <f>VLOOKUP(E579,DATOS!B:W,19,FALSE)</f>
        <v>FEVT4720</v>
      </c>
      <c r="B579" s="1">
        <v>9012767301</v>
      </c>
      <c r="C579" t="s">
        <v>2</v>
      </c>
      <c r="D579" s="1">
        <f>VLOOKUP(E579,DATOS!B:W,3,FALSE)</f>
        <v>18125741</v>
      </c>
      <c r="E579">
        <v>4549</v>
      </c>
      <c r="F579">
        <v>2</v>
      </c>
      <c r="G579" t="str">
        <f>VLOOKUP(E579,DATOS!B:W,10,FALSE)</f>
        <v>S50007</v>
      </c>
      <c r="H579" t="str">
        <f t="shared" si="19"/>
        <v>TRANSPORTE MUNICIPAL TERRESTRE</v>
      </c>
      <c r="I579">
        <f>VLOOKUP(E579,DATOS!B:W,12,FALSE)</f>
        <v>1</v>
      </c>
      <c r="J579">
        <f>VLOOKUP(E579,DATOS!B:W,20,FALSE)</f>
        <v>45468</v>
      </c>
      <c r="K579">
        <f t="shared" si="18"/>
        <v>45468</v>
      </c>
      <c r="L579" s="3" t="e">
        <f>VLOOKUP(A579,'AF NO RADICADOS'!E:E,1,FALSE)</f>
        <v>#N/A</v>
      </c>
    </row>
    <row r="580" spans="1:12">
      <c r="A580" t="str">
        <f>VLOOKUP(E580,DATOS!B:W,19,FALSE)</f>
        <v>FEVT4721</v>
      </c>
      <c r="B580" s="1">
        <v>9012767301</v>
      </c>
      <c r="C580" t="s">
        <v>2</v>
      </c>
      <c r="D580" s="1">
        <f>VLOOKUP(E580,DATOS!B:W,3,FALSE)</f>
        <v>41118212</v>
      </c>
      <c r="E580">
        <v>4729</v>
      </c>
      <c r="F580">
        <v>2</v>
      </c>
      <c r="G580" t="str">
        <f>VLOOKUP(E580,DATOS!B:W,10,FALSE)</f>
        <v>S50007</v>
      </c>
      <c r="H580" t="str">
        <f t="shared" si="19"/>
        <v>TRANSPORTE MUNICIPAL TERRESTRE</v>
      </c>
      <c r="I580">
        <f>VLOOKUP(E580,DATOS!B:W,12,FALSE)</f>
        <v>1</v>
      </c>
      <c r="J580">
        <f>VLOOKUP(E580,DATOS!B:W,20,FALSE)</f>
        <v>45468</v>
      </c>
      <c r="K580">
        <f t="shared" si="18"/>
        <v>45468</v>
      </c>
      <c r="L580" s="3" t="e">
        <f>VLOOKUP(A580,'AF NO RADICADOS'!E:E,1,FALSE)</f>
        <v>#N/A</v>
      </c>
    </row>
    <row r="581" spans="1:12">
      <c r="A581" t="str">
        <f>VLOOKUP(E581,DATOS!B:W,19,FALSE)</f>
        <v>FEVT4721</v>
      </c>
      <c r="B581" s="1">
        <v>9012767301</v>
      </c>
      <c r="C581" t="s">
        <v>2</v>
      </c>
      <c r="D581" s="1">
        <f>VLOOKUP(E581,DATOS!B:W,3,FALSE)</f>
        <v>41118212</v>
      </c>
      <c r="E581">
        <v>4730</v>
      </c>
      <c r="F581">
        <v>2</v>
      </c>
      <c r="G581" t="str">
        <f>VLOOKUP(E581,DATOS!B:W,10,FALSE)</f>
        <v>S50007</v>
      </c>
      <c r="H581" t="str">
        <f t="shared" si="19"/>
        <v>TRANSPORTE MUNICIPAL TERRESTRE</v>
      </c>
      <c r="I581">
        <f>VLOOKUP(E581,DATOS!B:W,12,FALSE)</f>
        <v>1</v>
      </c>
      <c r="J581">
        <f>VLOOKUP(E581,DATOS!B:W,20,FALSE)</f>
        <v>45468</v>
      </c>
      <c r="K581">
        <f t="shared" si="18"/>
        <v>45468</v>
      </c>
      <c r="L581" s="3" t="e">
        <f>VLOOKUP(A581,'AF NO RADICADOS'!E:E,1,FALSE)</f>
        <v>#N/A</v>
      </c>
    </row>
    <row r="582" spans="1:12">
      <c r="A582" t="str">
        <f>VLOOKUP(E582,DATOS!B:W,19,FALSE)</f>
        <v>FEVT4722</v>
      </c>
      <c r="B582" s="1">
        <v>9012767301</v>
      </c>
      <c r="C582" t="s">
        <v>2</v>
      </c>
      <c r="D582" s="1">
        <f>VLOOKUP(E582,DATOS!B:W,3,FALSE)</f>
        <v>52059666</v>
      </c>
      <c r="E582">
        <v>4430</v>
      </c>
      <c r="F582">
        <v>2</v>
      </c>
      <c r="G582" t="str">
        <f>VLOOKUP(E582,DATOS!B:W,10,FALSE)</f>
        <v>S50007</v>
      </c>
      <c r="H582" t="str">
        <f t="shared" si="19"/>
        <v>TRANSPORTE MUNICIPAL TERRESTRE</v>
      </c>
      <c r="I582">
        <f>VLOOKUP(E582,DATOS!B:W,12,FALSE)</f>
        <v>1</v>
      </c>
      <c r="J582">
        <f>VLOOKUP(E582,DATOS!B:W,20,FALSE)</f>
        <v>45468</v>
      </c>
      <c r="K582">
        <f t="shared" si="18"/>
        <v>45468</v>
      </c>
      <c r="L582" s="3" t="e">
        <f>VLOOKUP(A582,'AF NO RADICADOS'!E:E,1,FALSE)</f>
        <v>#N/A</v>
      </c>
    </row>
    <row r="583" spans="1:12">
      <c r="A583" t="str">
        <f>VLOOKUP(E583,DATOS!B:W,19,FALSE)</f>
        <v>FEVT4722</v>
      </c>
      <c r="B583" s="1">
        <v>9012767301</v>
      </c>
      <c r="C583" t="s">
        <v>2</v>
      </c>
      <c r="D583" s="1">
        <f>VLOOKUP(E583,DATOS!B:W,3,FALSE)</f>
        <v>52059666</v>
      </c>
      <c r="E583">
        <v>4431</v>
      </c>
      <c r="F583">
        <v>2</v>
      </c>
      <c r="G583" t="str">
        <f>VLOOKUP(E583,DATOS!B:W,10,FALSE)</f>
        <v>S50007</v>
      </c>
      <c r="H583" t="str">
        <f t="shared" si="19"/>
        <v>TRANSPORTE MUNICIPAL TERRESTRE</v>
      </c>
      <c r="I583">
        <f>VLOOKUP(E583,DATOS!B:W,12,FALSE)</f>
        <v>1</v>
      </c>
      <c r="J583">
        <f>VLOOKUP(E583,DATOS!B:W,20,FALSE)</f>
        <v>45468</v>
      </c>
      <c r="K583">
        <f t="shared" si="18"/>
        <v>45468</v>
      </c>
      <c r="L583" s="3" t="e">
        <f>VLOOKUP(A583,'AF NO RADICADOS'!E:E,1,FALSE)</f>
        <v>#N/A</v>
      </c>
    </row>
    <row r="584" spans="1:12">
      <c r="A584" t="str">
        <f>VLOOKUP(E584,DATOS!B:W,19,FALSE)</f>
        <v>FEVT4723</v>
      </c>
      <c r="B584" s="1">
        <v>9012767301</v>
      </c>
      <c r="C584" t="s">
        <v>2</v>
      </c>
      <c r="D584" s="1">
        <f>VLOOKUP(E584,DATOS!B:W,3,FALSE)</f>
        <v>13023245</v>
      </c>
      <c r="E584">
        <v>4452</v>
      </c>
      <c r="F584">
        <v>2</v>
      </c>
      <c r="G584" t="str">
        <f>VLOOKUP(E584,DATOS!B:W,10,FALSE)</f>
        <v>S50008</v>
      </c>
      <c r="H584" t="str">
        <f t="shared" si="19"/>
        <v>TRANSPORTE INTERMUNICIPAL TERR</v>
      </c>
      <c r="I584">
        <f>VLOOKUP(E584,DATOS!B:W,12,FALSE)</f>
        <v>1</v>
      </c>
      <c r="J584">
        <f>VLOOKUP(E584,DATOS!B:W,20,FALSE)</f>
        <v>45468</v>
      </c>
      <c r="K584">
        <f t="shared" si="18"/>
        <v>45468</v>
      </c>
      <c r="L584" s="3" t="e">
        <f>VLOOKUP(A584,'AF NO RADICADOS'!E:E,1,FALSE)</f>
        <v>#N/A</v>
      </c>
    </row>
    <row r="585" spans="1:12">
      <c r="A585" t="str">
        <f>VLOOKUP(E585,DATOS!B:W,19,FALSE)</f>
        <v>FEVT4724</v>
      </c>
      <c r="B585" s="1">
        <v>9012767301</v>
      </c>
      <c r="C585" t="s">
        <v>2</v>
      </c>
      <c r="D585" s="1">
        <f>VLOOKUP(E585,DATOS!B:W,3,FALSE)</f>
        <v>1123320614</v>
      </c>
      <c r="E585">
        <v>4451</v>
      </c>
      <c r="F585">
        <v>2</v>
      </c>
      <c r="G585" t="str">
        <f>VLOOKUP(E585,DATOS!B:W,10,FALSE)</f>
        <v>S50008</v>
      </c>
      <c r="H585" t="str">
        <f t="shared" si="19"/>
        <v>TRANSPORTE INTERMUNICIPAL TERR</v>
      </c>
      <c r="I585">
        <f>VLOOKUP(E585,DATOS!B:W,12,FALSE)</f>
        <v>1</v>
      </c>
      <c r="J585">
        <f>VLOOKUP(E585,DATOS!B:W,20,FALSE)</f>
        <v>45468</v>
      </c>
      <c r="K585">
        <f t="shared" si="18"/>
        <v>45468</v>
      </c>
      <c r="L585" s="3" t="e">
        <f>VLOOKUP(A585,'AF NO RADICADOS'!E:E,1,FALSE)</f>
        <v>#N/A</v>
      </c>
    </row>
    <row r="586" spans="1:12">
      <c r="A586" t="str">
        <f>VLOOKUP(E586,DATOS!B:W,19,FALSE)</f>
        <v>FEVT4725</v>
      </c>
      <c r="B586" s="1">
        <v>9012767301</v>
      </c>
      <c r="C586" t="s">
        <v>42</v>
      </c>
      <c r="D586" s="1">
        <f>VLOOKUP(E586,DATOS!B:W,3,FALSE)</f>
        <v>1121509622</v>
      </c>
      <c r="E586">
        <v>4719</v>
      </c>
      <c r="F586">
        <v>2</v>
      </c>
      <c r="G586" t="str">
        <f>VLOOKUP(E586,DATOS!B:W,10,FALSE)</f>
        <v>S50007</v>
      </c>
      <c r="H586" t="str">
        <f t="shared" si="19"/>
        <v>TRANSPORTE MUNICIPAL TERRESTRE</v>
      </c>
      <c r="I586">
        <f>VLOOKUP(E586,DATOS!B:W,12,FALSE)</f>
        <v>1</v>
      </c>
      <c r="J586">
        <f>VLOOKUP(E586,DATOS!B:W,20,FALSE)</f>
        <v>45468</v>
      </c>
      <c r="K586">
        <f t="shared" si="18"/>
        <v>45468</v>
      </c>
      <c r="L586" s="3" t="e">
        <f>VLOOKUP(A586,'AF NO RADICADOS'!E:E,1,FALSE)</f>
        <v>#N/A</v>
      </c>
    </row>
    <row r="587" spans="1:12">
      <c r="A587" t="str">
        <f>VLOOKUP(E587,DATOS!B:W,19,FALSE)</f>
        <v>FEVT4725</v>
      </c>
      <c r="B587" s="1">
        <v>9012767301</v>
      </c>
      <c r="C587" t="s">
        <v>42</v>
      </c>
      <c r="D587" s="1">
        <f>VLOOKUP(E587,DATOS!B:W,3,FALSE)</f>
        <v>1121509622</v>
      </c>
      <c r="E587">
        <v>4720</v>
      </c>
      <c r="F587">
        <v>2</v>
      </c>
      <c r="G587" t="str">
        <f>VLOOKUP(E587,DATOS!B:W,10,FALSE)</f>
        <v>S50007</v>
      </c>
      <c r="H587" t="str">
        <f t="shared" si="19"/>
        <v>TRANSPORTE MUNICIPAL TERRESTRE</v>
      </c>
      <c r="I587">
        <f>VLOOKUP(E587,DATOS!B:W,12,FALSE)</f>
        <v>1</v>
      </c>
      <c r="J587">
        <f>VLOOKUP(E587,DATOS!B:W,20,FALSE)</f>
        <v>45468</v>
      </c>
      <c r="K587">
        <f t="shared" si="18"/>
        <v>45468</v>
      </c>
      <c r="L587" s="3" t="e">
        <f>VLOOKUP(A587,'AF NO RADICADOS'!E:E,1,FALSE)</f>
        <v>#N/A</v>
      </c>
    </row>
    <row r="588" spans="1:12">
      <c r="A588" t="str">
        <f>VLOOKUP(E588,DATOS!B:W,19,FALSE)</f>
        <v>FEVT4726</v>
      </c>
      <c r="B588" s="1">
        <v>9012767301</v>
      </c>
      <c r="C588" t="s">
        <v>2</v>
      </c>
      <c r="D588" s="1">
        <f>VLOOKUP(E588,DATOS!B:W,3,FALSE)</f>
        <v>1006996178</v>
      </c>
      <c r="E588">
        <v>4615</v>
      </c>
      <c r="F588">
        <v>2</v>
      </c>
      <c r="G588" t="str">
        <f>VLOOKUP(E588,DATOS!B:W,10,FALSE)</f>
        <v>S50007</v>
      </c>
      <c r="H588" t="str">
        <f t="shared" si="19"/>
        <v>TRANSPORTE MUNICIPAL TERRESTRE</v>
      </c>
      <c r="I588">
        <f>VLOOKUP(E588,DATOS!B:W,12,FALSE)</f>
        <v>1</v>
      </c>
      <c r="J588">
        <f>VLOOKUP(E588,DATOS!B:W,20,FALSE)</f>
        <v>45468</v>
      </c>
      <c r="K588">
        <f t="shared" si="18"/>
        <v>45468</v>
      </c>
      <c r="L588" s="3" t="e">
        <f>VLOOKUP(A588,'AF NO RADICADOS'!E:E,1,FALSE)</f>
        <v>#N/A</v>
      </c>
    </row>
    <row r="589" spans="1:12">
      <c r="A589" t="str">
        <f>VLOOKUP(E589,DATOS!B:W,19,FALSE)</f>
        <v>FEVT4726</v>
      </c>
      <c r="B589" s="1">
        <v>9012767301</v>
      </c>
      <c r="C589" t="s">
        <v>2</v>
      </c>
      <c r="D589" s="1">
        <f>VLOOKUP(E589,DATOS!B:W,3,FALSE)</f>
        <v>1006996178</v>
      </c>
      <c r="E589">
        <v>4616</v>
      </c>
      <c r="F589">
        <v>2</v>
      </c>
      <c r="G589" t="str">
        <f>VLOOKUP(E589,DATOS!B:W,10,FALSE)</f>
        <v>S50007</v>
      </c>
      <c r="H589" t="str">
        <f t="shared" si="19"/>
        <v>TRANSPORTE MUNICIPAL TERRESTRE</v>
      </c>
      <c r="I589">
        <f>VLOOKUP(E589,DATOS!B:W,12,FALSE)</f>
        <v>1</v>
      </c>
      <c r="J589">
        <f>VLOOKUP(E589,DATOS!B:W,20,FALSE)</f>
        <v>45468</v>
      </c>
      <c r="K589">
        <f t="shared" si="18"/>
        <v>45468</v>
      </c>
      <c r="L589" s="3" t="e">
        <f>VLOOKUP(A589,'AF NO RADICADOS'!E:E,1,FALSE)</f>
        <v>#N/A</v>
      </c>
    </row>
    <row r="590" spans="1:12">
      <c r="A590" t="str">
        <f>VLOOKUP(E590,DATOS!B:W,19,FALSE)</f>
        <v>FEVT4727</v>
      </c>
      <c r="B590" s="1">
        <v>9012767301</v>
      </c>
      <c r="C590" t="s">
        <v>2</v>
      </c>
      <c r="D590" s="1">
        <f>VLOOKUP(E590,DATOS!B:W,3,FALSE)</f>
        <v>69015869</v>
      </c>
      <c r="E590">
        <v>4154</v>
      </c>
      <c r="F590">
        <v>2</v>
      </c>
      <c r="G590" t="str">
        <f>VLOOKUP(E590,DATOS!B:W,10,FALSE)</f>
        <v>S50008</v>
      </c>
      <c r="H590" t="str">
        <f t="shared" si="19"/>
        <v>TRANSPORTE INTERMUNICIPAL TERR</v>
      </c>
      <c r="I590">
        <f>VLOOKUP(E590,DATOS!B:W,12,FALSE)</f>
        <v>2</v>
      </c>
      <c r="J590">
        <f>VLOOKUP(E590,DATOS!B:W,20,FALSE)</f>
        <v>45468</v>
      </c>
      <c r="K590">
        <f t="shared" si="18"/>
        <v>90936</v>
      </c>
      <c r="L590" s="3" t="e">
        <f>VLOOKUP(A590,'AF NO RADICADOS'!E:E,1,FALSE)</f>
        <v>#N/A</v>
      </c>
    </row>
    <row r="591" spans="1:12">
      <c r="A591" t="str">
        <f>VLOOKUP(E591,DATOS!B:W,19,FALSE)</f>
        <v>FEVT4727</v>
      </c>
      <c r="B591" s="1">
        <v>9012767301</v>
      </c>
      <c r="C591" t="s">
        <v>2</v>
      </c>
      <c r="D591" s="1">
        <f>VLOOKUP(E591,DATOS!B:W,3,FALSE)</f>
        <v>69015869</v>
      </c>
      <c r="E591">
        <v>4155</v>
      </c>
      <c r="F591">
        <v>2</v>
      </c>
      <c r="G591" t="str">
        <f>VLOOKUP(E591,DATOS!B:W,10,FALSE)</f>
        <v>S50008</v>
      </c>
      <c r="H591" t="str">
        <f t="shared" si="19"/>
        <v>TRANSPORTE INTERMUNICIPAL TERR</v>
      </c>
      <c r="I591">
        <f>VLOOKUP(E591,DATOS!B:W,12,FALSE)</f>
        <v>1</v>
      </c>
      <c r="J591">
        <f>VLOOKUP(E591,DATOS!B:W,20,FALSE)</f>
        <v>45468</v>
      </c>
      <c r="K591">
        <f t="shared" si="18"/>
        <v>45468</v>
      </c>
      <c r="L591" s="3" t="e">
        <f>VLOOKUP(A591,'AF NO RADICADOS'!E:E,1,FALSE)</f>
        <v>#N/A</v>
      </c>
    </row>
    <row r="592" spans="1:12">
      <c r="A592" t="str">
        <f>VLOOKUP(E592,DATOS!B:W,19,FALSE)</f>
        <v>FEVT4728</v>
      </c>
      <c r="B592" s="1">
        <v>9012767301</v>
      </c>
      <c r="C592" t="s">
        <v>2</v>
      </c>
      <c r="D592" s="1">
        <f>VLOOKUP(E592,DATOS!B:W,3,FALSE)</f>
        <v>27068162</v>
      </c>
      <c r="E592">
        <v>4863</v>
      </c>
      <c r="F592">
        <v>2</v>
      </c>
      <c r="G592" t="str">
        <f>VLOOKUP(E592,DATOS!B:W,10,FALSE)</f>
        <v>S50007</v>
      </c>
      <c r="H592" t="str">
        <f t="shared" si="19"/>
        <v>TRANSPORTE MUNICIPAL TERRESTRE</v>
      </c>
      <c r="I592">
        <f>VLOOKUP(E592,DATOS!B:W,12,FALSE)</f>
        <v>1</v>
      </c>
      <c r="J592">
        <f>VLOOKUP(E592,DATOS!B:W,20,FALSE)</f>
        <v>45468</v>
      </c>
      <c r="K592">
        <f t="shared" si="18"/>
        <v>45468</v>
      </c>
      <c r="L592" s="3" t="e">
        <f>VLOOKUP(A592,'AF NO RADICADOS'!E:E,1,FALSE)</f>
        <v>#N/A</v>
      </c>
    </row>
    <row r="593" spans="1:12">
      <c r="A593" t="str">
        <f>VLOOKUP(E593,DATOS!B:W,19,FALSE)</f>
        <v>FEVT4729</v>
      </c>
      <c r="B593" s="1">
        <v>9012767301</v>
      </c>
      <c r="C593" t="s">
        <v>2</v>
      </c>
      <c r="D593" s="1">
        <f>VLOOKUP(E593,DATOS!B:W,3,FALSE)</f>
        <v>27308559</v>
      </c>
      <c r="E593">
        <v>4552</v>
      </c>
      <c r="F593">
        <v>2</v>
      </c>
      <c r="G593" t="str">
        <f>VLOOKUP(E593,DATOS!B:W,10,FALSE)</f>
        <v>S50008</v>
      </c>
      <c r="H593" t="str">
        <f t="shared" si="19"/>
        <v>TRANSPORTE INTERMUNICIPAL TERR</v>
      </c>
      <c r="I593">
        <f>VLOOKUP(E593,DATOS!B:W,12,FALSE)</f>
        <v>1</v>
      </c>
      <c r="J593">
        <f>VLOOKUP(E593,DATOS!B:W,20,FALSE)</f>
        <v>45468</v>
      </c>
      <c r="K593">
        <f t="shared" si="18"/>
        <v>45468</v>
      </c>
      <c r="L593" s="3" t="e">
        <f>VLOOKUP(A593,'AF NO RADICADOS'!E:E,1,FALSE)</f>
        <v>#N/A</v>
      </c>
    </row>
    <row r="594" spans="1:12">
      <c r="A594" t="str">
        <f>VLOOKUP(E594,DATOS!B:W,19,FALSE)</f>
        <v>FEVT4729</v>
      </c>
      <c r="B594" s="1">
        <v>9012767301</v>
      </c>
      <c r="C594" t="s">
        <v>2</v>
      </c>
      <c r="D594" s="1">
        <f>VLOOKUP(E594,DATOS!B:W,3,FALSE)</f>
        <v>27308559</v>
      </c>
      <c r="E594">
        <v>4553</v>
      </c>
      <c r="F594">
        <v>2</v>
      </c>
      <c r="G594" t="str">
        <f>VLOOKUP(E594,DATOS!B:W,10,FALSE)</f>
        <v>S50008</v>
      </c>
      <c r="H594" t="str">
        <f t="shared" si="19"/>
        <v>TRANSPORTE INTERMUNICIPAL TERR</v>
      </c>
      <c r="I594">
        <f>VLOOKUP(E594,DATOS!B:W,12,FALSE)</f>
        <v>1</v>
      </c>
      <c r="J594">
        <f>VLOOKUP(E594,DATOS!B:W,20,FALSE)</f>
        <v>45468</v>
      </c>
      <c r="K594">
        <f t="shared" si="18"/>
        <v>45468</v>
      </c>
      <c r="L594" s="3" t="e">
        <f>VLOOKUP(A594,'AF NO RADICADOS'!E:E,1,FALSE)</f>
        <v>#N/A</v>
      </c>
    </row>
    <row r="595" spans="1:12">
      <c r="A595" t="str">
        <f>VLOOKUP(E595,DATOS!B:W,19,FALSE)</f>
        <v>FEVT4730</v>
      </c>
      <c r="B595" s="1">
        <v>9012767301</v>
      </c>
      <c r="C595" t="s">
        <v>2</v>
      </c>
      <c r="D595" s="1">
        <f>VLOOKUP(E595,DATOS!B:W,3,FALSE)</f>
        <v>1151950510</v>
      </c>
      <c r="E595">
        <v>4526</v>
      </c>
      <c r="F595">
        <v>2</v>
      </c>
      <c r="G595" t="str">
        <f>VLOOKUP(E595,DATOS!B:W,10,FALSE)</f>
        <v>S50008</v>
      </c>
      <c r="H595" t="str">
        <f t="shared" si="19"/>
        <v>TRANSPORTE INTERMUNICIPAL TERR</v>
      </c>
      <c r="I595">
        <f>VLOOKUP(E595,DATOS!B:W,12,FALSE)</f>
        <v>1</v>
      </c>
      <c r="J595">
        <f>VLOOKUP(E595,DATOS!B:W,20,FALSE)</f>
        <v>45468</v>
      </c>
      <c r="K595">
        <f t="shared" si="18"/>
        <v>45468</v>
      </c>
      <c r="L595" s="3" t="e">
        <f>VLOOKUP(A595,'AF NO RADICADOS'!E:E,1,FALSE)</f>
        <v>#N/A</v>
      </c>
    </row>
    <row r="596" spans="1:12">
      <c r="A596" t="str">
        <f>VLOOKUP(E596,DATOS!B:W,19,FALSE)</f>
        <v>FEVT4730</v>
      </c>
      <c r="B596" s="1">
        <v>9012767301</v>
      </c>
      <c r="C596" t="s">
        <v>2</v>
      </c>
      <c r="D596" s="1">
        <f>VLOOKUP(E596,DATOS!B:W,3,FALSE)</f>
        <v>1151950510</v>
      </c>
      <c r="E596">
        <v>4527</v>
      </c>
      <c r="F596">
        <v>2</v>
      </c>
      <c r="G596" t="str">
        <f>VLOOKUP(E596,DATOS!B:W,10,FALSE)</f>
        <v>S50008</v>
      </c>
      <c r="H596" t="str">
        <f t="shared" si="19"/>
        <v>TRANSPORTE INTERMUNICIPAL TERR</v>
      </c>
      <c r="I596">
        <f>VLOOKUP(E596,DATOS!B:W,12,FALSE)</f>
        <v>1</v>
      </c>
      <c r="J596">
        <f>VLOOKUP(E596,DATOS!B:W,20,FALSE)</f>
        <v>45468</v>
      </c>
      <c r="K596">
        <f t="shared" si="18"/>
        <v>45468</v>
      </c>
      <c r="L596" s="3" t="e">
        <f>VLOOKUP(A596,'AF NO RADICADOS'!E:E,1,FALSE)</f>
        <v>#N/A</v>
      </c>
    </row>
    <row r="597" spans="1:12">
      <c r="A597" t="str">
        <f>VLOOKUP(E597,DATOS!B:W,19,FALSE)</f>
        <v>FEVT4731</v>
      </c>
      <c r="B597" s="1">
        <v>9012767301</v>
      </c>
      <c r="C597" t="s">
        <v>2</v>
      </c>
      <c r="D597" s="1">
        <f>VLOOKUP(E597,DATOS!B:W,3,FALSE)</f>
        <v>28705194</v>
      </c>
      <c r="E597">
        <v>4282</v>
      </c>
      <c r="F597">
        <v>2</v>
      </c>
      <c r="G597" t="str">
        <f>VLOOKUP(E597,DATOS!B:W,10,FALSE)</f>
        <v>S50008</v>
      </c>
      <c r="H597" t="str">
        <f t="shared" si="19"/>
        <v>TRANSPORTE INTERMUNICIPAL TERR</v>
      </c>
      <c r="I597">
        <f>VLOOKUP(E597,DATOS!B:W,12,FALSE)</f>
        <v>1</v>
      </c>
      <c r="J597">
        <f>VLOOKUP(E597,DATOS!B:W,20,FALSE)</f>
        <v>45468</v>
      </c>
      <c r="K597">
        <f t="shared" si="18"/>
        <v>45468</v>
      </c>
      <c r="L597" s="3" t="e">
        <f>VLOOKUP(A597,'AF NO RADICADOS'!E:E,1,FALSE)</f>
        <v>#N/A</v>
      </c>
    </row>
    <row r="598" spans="1:12">
      <c r="A598" t="str">
        <f>VLOOKUP(E598,DATOS!B:W,19,FALSE)</f>
        <v>FEVT4732</v>
      </c>
      <c r="B598" s="1">
        <v>9012767301</v>
      </c>
      <c r="C598" t="s">
        <v>2</v>
      </c>
      <c r="D598" s="1">
        <f>VLOOKUP(E598,DATOS!B:W,3,FALSE)</f>
        <v>27362765</v>
      </c>
      <c r="E598">
        <v>4785</v>
      </c>
      <c r="F598">
        <v>2</v>
      </c>
      <c r="G598" t="str">
        <f>VLOOKUP(E598,DATOS!B:W,10,FALSE)</f>
        <v>S50008</v>
      </c>
      <c r="H598" t="str">
        <f t="shared" si="19"/>
        <v>TRANSPORTE INTERMUNICIPAL TERR</v>
      </c>
      <c r="I598">
        <f>VLOOKUP(E598,DATOS!B:W,12,FALSE)</f>
        <v>1</v>
      </c>
      <c r="J598">
        <f>VLOOKUP(E598,DATOS!B:W,20,FALSE)</f>
        <v>45468</v>
      </c>
      <c r="K598">
        <f t="shared" si="18"/>
        <v>45468</v>
      </c>
      <c r="L598" s="3" t="e">
        <f>VLOOKUP(A598,'AF NO RADICADOS'!E:E,1,FALSE)</f>
        <v>#N/A</v>
      </c>
    </row>
    <row r="599" spans="1:12">
      <c r="A599" t="str">
        <f>VLOOKUP(E599,DATOS!B:W,19,FALSE)</f>
        <v>FEVT4733</v>
      </c>
      <c r="B599" s="1">
        <v>9012767301</v>
      </c>
      <c r="C599" t="s">
        <v>31</v>
      </c>
      <c r="D599" s="1">
        <f>VLOOKUP(E599,DATOS!B:W,3,FALSE)</f>
        <v>1123315391</v>
      </c>
      <c r="E599">
        <v>4202</v>
      </c>
      <c r="F599">
        <v>2</v>
      </c>
      <c r="G599" t="str">
        <f>VLOOKUP(E599,DATOS!B:W,10,FALSE)</f>
        <v>S50008</v>
      </c>
      <c r="H599" t="str">
        <f t="shared" si="19"/>
        <v>TRANSPORTE INTERMUNICIPAL TERR</v>
      </c>
      <c r="I599">
        <f>VLOOKUP(E599,DATOS!B:W,12,FALSE)</f>
        <v>2</v>
      </c>
      <c r="J599">
        <f>VLOOKUP(E599,DATOS!B:W,20,FALSE)</f>
        <v>45468</v>
      </c>
      <c r="K599">
        <f t="shared" si="18"/>
        <v>90936</v>
      </c>
      <c r="L599" s="3" t="e">
        <f>VLOOKUP(A599,'AF NO RADICADOS'!E:E,1,FALSE)</f>
        <v>#N/A</v>
      </c>
    </row>
    <row r="600" spans="1:12">
      <c r="A600" t="str">
        <f>VLOOKUP(E600,DATOS!B:W,19,FALSE)</f>
        <v>FEVT4733</v>
      </c>
      <c r="B600" s="1">
        <v>9012767301</v>
      </c>
      <c r="C600" t="s">
        <v>31</v>
      </c>
      <c r="D600" s="1">
        <f>VLOOKUP(E600,DATOS!B:W,3,FALSE)</f>
        <v>1123315391</v>
      </c>
      <c r="E600">
        <v>4203</v>
      </c>
      <c r="F600">
        <v>2</v>
      </c>
      <c r="G600" t="str">
        <f>VLOOKUP(E600,DATOS!B:W,10,FALSE)</f>
        <v>S50008</v>
      </c>
      <c r="H600" t="str">
        <f t="shared" si="19"/>
        <v>TRANSPORTE INTERMUNICIPAL TERR</v>
      </c>
      <c r="I600">
        <f>VLOOKUP(E600,DATOS!B:W,12,FALSE)</f>
        <v>1</v>
      </c>
      <c r="J600">
        <f>VLOOKUP(E600,DATOS!B:W,20,FALSE)</f>
        <v>45468</v>
      </c>
      <c r="K600">
        <f t="shared" si="18"/>
        <v>45468</v>
      </c>
      <c r="L600" s="3" t="e">
        <f>VLOOKUP(A600,'AF NO RADICADOS'!E:E,1,FALSE)</f>
        <v>#N/A</v>
      </c>
    </row>
    <row r="601" spans="1:12">
      <c r="A601" t="str">
        <f>VLOOKUP(E601,DATOS!B:W,19,FALSE)</f>
        <v>FEVT4734</v>
      </c>
      <c r="B601" s="1">
        <v>9012767301</v>
      </c>
      <c r="C601" t="s">
        <v>2</v>
      </c>
      <c r="D601" s="1">
        <f>VLOOKUP(E601,DATOS!B:W,3,FALSE)</f>
        <v>1006908521</v>
      </c>
      <c r="E601">
        <v>4100</v>
      </c>
      <c r="F601">
        <v>2</v>
      </c>
      <c r="G601" t="str">
        <f>VLOOKUP(E601,DATOS!B:W,10,FALSE)</f>
        <v>S50007</v>
      </c>
      <c r="H601" t="str">
        <f t="shared" si="19"/>
        <v>TRANSPORTE MUNICIPAL TERRESTRE</v>
      </c>
      <c r="I601">
        <f>VLOOKUP(E601,DATOS!B:W,12,FALSE)</f>
        <v>1</v>
      </c>
      <c r="J601">
        <f>VLOOKUP(E601,DATOS!B:W,20,FALSE)</f>
        <v>45468</v>
      </c>
      <c r="K601">
        <f t="shared" si="18"/>
        <v>45468</v>
      </c>
      <c r="L601" s="3" t="str">
        <f>VLOOKUP(A601,'AF NO RADICADOS'!E:E,1,FALSE)</f>
        <v>FEVT4734</v>
      </c>
    </row>
    <row r="602" spans="1:12">
      <c r="A602" t="str">
        <f>VLOOKUP(E602,DATOS!B:W,19,FALSE)</f>
        <v>FEVT4734</v>
      </c>
      <c r="B602" s="1">
        <v>9012767301</v>
      </c>
      <c r="C602" t="s">
        <v>2</v>
      </c>
      <c r="D602" s="1">
        <f>VLOOKUP(E602,DATOS!B:W,3,FALSE)</f>
        <v>1006908521</v>
      </c>
      <c r="E602">
        <v>4101</v>
      </c>
      <c r="F602">
        <v>2</v>
      </c>
      <c r="G602" t="str">
        <f>VLOOKUP(E602,DATOS!B:W,10,FALSE)</f>
        <v>S50007</v>
      </c>
      <c r="H602" t="str">
        <f t="shared" si="19"/>
        <v>TRANSPORTE MUNICIPAL TERRESTRE</v>
      </c>
      <c r="I602">
        <f>VLOOKUP(E602,DATOS!B:W,12,FALSE)</f>
        <v>1</v>
      </c>
      <c r="J602">
        <f>VLOOKUP(E602,DATOS!B:W,20,FALSE)</f>
        <v>45468</v>
      </c>
      <c r="K602">
        <f t="shared" si="18"/>
        <v>45468</v>
      </c>
      <c r="L602" s="3" t="str">
        <f>VLOOKUP(A602,'AF NO RADICADOS'!E:E,1,FALSE)</f>
        <v>FEVT4734</v>
      </c>
    </row>
    <row r="603" spans="1:12">
      <c r="A603" t="str">
        <f>VLOOKUP(E603,DATOS!B:W,19,FALSE)</f>
        <v>FEVT4735</v>
      </c>
      <c r="B603" s="1">
        <v>9012767301</v>
      </c>
      <c r="C603" t="s">
        <v>2</v>
      </c>
      <c r="D603" s="1">
        <f>VLOOKUP(E603,DATOS!B:W,3,FALSE)</f>
        <v>1124312312</v>
      </c>
      <c r="E603">
        <v>4230</v>
      </c>
      <c r="F603">
        <v>2</v>
      </c>
      <c r="G603" t="str">
        <f>VLOOKUP(E603,DATOS!B:W,10,FALSE)</f>
        <v>S50007</v>
      </c>
      <c r="H603" t="str">
        <f t="shared" si="19"/>
        <v>TRANSPORTE MUNICIPAL TERRESTRE</v>
      </c>
      <c r="I603">
        <f>VLOOKUP(E603,DATOS!B:W,12,FALSE)</f>
        <v>1</v>
      </c>
      <c r="J603">
        <f>VLOOKUP(E603,DATOS!B:W,20,FALSE)</f>
        <v>45468</v>
      </c>
      <c r="K603">
        <f t="shared" ref="K603:K666" si="20">J603*I603</f>
        <v>45468</v>
      </c>
      <c r="L603" s="3" t="e">
        <f>VLOOKUP(A603,'AF NO RADICADOS'!E:E,1,FALSE)</f>
        <v>#N/A</v>
      </c>
    </row>
    <row r="604" spans="1:12">
      <c r="A604" t="str">
        <f>VLOOKUP(E604,DATOS!B:W,19,FALSE)</f>
        <v>FEVT4735</v>
      </c>
      <c r="B604" s="1">
        <v>9012767301</v>
      </c>
      <c r="C604" t="s">
        <v>2</v>
      </c>
      <c r="D604" s="1">
        <f>VLOOKUP(E604,DATOS!B:W,3,FALSE)</f>
        <v>1124312312</v>
      </c>
      <c r="E604">
        <v>4231</v>
      </c>
      <c r="F604">
        <v>2</v>
      </c>
      <c r="G604" t="str">
        <f>VLOOKUP(E604,DATOS!B:W,10,FALSE)</f>
        <v>S50007</v>
      </c>
      <c r="H604" t="str">
        <f t="shared" si="19"/>
        <v>TRANSPORTE MUNICIPAL TERRESTRE</v>
      </c>
      <c r="I604">
        <f>VLOOKUP(E604,DATOS!B:W,12,FALSE)</f>
        <v>1</v>
      </c>
      <c r="J604">
        <f>VLOOKUP(E604,DATOS!B:W,20,FALSE)</f>
        <v>45468</v>
      </c>
      <c r="K604">
        <f t="shared" si="20"/>
        <v>45468</v>
      </c>
      <c r="L604" s="3" t="e">
        <f>VLOOKUP(A604,'AF NO RADICADOS'!E:E,1,FALSE)</f>
        <v>#N/A</v>
      </c>
    </row>
    <row r="605" spans="1:12">
      <c r="A605" t="str">
        <f>VLOOKUP(E605,DATOS!B:W,19,FALSE)</f>
        <v>FEVT4736</v>
      </c>
      <c r="B605" s="1">
        <v>9012767301</v>
      </c>
      <c r="C605" t="s">
        <v>2</v>
      </c>
      <c r="D605" s="1">
        <f>VLOOKUP(E605,DATOS!B:W,3,FALSE)</f>
        <v>18146673</v>
      </c>
      <c r="E605">
        <v>4184</v>
      </c>
      <c r="F605">
        <v>2</v>
      </c>
      <c r="G605" t="str">
        <f>VLOOKUP(E605,DATOS!B:W,10,FALSE)</f>
        <v>S50008</v>
      </c>
      <c r="H605" t="str">
        <f t="shared" si="19"/>
        <v>TRANSPORTE INTERMUNICIPAL TERR</v>
      </c>
      <c r="I605">
        <f>VLOOKUP(E605,DATOS!B:W,12,FALSE)</f>
        <v>1</v>
      </c>
      <c r="J605">
        <f>VLOOKUP(E605,DATOS!B:W,20,FALSE)</f>
        <v>45468</v>
      </c>
      <c r="K605">
        <f t="shared" si="20"/>
        <v>45468</v>
      </c>
      <c r="L605" s="3" t="e">
        <f>VLOOKUP(A605,'AF NO RADICADOS'!E:E,1,FALSE)</f>
        <v>#N/A</v>
      </c>
    </row>
    <row r="606" spans="1:12">
      <c r="A606" t="str">
        <f>VLOOKUP(E606,DATOS!B:W,19,FALSE)</f>
        <v>FEVT4736</v>
      </c>
      <c r="B606" s="1">
        <v>9012767301</v>
      </c>
      <c r="C606" t="s">
        <v>2</v>
      </c>
      <c r="D606" s="1">
        <f>VLOOKUP(E606,DATOS!B:W,3,FALSE)</f>
        <v>18146673</v>
      </c>
      <c r="E606">
        <v>4185</v>
      </c>
      <c r="F606">
        <v>2</v>
      </c>
      <c r="G606" t="str">
        <f>VLOOKUP(E606,DATOS!B:W,10,FALSE)</f>
        <v>S50008</v>
      </c>
      <c r="H606" t="str">
        <f t="shared" si="19"/>
        <v>TRANSPORTE INTERMUNICIPAL TERR</v>
      </c>
      <c r="I606">
        <f>VLOOKUP(E606,DATOS!B:W,12,FALSE)</f>
        <v>2</v>
      </c>
      <c r="J606">
        <f>VLOOKUP(E606,DATOS!B:W,20,FALSE)</f>
        <v>45468</v>
      </c>
      <c r="K606">
        <f t="shared" si="20"/>
        <v>90936</v>
      </c>
      <c r="L606" s="3" t="e">
        <f>VLOOKUP(A606,'AF NO RADICADOS'!E:E,1,FALSE)</f>
        <v>#N/A</v>
      </c>
    </row>
    <row r="607" spans="1:12">
      <c r="A607" t="str">
        <f>VLOOKUP(E607,DATOS!B:W,19,FALSE)</f>
        <v>FEVT4737</v>
      </c>
      <c r="B607" s="1">
        <v>9012767301</v>
      </c>
      <c r="C607" t="s">
        <v>2</v>
      </c>
      <c r="D607" s="1">
        <f>VLOOKUP(E607,DATOS!B:W,3,FALSE)</f>
        <v>38443328</v>
      </c>
      <c r="E607">
        <v>4236</v>
      </c>
      <c r="F607">
        <v>2</v>
      </c>
      <c r="G607" t="str">
        <f>VLOOKUP(E607,DATOS!B:W,10,FALSE)</f>
        <v>S50008</v>
      </c>
      <c r="H607" t="str">
        <f t="shared" si="19"/>
        <v>TRANSPORTE INTERMUNICIPAL TERR</v>
      </c>
      <c r="I607">
        <f>VLOOKUP(E607,DATOS!B:W,12,FALSE)</f>
        <v>2</v>
      </c>
      <c r="J607">
        <f>VLOOKUP(E607,DATOS!B:W,20,FALSE)</f>
        <v>45468</v>
      </c>
      <c r="K607">
        <f t="shared" si="20"/>
        <v>90936</v>
      </c>
      <c r="L607" s="3" t="e">
        <f>VLOOKUP(A607,'AF NO RADICADOS'!E:E,1,FALSE)</f>
        <v>#N/A</v>
      </c>
    </row>
    <row r="608" spans="1:12">
      <c r="A608" t="str">
        <f>VLOOKUP(E608,DATOS!B:W,19,FALSE)</f>
        <v>FEVT4737</v>
      </c>
      <c r="B608" s="1">
        <v>9012767301</v>
      </c>
      <c r="C608" t="s">
        <v>2</v>
      </c>
      <c r="D608" s="1">
        <f>VLOOKUP(E608,DATOS!B:W,3,FALSE)</f>
        <v>38443328</v>
      </c>
      <c r="E608">
        <v>4237</v>
      </c>
      <c r="F608">
        <v>2</v>
      </c>
      <c r="G608" t="str">
        <f>VLOOKUP(E608,DATOS!B:W,10,FALSE)</f>
        <v>S50008</v>
      </c>
      <c r="H608" t="str">
        <f t="shared" si="19"/>
        <v>TRANSPORTE INTERMUNICIPAL TERR</v>
      </c>
      <c r="I608">
        <f>VLOOKUP(E608,DATOS!B:W,12,FALSE)</f>
        <v>1</v>
      </c>
      <c r="J608">
        <f>VLOOKUP(E608,DATOS!B:W,20,FALSE)</f>
        <v>45468</v>
      </c>
      <c r="K608">
        <f t="shared" si="20"/>
        <v>45468</v>
      </c>
      <c r="L608" s="3" t="e">
        <f>VLOOKUP(A608,'AF NO RADICADOS'!E:E,1,FALSE)</f>
        <v>#N/A</v>
      </c>
    </row>
    <row r="609" spans="1:12">
      <c r="A609" t="str">
        <f>VLOOKUP(E609,DATOS!B:W,19,FALSE)</f>
        <v>FEVT4738</v>
      </c>
      <c r="B609" s="1">
        <v>9012767301</v>
      </c>
      <c r="C609" t="s">
        <v>2</v>
      </c>
      <c r="D609" s="1">
        <f>VLOOKUP(E609,DATOS!B:W,3,FALSE)</f>
        <v>39835079</v>
      </c>
      <c r="E609">
        <v>4106</v>
      </c>
      <c r="F609">
        <v>2</v>
      </c>
      <c r="G609" t="str">
        <f>VLOOKUP(E609,DATOS!B:W,10,FALSE)</f>
        <v>S50007</v>
      </c>
      <c r="H609" t="str">
        <f t="shared" si="19"/>
        <v>TRANSPORTE MUNICIPAL TERRESTRE</v>
      </c>
      <c r="I609">
        <f>VLOOKUP(E609,DATOS!B:W,12,FALSE)</f>
        <v>1</v>
      </c>
      <c r="J609">
        <f>VLOOKUP(E609,DATOS!B:W,20,FALSE)</f>
        <v>45468</v>
      </c>
      <c r="K609">
        <f t="shared" si="20"/>
        <v>45468</v>
      </c>
      <c r="L609" s="3" t="e">
        <f>VLOOKUP(A609,'AF NO RADICADOS'!E:E,1,FALSE)</f>
        <v>#N/A</v>
      </c>
    </row>
    <row r="610" spans="1:12">
      <c r="A610" t="str">
        <f>VLOOKUP(E610,DATOS!B:W,19,FALSE)</f>
        <v>FEVT4738</v>
      </c>
      <c r="B610" s="1">
        <v>9012767301</v>
      </c>
      <c r="C610" t="s">
        <v>2</v>
      </c>
      <c r="D610" s="1">
        <f>VLOOKUP(E610,DATOS!B:W,3,FALSE)</f>
        <v>39835079</v>
      </c>
      <c r="E610">
        <v>4107</v>
      </c>
      <c r="F610">
        <v>2</v>
      </c>
      <c r="G610" t="str">
        <f>VLOOKUP(E610,DATOS!B:W,10,FALSE)</f>
        <v>S50007</v>
      </c>
      <c r="H610" t="str">
        <f t="shared" si="19"/>
        <v>TRANSPORTE MUNICIPAL TERRESTRE</v>
      </c>
      <c r="I610">
        <f>VLOOKUP(E610,DATOS!B:W,12,FALSE)</f>
        <v>1</v>
      </c>
      <c r="J610">
        <f>VLOOKUP(E610,DATOS!B:W,20,FALSE)</f>
        <v>45468</v>
      </c>
      <c r="K610">
        <f t="shared" si="20"/>
        <v>45468</v>
      </c>
      <c r="L610" s="3" t="e">
        <f>VLOOKUP(A610,'AF NO RADICADOS'!E:E,1,FALSE)</f>
        <v>#N/A</v>
      </c>
    </row>
    <row r="611" spans="1:12">
      <c r="A611" t="str">
        <f>VLOOKUP(E611,DATOS!B:W,19,FALSE)</f>
        <v>FEVT4739</v>
      </c>
      <c r="B611" s="1">
        <v>9012767301</v>
      </c>
      <c r="C611" t="s">
        <v>2</v>
      </c>
      <c r="D611" s="1">
        <f>VLOOKUP(E611,DATOS!B:W,3,FALSE)</f>
        <v>5348966</v>
      </c>
      <c r="E611">
        <v>4233</v>
      </c>
      <c r="F611">
        <v>2</v>
      </c>
      <c r="G611" t="str">
        <f>VLOOKUP(E611,DATOS!B:W,10,FALSE)</f>
        <v>S50008</v>
      </c>
      <c r="H611" t="str">
        <f t="shared" si="19"/>
        <v>TRANSPORTE INTERMUNICIPAL TERR</v>
      </c>
      <c r="I611">
        <f>VLOOKUP(E611,DATOS!B:W,12,FALSE)</f>
        <v>1</v>
      </c>
      <c r="J611">
        <f>VLOOKUP(E611,DATOS!B:W,20,FALSE)</f>
        <v>45468</v>
      </c>
      <c r="K611">
        <f t="shared" si="20"/>
        <v>45468</v>
      </c>
      <c r="L611" s="3" t="e">
        <f>VLOOKUP(A611,'AF NO RADICADOS'!E:E,1,FALSE)</f>
        <v>#N/A</v>
      </c>
    </row>
    <row r="612" spans="1:12">
      <c r="A612" t="str">
        <f>VLOOKUP(E612,DATOS!B:W,19,FALSE)</f>
        <v>FEVT4740</v>
      </c>
      <c r="B612" s="1">
        <v>9012767301</v>
      </c>
      <c r="C612" t="s">
        <v>2</v>
      </c>
      <c r="D612" s="1">
        <f>VLOOKUP(E612,DATOS!B:W,3,FALSE)</f>
        <v>1125410811</v>
      </c>
      <c r="E612">
        <v>4254</v>
      </c>
      <c r="F612">
        <v>2</v>
      </c>
      <c r="G612" t="str">
        <f>VLOOKUP(E612,DATOS!B:W,10,FALSE)</f>
        <v>S50007</v>
      </c>
      <c r="H612" t="str">
        <f t="shared" si="19"/>
        <v>TRANSPORTE MUNICIPAL TERRESTRE</v>
      </c>
      <c r="I612">
        <f>VLOOKUP(E612,DATOS!B:W,12,FALSE)</f>
        <v>1</v>
      </c>
      <c r="J612">
        <f>VLOOKUP(E612,DATOS!B:W,20,FALSE)</f>
        <v>45468</v>
      </c>
      <c r="K612">
        <f t="shared" si="20"/>
        <v>45468</v>
      </c>
      <c r="L612" s="3" t="e">
        <f>VLOOKUP(A612,'AF NO RADICADOS'!E:E,1,FALSE)</f>
        <v>#N/A</v>
      </c>
    </row>
    <row r="613" spans="1:12">
      <c r="A613" t="str">
        <f>VLOOKUP(E613,DATOS!B:W,19,FALSE)</f>
        <v>FEVT4740</v>
      </c>
      <c r="B613" s="1">
        <v>9012767301</v>
      </c>
      <c r="C613" t="s">
        <v>2</v>
      </c>
      <c r="D613" s="1">
        <f>VLOOKUP(E613,DATOS!B:W,3,FALSE)</f>
        <v>1125410811</v>
      </c>
      <c r="E613">
        <v>4255</v>
      </c>
      <c r="F613">
        <v>2</v>
      </c>
      <c r="G613" t="str">
        <f>VLOOKUP(E613,DATOS!B:W,10,FALSE)</f>
        <v>S50007</v>
      </c>
      <c r="H613" t="str">
        <f t="shared" si="19"/>
        <v>TRANSPORTE MUNICIPAL TERRESTRE</v>
      </c>
      <c r="I613">
        <f>VLOOKUP(E613,DATOS!B:W,12,FALSE)</f>
        <v>1</v>
      </c>
      <c r="J613">
        <f>VLOOKUP(E613,DATOS!B:W,20,FALSE)</f>
        <v>45468</v>
      </c>
      <c r="K613">
        <f t="shared" si="20"/>
        <v>45468</v>
      </c>
      <c r="L613" s="3" t="e">
        <f>VLOOKUP(A613,'AF NO RADICADOS'!E:E,1,FALSE)</f>
        <v>#N/A</v>
      </c>
    </row>
    <row r="614" spans="1:12">
      <c r="A614" t="str">
        <f>VLOOKUP(E614,DATOS!B:W,19,FALSE)</f>
        <v>FEVT4741</v>
      </c>
      <c r="B614" s="1">
        <v>9012767301</v>
      </c>
      <c r="C614" t="s">
        <v>2</v>
      </c>
      <c r="D614" s="1">
        <f>VLOOKUP(E614,DATOS!B:W,3,FALSE)</f>
        <v>1059842493</v>
      </c>
      <c r="E614">
        <v>4677</v>
      </c>
      <c r="F614">
        <v>2</v>
      </c>
      <c r="G614" t="str">
        <f>VLOOKUP(E614,DATOS!B:W,10,FALSE)</f>
        <v>S50008</v>
      </c>
      <c r="H614" t="str">
        <f t="shared" si="19"/>
        <v>TRANSPORTE INTERMUNICIPAL TERR</v>
      </c>
      <c r="I614">
        <f>VLOOKUP(E614,DATOS!B:W,12,FALSE)</f>
        <v>1</v>
      </c>
      <c r="J614">
        <f>VLOOKUP(E614,DATOS!B:W,20,FALSE)</f>
        <v>45468</v>
      </c>
      <c r="K614">
        <f t="shared" si="20"/>
        <v>45468</v>
      </c>
      <c r="L614" s="3" t="e">
        <f>VLOOKUP(A614,'AF NO RADICADOS'!E:E,1,FALSE)</f>
        <v>#N/A</v>
      </c>
    </row>
    <row r="615" spans="1:12">
      <c r="A615" t="str">
        <f>VLOOKUP(E615,DATOS!B:W,19,FALSE)</f>
        <v>FEVT4741</v>
      </c>
      <c r="B615" s="1">
        <v>9012767301</v>
      </c>
      <c r="C615" t="s">
        <v>2</v>
      </c>
      <c r="D615" s="1">
        <f>VLOOKUP(E615,DATOS!B:W,3,FALSE)</f>
        <v>1059842493</v>
      </c>
      <c r="E615">
        <v>4678</v>
      </c>
      <c r="F615">
        <v>2</v>
      </c>
      <c r="G615" t="str">
        <f>VLOOKUP(E615,DATOS!B:W,10,FALSE)</f>
        <v>S50008</v>
      </c>
      <c r="H615" t="str">
        <f t="shared" si="19"/>
        <v>TRANSPORTE INTERMUNICIPAL TERR</v>
      </c>
      <c r="I615">
        <f>VLOOKUP(E615,DATOS!B:W,12,FALSE)</f>
        <v>1</v>
      </c>
      <c r="J615">
        <f>VLOOKUP(E615,DATOS!B:W,20,FALSE)</f>
        <v>45468</v>
      </c>
      <c r="K615">
        <f t="shared" si="20"/>
        <v>45468</v>
      </c>
      <c r="L615" s="3" t="e">
        <f>VLOOKUP(A615,'AF NO RADICADOS'!E:E,1,FALSE)</f>
        <v>#N/A</v>
      </c>
    </row>
    <row r="616" spans="1:12">
      <c r="A616" t="str">
        <f>VLOOKUP(E616,DATOS!B:W,19,FALSE)</f>
        <v>FEVT4742</v>
      </c>
      <c r="B616" s="1">
        <v>9012767301</v>
      </c>
      <c r="C616" t="s">
        <v>2</v>
      </c>
      <c r="D616" s="1">
        <f>VLOOKUP(E616,DATOS!B:W,3,FALSE)</f>
        <v>15565148</v>
      </c>
      <c r="E616">
        <v>4252</v>
      </c>
      <c r="F616">
        <v>2</v>
      </c>
      <c r="G616" t="str">
        <f>VLOOKUP(E616,DATOS!B:W,10,FALSE)</f>
        <v>S50008</v>
      </c>
      <c r="H616" t="str">
        <f t="shared" si="19"/>
        <v>TRANSPORTE INTERMUNICIPAL TERR</v>
      </c>
      <c r="I616">
        <f>VLOOKUP(E616,DATOS!B:W,12,FALSE)</f>
        <v>1</v>
      </c>
      <c r="J616">
        <f>VLOOKUP(E616,DATOS!B:W,20,FALSE)</f>
        <v>45468</v>
      </c>
      <c r="K616">
        <f t="shared" si="20"/>
        <v>45468</v>
      </c>
      <c r="L616" s="3" t="e">
        <f>VLOOKUP(A616,'AF NO RADICADOS'!E:E,1,FALSE)</f>
        <v>#N/A</v>
      </c>
    </row>
    <row r="617" spans="1:12">
      <c r="A617" t="str">
        <f>VLOOKUP(E617,DATOS!B:W,19,FALSE)</f>
        <v>FEVT4742</v>
      </c>
      <c r="B617" s="1">
        <v>9012767301</v>
      </c>
      <c r="C617" t="s">
        <v>2</v>
      </c>
      <c r="D617" s="1">
        <f>VLOOKUP(E617,DATOS!B:W,3,FALSE)</f>
        <v>15565148</v>
      </c>
      <c r="E617">
        <v>4253</v>
      </c>
      <c r="F617">
        <v>2</v>
      </c>
      <c r="G617" t="str">
        <f>VLOOKUP(E617,DATOS!B:W,10,FALSE)</f>
        <v>S50008</v>
      </c>
      <c r="H617" t="str">
        <f t="shared" si="19"/>
        <v>TRANSPORTE INTERMUNICIPAL TERR</v>
      </c>
      <c r="I617">
        <f>VLOOKUP(E617,DATOS!B:W,12,FALSE)</f>
        <v>1</v>
      </c>
      <c r="J617">
        <f>VLOOKUP(E617,DATOS!B:W,20,FALSE)</f>
        <v>45468</v>
      </c>
      <c r="K617">
        <f t="shared" si="20"/>
        <v>45468</v>
      </c>
      <c r="L617" s="3" t="e">
        <f>VLOOKUP(A617,'AF NO RADICADOS'!E:E,1,FALSE)</f>
        <v>#N/A</v>
      </c>
    </row>
    <row r="618" spans="1:12">
      <c r="A618" t="str">
        <f>VLOOKUP(E618,DATOS!B:W,19,FALSE)</f>
        <v>FEVT4743</v>
      </c>
      <c r="B618" s="1">
        <v>9012767301</v>
      </c>
      <c r="C618" t="s">
        <v>2</v>
      </c>
      <c r="D618" s="1">
        <f>VLOOKUP(E618,DATOS!B:W,3,FALSE)</f>
        <v>18145069</v>
      </c>
      <c r="E618">
        <v>4582</v>
      </c>
      <c r="F618">
        <v>2</v>
      </c>
      <c r="G618" t="str">
        <f>VLOOKUP(E618,DATOS!B:W,10,FALSE)</f>
        <v>S50007</v>
      </c>
      <c r="H618" t="str">
        <f t="shared" si="19"/>
        <v>TRANSPORTE MUNICIPAL TERRESTRE</v>
      </c>
      <c r="I618">
        <f>VLOOKUP(E618,DATOS!B:W,12,FALSE)</f>
        <v>1</v>
      </c>
      <c r="J618">
        <f>VLOOKUP(E618,DATOS!B:W,20,FALSE)</f>
        <v>45468</v>
      </c>
      <c r="K618">
        <f t="shared" si="20"/>
        <v>45468</v>
      </c>
      <c r="L618" s="3" t="e">
        <f>VLOOKUP(A618,'AF NO RADICADOS'!E:E,1,FALSE)</f>
        <v>#N/A</v>
      </c>
    </row>
    <row r="619" spans="1:12">
      <c r="A619" t="str">
        <f>VLOOKUP(E619,DATOS!B:W,19,FALSE)</f>
        <v>FEVT4743</v>
      </c>
      <c r="B619" s="1">
        <v>9012767301</v>
      </c>
      <c r="C619" t="s">
        <v>2</v>
      </c>
      <c r="D619" s="1">
        <f>VLOOKUP(E619,DATOS!B:W,3,FALSE)</f>
        <v>18145069</v>
      </c>
      <c r="E619">
        <v>4583</v>
      </c>
      <c r="F619">
        <v>2</v>
      </c>
      <c r="G619" t="str">
        <f>VLOOKUP(E619,DATOS!B:W,10,FALSE)</f>
        <v>S50007</v>
      </c>
      <c r="H619" t="str">
        <f t="shared" si="19"/>
        <v>TRANSPORTE MUNICIPAL TERRESTRE</v>
      </c>
      <c r="I619">
        <f>VLOOKUP(E619,DATOS!B:W,12,FALSE)</f>
        <v>1</v>
      </c>
      <c r="J619">
        <f>VLOOKUP(E619,DATOS!B:W,20,FALSE)</f>
        <v>45468</v>
      </c>
      <c r="K619">
        <f t="shared" si="20"/>
        <v>45468</v>
      </c>
      <c r="L619" s="3" t="e">
        <f>VLOOKUP(A619,'AF NO RADICADOS'!E:E,1,FALSE)</f>
        <v>#N/A</v>
      </c>
    </row>
    <row r="620" spans="1:12">
      <c r="A620" t="str">
        <f>VLOOKUP(E620,DATOS!B:W,19,FALSE)</f>
        <v>FEVT4744</v>
      </c>
      <c r="B620" s="1">
        <v>9012767301</v>
      </c>
      <c r="C620" t="s">
        <v>2</v>
      </c>
      <c r="D620" s="1">
        <f>VLOOKUP(E620,DATOS!B:W,3,FALSE)</f>
        <v>13043017</v>
      </c>
      <c r="E620">
        <v>4472</v>
      </c>
      <c r="F620">
        <v>2</v>
      </c>
      <c r="G620" t="str">
        <f>VLOOKUP(E620,DATOS!B:W,10,FALSE)</f>
        <v>S50008</v>
      </c>
      <c r="H620" t="str">
        <f t="shared" si="19"/>
        <v>TRANSPORTE INTERMUNICIPAL TERR</v>
      </c>
      <c r="I620">
        <f>VLOOKUP(E620,DATOS!B:W,12,FALSE)</f>
        <v>1</v>
      </c>
      <c r="J620">
        <f>VLOOKUP(E620,DATOS!B:W,20,FALSE)</f>
        <v>45468</v>
      </c>
      <c r="K620">
        <f t="shared" si="20"/>
        <v>45468</v>
      </c>
      <c r="L620" s="3" t="e">
        <f>VLOOKUP(A620,'AF NO RADICADOS'!E:E,1,FALSE)</f>
        <v>#N/A</v>
      </c>
    </row>
    <row r="621" spans="1:12">
      <c r="A621" t="str">
        <f>VLOOKUP(E621,DATOS!B:W,19,FALSE)</f>
        <v>FEVT4744</v>
      </c>
      <c r="B621" s="1">
        <v>9012767301</v>
      </c>
      <c r="C621" t="s">
        <v>2</v>
      </c>
      <c r="D621" s="1">
        <f>VLOOKUP(E621,DATOS!B:W,3,FALSE)</f>
        <v>13043017</v>
      </c>
      <c r="E621">
        <v>4607</v>
      </c>
      <c r="F621">
        <v>2</v>
      </c>
      <c r="G621" t="str">
        <f>VLOOKUP(E621,DATOS!B:W,10,FALSE)</f>
        <v>S50008</v>
      </c>
      <c r="H621" t="str">
        <f t="shared" si="19"/>
        <v>TRANSPORTE INTERMUNICIPAL TERR</v>
      </c>
      <c r="I621">
        <f>VLOOKUP(E621,DATOS!B:W,12,FALSE)</f>
        <v>1</v>
      </c>
      <c r="J621">
        <f>VLOOKUP(E621,DATOS!B:W,20,FALSE)</f>
        <v>45468</v>
      </c>
      <c r="K621">
        <f t="shared" si="20"/>
        <v>45468</v>
      </c>
      <c r="L621" s="3" t="e">
        <f>VLOOKUP(A621,'AF NO RADICADOS'!E:E,1,FALSE)</f>
        <v>#N/A</v>
      </c>
    </row>
    <row r="622" spans="1:12">
      <c r="A622" t="str">
        <f>VLOOKUP(E622,DATOS!B:W,19,FALSE)</f>
        <v>FEVT4744</v>
      </c>
      <c r="B622" s="1">
        <v>9012767301</v>
      </c>
      <c r="C622" t="s">
        <v>2</v>
      </c>
      <c r="D622" s="1">
        <f>VLOOKUP(E622,DATOS!B:W,3,FALSE)</f>
        <v>13043017</v>
      </c>
      <c r="E622">
        <v>4609</v>
      </c>
      <c r="F622">
        <v>2</v>
      </c>
      <c r="G622" t="str">
        <f>VLOOKUP(E622,DATOS!B:W,10,FALSE)</f>
        <v>S50007</v>
      </c>
      <c r="H622" t="str">
        <f t="shared" si="19"/>
        <v>TRANSPORTE MUNICIPAL TERRESTRE</v>
      </c>
      <c r="I622">
        <f>VLOOKUP(E622,DATOS!B:W,12,FALSE)</f>
        <v>1</v>
      </c>
      <c r="J622">
        <f>VLOOKUP(E622,DATOS!B:W,20,FALSE)</f>
        <v>45468</v>
      </c>
      <c r="K622">
        <f t="shared" si="20"/>
        <v>45468</v>
      </c>
      <c r="L622" s="3" t="e">
        <f>VLOOKUP(A622,'AF NO RADICADOS'!E:E,1,FALSE)</f>
        <v>#N/A</v>
      </c>
    </row>
    <row r="623" spans="1:12">
      <c r="A623" t="str">
        <f>VLOOKUP(E623,DATOS!B:W,19,FALSE)</f>
        <v>FEVT4745</v>
      </c>
      <c r="B623" s="1">
        <v>9012767301</v>
      </c>
      <c r="C623" t="s">
        <v>2</v>
      </c>
      <c r="D623" s="1">
        <f>VLOOKUP(E623,DATOS!B:W,3,FALSE)</f>
        <v>4635881</v>
      </c>
      <c r="E623">
        <v>4466</v>
      </c>
      <c r="F623">
        <v>2</v>
      </c>
      <c r="G623" t="str">
        <f>VLOOKUP(E623,DATOS!B:W,10,FALSE)</f>
        <v>S50008</v>
      </c>
      <c r="H623" t="str">
        <f t="shared" si="19"/>
        <v>TRANSPORTE INTERMUNICIPAL TERR</v>
      </c>
      <c r="I623">
        <f>VLOOKUP(E623,DATOS!B:W,12,FALSE)</f>
        <v>1</v>
      </c>
      <c r="J623">
        <f>VLOOKUP(E623,DATOS!B:W,20,FALSE)</f>
        <v>45468</v>
      </c>
      <c r="K623">
        <f t="shared" si="20"/>
        <v>45468</v>
      </c>
      <c r="L623" s="3" t="e">
        <f>VLOOKUP(A623,'AF NO RADICADOS'!E:E,1,FALSE)</f>
        <v>#N/A</v>
      </c>
    </row>
    <row r="624" spans="1:12">
      <c r="A624" t="str">
        <f>VLOOKUP(E624,DATOS!B:W,19,FALSE)</f>
        <v>FEVT4745</v>
      </c>
      <c r="B624" s="1">
        <v>9012767301</v>
      </c>
      <c r="C624" t="s">
        <v>2</v>
      </c>
      <c r="D624" s="1">
        <f>VLOOKUP(E624,DATOS!B:W,3,FALSE)</f>
        <v>4635881</v>
      </c>
      <c r="E624">
        <v>4467</v>
      </c>
      <c r="F624">
        <v>2</v>
      </c>
      <c r="G624" t="str">
        <f>VLOOKUP(E624,DATOS!B:W,10,FALSE)</f>
        <v>S50008</v>
      </c>
      <c r="H624" t="str">
        <f t="shared" si="19"/>
        <v>TRANSPORTE INTERMUNICIPAL TERR</v>
      </c>
      <c r="I624">
        <f>VLOOKUP(E624,DATOS!B:W,12,FALSE)</f>
        <v>2</v>
      </c>
      <c r="J624">
        <f>VLOOKUP(E624,DATOS!B:W,20,FALSE)</f>
        <v>45468</v>
      </c>
      <c r="K624">
        <f t="shared" si="20"/>
        <v>90936</v>
      </c>
      <c r="L624" s="3" t="e">
        <f>VLOOKUP(A624,'AF NO RADICADOS'!E:E,1,FALSE)</f>
        <v>#N/A</v>
      </c>
    </row>
    <row r="625" spans="1:12">
      <c r="A625" t="str">
        <f>VLOOKUP(E625,DATOS!B:W,19,FALSE)</f>
        <v>FEVT4746</v>
      </c>
      <c r="B625" s="1">
        <v>9012767301</v>
      </c>
      <c r="C625" t="s">
        <v>2</v>
      </c>
      <c r="D625" s="1">
        <f>VLOOKUP(E625,DATOS!B:W,3,FALSE)</f>
        <v>15570554</v>
      </c>
      <c r="E625">
        <v>4148</v>
      </c>
      <c r="F625">
        <v>2</v>
      </c>
      <c r="G625" t="str">
        <f>VLOOKUP(E625,DATOS!B:W,10,FALSE)</f>
        <v>S50007</v>
      </c>
      <c r="H625" t="str">
        <f t="shared" si="19"/>
        <v>TRANSPORTE MUNICIPAL TERRESTRE</v>
      </c>
      <c r="I625">
        <f>VLOOKUP(E625,DATOS!B:W,12,FALSE)</f>
        <v>1</v>
      </c>
      <c r="J625">
        <f>VLOOKUP(E625,DATOS!B:W,20,FALSE)</f>
        <v>45468</v>
      </c>
      <c r="K625">
        <f t="shared" si="20"/>
        <v>45468</v>
      </c>
      <c r="L625" s="3" t="e">
        <f>VLOOKUP(A625,'AF NO RADICADOS'!E:E,1,FALSE)</f>
        <v>#N/A</v>
      </c>
    </row>
    <row r="626" spans="1:12">
      <c r="A626" t="str">
        <f>VLOOKUP(E626,DATOS!B:W,19,FALSE)</f>
        <v>FEVT4746</v>
      </c>
      <c r="B626" s="1">
        <v>9012767301</v>
      </c>
      <c r="C626" t="s">
        <v>2</v>
      </c>
      <c r="D626" s="1">
        <f>VLOOKUP(E626,DATOS!B:W,3,FALSE)</f>
        <v>15570554</v>
      </c>
      <c r="E626">
        <v>4149</v>
      </c>
      <c r="F626">
        <v>2</v>
      </c>
      <c r="G626" t="str">
        <f>VLOOKUP(E626,DATOS!B:W,10,FALSE)</f>
        <v>S50007</v>
      </c>
      <c r="H626" t="str">
        <f t="shared" si="19"/>
        <v>TRANSPORTE MUNICIPAL TERRESTRE</v>
      </c>
      <c r="I626">
        <f>VLOOKUP(E626,DATOS!B:W,12,FALSE)</f>
        <v>1</v>
      </c>
      <c r="J626">
        <f>VLOOKUP(E626,DATOS!B:W,20,FALSE)</f>
        <v>45468</v>
      </c>
      <c r="K626">
        <f t="shared" si="20"/>
        <v>45468</v>
      </c>
      <c r="L626" s="3" t="e">
        <f>VLOOKUP(A626,'AF NO RADICADOS'!E:E,1,FALSE)</f>
        <v>#N/A</v>
      </c>
    </row>
    <row r="627" spans="1:12">
      <c r="A627" t="str">
        <f>VLOOKUP(E627,DATOS!B:W,19,FALSE)</f>
        <v>FEVT4747</v>
      </c>
      <c r="B627" s="1">
        <v>9012767301</v>
      </c>
      <c r="C627" t="s">
        <v>2</v>
      </c>
      <c r="D627" s="1">
        <f>VLOOKUP(E627,DATOS!B:W,3,FALSE)</f>
        <v>1006846466</v>
      </c>
      <c r="E627">
        <v>4138</v>
      </c>
      <c r="F627">
        <v>2</v>
      </c>
      <c r="G627" t="str">
        <f>VLOOKUP(E627,DATOS!B:W,10,FALSE)</f>
        <v>S50008</v>
      </c>
      <c r="H627" t="str">
        <f t="shared" si="19"/>
        <v>TRANSPORTE INTERMUNICIPAL TERR</v>
      </c>
      <c r="I627">
        <f>VLOOKUP(E627,DATOS!B:W,12,FALSE)</f>
        <v>1</v>
      </c>
      <c r="J627">
        <f>VLOOKUP(E627,DATOS!B:W,20,FALSE)</f>
        <v>45468</v>
      </c>
      <c r="K627">
        <f t="shared" si="20"/>
        <v>45468</v>
      </c>
      <c r="L627" s="3" t="e">
        <f>VLOOKUP(A627,'AF NO RADICADOS'!E:E,1,FALSE)</f>
        <v>#N/A</v>
      </c>
    </row>
    <row r="628" spans="1:12">
      <c r="A628" t="str">
        <f>VLOOKUP(E628,DATOS!B:W,19,FALSE)</f>
        <v>FEVT4747</v>
      </c>
      <c r="B628" s="1">
        <v>9012767301</v>
      </c>
      <c r="C628" t="s">
        <v>2</v>
      </c>
      <c r="D628" s="1">
        <f>VLOOKUP(E628,DATOS!B:W,3,FALSE)</f>
        <v>1006846466</v>
      </c>
      <c r="E628">
        <v>4139</v>
      </c>
      <c r="F628">
        <v>2</v>
      </c>
      <c r="G628" t="str">
        <f>VLOOKUP(E628,DATOS!B:W,10,FALSE)</f>
        <v>S50008</v>
      </c>
      <c r="H628" t="str">
        <f t="shared" si="19"/>
        <v>TRANSPORTE INTERMUNICIPAL TERR</v>
      </c>
      <c r="I628">
        <f>VLOOKUP(E628,DATOS!B:W,12,FALSE)</f>
        <v>1</v>
      </c>
      <c r="J628">
        <f>VLOOKUP(E628,DATOS!B:W,20,FALSE)</f>
        <v>45468</v>
      </c>
      <c r="K628">
        <f t="shared" si="20"/>
        <v>45468</v>
      </c>
      <c r="L628" s="3" t="e">
        <f>VLOOKUP(A628,'AF NO RADICADOS'!E:E,1,FALSE)</f>
        <v>#N/A</v>
      </c>
    </row>
    <row r="629" spans="1:12">
      <c r="A629" t="str">
        <f>VLOOKUP(E629,DATOS!B:W,19,FALSE)</f>
        <v>FEVT4748</v>
      </c>
      <c r="B629" s="1">
        <v>9012767301</v>
      </c>
      <c r="C629" t="s">
        <v>2</v>
      </c>
      <c r="D629" s="1">
        <f>VLOOKUP(E629,DATOS!B:W,3,FALSE)</f>
        <v>41182839</v>
      </c>
      <c r="E629">
        <v>4338</v>
      </c>
      <c r="F629">
        <v>2</v>
      </c>
      <c r="G629" t="str">
        <f>VLOOKUP(E629,DATOS!B:W,10,FALSE)</f>
        <v>S50007</v>
      </c>
      <c r="H629" t="str">
        <f t="shared" si="19"/>
        <v>TRANSPORTE MUNICIPAL TERRESTRE</v>
      </c>
      <c r="I629">
        <f>VLOOKUP(E629,DATOS!B:W,12,FALSE)</f>
        <v>1</v>
      </c>
      <c r="J629">
        <f>VLOOKUP(E629,DATOS!B:W,20,FALSE)</f>
        <v>45468</v>
      </c>
      <c r="K629">
        <f t="shared" si="20"/>
        <v>45468</v>
      </c>
      <c r="L629" s="3" t="e">
        <f>VLOOKUP(A629,'AF NO RADICADOS'!E:E,1,FALSE)</f>
        <v>#N/A</v>
      </c>
    </row>
    <row r="630" spans="1:12">
      <c r="A630" t="str">
        <f>VLOOKUP(E630,DATOS!B:W,19,FALSE)</f>
        <v>FEVT4749</v>
      </c>
      <c r="B630" s="1">
        <v>9012767301</v>
      </c>
      <c r="C630" t="s">
        <v>2</v>
      </c>
      <c r="D630" s="1">
        <f>VLOOKUP(E630,DATOS!B:W,3,FALSE)</f>
        <v>27193444</v>
      </c>
      <c r="E630">
        <v>4334</v>
      </c>
      <c r="F630">
        <v>2</v>
      </c>
      <c r="G630" t="str">
        <f>VLOOKUP(E630,DATOS!B:W,10,FALSE)</f>
        <v>S50007</v>
      </c>
      <c r="H630" t="str">
        <f t="shared" si="19"/>
        <v>TRANSPORTE MUNICIPAL TERRESTRE</v>
      </c>
      <c r="I630">
        <f>VLOOKUP(E630,DATOS!B:W,12,FALSE)</f>
        <v>1</v>
      </c>
      <c r="J630">
        <f>VLOOKUP(E630,DATOS!B:W,20,FALSE)</f>
        <v>45468</v>
      </c>
      <c r="K630">
        <f t="shared" si="20"/>
        <v>45468</v>
      </c>
      <c r="L630" s="3" t="e">
        <f>VLOOKUP(A630,'AF NO RADICADOS'!E:E,1,FALSE)</f>
        <v>#N/A</v>
      </c>
    </row>
    <row r="631" spans="1:12">
      <c r="A631" t="str">
        <f>VLOOKUP(E631,DATOS!B:W,19,FALSE)</f>
        <v>FEVT4749</v>
      </c>
      <c r="B631" s="1">
        <v>9012767301</v>
      </c>
      <c r="C631" t="s">
        <v>2</v>
      </c>
      <c r="D631" s="1">
        <f>VLOOKUP(E631,DATOS!B:W,3,FALSE)</f>
        <v>27193444</v>
      </c>
      <c r="E631">
        <v>4335</v>
      </c>
      <c r="F631">
        <v>2</v>
      </c>
      <c r="G631" t="str">
        <f>VLOOKUP(E631,DATOS!B:W,10,FALSE)</f>
        <v>S50007</v>
      </c>
      <c r="H631" t="str">
        <f t="shared" si="19"/>
        <v>TRANSPORTE MUNICIPAL TERRESTRE</v>
      </c>
      <c r="I631">
        <f>VLOOKUP(E631,DATOS!B:W,12,FALSE)</f>
        <v>1</v>
      </c>
      <c r="J631">
        <f>VLOOKUP(E631,DATOS!B:W,20,FALSE)</f>
        <v>45468</v>
      </c>
      <c r="K631">
        <f t="shared" si="20"/>
        <v>45468</v>
      </c>
      <c r="L631" s="3" t="e">
        <f>VLOOKUP(A631,'AF NO RADICADOS'!E:E,1,FALSE)</f>
        <v>#N/A</v>
      </c>
    </row>
    <row r="632" spans="1:12">
      <c r="A632" t="str">
        <f>VLOOKUP(E632,DATOS!B:W,19,FALSE)</f>
        <v>FEVT4750</v>
      </c>
      <c r="B632" s="1">
        <v>9012767301</v>
      </c>
      <c r="C632" t="s">
        <v>2</v>
      </c>
      <c r="D632" s="1">
        <f>VLOOKUP(E632,DATOS!B:W,3,FALSE)</f>
        <v>30701353</v>
      </c>
      <c r="E632">
        <v>4584</v>
      </c>
      <c r="F632">
        <v>2</v>
      </c>
      <c r="G632" t="str">
        <f>VLOOKUP(E632,DATOS!B:W,10,FALSE)</f>
        <v>S50007</v>
      </c>
      <c r="H632" t="str">
        <f t="shared" si="19"/>
        <v>TRANSPORTE MUNICIPAL TERRESTRE</v>
      </c>
      <c r="I632">
        <f>VLOOKUP(E632,DATOS!B:W,12,FALSE)</f>
        <v>1</v>
      </c>
      <c r="J632">
        <f>VLOOKUP(E632,DATOS!B:W,20,FALSE)</f>
        <v>45468</v>
      </c>
      <c r="K632">
        <f t="shared" si="20"/>
        <v>45468</v>
      </c>
      <c r="L632" s="3" t="e">
        <f>VLOOKUP(A632,'AF NO RADICADOS'!E:E,1,FALSE)</f>
        <v>#N/A</v>
      </c>
    </row>
    <row r="633" spans="1:12">
      <c r="A633" t="str">
        <f>VLOOKUP(E633,DATOS!B:W,19,FALSE)</f>
        <v>FEVT4751</v>
      </c>
      <c r="B633" s="1">
        <v>9012767301</v>
      </c>
      <c r="C633" t="s">
        <v>31</v>
      </c>
      <c r="D633" s="1">
        <f>VLOOKUP(E633,DATOS!B:W,3,FALSE)</f>
        <v>1125411467</v>
      </c>
      <c r="E633">
        <v>4847</v>
      </c>
      <c r="F633">
        <v>2</v>
      </c>
      <c r="G633" t="str">
        <f>VLOOKUP(E633,DATOS!B:W,10,FALSE)</f>
        <v>S50007</v>
      </c>
      <c r="H633" t="str">
        <f t="shared" si="19"/>
        <v>TRANSPORTE MUNICIPAL TERRESTRE</v>
      </c>
      <c r="I633">
        <f>VLOOKUP(E633,DATOS!B:W,12,FALSE)</f>
        <v>1</v>
      </c>
      <c r="J633">
        <f>VLOOKUP(E633,DATOS!B:W,20,FALSE)</f>
        <v>45468</v>
      </c>
      <c r="K633">
        <f t="shared" si="20"/>
        <v>45468</v>
      </c>
      <c r="L633" s="3" t="e">
        <f>VLOOKUP(A633,'AF NO RADICADOS'!E:E,1,FALSE)</f>
        <v>#N/A</v>
      </c>
    </row>
    <row r="634" spans="1:12">
      <c r="A634" t="str">
        <f>VLOOKUP(E634,DATOS!B:W,19,FALSE)</f>
        <v>FEVT4751</v>
      </c>
      <c r="B634" s="1">
        <v>9012767301</v>
      </c>
      <c r="C634" t="s">
        <v>31</v>
      </c>
      <c r="D634" s="1">
        <f>VLOOKUP(E634,DATOS!B:W,3,FALSE)</f>
        <v>1125411467</v>
      </c>
      <c r="E634">
        <v>4848</v>
      </c>
      <c r="F634">
        <v>2</v>
      </c>
      <c r="G634" t="str">
        <f>VLOOKUP(E634,DATOS!B:W,10,FALSE)</f>
        <v>S50007</v>
      </c>
      <c r="H634" t="str">
        <f t="shared" si="19"/>
        <v>TRANSPORTE MUNICIPAL TERRESTRE</v>
      </c>
      <c r="I634">
        <f>VLOOKUP(E634,DATOS!B:W,12,FALSE)</f>
        <v>1</v>
      </c>
      <c r="J634">
        <f>VLOOKUP(E634,DATOS!B:W,20,FALSE)</f>
        <v>45468</v>
      </c>
      <c r="K634">
        <f t="shared" si="20"/>
        <v>45468</v>
      </c>
      <c r="L634" s="3" t="e">
        <f>VLOOKUP(A634,'AF NO RADICADOS'!E:E,1,FALSE)</f>
        <v>#N/A</v>
      </c>
    </row>
    <row r="635" spans="1:12">
      <c r="A635" t="str">
        <f>VLOOKUP(E635,DATOS!B:W,19,FALSE)</f>
        <v>FEVT4752</v>
      </c>
      <c r="B635" s="1">
        <v>9012767301</v>
      </c>
      <c r="C635" t="s">
        <v>79</v>
      </c>
      <c r="D635" s="1">
        <f>VLOOKUP(E635,DATOS!B:W,3,FALSE)</f>
        <v>1120219131</v>
      </c>
      <c r="E635">
        <v>4727</v>
      </c>
      <c r="F635">
        <v>2</v>
      </c>
      <c r="G635" t="str">
        <f>VLOOKUP(E635,DATOS!B:W,10,FALSE)</f>
        <v>S50007</v>
      </c>
      <c r="H635" t="str">
        <f t="shared" si="19"/>
        <v>TRANSPORTE MUNICIPAL TERRESTRE</v>
      </c>
      <c r="I635">
        <f>VLOOKUP(E635,DATOS!B:W,12,FALSE)</f>
        <v>1</v>
      </c>
      <c r="J635">
        <f>VLOOKUP(E635,DATOS!B:W,20,FALSE)</f>
        <v>45468</v>
      </c>
      <c r="K635">
        <f t="shared" si="20"/>
        <v>45468</v>
      </c>
      <c r="L635" s="3" t="e">
        <f>VLOOKUP(A635,'AF NO RADICADOS'!E:E,1,FALSE)</f>
        <v>#N/A</v>
      </c>
    </row>
    <row r="636" spans="1:12">
      <c r="A636" t="str">
        <f>VLOOKUP(E636,DATOS!B:W,19,FALSE)</f>
        <v>FEVT4752</v>
      </c>
      <c r="B636" s="1">
        <v>9012767301</v>
      </c>
      <c r="C636" t="s">
        <v>79</v>
      </c>
      <c r="D636" s="1">
        <f>VLOOKUP(E636,DATOS!B:W,3,FALSE)</f>
        <v>1120219131</v>
      </c>
      <c r="E636">
        <v>4728</v>
      </c>
      <c r="F636">
        <v>2</v>
      </c>
      <c r="G636" t="str">
        <f>VLOOKUP(E636,DATOS!B:W,10,FALSE)</f>
        <v>S50007</v>
      </c>
      <c r="H636" t="str">
        <f t="shared" si="19"/>
        <v>TRANSPORTE MUNICIPAL TERRESTRE</v>
      </c>
      <c r="I636">
        <f>VLOOKUP(E636,DATOS!B:W,12,FALSE)</f>
        <v>1</v>
      </c>
      <c r="J636">
        <f>VLOOKUP(E636,DATOS!B:W,20,FALSE)</f>
        <v>45468</v>
      </c>
      <c r="K636">
        <f t="shared" si="20"/>
        <v>45468</v>
      </c>
      <c r="L636" s="3" t="e">
        <f>VLOOKUP(A636,'AF NO RADICADOS'!E:E,1,FALSE)</f>
        <v>#N/A</v>
      </c>
    </row>
    <row r="637" spans="1:12">
      <c r="A637" t="str">
        <f>VLOOKUP(E637,DATOS!B:W,19,FALSE)</f>
        <v>FEVT4753</v>
      </c>
      <c r="B637" s="1">
        <v>9012767301</v>
      </c>
      <c r="C637" t="s">
        <v>2</v>
      </c>
      <c r="D637" s="1">
        <f>VLOOKUP(E637,DATOS!B:W,3,FALSE)</f>
        <v>27163190</v>
      </c>
      <c r="E637">
        <v>4388</v>
      </c>
      <c r="F637">
        <v>2</v>
      </c>
      <c r="G637" t="str">
        <f>VLOOKUP(E637,DATOS!B:W,10,FALSE)</f>
        <v>S50007</v>
      </c>
      <c r="H637" t="str">
        <f t="shared" si="19"/>
        <v>TRANSPORTE MUNICIPAL TERRESTRE</v>
      </c>
      <c r="I637">
        <f>VLOOKUP(E637,DATOS!B:W,12,FALSE)</f>
        <v>1</v>
      </c>
      <c r="J637">
        <f>VLOOKUP(E637,DATOS!B:W,20,FALSE)</f>
        <v>45468</v>
      </c>
      <c r="K637">
        <f t="shared" si="20"/>
        <v>45468</v>
      </c>
      <c r="L637" s="3" t="e">
        <f>VLOOKUP(A637,'AF NO RADICADOS'!E:E,1,FALSE)</f>
        <v>#N/A</v>
      </c>
    </row>
    <row r="638" spans="1:12">
      <c r="A638" t="str">
        <f>VLOOKUP(E638,DATOS!B:W,19,FALSE)</f>
        <v>FEVT4753</v>
      </c>
      <c r="B638" s="1">
        <v>9012767301</v>
      </c>
      <c r="C638" t="s">
        <v>2</v>
      </c>
      <c r="D638" s="1">
        <f>VLOOKUP(E638,DATOS!B:W,3,FALSE)</f>
        <v>27163190</v>
      </c>
      <c r="E638">
        <v>4389</v>
      </c>
      <c r="F638">
        <v>2</v>
      </c>
      <c r="G638" t="str">
        <f>VLOOKUP(E638,DATOS!B:W,10,FALSE)</f>
        <v>S50007</v>
      </c>
      <c r="H638" t="str">
        <f t="shared" si="19"/>
        <v>TRANSPORTE MUNICIPAL TERRESTRE</v>
      </c>
      <c r="I638">
        <f>VLOOKUP(E638,DATOS!B:W,12,FALSE)</f>
        <v>1</v>
      </c>
      <c r="J638">
        <f>VLOOKUP(E638,DATOS!B:W,20,FALSE)</f>
        <v>45468</v>
      </c>
      <c r="K638">
        <f t="shared" si="20"/>
        <v>45468</v>
      </c>
      <c r="L638" s="3" t="e">
        <f>VLOOKUP(A638,'AF NO RADICADOS'!E:E,1,FALSE)</f>
        <v>#N/A</v>
      </c>
    </row>
    <row r="639" spans="1:12">
      <c r="A639" t="str">
        <f>VLOOKUP(E639,DATOS!B:W,19,FALSE)</f>
        <v>FEVT4754</v>
      </c>
      <c r="B639" s="1">
        <v>9012767301</v>
      </c>
      <c r="C639" t="s">
        <v>2</v>
      </c>
      <c r="D639" s="1">
        <f>VLOOKUP(E639,DATOS!B:W,3,FALSE)</f>
        <v>12999268</v>
      </c>
      <c r="E639">
        <v>4316</v>
      </c>
      <c r="F639">
        <v>2</v>
      </c>
      <c r="G639" t="str">
        <f>VLOOKUP(E639,DATOS!B:W,10,FALSE)</f>
        <v>S50007</v>
      </c>
      <c r="H639" t="str">
        <f t="shared" si="19"/>
        <v>TRANSPORTE MUNICIPAL TERRESTRE</v>
      </c>
      <c r="I639">
        <f>VLOOKUP(E639,DATOS!B:W,12,FALSE)</f>
        <v>1</v>
      </c>
      <c r="J639">
        <f>VLOOKUP(E639,DATOS!B:W,20,FALSE)</f>
        <v>45468</v>
      </c>
      <c r="K639">
        <f t="shared" si="20"/>
        <v>45468</v>
      </c>
      <c r="L639" s="3" t="e">
        <f>VLOOKUP(A639,'AF NO RADICADOS'!E:E,1,FALSE)</f>
        <v>#N/A</v>
      </c>
    </row>
    <row r="640" spans="1:12">
      <c r="A640" t="str">
        <f>VLOOKUP(E640,DATOS!B:W,19,FALSE)</f>
        <v>FEVT4754</v>
      </c>
      <c r="B640" s="1">
        <v>9012767301</v>
      </c>
      <c r="C640" t="s">
        <v>2</v>
      </c>
      <c r="D640" s="1">
        <f>VLOOKUP(E640,DATOS!B:W,3,FALSE)</f>
        <v>12999268</v>
      </c>
      <c r="E640">
        <v>4317</v>
      </c>
      <c r="F640">
        <v>2</v>
      </c>
      <c r="G640" t="str">
        <f>VLOOKUP(E640,DATOS!B:W,10,FALSE)</f>
        <v>S50007</v>
      </c>
      <c r="H640" t="str">
        <f t="shared" si="19"/>
        <v>TRANSPORTE MUNICIPAL TERRESTRE</v>
      </c>
      <c r="I640">
        <f>VLOOKUP(E640,DATOS!B:W,12,FALSE)</f>
        <v>1</v>
      </c>
      <c r="J640">
        <f>VLOOKUP(E640,DATOS!B:W,20,FALSE)</f>
        <v>45468</v>
      </c>
      <c r="K640">
        <f t="shared" si="20"/>
        <v>45468</v>
      </c>
      <c r="L640" s="3" t="e">
        <f>VLOOKUP(A640,'AF NO RADICADOS'!E:E,1,FALSE)</f>
        <v>#N/A</v>
      </c>
    </row>
    <row r="641" spans="1:12">
      <c r="A641" t="str">
        <f>VLOOKUP(E641,DATOS!B:W,19,FALSE)</f>
        <v>FEVT4755</v>
      </c>
      <c r="B641" s="1">
        <v>9012767301</v>
      </c>
      <c r="C641" t="s">
        <v>2</v>
      </c>
      <c r="D641" s="1">
        <f>VLOOKUP(E641,DATOS!B:W,3,FALSE)</f>
        <v>39842240</v>
      </c>
      <c r="E641">
        <v>4631</v>
      </c>
      <c r="F641">
        <v>2</v>
      </c>
      <c r="G641" t="str">
        <f>VLOOKUP(E641,DATOS!B:W,10,FALSE)</f>
        <v>S50007</v>
      </c>
      <c r="H641" t="str">
        <f t="shared" si="19"/>
        <v>TRANSPORTE MUNICIPAL TERRESTRE</v>
      </c>
      <c r="I641">
        <f>VLOOKUP(E641,DATOS!B:W,12,FALSE)</f>
        <v>1</v>
      </c>
      <c r="J641">
        <f>VLOOKUP(E641,DATOS!B:W,20,FALSE)</f>
        <v>45468</v>
      </c>
      <c r="K641">
        <f t="shared" si="20"/>
        <v>45468</v>
      </c>
      <c r="L641" s="3" t="e">
        <f>VLOOKUP(A641,'AF NO RADICADOS'!E:E,1,FALSE)</f>
        <v>#N/A</v>
      </c>
    </row>
    <row r="642" spans="1:12">
      <c r="A642" t="str">
        <f>VLOOKUP(E642,DATOS!B:W,19,FALSE)</f>
        <v>FEVT4755</v>
      </c>
      <c r="B642" s="1">
        <v>9012767301</v>
      </c>
      <c r="C642" t="s">
        <v>2</v>
      </c>
      <c r="D642" s="1">
        <f>VLOOKUP(E642,DATOS!B:W,3,FALSE)</f>
        <v>39842240</v>
      </c>
      <c r="E642">
        <v>4632</v>
      </c>
      <c r="F642">
        <v>2</v>
      </c>
      <c r="G642" t="str">
        <f>VLOOKUP(E642,DATOS!B:W,10,FALSE)</f>
        <v>S50007</v>
      </c>
      <c r="H642" t="str">
        <f t="shared" ref="H642:H705" si="21">IF(G642="S50007","TRANSPORTE MUNICIPAL TERRESTRE",IF(G642="S50008","TRANSPORTE INTERMUNICIPAL TERR","VALIDAR CODIGO"))</f>
        <v>TRANSPORTE MUNICIPAL TERRESTRE</v>
      </c>
      <c r="I642">
        <f>VLOOKUP(E642,DATOS!B:W,12,FALSE)</f>
        <v>1</v>
      </c>
      <c r="J642">
        <f>VLOOKUP(E642,DATOS!B:W,20,FALSE)</f>
        <v>45468</v>
      </c>
      <c r="K642">
        <f t="shared" si="20"/>
        <v>45468</v>
      </c>
      <c r="L642" s="3" t="e">
        <f>VLOOKUP(A642,'AF NO RADICADOS'!E:E,1,FALSE)</f>
        <v>#N/A</v>
      </c>
    </row>
    <row r="643" spans="1:12">
      <c r="A643" t="str">
        <f>VLOOKUP(E643,DATOS!B:W,19,FALSE)</f>
        <v>FEVT4756</v>
      </c>
      <c r="B643" s="1">
        <v>9012767301</v>
      </c>
      <c r="C643" t="s">
        <v>79</v>
      </c>
      <c r="D643" s="1">
        <f>VLOOKUP(E643,DATOS!B:W,3,FALSE)</f>
        <v>1125186215</v>
      </c>
      <c r="E643">
        <v>4873</v>
      </c>
      <c r="F643">
        <v>2</v>
      </c>
      <c r="G643" t="str">
        <f>VLOOKUP(E643,DATOS!B:W,10,FALSE)</f>
        <v>S50008</v>
      </c>
      <c r="H643" t="str">
        <f t="shared" si="21"/>
        <v>TRANSPORTE INTERMUNICIPAL TERR</v>
      </c>
      <c r="I643">
        <f>VLOOKUP(E643,DATOS!B:W,12,FALSE)</f>
        <v>1</v>
      </c>
      <c r="J643">
        <f>VLOOKUP(E643,DATOS!B:W,20,FALSE)</f>
        <v>45468</v>
      </c>
      <c r="K643">
        <f t="shared" si="20"/>
        <v>45468</v>
      </c>
      <c r="L643" s="3" t="e">
        <f>VLOOKUP(A643,'AF NO RADICADOS'!E:E,1,FALSE)</f>
        <v>#N/A</v>
      </c>
    </row>
    <row r="644" spans="1:12">
      <c r="A644" t="str">
        <f>VLOOKUP(E644,DATOS!B:W,19,FALSE)</f>
        <v>FEVT4757</v>
      </c>
      <c r="B644" s="1">
        <v>9012767301</v>
      </c>
      <c r="C644" t="s">
        <v>2</v>
      </c>
      <c r="D644" s="1">
        <f>VLOOKUP(E644,DATOS!B:W,3,FALSE)</f>
        <v>1006908239</v>
      </c>
      <c r="E644">
        <v>4464</v>
      </c>
      <c r="F644">
        <v>2</v>
      </c>
      <c r="G644" t="str">
        <f>VLOOKUP(E644,DATOS!B:W,10,FALSE)</f>
        <v>S50007</v>
      </c>
      <c r="H644" t="str">
        <f t="shared" si="21"/>
        <v>TRANSPORTE MUNICIPAL TERRESTRE</v>
      </c>
      <c r="I644">
        <f>VLOOKUP(E644,DATOS!B:W,12,FALSE)</f>
        <v>1</v>
      </c>
      <c r="J644">
        <f>VLOOKUP(E644,DATOS!B:W,20,FALSE)</f>
        <v>45468</v>
      </c>
      <c r="K644">
        <f t="shared" si="20"/>
        <v>45468</v>
      </c>
      <c r="L644" s="3" t="e">
        <f>VLOOKUP(A644,'AF NO RADICADOS'!E:E,1,FALSE)</f>
        <v>#N/A</v>
      </c>
    </row>
    <row r="645" spans="1:12">
      <c r="A645" t="str">
        <f>VLOOKUP(E645,DATOS!B:W,19,FALSE)</f>
        <v>FEVT4757</v>
      </c>
      <c r="B645" s="1">
        <v>9012767301</v>
      </c>
      <c r="C645" t="s">
        <v>2</v>
      </c>
      <c r="D645" s="1">
        <f>VLOOKUP(E645,DATOS!B:W,3,FALSE)</f>
        <v>1006908239</v>
      </c>
      <c r="E645">
        <v>4465</v>
      </c>
      <c r="F645">
        <v>2</v>
      </c>
      <c r="G645" t="str">
        <f>VLOOKUP(E645,DATOS!B:W,10,FALSE)</f>
        <v>S50007</v>
      </c>
      <c r="H645" t="str">
        <f t="shared" si="21"/>
        <v>TRANSPORTE MUNICIPAL TERRESTRE</v>
      </c>
      <c r="I645">
        <f>VLOOKUP(E645,DATOS!B:W,12,FALSE)</f>
        <v>1</v>
      </c>
      <c r="J645">
        <f>VLOOKUP(E645,DATOS!B:W,20,FALSE)</f>
        <v>45468</v>
      </c>
      <c r="K645">
        <f t="shared" si="20"/>
        <v>45468</v>
      </c>
      <c r="L645" s="3" t="e">
        <f>VLOOKUP(A645,'AF NO RADICADOS'!E:E,1,FALSE)</f>
        <v>#N/A</v>
      </c>
    </row>
    <row r="646" spans="1:12">
      <c r="A646" t="str">
        <f>VLOOKUP(E646,DATOS!B:W,19,FALSE)</f>
        <v>FEVT4758</v>
      </c>
      <c r="B646" s="1">
        <v>9012767301</v>
      </c>
      <c r="C646" t="s">
        <v>2</v>
      </c>
      <c r="D646" s="1">
        <f>VLOOKUP(E646,DATOS!B:W,3,FALSE)</f>
        <v>17693085</v>
      </c>
      <c r="E646">
        <v>4564</v>
      </c>
      <c r="F646">
        <v>2</v>
      </c>
      <c r="G646" t="str">
        <f>VLOOKUP(E646,DATOS!B:W,10,FALSE)</f>
        <v>S50008</v>
      </c>
      <c r="H646" t="str">
        <f t="shared" si="21"/>
        <v>TRANSPORTE INTERMUNICIPAL TERR</v>
      </c>
      <c r="I646">
        <f>VLOOKUP(E646,DATOS!B:W,12,FALSE)</f>
        <v>1</v>
      </c>
      <c r="J646">
        <f>VLOOKUP(E646,DATOS!B:W,20,FALSE)</f>
        <v>45468</v>
      </c>
      <c r="K646">
        <f t="shared" si="20"/>
        <v>45468</v>
      </c>
      <c r="L646" s="3" t="e">
        <f>VLOOKUP(A646,'AF NO RADICADOS'!E:E,1,FALSE)</f>
        <v>#N/A</v>
      </c>
    </row>
    <row r="647" spans="1:12">
      <c r="A647" t="str">
        <f>VLOOKUP(E647,DATOS!B:W,19,FALSE)</f>
        <v>FEVT4758</v>
      </c>
      <c r="B647" s="1">
        <v>9012767301</v>
      </c>
      <c r="C647" t="s">
        <v>2</v>
      </c>
      <c r="D647" s="1">
        <f>VLOOKUP(E647,DATOS!B:W,3,FALSE)</f>
        <v>17693085</v>
      </c>
      <c r="E647">
        <v>4565</v>
      </c>
      <c r="F647">
        <v>2</v>
      </c>
      <c r="G647" t="str">
        <f>VLOOKUP(E647,DATOS!B:W,10,FALSE)</f>
        <v>S50008</v>
      </c>
      <c r="H647" t="str">
        <f t="shared" si="21"/>
        <v>TRANSPORTE INTERMUNICIPAL TERR</v>
      </c>
      <c r="I647">
        <f>VLOOKUP(E647,DATOS!B:W,12,FALSE)</f>
        <v>1</v>
      </c>
      <c r="J647">
        <f>VLOOKUP(E647,DATOS!B:W,20,FALSE)</f>
        <v>45468</v>
      </c>
      <c r="K647">
        <f t="shared" si="20"/>
        <v>45468</v>
      </c>
      <c r="L647" s="3" t="e">
        <f>VLOOKUP(A647,'AF NO RADICADOS'!E:E,1,FALSE)</f>
        <v>#N/A</v>
      </c>
    </row>
    <row r="648" spans="1:12">
      <c r="A648" t="str">
        <f>VLOOKUP(E648,DATOS!B:W,19,FALSE)</f>
        <v>FEVT4759</v>
      </c>
      <c r="B648" s="1">
        <v>9012767301</v>
      </c>
      <c r="C648" t="s">
        <v>31</v>
      </c>
      <c r="D648" s="1">
        <f>VLOOKUP(E648,DATOS!B:W,3,FALSE)</f>
        <v>1123310475</v>
      </c>
      <c r="E648">
        <v>4574</v>
      </c>
      <c r="F648">
        <v>2</v>
      </c>
      <c r="G648" t="str">
        <f>VLOOKUP(E648,DATOS!B:W,10,FALSE)</f>
        <v>S50008</v>
      </c>
      <c r="H648" t="str">
        <f t="shared" si="21"/>
        <v>TRANSPORTE INTERMUNICIPAL TERR</v>
      </c>
      <c r="I648">
        <f>VLOOKUP(E648,DATOS!B:W,12,FALSE)</f>
        <v>1</v>
      </c>
      <c r="J648">
        <f>VLOOKUP(E648,DATOS!B:W,20,FALSE)</f>
        <v>45468</v>
      </c>
      <c r="K648">
        <f t="shared" si="20"/>
        <v>45468</v>
      </c>
      <c r="L648" s="3" t="e">
        <f>VLOOKUP(A648,'AF NO RADICADOS'!E:E,1,FALSE)</f>
        <v>#N/A</v>
      </c>
    </row>
    <row r="649" spans="1:12">
      <c r="A649" t="str">
        <f>VLOOKUP(E649,DATOS!B:W,19,FALSE)</f>
        <v>FEVT4759</v>
      </c>
      <c r="B649" s="1">
        <v>9012767301</v>
      </c>
      <c r="C649" t="s">
        <v>31</v>
      </c>
      <c r="D649" s="1">
        <f>VLOOKUP(E649,DATOS!B:W,3,FALSE)</f>
        <v>1123310475</v>
      </c>
      <c r="E649">
        <v>4575</v>
      </c>
      <c r="F649">
        <v>2</v>
      </c>
      <c r="G649" t="str">
        <f>VLOOKUP(E649,DATOS!B:W,10,FALSE)</f>
        <v>S50008</v>
      </c>
      <c r="H649" t="str">
        <f t="shared" si="21"/>
        <v>TRANSPORTE INTERMUNICIPAL TERR</v>
      </c>
      <c r="I649">
        <f>VLOOKUP(E649,DATOS!B:W,12,FALSE)</f>
        <v>1</v>
      </c>
      <c r="J649">
        <f>VLOOKUP(E649,DATOS!B:W,20,FALSE)</f>
        <v>45468</v>
      </c>
      <c r="K649">
        <f t="shared" si="20"/>
        <v>45468</v>
      </c>
      <c r="L649" s="3" t="e">
        <f>VLOOKUP(A649,'AF NO RADICADOS'!E:E,1,FALSE)</f>
        <v>#N/A</v>
      </c>
    </row>
    <row r="650" spans="1:12">
      <c r="A650" t="str">
        <f>VLOOKUP(E650,DATOS!B:W,19,FALSE)</f>
        <v>FEVT4760</v>
      </c>
      <c r="B650" s="1">
        <v>9012767301</v>
      </c>
      <c r="C650" t="s">
        <v>42</v>
      </c>
      <c r="D650" s="1">
        <f>VLOOKUP(E650,DATOS!B:W,3,FALSE)</f>
        <v>1030084316</v>
      </c>
      <c r="E650">
        <v>3854</v>
      </c>
      <c r="F650">
        <v>2</v>
      </c>
      <c r="G650" t="str">
        <f>VLOOKUP(E650,DATOS!B:W,10,FALSE)</f>
        <v>S50008</v>
      </c>
      <c r="H650" t="str">
        <f t="shared" si="21"/>
        <v>TRANSPORTE INTERMUNICIPAL TERR</v>
      </c>
      <c r="I650">
        <f>VLOOKUP(E650,DATOS!B:W,12,FALSE)</f>
        <v>1</v>
      </c>
      <c r="J650">
        <f>VLOOKUP(E650,DATOS!B:W,20,FALSE)</f>
        <v>45468</v>
      </c>
      <c r="K650">
        <f t="shared" si="20"/>
        <v>45468</v>
      </c>
      <c r="L650" s="3" t="e">
        <f>VLOOKUP(A650,'AF NO RADICADOS'!E:E,1,FALSE)</f>
        <v>#N/A</v>
      </c>
    </row>
    <row r="651" spans="1:12">
      <c r="A651" t="str">
        <f>VLOOKUP(E651,DATOS!B:W,19,FALSE)</f>
        <v>FEVT4760</v>
      </c>
      <c r="B651" s="1">
        <v>9012767301</v>
      </c>
      <c r="C651" t="s">
        <v>42</v>
      </c>
      <c r="D651" s="1">
        <f>VLOOKUP(E651,DATOS!B:W,3,FALSE)</f>
        <v>1030084316</v>
      </c>
      <c r="E651">
        <v>3855</v>
      </c>
      <c r="F651">
        <v>2</v>
      </c>
      <c r="G651" t="str">
        <f>VLOOKUP(E651,DATOS!B:W,10,FALSE)</f>
        <v>S50008</v>
      </c>
      <c r="H651" t="str">
        <f t="shared" si="21"/>
        <v>TRANSPORTE INTERMUNICIPAL TERR</v>
      </c>
      <c r="I651">
        <f>VLOOKUP(E651,DATOS!B:W,12,FALSE)</f>
        <v>1</v>
      </c>
      <c r="J651">
        <f>VLOOKUP(E651,DATOS!B:W,20,FALSE)</f>
        <v>45468</v>
      </c>
      <c r="K651">
        <f t="shared" si="20"/>
        <v>45468</v>
      </c>
      <c r="L651" s="3" t="e">
        <f>VLOOKUP(A651,'AF NO RADICADOS'!E:E,1,FALSE)</f>
        <v>#N/A</v>
      </c>
    </row>
    <row r="652" spans="1:12">
      <c r="A652" t="str">
        <f>VLOOKUP(E652,DATOS!B:W,19,FALSE)</f>
        <v>FEVT4760</v>
      </c>
      <c r="B652" s="1">
        <v>9012767301</v>
      </c>
      <c r="C652" t="s">
        <v>42</v>
      </c>
      <c r="D652" s="1">
        <f>VLOOKUP(E652,DATOS!B:W,3,FALSE)</f>
        <v>1030084316</v>
      </c>
      <c r="E652">
        <v>4358</v>
      </c>
      <c r="F652">
        <v>2</v>
      </c>
      <c r="G652" t="str">
        <f>VLOOKUP(E652,DATOS!B:W,10,FALSE)</f>
        <v>S50008</v>
      </c>
      <c r="H652" t="str">
        <f t="shared" si="21"/>
        <v>TRANSPORTE INTERMUNICIPAL TERR</v>
      </c>
      <c r="I652">
        <f>VLOOKUP(E652,DATOS!B:W,12,FALSE)</f>
        <v>1</v>
      </c>
      <c r="J652">
        <f>VLOOKUP(E652,DATOS!B:W,20,FALSE)</f>
        <v>45468</v>
      </c>
      <c r="K652">
        <f t="shared" si="20"/>
        <v>45468</v>
      </c>
      <c r="L652" s="3" t="e">
        <f>VLOOKUP(A652,'AF NO RADICADOS'!E:E,1,FALSE)</f>
        <v>#N/A</v>
      </c>
    </row>
    <row r="653" spans="1:12">
      <c r="A653" t="str">
        <f>VLOOKUP(E653,DATOS!B:W,19,FALSE)</f>
        <v>FEVT4760</v>
      </c>
      <c r="B653" s="1">
        <v>9012767301</v>
      </c>
      <c r="C653" t="s">
        <v>42</v>
      </c>
      <c r="D653" s="1">
        <f>VLOOKUP(E653,DATOS!B:W,3,FALSE)</f>
        <v>1030084316</v>
      </c>
      <c r="E653">
        <v>4359</v>
      </c>
      <c r="F653">
        <v>2</v>
      </c>
      <c r="G653" t="str">
        <f>VLOOKUP(E653,DATOS!B:W,10,FALSE)</f>
        <v>S50008</v>
      </c>
      <c r="H653" t="str">
        <f t="shared" si="21"/>
        <v>TRANSPORTE INTERMUNICIPAL TERR</v>
      </c>
      <c r="I653">
        <f>VLOOKUP(E653,DATOS!B:W,12,FALSE)</f>
        <v>1</v>
      </c>
      <c r="J653">
        <f>VLOOKUP(E653,DATOS!B:W,20,FALSE)</f>
        <v>45468</v>
      </c>
      <c r="K653">
        <f t="shared" si="20"/>
        <v>45468</v>
      </c>
      <c r="L653" s="3" t="e">
        <f>VLOOKUP(A653,'AF NO RADICADOS'!E:E,1,FALSE)</f>
        <v>#N/A</v>
      </c>
    </row>
    <row r="654" spans="1:12">
      <c r="A654" t="str">
        <f>VLOOKUP(E654,DATOS!B:W,19,FALSE)</f>
        <v>FEVT4762</v>
      </c>
      <c r="B654" s="1">
        <v>9012767301</v>
      </c>
      <c r="C654" t="s">
        <v>79</v>
      </c>
      <c r="D654" s="1">
        <f>VLOOKUP(E654,DATOS!B:W,3,FALSE)</f>
        <v>1125186119</v>
      </c>
      <c r="E654">
        <v>4723</v>
      </c>
      <c r="F654">
        <v>2</v>
      </c>
      <c r="G654" t="str">
        <f>VLOOKUP(E654,DATOS!B:W,10,FALSE)</f>
        <v>S50008</v>
      </c>
      <c r="H654" t="str">
        <f t="shared" si="21"/>
        <v>TRANSPORTE INTERMUNICIPAL TERR</v>
      </c>
      <c r="I654">
        <f>VLOOKUP(E654,DATOS!B:W,12,FALSE)</f>
        <v>1</v>
      </c>
      <c r="J654">
        <f>VLOOKUP(E654,DATOS!B:W,20,FALSE)</f>
        <v>45468</v>
      </c>
      <c r="K654">
        <f t="shared" si="20"/>
        <v>45468</v>
      </c>
      <c r="L654" s="3" t="e">
        <f>VLOOKUP(A654,'AF NO RADICADOS'!E:E,1,FALSE)</f>
        <v>#N/A</v>
      </c>
    </row>
    <row r="655" spans="1:12">
      <c r="A655" t="str">
        <f>VLOOKUP(E655,DATOS!B:W,19,FALSE)</f>
        <v>FEVT4762</v>
      </c>
      <c r="B655" s="1">
        <v>9012767301</v>
      </c>
      <c r="C655" t="s">
        <v>79</v>
      </c>
      <c r="D655" s="1">
        <f>VLOOKUP(E655,DATOS!B:W,3,FALSE)</f>
        <v>1125186119</v>
      </c>
      <c r="E655">
        <v>4725</v>
      </c>
      <c r="F655">
        <v>2</v>
      </c>
      <c r="G655" t="str">
        <f>VLOOKUP(E655,DATOS!B:W,10,FALSE)</f>
        <v>S50007</v>
      </c>
      <c r="H655" t="str">
        <f t="shared" si="21"/>
        <v>TRANSPORTE MUNICIPAL TERRESTRE</v>
      </c>
      <c r="I655">
        <f>VLOOKUP(E655,DATOS!B:W,12,FALSE)</f>
        <v>1</v>
      </c>
      <c r="J655">
        <f>VLOOKUP(E655,DATOS!B:W,20,FALSE)</f>
        <v>45468</v>
      </c>
      <c r="K655">
        <f t="shared" si="20"/>
        <v>45468</v>
      </c>
      <c r="L655" s="3" t="e">
        <f>VLOOKUP(A655,'AF NO RADICADOS'!E:E,1,FALSE)</f>
        <v>#N/A</v>
      </c>
    </row>
    <row r="656" spans="1:12">
      <c r="A656" t="str">
        <f>VLOOKUP(E656,DATOS!B:W,19,FALSE)</f>
        <v>FEVT4762</v>
      </c>
      <c r="B656" s="1">
        <v>9012767301</v>
      </c>
      <c r="C656" t="s">
        <v>79</v>
      </c>
      <c r="D656" s="1">
        <f>VLOOKUP(E656,DATOS!B:W,3,FALSE)</f>
        <v>1125186119</v>
      </c>
      <c r="E656">
        <v>4726</v>
      </c>
      <c r="F656">
        <v>2</v>
      </c>
      <c r="G656" t="str">
        <f>VLOOKUP(E656,DATOS!B:W,10,FALSE)</f>
        <v>S50007</v>
      </c>
      <c r="H656" t="str">
        <f t="shared" si="21"/>
        <v>TRANSPORTE MUNICIPAL TERRESTRE</v>
      </c>
      <c r="I656">
        <f>VLOOKUP(E656,DATOS!B:W,12,FALSE)</f>
        <v>1</v>
      </c>
      <c r="J656">
        <f>VLOOKUP(E656,DATOS!B:W,20,FALSE)</f>
        <v>45468</v>
      </c>
      <c r="K656">
        <f t="shared" si="20"/>
        <v>45468</v>
      </c>
      <c r="L656" s="3" t="e">
        <f>VLOOKUP(A656,'AF NO RADICADOS'!E:E,1,FALSE)</f>
        <v>#N/A</v>
      </c>
    </row>
    <row r="657" spans="1:12">
      <c r="A657" t="str">
        <f>VLOOKUP(E657,DATOS!B:W,19,FALSE)</f>
        <v>FEVT4763</v>
      </c>
      <c r="B657" s="1">
        <v>9012767301</v>
      </c>
      <c r="C657" t="s">
        <v>2</v>
      </c>
      <c r="D657" s="1">
        <f>VLOOKUP(E657,DATOS!B:W,3,FALSE)</f>
        <v>39840334</v>
      </c>
      <c r="E657">
        <v>4865</v>
      </c>
      <c r="F657">
        <v>2</v>
      </c>
      <c r="G657" t="str">
        <f>VLOOKUP(E657,DATOS!B:W,10,FALSE)</f>
        <v>S50008</v>
      </c>
      <c r="H657" t="str">
        <f t="shared" si="21"/>
        <v>TRANSPORTE INTERMUNICIPAL TERR</v>
      </c>
      <c r="I657">
        <f>VLOOKUP(E657,DATOS!B:W,12,FALSE)</f>
        <v>1</v>
      </c>
      <c r="J657">
        <f>VLOOKUP(E657,DATOS!B:W,20,FALSE)</f>
        <v>45468</v>
      </c>
      <c r="K657">
        <f t="shared" si="20"/>
        <v>45468</v>
      </c>
      <c r="L657" s="3" t="e">
        <f>VLOOKUP(A657,'AF NO RADICADOS'!E:E,1,FALSE)</f>
        <v>#N/A</v>
      </c>
    </row>
    <row r="658" spans="1:12">
      <c r="A658" t="str">
        <f>VLOOKUP(E658,DATOS!B:W,19,FALSE)</f>
        <v>FEVT4763</v>
      </c>
      <c r="B658" s="1">
        <v>9012767301</v>
      </c>
      <c r="C658" t="s">
        <v>2</v>
      </c>
      <c r="D658" s="1">
        <f>VLOOKUP(E658,DATOS!B:W,3,FALSE)</f>
        <v>39840334</v>
      </c>
      <c r="E658">
        <v>4866</v>
      </c>
      <c r="F658">
        <v>2</v>
      </c>
      <c r="G658" t="str">
        <f>VLOOKUP(E658,DATOS!B:W,10,FALSE)</f>
        <v>S50008</v>
      </c>
      <c r="H658" t="str">
        <f t="shared" si="21"/>
        <v>TRANSPORTE INTERMUNICIPAL TERR</v>
      </c>
      <c r="I658">
        <f>VLOOKUP(E658,DATOS!B:W,12,FALSE)</f>
        <v>1</v>
      </c>
      <c r="J658">
        <f>VLOOKUP(E658,DATOS!B:W,20,FALSE)</f>
        <v>45468</v>
      </c>
      <c r="K658">
        <f t="shared" si="20"/>
        <v>45468</v>
      </c>
      <c r="L658" s="3" t="e">
        <f>VLOOKUP(A658,'AF NO RADICADOS'!E:E,1,FALSE)</f>
        <v>#N/A</v>
      </c>
    </row>
    <row r="659" spans="1:12">
      <c r="A659" t="str">
        <f>VLOOKUP(E659,DATOS!B:W,19,FALSE)</f>
        <v>FEVT4764</v>
      </c>
      <c r="B659" s="1">
        <v>9012767301</v>
      </c>
      <c r="C659" t="s">
        <v>2</v>
      </c>
      <c r="D659" s="1">
        <f>VLOOKUP(E659,DATOS!B:W,3,FALSE)</f>
        <v>27525914</v>
      </c>
      <c r="E659">
        <v>4625</v>
      </c>
      <c r="F659">
        <v>2</v>
      </c>
      <c r="G659" t="str">
        <f>VLOOKUP(E659,DATOS!B:W,10,FALSE)</f>
        <v>S50008</v>
      </c>
      <c r="H659" t="str">
        <f t="shared" si="21"/>
        <v>TRANSPORTE INTERMUNICIPAL TERR</v>
      </c>
      <c r="I659">
        <f>VLOOKUP(E659,DATOS!B:W,12,FALSE)</f>
        <v>1</v>
      </c>
      <c r="J659">
        <f>VLOOKUP(E659,DATOS!B:W,20,FALSE)</f>
        <v>45468</v>
      </c>
      <c r="K659">
        <f t="shared" si="20"/>
        <v>45468</v>
      </c>
      <c r="L659" s="3" t="e">
        <f>VLOOKUP(A659,'AF NO RADICADOS'!E:E,1,FALSE)</f>
        <v>#N/A</v>
      </c>
    </row>
    <row r="660" spans="1:12">
      <c r="A660" t="str">
        <f>VLOOKUP(E660,DATOS!B:W,19,FALSE)</f>
        <v>FEVT4764</v>
      </c>
      <c r="B660" s="1">
        <v>9012767301</v>
      </c>
      <c r="C660" t="s">
        <v>2</v>
      </c>
      <c r="D660" s="1">
        <f>VLOOKUP(E660,DATOS!B:W,3,FALSE)</f>
        <v>27525914</v>
      </c>
      <c r="E660">
        <v>4626</v>
      </c>
      <c r="F660">
        <v>2</v>
      </c>
      <c r="G660" t="str">
        <f>VLOOKUP(E660,DATOS!B:W,10,FALSE)</f>
        <v>S50008</v>
      </c>
      <c r="H660" t="str">
        <f t="shared" si="21"/>
        <v>TRANSPORTE INTERMUNICIPAL TERR</v>
      </c>
      <c r="I660">
        <f>VLOOKUP(E660,DATOS!B:W,12,FALSE)</f>
        <v>1</v>
      </c>
      <c r="J660">
        <f>VLOOKUP(E660,DATOS!B:W,20,FALSE)</f>
        <v>45468</v>
      </c>
      <c r="K660">
        <f t="shared" si="20"/>
        <v>45468</v>
      </c>
      <c r="L660" s="3" t="e">
        <f>VLOOKUP(A660,'AF NO RADICADOS'!E:E,1,FALSE)</f>
        <v>#N/A</v>
      </c>
    </row>
    <row r="661" spans="1:12">
      <c r="A661" t="str">
        <f>VLOOKUP(E661,DATOS!B:W,19,FALSE)</f>
        <v>FEVT4765</v>
      </c>
      <c r="B661" s="1">
        <v>9012767301</v>
      </c>
      <c r="C661" t="s">
        <v>2</v>
      </c>
      <c r="D661" s="1">
        <f>VLOOKUP(E661,DATOS!B:W,3,FALSE)</f>
        <v>18102356</v>
      </c>
      <c r="E661">
        <v>4210</v>
      </c>
      <c r="F661">
        <v>2</v>
      </c>
      <c r="G661" t="str">
        <f>VLOOKUP(E661,DATOS!B:W,10,FALSE)</f>
        <v>S50008</v>
      </c>
      <c r="H661" t="str">
        <f t="shared" si="21"/>
        <v>TRANSPORTE INTERMUNICIPAL TERR</v>
      </c>
      <c r="I661">
        <f>VLOOKUP(E661,DATOS!B:W,12,FALSE)</f>
        <v>1</v>
      </c>
      <c r="J661">
        <f>VLOOKUP(E661,DATOS!B:W,20,FALSE)</f>
        <v>45468</v>
      </c>
      <c r="K661">
        <f t="shared" si="20"/>
        <v>45468</v>
      </c>
      <c r="L661" s="3" t="e">
        <f>VLOOKUP(A661,'AF NO RADICADOS'!E:E,1,FALSE)</f>
        <v>#N/A</v>
      </c>
    </row>
    <row r="662" spans="1:12">
      <c r="A662" t="str">
        <f>VLOOKUP(E662,DATOS!B:W,19,FALSE)</f>
        <v>FEVT4765</v>
      </c>
      <c r="B662" s="1">
        <v>9012767301</v>
      </c>
      <c r="C662" t="s">
        <v>2</v>
      </c>
      <c r="D662" s="1">
        <f>VLOOKUP(E662,DATOS!B:W,3,FALSE)</f>
        <v>18102356</v>
      </c>
      <c r="E662">
        <v>4211</v>
      </c>
      <c r="F662">
        <v>2</v>
      </c>
      <c r="G662" t="str">
        <f>VLOOKUP(E662,DATOS!B:W,10,FALSE)</f>
        <v>S50008</v>
      </c>
      <c r="H662" t="str">
        <f t="shared" si="21"/>
        <v>TRANSPORTE INTERMUNICIPAL TERR</v>
      </c>
      <c r="I662">
        <f>VLOOKUP(E662,DATOS!B:W,12,FALSE)</f>
        <v>1</v>
      </c>
      <c r="J662">
        <f>VLOOKUP(E662,DATOS!B:W,20,FALSE)</f>
        <v>45468</v>
      </c>
      <c r="K662">
        <f t="shared" si="20"/>
        <v>45468</v>
      </c>
      <c r="L662" s="3" t="e">
        <f>VLOOKUP(A662,'AF NO RADICADOS'!E:E,1,FALSE)</f>
        <v>#N/A</v>
      </c>
    </row>
    <row r="663" spans="1:12">
      <c r="A663" t="str">
        <f>VLOOKUP(E663,DATOS!B:W,19,FALSE)</f>
        <v>FEVT4765</v>
      </c>
      <c r="B663" s="1">
        <v>9012767301</v>
      </c>
      <c r="C663" t="s">
        <v>2</v>
      </c>
      <c r="D663" s="1">
        <f>VLOOKUP(E663,DATOS!B:W,3,FALSE)</f>
        <v>18102356</v>
      </c>
      <c r="E663">
        <v>4590</v>
      </c>
      <c r="F663">
        <v>2</v>
      </c>
      <c r="G663" t="str">
        <f>VLOOKUP(E663,DATOS!B:W,10,FALSE)</f>
        <v>S50008</v>
      </c>
      <c r="H663" t="str">
        <f t="shared" si="21"/>
        <v>TRANSPORTE INTERMUNICIPAL TERR</v>
      </c>
      <c r="I663">
        <f>VLOOKUP(E663,DATOS!B:W,12,FALSE)</f>
        <v>1</v>
      </c>
      <c r="J663">
        <f>VLOOKUP(E663,DATOS!B:W,20,FALSE)</f>
        <v>45468</v>
      </c>
      <c r="K663">
        <f t="shared" si="20"/>
        <v>45468</v>
      </c>
      <c r="L663" s="3" t="e">
        <f>VLOOKUP(A663,'AF NO RADICADOS'!E:E,1,FALSE)</f>
        <v>#N/A</v>
      </c>
    </row>
    <row r="664" spans="1:12">
      <c r="A664" t="str">
        <f>VLOOKUP(E664,DATOS!B:W,19,FALSE)</f>
        <v>FEVT4765</v>
      </c>
      <c r="B664" s="1">
        <v>9012767301</v>
      </c>
      <c r="C664" t="s">
        <v>2</v>
      </c>
      <c r="D664" s="1">
        <f>VLOOKUP(E664,DATOS!B:W,3,FALSE)</f>
        <v>18102356</v>
      </c>
      <c r="E664">
        <v>4591</v>
      </c>
      <c r="F664">
        <v>2</v>
      </c>
      <c r="G664" t="str">
        <f>VLOOKUP(E664,DATOS!B:W,10,FALSE)</f>
        <v>S50008</v>
      </c>
      <c r="H664" t="str">
        <f t="shared" si="21"/>
        <v>TRANSPORTE INTERMUNICIPAL TERR</v>
      </c>
      <c r="I664">
        <f>VLOOKUP(E664,DATOS!B:W,12,FALSE)</f>
        <v>1</v>
      </c>
      <c r="J664">
        <f>VLOOKUP(E664,DATOS!B:W,20,FALSE)</f>
        <v>45468</v>
      </c>
      <c r="K664">
        <f t="shared" si="20"/>
        <v>45468</v>
      </c>
      <c r="L664" s="3" t="e">
        <f>VLOOKUP(A664,'AF NO RADICADOS'!E:E,1,FALSE)</f>
        <v>#N/A</v>
      </c>
    </row>
    <row r="665" spans="1:12">
      <c r="A665" t="str">
        <f>VLOOKUP(E665,DATOS!B:W,19,FALSE)</f>
        <v>FEVT4766</v>
      </c>
      <c r="B665" s="1">
        <v>9012767301</v>
      </c>
      <c r="C665" t="s">
        <v>2</v>
      </c>
      <c r="D665" s="1">
        <f>VLOOKUP(E665,DATOS!B:W,3,FALSE)</f>
        <v>12135433</v>
      </c>
      <c r="E665">
        <v>4214</v>
      </c>
      <c r="F665">
        <v>2</v>
      </c>
      <c r="G665" t="str">
        <f>VLOOKUP(E665,DATOS!B:W,10,FALSE)</f>
        <v>S50008</v>
      </c>
      <c r="H665" t="str">
        <f t="shared" si="21"/>
        <v>TRANSPORTE INTERMUNICIPAL TERR</v>
      </c>
      <c r="I665">
        <f>VLOOKUP(E665,DATOS!B:W,12,FALSE)</f>
        <v>1</v>
      </c>
      <c r="J665">
        <f>VLOOKUP(E665,DATOS!B:W,20,FALSE)</f>
        <v>45468</v>
      </c>
      <c r="K665">
        <f t="shared" si="20"/>
        <v>45468</v>
      </c>
      <c r="L665" s="3" t="e">
        <f>VLOOKUP(A665,'AF NO RADICADOS'!E:E,1,FALSE)</f>
        <v>#N/A</v>
      </c>
    </row>
    <row r="666" spans="1:12">
      <c r="A666" t="str">
        <f>VLOOKUP(E666,DATOS!B:W,19,FALSE)</f>
        <v>FEVT4766</v>
      </c>
      <c r="B666" s="1">
        <v>9012767301</v>
      </c>
      <c r="C666" t="s">
        <v>2</v>
      </c>
      <c r="D666" s="1">
        <f>VLOOKUP(E666,DATOS!B:W,3,FALSE)</f>
        <v>12135433</v>
      </c>
      <c r="E666">
        <v>4215</v>
      </c>
      <c r="F666">
        <v>2</v>
      </c>
      <c r="G666" t="str">
        <f>VLOOKUP(E666,DATOS!B:W,10,FALSE)</f>
        <v>S50008</v>
      </c>
      <c r="H666" t="str">
        <f t="shared" si="21"/>
        <v>TRANSPORTE INTERMUNICIPAL TERR</v>
      </c>
      <c r="I666">
        <f>VLOOKUP(E666,DATOS!B:W,12,FALSE)</f>
        <v>1</v>
      </c>
      <c r="J666">
        <f>VLOOKUP(E666,DATOS!B:W,20,FALSE)</f>
        <v>45468</v>
      </c>
      <c r="K666">
        <f t="shared" si="20"/>
        <v>45468</v>
      </c>
      <c r="L666" s="3" t="e">
        <f>VLOOKUP(A666,'AF NO RADICADOS'!E:E,1,FALSE)</f>
        <v>#N/A</v>
      </c>
    </row>
    <row r="667" spans="1:12">
      <c r="A667" t="str">
        <f>VLOOKUP(E667,DATOS!B:W,19,FALSE)</f>
        <v>FEVT4767</v>
      </c>
      <c r="B667" s="1">
        <v>9012767301</v>
      </c>
      <c r="C667" t="s">
        <v>2</v>
      </c>
      <c r="D667" s="1">
        <f>VLOOKUP(E667,DATOS!B:W,3,FALSE)</f>
        <v>1062278511</v>
      </c>
      <c r="E667">
        <v>4568</v>
      </c>
      <c r="F667">
        <v>2</v>
      </c>
      <c r="G667" t="str">
        <f>VLOOKUP(E667,DATOS!B:W,10,FALSE)</f>
        <v>S50008</v>
      </c>
      <c r="H667" t="str">
        <f t="shared" si="21"/>
        <v>TRANSPORTE INTERMUNICIPAL TERR</v>
      </c>
      <c r="I667">
        <f>VLOOKUP(E667,DATOS!B:W,12,FALSE)</f>
        <v>1</v>
      </c>
      <c r="J667">
        <f>VLOOKUP(E667,DATOS!B:W,20,FALSE)</f>
        <v>45468</v>
      </c>
      <c r="K667">
        <f t="shared" ref="K667:K730" si="22">J667*I667</f>
        <v>45468</v>
      </c>
      <c r="L667" s="3" t="e">
        <f>VLOOKUP(A667,'AF NO RADICADOS'!E:E,1,FALSE)</f>
        <v>#N/A</v>
      </c>
    </row>
    <row r="668" spans="1:12">
      <c r="A668" t="str">
        <f>VLOOKUP(E668,DATOS!B:W,19,FALSE)</f>
        <v>FEVT4767</v>
      </c>
      <c r="B668" s="1">
        <v>9012767301</v>
      </c>
      <c r="C668" t="s">
        <v>2</v>
      </c>
      <c r="D668" s="1">
        <f>VLOOKUP(E668,DATOS!B:W,3,FALSE)</f>
        <v>1062278511</v>
      </c>
      <c r="E668">
        <v>4569</v>
      </c>
      <c r="F668">
        <v>2</v>
      </c>
      <c r="G668" t="str">
        <f>VLOOKUP(E668,DATOS!B:W,10,FALSE)</f>
        <v>S50008</v>
      </c>
      <c r="H668" t="str">
        <f t="shared" si="21"/>
        <v>TRANSPORTE INTERMUNICIPAL TERR</v>
      </c>
      <c r="I668">
        <f>VLOOKUP(E668,DATOS!B:W,12,FALSE)</f>
        <v>1</v>
      </c>
      <c r="J668">
        <f>VLOOKUP(E668,DATOS!B:W,20,FALSE)</f>
        <v>45468</v>
      </c>
      <c r="K668">
        <f t="shared" si="22"/>
        <v>45468</v>
      </c>
      <c r="L668" s="3" t="e">
        <f>VLOOKUP(A668,'AF NO RADICADOS'!E:E,1,FALSE)</f>
        <v>#N/A</v>
      </c>
    </row>
    <row r="669" spans="1:12">
      <c r="A669" t="str">
        <f>VLOOKUP(E669,DATOS!B:W,19,FALSE)</f>
        <v>FEVT4768</v>
      </c>
      <c r="B669" s="1">
        <v>9012767301</v>
      </c>
      <c r="C669" t="s">
        <v>37</v>
      </c>
      <c r="D669" s="1">
        <f>VLOOKUP(E669,DATOS!B:W,3,FALSE)</f>
        <v>1120070708</v>
      </c>
      <c r="E669">
        <v>4066</v>
      </c>
      <c r="F669">
        <v>2</v>
      </c>
      <c r="G669" t="str">
        <f>VLOOKUP(E669,DATOS!B:W,10,FALSE)</f>
        <v>S50007</v>
      </c>
      <c r="H669" t="str">
        <f t="shared" si="21"/>
        <v>TRANSPORTE MUNICIPAL TERRESTRE</v>
      </c>
      <c r="I669">
        <f>VLOOKUP(E669,DATOS!B:W,12,FALSE)</f>
        <v>1</v>
      </c>
      <c r="J669">
        <f>VLOOKUP(E669,DATOS!B:W,20,FALSE)</f>
        <v>45468</v>
      </c>
      <c r="K669">
        <f t="shared" si="22"/>
        <v>45468</v>
      </c>
      <c r="L669" s="3" t="e">
        <f>VLOOKUP(A669,'AF NO RADICADOS'!E:E,1,FALSE)</f>
        <v>#N/A</v>
      </c>
    </row>
    <row r="670" spans="1:12">
      <c r="A670" t="str">
        <f>VLOOKUP(E670,DATOS!B:W,19,FALSE)</f>
        <v>FEVT4768</v>
      </c>
      <c r="B670" s="1">
        <v>9012767301</v>
      </c>
      <c r="C670" t="s">
        <v>37</v>
      </c>
      <c r="D670" s="1">
        <f>VLOOKUP(E670,DATOS!B:W,3,FALSE)</f>
        <v>1120070708</v>
      </c>
      <c r="E670">
        <v>4067</v>
      </c>
      <c r="F670">
        <v>2</v>
      </c>
      <c r="G670" t="str">
        <f>VLOOKUP(E670,DATOS!B:W,10,FALSE)</f>
        <v>S50007</v>
      </c>
      <c r="H670" t="str">
        <f t="shared" si="21"/>
        <v>TRANSPORTE MUNICIPAL TERRESTRE</v>
      </c>
      <c r="I670">
        <f>VLOOKUP(E670,DATOS!B:W,12,FALSE)</f>
        <v>1</v>
      </c>
      <c r="J670">
        <f>VLOOKUP(E670,DATOS!B:W,20,FALSE)</f>
        <v>45468</v>
      </c>
      <c r="K670">
        <f t="shared" si="22"/>
        <v>45468</v>
      </c>
      <c r="L670" s="3" t="e">
        <f>VLOOKUP(A670,'AF NO RADICADOS'!E:E,1,FALSE)</f>
        <v>#N/A</v>
      </c>
    </row>
    <row r="671" spans="1:12">
      <c r="A671" t="str">
        <f>VLOOKUP(E671,DATOS!B:W,19,FALSE)</f>
        <v>FEVT4769</v>
      </c>
      <c r="B671" s="1">
        <v>9012767301</v>
      </c>
      <c r="C671" t="s">
        <v>37</v>
      </c>
      <c r="D671" s="1">
        <f>VLOOKUP(E671,DATOS!B:W,3,FALSE)</f>
        <v>1125182625</v>
      </c>
      <c r="E671">
        <v>4296</v>
      </c>
      <c r="F671">
        <v>2</v>
      </c>
      <c r="G671" t="str">
        <f>VLOOKUP(E671,DATOS!B:W,10,FALSE)</f>
        <v>S50008</v>
      </c>
      <c r="H671" t="str">
        <f t="shared" si="21"/>
        <v>TRANSPORTE INTERMUNICIPAL TERR</v>
      </c>
      <c r="I671">
        <f>VLOOKUP(E671,DATOS!B:W,12,FALSE)</f>
        <v>1</v>
      </c>
      <c r="J671">
        <f>VLOOKUP(E671,DATOS!B:W,20,FALSE)</f>
        <v>45468</v>
      </c>
      <c r="K671">
        <f t="shared" si="22"/>
        <v>45468</v>
      </c>
      <c r="L671" s="3" t="e">
        <f>VLOOKUP(A671,'AF NO RADICADOS'!E:E,1,FALSE)</f>
        <v>#N/A</v>
      </c>
    </row>
    <row r="672" spans="1:12">
      <c r="A672" t="str">
        <f>VLOOKUP(E672,DATOS!B:W,19,FALSE)</f>
        <v>FEVT4769</v>
      </c>
      <c r="B672" s="1">
        <v>9012767301</v>
      </c>
      <c r="C672" t="s">
        <v>37</v>
      </c>
      <c r="D672" s="1">
        <f>VLOOKUP(E672,DATOS!B:W,3,FALSE)</f>
        <v>1125182625</v>
      </c>
      <c r="E672">
        <v>4297</v>
      </c>
      <c r="F672">
        <v>2</v>
      </c>
      <c r="G672" t="str">
        <f>VLOOKUP(E672,DATOS!B:W,10,FALSE)</f>
        <v>S50008</v>
      </c>
      <c r="H672" t="str">
        <f t="shared" si="21"/>
        <v>TRANSPORTE INTERMUNICIPAL TERR</v>
      </c>
      <c r="I672">
        <f>VLOOKUP(E672,DATOS!B:W,12,FALSE)</f>
        <v>1</v>
      </c>
      <c r="J672">
        <f>VLOOKUP(E672,DATOS!B:W,20,FALSE)</f>
        <v>45468</v>
      </c>
      <c r="K672">
        <f t="shared" si="22"/>
        <v>45468</v>
      </c>
      <c r="L672" s="3" t="e">
        <f>VLOOKUP(A672,'AF NO RADICADOS'!E:E,1,FALSE)</f>
        <v>#N/A</v>
      </c>
    </row>
    <row r="673" spans="1:12">
      <c r="A673" t="str">
        <f>VLOOKUP(E673,DATOS!B:W,19,FALSE)</f>
        <v>FEVT4770</v>
      </c>
      <c r="B673" s="1">
        <v>9012767301</v>
      </c>
      <c r="C673" t="s">
        <v>2</v>
      </c>
      <c r="D673" s="1">
        <f>VLOOKUP(E673,DATOS!B:W,3,FALSE)</f>
        <v>18108160</v>
      </c>
      <c r="E673">
        <v>4516</v>
      </c>
      <c r="F673">
        <v>2</v>
      </c>
      <c r="G673" t="str">
        <f>VLOOKUP(E673,DATOS!B:W,10,FALSE)</f>
        <v>S50007</v>
      </c>
      <c r="H673" t="str">
        <f t="shared" si="21"/>
        <v>TRANSPORTE MUNICIPAL TERRESTRE</v>
      </c>
      <c r="I673">
        <f>VLOOKUP(E673,DATOS!B:W,12,FALSE)</f>
        <v>1</v>
      </c>
      <c r="J673">
        <f>VLOOKUP(E673,DATOS!B:W,20,FALSE)</f>
        <v>45468</v>
      </c>
      <c r="K673">
        <f t="shared" si="22"/>
        <v>45468</v>
      </c>
      <c r="L673" s="3" t="e">
        <f>VLOOKUP(A673,'AF NO RADICADOS'!E:E,1,FALSE)</f>
        <v>#N/A</v>
      </c>
    </row>
    <row r="674" spans="1:12">
      <c r="A674" t="str">
        <f>VLOOKUP(E674,DATOS!B:W,19,FALSE)</f>
        <v>FEVT4770</v>
      </c>
      <c r="B674" s="1">
        <v>9012767301</v>
      </c>
      <c r="C674" t="s">
        <v>2</v>
      </c>
      <c r="D674" s="1">
        <f>VLOOKUP(E674,DATOS!B:W,3,FALSE)</f>
        <v>18108160</v>
      </c>
      <c r="E674">
        <v>4517</v>
      </c>
      <c r="F674">
        <v>2</v>
      </c>
      <c r="G674" t="str">
        <f>VLOOKUP(E674,DATOS!B:W,10,FALSE)</f>
        <v>S50007</v>
      </c>
      <c r="H674" t="str">
        <f t="shared" si="21"/>
        <v>TRANSPORTE MUNICIPAL TERRESTRE</v>
      </c>
      <c r="I674">
        <f>VLOOKUP(E674,DATOS!B:W,12,FALSE)</f>
        <v>1</v>
      </c>
      <c r="J674">
        <f>VLOOKUP(E674,DATOS!B:W,20,FALSE)</f>
        <v>45468</v>
      </c>
      <c r="K674">
        <f t="shared" si="22"/>
        <v>45468</v>
      </c>
      <c r="L674" s="3" t="e">
        <f>VLOOKUP(A674,'AF NO RADICADOS'!E:E,1,FALSE)</f>
        <v>#N/A</v>
      </c>
    </row>
    <row r="675" spans="1:12">
      <c r="A675" t="str">
        <f>VLOOKUP(E675,DATOS!B:W,19,FALSE)</f>
        <v>FEVT4771</v>
      </c>
      <c r="B675" s="1">
        <v>9012767301</v>
      </c>
      <c r="C675" t="s">
        <v>2</v>
      </c>
      <c r="D675" s="1">
        <f>VLOOKUP(E675,DATOS!B:W,3,FALSE)</f>
        <v>50940589</v>
      </c>
      <c r="E675">
        <v>4260</v>
      </c>
      <c r="F675">
        <v>2</v>
      </c>
      <c r="G675" t="str">
        <f>VLOOKUP(E675,DATOS!B:W,10,FALSE)</f>
        <v>S50007</v>
      </c>
      <c r="H675" t="str">
        <f t="shared" si="21"/>
        <v>TRANSPORTE MUNICIPAL TERRESTRE</v>
      </c>
      <c r="I675">
        <f>VLOOKUP(E675,DATOS!B:W,12,FALSE)</f>
        <v>1</v>
      </c>
      <c r="J675">
        <f>VLOOKUP(E675,DATOS!B:W,20,FALSE)</f>
        <v>45468</v>
      </c>
      <c r="K675">
        <f t="shared" si="22"/>
        <v>45468</v>
      </c>
      <c r="L675" s="3" t="e">
        <f>VLOOKUP(A675,'AF NO RADICADOS'!E:E,1,FALSE)</f>
        <v>#N/A</v>
      </c>
    </row>
    <row r="676" spans="1:12">
      <c r="A676" t="str">
        <f>VLOOKUP(E676,DATOS!B:W,19,FALSE)</f>
        <v>FEVT4771</v>
      </c>
      <c r="B676" s="1">
        <v>9012767301</v>
      </c>
      <c r="C676" t="s">
        <v>2</v>
      </c>
      <c r="D676" s="1">
        <f>VLOOKUP(E676,DATOS!B:W,3,FALSE)</f>
        <v>50940589</v>
      </c>
      <c r="E676">
        <v>4261</v>
      </c>
      <c r="F676">
        <v>2</v>
      </c>
      <c r="G676" t="str">
        <f>VLOOKUP(E676,DATOS!B:W,10,FALSE)</f>
        <v>S50007</v>
      </c>
      <c r="H676" t="str">
        <f t="shared" si="21"/>
        <v>TRANSPORTE MUNICIPAL TERRESTRE</v>
      </c>
      <c r="I676">
        <f>VLOOKUP(E676,DATOS!B:W,12,FALSE)</f>
        <v>1</v>
      </c>
      <c r="J676">
        <f>VLOOKUP(E676,DATOS!B:W,20,FALSE)</f>
        <v>45468</v>
      </c>
      <c r="K676">
        <f t="shared" si="22"/>
        <v>45468</v>
      </c>
      <c r="L676" s="3" t="e">
        <f>VLOOKUP(A676,'AF NO RADICADOS'!E:E,1,FALSE)</f>
        <v>#N/A</v>
      </c>
    </row>
    <row r="677" spans="1:12">
      <c r="A677" t="str">
        <f>VLOOKUP(E677,DATOS!B:W,19,FALSE)</f>
        <v>FEVT4772</v>
      </c>
      <c r="B677" s="1">
        <v>9012767301</v>
      </c>
      <c r="C677" t="s">
        <v>79</v>
      </c>
      <c r="D677" s="1">
        <f>VLOOKUP(E677,DATOS!B:W,3,FALSE)</f>
        <v>1127082344</v>
      </c>
      <c r="E677">
        <v>3774</v>
      </c>
      <c r="F677">
        <v>2</v>
      </c>
      <c r="G677" t="str">
        <f>VLOOKUP(E677,DATOS!B:W,10,FALSE)</f>
        <v>S50008</v>
      </c>
      <c r="H677" t="str">
        <f t="shared" si="21"/>
        <v>TRANSPORTE INTERMUNICIPAL TERR</v>
      </c>
      <c r="I677">
        <f>VLOOKUP(E677,DATOS!B:W,12,FALSE)</f>
        <v>1</v>
      </c>
      <c r="J677">
        <f>VLOOKUP(E677,DATOS!B:W,20,FALSE)</f>
        <v>45468</v>
      </c>
      <c r="K677">
        <f t="shared" si="22"/>
        <v>45468</v>
      </c>
      <c r="L677" s="3" t="e">
        <f>VLOOKUP(A677,'AF NO RADICADOS'!E:E,1,FALSE)</f>
        <v>#N/A</v>
      </c>
    </row>
    <row r="678" spans="1:12">
      <c r="A678" t="str">
        <f>VLOOKUP(E678,DATOS!B:W,19,FALSE)</f>
        <v>FEVT4772</v>
      </c>
      <c r="B678" s="1">
        <v>9012767301</v>
      </c>
      <c r="C678" t="s">
        <v>79</v>
      </c>
      <c r="D678" s="1">
        <f>VLOOKUP(E678,DATOS!B:W,3,FALSE)</f>
        <v>1127082344</v>
      </c>
      <c r="E678">
        <v>3775</v>
      </c>
      <c r="F678">
        <v>2</v>
      </c>
      <c r="G678" t="str">
        <f>VLOOKUP(E678,DATOS!B:W,10,FALSE)</f>
        <v>S50008</v>
      </c>
      <c r="H678" t="str">
        <f t="shared" si="21"/>
        <v>TRANSPORTE INTERMUNICIPAL TERR</v>
      </c>
      <c r="I678">
        <f>VLOOKUP(E678,DATOS!B:W,12,FALSE)</f>
        <v>1</v>
      </c>
      <c r="J678">
        <f>VLOOKUP(E678,DATOS!B:W,20,FALSE)</f>
        <v>45468</v>
      </c>
      <c r="K678">
        <f t="shared" si="22"/>
        <v>45468</v>
      </c>
      <c r="L678" s="3" t="e">
        <f>VLOOKUP(A678,'AF NO RADICADOS'!E:E,1,FALSE)</f>
        <v>#N/A</v>
      </c>
    </row>
    <row r="679" spans="1:12">
      <c r="A679" t="str">
        <f>VLOOKUP(E679,DATOS!B:W,19,FALSE)</f>
        <v>FEVT4772</v>
      </c>
      <c r="B679" s="1">
        <v>9012767301</v>
      </c>
      <c r="C679" t="s">
        <v>79</v>
      </c>
      <c r="D679" s="1">
        <f>VLOOKUP(E679,DATOS!B:W,3,FALSE)</f>
        <v>1127082344</v>
      </c>
      <c r="E679">
        <v>3776</v>
      </c>
      <c r="F679">
        <v>2</v>
      </c>
      <c r="G679" t="str">
        <f>VLOOKUP(E679,DATOS!B:W,10,FALSE)</f>
        <v>S50007</v>
      </c>
      <c r="H679" t="str">
        <f t="shared" si="21"/>
        <v>TRANSPORTE MUNICIPAL TERRESTRE</v>
      </c>
      <c r="I679">
        <f>VLOOKUP(E679,DATOS!B:W,12,FALSE)</f>
        <v>1</v>
      </c>
      <c r="J679">
        <f>VLOOKUP(E679,DATOS!B:W,20,FALSE)</f>
        <v>45468</v>
      </c>
      <c r="K679">
        <f t="shared" si="22"/>
        <v>45468</v>
      </c>
      <c r="L679" s="3" t="e">
        <f>VLOOKUP(A679,'AF NO RADICADOS'!E:E,1,FALSE)</f>
        <v>#N/A</v>
      </c>
    </row>
    <row r="680" spans="1:12">
      <c r="A680" t="str">
        <f>VLOOKUP(E680,DATOS!B:W,19,FALSE)</f>
        <v>FEVT4772</v>
      </c>
      <c r="B680" s="1">
        <v>9012767301</v>
      </c>
      <c r="C680" t="s">
        <v>79</v>
      </c>
      <c r="D680" s="1">
        <f>VLOOKUP(E680,DATOS!B:W,3,FALSE)</f>
        <v>1127082344</v>
      </c>
      <c r="E680">
        <v>3777</v>
      </c>
      <c r="F680">
        <v>2</v>
      </c>
      <c r="G680" t="str">
        <f>VLOOKUP(E680,DATOS!B:W,10,FALSE)</f>
        <v>S50007</v>
      </c>
      <c r="H680" t="str">
        <f t="shared" si="21"/>
        <v>TRANSPORTE MUNICIPAL TERRESTRE</v>
      </c>
      <c r="I680">
        <f>VLOOKUP(E680,DATOS!B:W,12,FALSE)</f>
        <v>1</v>
      </c>
      <c r="J680">
        <f>VLOOKUP(E680,DATOS!B:W,20,FALSE)</f>
        <v>45468</v>
      </c>
      <c r="K680">
        <f t="shared" si="22"/>
        <v>45468</v>
      </c>
      <c r="L680" s="3" t="e">
        <f>VLOOKUP(A680,'AF NO RADICADOS'!E:E,1,FALSE)</f>
        <v>#N/A</v>
      </c>
    </row>
    <row r="681" spans="1:12">
      <c r="A681" t="str">
        <f>VLOOKUP(E681,DATOS!B:W,19,FALSE)</f>
        <v>FEVT4773</v>
      </c>
      <c r="B681" s="1">
        <v>9012767301</v>
      </c>
      <c r="C681" t="s">
        <v>2</v>
      </c>
      <c r="D681" s="1">
        <f>VLOOKUP(E681,DATOS!B:W,3,FALSE)</f>
        <v>1006908493</v>
      </c>
      <c r="E681">
        <v>4340</v>
      </c>
      <c r="F681">
        <v>2</v>
      </c>
      <c r="G681" t="str">
        <f>VLOOKUP(E681,DATOS!B:W,10,FALSE)</f>
        <v>S50007</v>
      </c>
      <c r="H681" t="str">
        <f t="shared" si="21"/>
        <v>TRANSPORTE MUNICIPAL TERRESTRE</v>
      </c>
      <c r="I681">
        <f>VLOOKUP(E681,DATOS!B:W,12,FALSE)</f>
        <v>1</v>
      </c>
      <c r="J681">
        <f>VLOOKUP(E681,DATOS!B:W,20,FALSE)</f>
        <v>45468</v>
      </c>
      <c r="K681">
        <f t="shared" si="22"/>
        <v>45468</v>
      </c>
      <c r="L681" s="3" t="e">
        <f>VLOOKUP(A681,'AF NO RADICADOS'!E:E,1,FALSE)</f>
        <v>#N/A</v>
      </c>
    </row>
    <row r="682" spans="1:12">
      <c r="A682" t="str">
        <f>VLOOKUP(E682,DATOS!B:W,19,FALSE)</f>
        <v>FEVT4773</v>
      </c>
      <c r="B682" s="1">
        <v>9012767301</v>
      </c>
      <c r="C682" t="s">
        <v>2</v>
      </c>
      <c r="D682" s="1">
        <f>VLOOKUP(E682,DATOS!B:W,3,FALSE)</f>
        <v>1006908493</v>
      </c>
      <c r="E682">
        <v>4341</v>
      </c>
      <c r="F682">
        <v>2</v>
      </c>
      <c r="G682" t="str">
        <f>VLOOKUP(E682,DATOS!B:W,10,FALSE)</f>
        <v>S50007</v>
      </c>
      <c r="H682" t="str">
        <f t="shared" si="21"/>
        <v>TRANSPORTE MUNICIPAL TERRESTRE</v>
      </c>
      <c r="I682">
        <f>VLOOKUP(E682,DATOS!B:W,12,FALSE)</f>
        <v>1</v>
      </c>
      <c r="J682">
        <f>VLOOKUP(E682,DATOS!B:W,20,FALSE)</f>
        <v>45468</v>
      </c>
      <c r="K682">
        <f t="shared" si="22"/>
        <v>45468</v>
      </c>
      <c r="L682" s="3" t="e">
        <f>VLOOKUP(A682,'AF NO RADICADOS'!E:E,1,FALSE)</f>
        <v>#N/A</v>
      </c>
    </row>
    <row r="683" spans="1:12">
      <c r="A683" t="str">
        <f>VLOOKUP(E683,DATOS!B:W,19,FALSE)</f>
        <v>FEVT4774</v>
      </c>
      <c r="B683" s="1">
        <v>9012767301</v>
      </c>
      <c r="C683" t="s">
        <v>2</v>
      </c>
      <c r="D683" s="1">
        <f>VLOOKUP(E683,DATOS!B:W,3,FALSE)</f>
        <v>18108336</v>
      </c>
      <c r="E683">
        <v>4216</v>
      </c>
      <c r="F683">
        <v>2</v>
      </c>
      <c r="G683" t="str">
        <f>VLOOKUP(E683,DATOS!B:W,10,FALSE)</f>
        <v>S50008</v>
      </c>
      <c r="H683" t="str">
        <f t="shared" si="21"/>
        <v>TRANSPORTE INTERMUNICIPAL TERR</v>
      </c>
      <c r="I683">
        <f>VLOOKUP(E683,DATOS!B:W,12,FALSE)</f>
        <v>1</v>
      </c>
      <c r="J683">
        <f>VLOOKUP(E683,DATOS!B:W,20,FALSE)</f>
        <v>45468</v>
      </c>
      <c r="K683">
        <f t="shared" si="22"/>
        <v>45468</v>
      </c>
      <c r="L683" s="3" t="e">
        <f>VLOOKUP(A683,'AF NO RADICADOS'!E:E,1,FALSE)</f>
        <v>#N/A</v>
      </c>
    </row>
    <row r="684" spans="1:12">
      <c r="A684" t="str">
        <f>VLOOKUP(E684,DATOS!B:W,19,FALSE)</f>
        <v>FEVT4775</v>
      </c>
      <c r="B684" s="1">
        <v>9012767301</v>
      </c>
      <c r="C684" t="s">
        <v>2</v>
      </c>
      <c r="D684" s="1">
        <f>VLOOKUP(E684,DATOS!B:W,3,FALSE)</f>
        <v>1830476</v>
      </c>
      <c r="E684">
        <v>4586</v>
      </c>
      <c r="F684">
        <v>2</v>
      </c>
      <c r="G684" t="str">
        <f>VLOOKUP(E684,DATOS!B:W,10,FALSE)</f>
        <v>S50008</v>
      </c>
      <c r="H684" t="str">
        <f t="shared" si="21"/>
        <v>TRANSPORTE INTERMUNICIPAL TERR</v>
      </c>
      <c r="I684">
        <f>VLOOKUP(E684,DATOS!B:W,12,FALSE)</f>
        <v>2</v>
      </c>
      <c r="J684">
        <f>VLOOKUP(E684,DATOS!B:W,20,FALSE)</f>
        <v>45468</v>
      </c>
      <c r="K684">
        <f t="shared" si="22"/>
        <v>90936</v>
      </c>
      <c r="L684" s="3" t="e">
        <f>VLOOKUP(A684,'AF NO RADICADOS'!E:E,1,FALSE)</f>
        <v>#N/A</v>
      </c>
    </row>
    <row r="685" spans="1:12">
      <c r="A685" t="str">
        <f>VLOOKUP(E685,DATOS!B:W,19,FALSE)</f>
        <v>FEVT4775</v>
      </c>
      <c r="B685" s="1">
        <v>9012767301</v>
      </c>
      <c r="C685" t="s">
        <v>2</v>
      </c>
      <c r="D685" s="1">
        <f>VLOOKUP(E685,DATOS!B:W,3,FALSE)</f>
        <v>1830476</v>
      </c>
      <c r="E685">
        <v>4587</v>
      </c>
      <c r="F685">
        <v>2</v>
      </c>
      <c r="G685" t="str">
        <f>VLOOKUP(E685,DATOS!B:W,10,FALSE)</f>
        <v>S50008</v>
      </c>
      <c r="H685" t="str">
        <f t="shared" si="21"/>
        <v>TRANSPORTE INTERMUNICIPAL TERR</v>
      </c>
      <c r="I685">
        <f>VLOOKUP(E685,DATOS!B:W,12,FALSE)</f>
        <v>1</v>
      </c>
      <c r="J685">
        <f>VLOOKUP(E685,DATOS!B:W,20,FALSE)</f>
        <v>45468</v>
      </c>
      <c r="K685">
        <f t="shared" si="22"/>
        <v>45468</v>
      </c>
      <c r="L685" s="3" t="e">
        <f>VLOOKUP(A685,'AF NO RADICADOS'!E:E,1,FALSE)</f>
        <v>#N/A</v>
      </c>
    </row>
    <row r="686" spans="1:12">
      <c r="A686" t="str">
        <f>VLOOKUP(E686,DATOS!B:W,19,FALSE)</f>
        <v>FEVT4776</v>
      </c>
      <c r="B686" s="1">
        <v>9012767301</v>
      </c>
      <c r="C686" t="s">
        <v>42</v>
      </c>
      <c r="D686" s="1">
        <f>VLOOKUP(E686,DATOS!B:W,3,FALSE)</f>
        <v>1124316936</v>
      </c>
      <c r="E686">
        <v>3734</v>
      </c>
      <c r="F686">
        <v>2</v>
      </c>
      <c r="G686" t="str">
        <f>VLOOKUP(E686,DATOS!B:W,10,FALSE)</f>
        <v>S50007</v>
      </c>
      <c r="H686" t="str">
        <f t="shared" si="21"/>
        <v>TRANSPORTE MUNICIPAL TERRESTRE</v>
      </c>
      <c r="I686">
        <f>VLOOKUP(E686,DATOS!B:W,12,FALSE)</f>
        <v>1</v>
      </c>
      <c r="J686">
        <f>VLOOKUP(E686,DATOS!B:W,20,FALSE)</f>
        <v>45468</v>
      </c>
      <c r="K686">
        <f t="shared" si="22"/>
        <v>45468</v>
      </c>
      <c r="L686" s="3" t="e">
        <f>VLOOKUP(A686,'AF NO RADICADOS'!E:E,1,FALSE)</f>
        <v>#N/A</v>
      </c>
    </row>
    <row r="687" spans="1:12">
      <c r="A687" t="str">
        <f>VLOOKUP(E687,DATOS!B:W,19,FALSE)</f>
        <v>FEVT4776</v>
      </c>
      <c r="B687" s="1">
        <v>9012767301</v>
      </c>
      <c r="C687" t="s">
        <v>42</v>
      </c>
      <c r="D687" s="1">
        <f>VLOOKUP(E687,DATOS!B:W,3,FALSE)</f>
        <v>1124316936</v>
      </c>
      <c r="E687">
        <v>3735</v>
      </c>
      <c r="F687">
        <v>2</v>
      </c>
      <c r="G687" t="str">
        <f>VLOOKUP(E687,DATOS!B:W,10,FALSE)</f>
        <v>S50007</v>
      </c>
      <c r="H687" t="str">
        <f t="shared" si="21"/>
        <v>TRANSPORTE MUNICIPAL TERRESTRE</v>
      </c>
      <c r="I687">
        <f>VLOOKUP(E687,DATOS!B:W,12,FALSE)</f>
        <v>1</v>
      </c>
      <c r="J687">
        <f>VLOOKUP(E687,DATOS!B:W,20,FALSE)</f>
        <v>45468</v>
      </c>
      <c r="K687">
        <f t="shared" si="22"/>
        <v>45468</v>
      </c>
      <c r="L687" s="3" t="e">
        <f>VLOOKUP(A687,'AF NO RADICADOS'!E:E,1,FALSE)</f>
        <v>#N/A</v>
      </c>
    </row>
    <row r="688" spans="1:12">
      <c r="A688" t="str">
        <f>VLOOKUP(E688,DATOS!B:W,19,FALSE)</f>
        <v>FEVT4777</v>
      </c>
      <c r="B688" s="1">
        <v>9012767301</v>
      </c>
      <c r="C688" t="s">
        <v>42</v>
      </c>
      <c r="D688" s="1">
        <f>VLOOKUP(E688,DATOS!B:W,3,FALSE)</f>
        <v>1120219037</v>
      </c>
      <c r="E688">
        <v>4042</v>
      </c>
      <c r="F688">
        <v>2</v>
      </c>
      <c r="G688" t="str">
        <f>VLOOKUP(E688,DATOS!B:W,10,FALSE)</f>
        <v>S50007</v>
      </c>
      <c r="H688" t="str">
        <f t="shared" si="21"/>
        <v>TRANSPORTE MUNICIPAL TERRESTRE</v>
      </c>
      <c r="I688">
        <f>VLOOKUP(E688,DATOS!B:W,12,FALSE)</f>
        <v>1</v>
      </c>
      <c r="J688">
        <f>VLOOKUP(E688,DATOS!B:W,20,FALSE)</f>
        <v>45468</v>
      </c>
      <c r="K688">
        <f t="shared" si="22"/>
        <v>45468</v>
      </c>
      <c r="L688" s="3" t="e">
        <f>VLOOKUP(A688,'AF NO RADICADOS'!E:E,1,FALSE)</f>
        <v>#N/A</v>
      </c>
    </row>
    <row r="689" spans="1:12">
      <c r="A689" t="str">
        <f>VLOOKUP(E689,DATOS!B:W,19,FALSE)</f>
        <v>FEVT4777</v>
      </c>
      <c r="B689" s="1">
        <v>9012767301</v>
      </c>
      <c r="C689" t="s">
        <v>42</v>
      </c>
      <c r="D689" s="1">
        <f>VLOOKUP(E689,DATOS!B:W,3,FALSE)</f>
        <v>1120219037</v>
      </c>
      <c r="E689">
        <v>4044</v>
      </c>
      <c r="F689">
        <v>2</v>
      </c>
      <c r="G689" t="str">
        <f>VLOOKUP(E689,DATOS!B:W,10,FALSE)</f>
        <v>S50007</v>
      </c>
      <c r="H689" t="str">
        <f t="shared" si="21"/>
        <v>TRANSPORTE MUNICIPAL TERRESTRE</v>
      </c>
      <c r="I689">
        <f>VLOOKUP(E689,DATOS!B:W,12,FALSE)</f>
        <v>1</v>
      </c>
      <c r="J689">
        <f>VLOOKUP(E689,DATOS!B:W,20,FALSE)</f>
        <v>45468</v>
      </c>
      <c r="K689">
        <f t="shared" si="22"/>
        <v>45468</v>
      </c>
      <c r="L689" s="3" t="e">
        <f>VLOOKUP(A689,'AF NO RADICADOS'!E:E,1,FALSE)</f>
        <v>#N/A</v>
      </c>
    </row>
    <row r="690" spans="1:12">
      <c r="A690" t="str">
        <f>VLOOKUP(E690,DATOS!B:W,19,FALSE)</f>
        <v>FEVT4778</v>
      </c>
      <c r="B690" s="1">
        <v>9012767301</v>
      </c>
      <c r="C690" t="s">
        <v>2</v>
      </c>
      <c r="D690" s="1">
        <f>VLOOKUP(E690,DATOS!B:W,3,FALSE)</f>
        <v>18112306</v>
      </c>
      <c r="E690">
        <v>4745</v>
      </c>
      <c r="F690">
        <v>2</v>
      </c>
      <c r="G690" t="str">
        <f>VLOOKUP(E690,DATOS!B:W,10,FALSE)</f>
        <v>S50007</v>
      </c>
      <c r="H690" t="str">
        <f t="shared" si="21"/>
        <v>TRANSPORTE MUNICIPAL TERRESTRE</v>
      </c>
      <c r="I690">
        <f>VLOOKUP(E690,DATOS!B:W,12,FALSE)</f>
        <v>1</v>
      </c>
      <c r="J690">
        <f>VLOOKUP(E690,DATOS!B:W,20,FALSE)</f>
        <v>45468</v>
      </c>
      <c r="K690">
        <f t="shared" si="22"/>
        <v>45468</v>
      </c>
      <c r="L690" s="3" t="e">
        <f>VLOOKUP(A690,'AF NO RADICADOS'!E:E,1,FALSE)</f>
        <v>#N/A</v>
      </c>
    </row>
    <row r="691" spans="1:12">
      <c r="A691" t="str">
        <f>VLOOKUP(E691,DATOS!B:W,19,FALSE)</f>
        <v>FEVT4778</v>
      </c>
      <c r="B691" s="1">
        <v>9012767301</v>
      </c>
      <c r="C691" t="s">
        <v>2</v>
      </c>
      <c r="D691" s="1">
        <f>VLOOKUP(E691,DATOS!B:W,3,FALSE)</f>
        <v>18112306</v>
      </c>
      <c r="E691">
        <v>4746</v>
      </c>
      <c r="F691">
        <v>2</v>
      </c>
      <c r="G691" t="str">
        <f>VLOOKUP(E691,DATOS!B:W,10,FALSE)</f>
        <v>S50007</v>
      </c>
      <c r="H691" t="str">
        <f t="shared" si="21"/>
        <v>TRANSPORTE MUNICIPAL TERRESTRE</v>
      </c>
      <c r="I691">
        <f>VLOOKUP(E691,DATOS!B:W,12,FALSE)</f>
        <v>1</v>
      </c>
      <c r="J691">
        <f>VLOOKUP(E691,DATOS!B:W,20,FALSE)</f>
        <v>45468</v>
      </c>
      <c r="K691">
        <f t="shared" si="22"/>
        <v>45468</v>
      </c>
      <c r="L691" s="3" t="e">
        <f>VLOOKUP(A691,'AF NO RADICADOS'!E:E,1,FALSE)</f>
        <v>#N/A</v>
      </c>
    </row>
    <row r="692" spans="1:12">
      <c r="A692" t="str">
        <f>VLOOKUP(E692,DATOS!B:W,19,FALSE)</f>
        <v>FEVT4779</v>
      </c>
      <c r="B692" s="1">
        <v>9012767301</v>
      </c>
      <c r="C692" t="s">
        <v>2</v>
      </c>
      <c r="D692" s="1">
        <f>VLOOKUP(E692,DATOS!B:W,3,FALSE)</f>
        <v>1006907552</v>
      </c>
      <c r="E692">
        <v>4739</v>
      </c>
      <c r="F692">
        <v>2</v>
      </c>
      <c r="G692" t="str">
        <f>VLOOKUP(E692,DATOS!B:W,10,FALSE)</f>
        <v>S50007</v>
      </c>
      <c r="H692" t="str">
        <f t="shared" si="21"/>
        <v>TRANSPORTE MUNICIPAL TERRESTRE</v>
      </c>
      <c r="I692">
        <f>VLOOKUP(E692,DATOS!B:W,12,FALSE)</f>
        <v>1</v>
      </c>
      <c r="J692">
        <f>VLOOKUP(E692,DATOS!B:W,20,FALSE)</f>
        <v>45468</v>
      </c>
      <c r="K692">
        <f t="shared" si="22"/>
        <v>45468</v>
      </c>
      <c r="L692" s="3" t="e">
        <f>VLOOKUP(A692,'AF NO RADICADOS'!E:E,1,FALSE)</f>
        <v>#N/A</v>
      </c>
    </row>
    <row r="693" spans="1:12">
      <c r="A693" t="str">
        <f>VLOOKUP(E693,DATOS!B:W,19,FALSE)</f>
        <v>FEVT4779</v>
      </c>
      <c r="B693" s="1">
        <v>9012767301</v>
      </c>
      <c r="C693" t="s">
        <v>2</v>
      </c>
      <c r="D693" s="1">
        <f>VLOOKUP(E693,DATOS!B:W,3,FALSE)</f>
        <v>1006907552</v>
      </c>
      <c r="E693">
        <v>4740</v>
      </c>
      <c r="F693">
        <v>2</v>
      </c>
      <c r="G693" t="str">
        <f>VLOOKUP(E693,DATOS!B:W,10,FALSE)</f>
        <v>S50007</v>
      </c>
      <c r="H693" t="str">
        <f t="shared" si="21"/>
        <v>TRANSPORTE MUNICIPAL TERRESTRE</v>
      </c>
      <c r="I693">
        <f>VLOOKUP(E693,DATOS!B:W,12,FALSE)</f>
        <v>1</v>
      </c>
      <c r="J693">
        <f>VLOOKUP(E693,DATOS!B:W,20,FALSE)</f>
        <v>45468</v>
      </c>
      <c r="K693">
        <f t="shared" si="22"/>
        <v>45468</v>
      </c>
      <c r="L693" s="3" t="e">
        <f>VLOOKUP(A693,'AF NO RADICADOS'!E:E,1,FALSE)</f>
        <v>#N/A</v>
      </c>
    </row>
    <row r="694" spans="1:12">
      <c r="A694" t="str">
        <f>VLOOKUP(E694,DATOS!B:W,19,FALSE)</f>
        <v>FEVT4779</v>
      </c>
      <c r="B694" s="1">
        <v>9012767301</v>
      </c>
      <c r="C694" t="s">
        <v>2</v>
      </c>
      <c r="D694" s="1">
        <f>VLOOKUP(E694,DATOS!B:W,3,FALSE)</f>
        <v>1006907552</v>
      </c>
      <c r="E694">
        <v>4741</v>
      </c>
      <c r="F694">
        <v>2</v>
      </c>
      <c r="G694" t="str">
        <f>VLOOKUP(E694,DATOS!B:W,10,FALSE)</f>
        <v>S50007</v>
      </c>
      <c r="H694" t="str">
        <f t="shared" si="21"/>
        <v>TRANSPORTE MUNICIPAL TERRESTRE</v>
      </c>
      <c r="I694">
        <f>VLOOKUP(E694,DATOS!B:W,12,FALSE)</f>
        <v>1</v>
      </c>
      <c r="J694">
        <f>VLOOKUP(E694,DATOS!B:W,20,FALSE)</f>
        <v>45468</v>
      </c>
      <c r="K694">
        <f t="shared" si="22"/>
        <v>45468</v>
      </c>
      <c r="L694" s="3" t="e">
        <f>VLOOKUP(A694,'AF NO RADICADOS'!E:E,1,FALSE)</f>
        <v>#N/A</v>
      </c>
    </row>
    <row r="695" spans="1:12">
      <c r="A695" t="str">
        <f>VLOOKUP(E695,DATOS!B:W,19,FALSE)</f>
        <v>FEVT4779</v>
      </c>
      <c r="B695" s="1">
        <v>9012767301</v>
      </c>
      <c r="C695" t="s">
        <v>2</v>
      </c>
      <c r="D695" s="1">
        <f>VLOOKUP(E695,DATOS!B:W,3,FALSE)</f>
        <v>1006907552</v>
      </c>
      <c r="E695">
        <v>4742</v>
      </c>
      <c r="F695">
        <v>2</v>
      </c>
      <c r="G695" t="str">
        <f>VLOOKUP(E695,DATOS!B:W,10,FALSE)</f>
        <v>S50007</v>
      </c>
      <c r="H695" t="str">
        <f t="shared" si="21"/>
        <v>TRANSPORTE MUNICIPAL TERRESTRE</v>
      </c>
      <c r="I695">
        <f>VLOOKUP(E695,DATOS!B:W,12,FALSE)</f>
        <v>1</v>
      </c>
      <c r="J695">
        <f>VLOOKUP(E695,DATOS!B:W,20,FALSE)</f>
        <v>45468</v>
      </c>
      <c r="K695">
        <f t="shared" si="22"/>
        <v>45468</v>
      </c>
      <c r="L695" s="3" t="e">
        <f>VLOOKUP(A695,'AF NO RADICADOS'!E:E,1,FALSE)</f>
        <v>#N/A</v>
      </c>
    </row>
    <row r="696" spans="1:12">
      <c r="A696" t="str">
        <f>VLOOKUP(E696,DATOS!B:W,19,FALSE)</f>
        <v>FEVT4780</v>
      </c>
      <c r="B696" s="1">
        <v>9012767301</v>
      </c>
      <c r="C696" t="s">
        <v>2</v>
      </c>
      <c r="D696" s="1">
        <f>VLOOKUP(E696,DATOS!B:W,3,FALSE)</f>
        <v>27473280</v>
      </c>
      <c r="E696">
        <v>4342</v>
      </c>
      <c r="F696">
        <v>2</v>
      </c>
      <c r="G696" t="str">
        <f>VLOOKUP(E696,DATOS!B:W,10,FALSE)</f>
        <v>S50007</v>
      </c>
      <c r="H696" t="str">
        <f t="shared" si="21"/>
        <v>TRANSPORTE MUNICIPAL TERRESTRE</v>
      </c>
      <c r="I696">
        <f>VLOOKUP(E696,DATOS!B:W,12,FALSE)</f>
        <v>1</v>
      </c>
      <c r="J696">
        <f>VLOOKUP(E696,DATOS!B:W,20,FALSE)</f>
        <v>45468</v>
      </c>
      <c r="K696">
        <f t="shared" si="22"/>
        <v>45468</v>
      </c>
      <c r="L696" s="3" t="e">
        <f>VLOOKUP(A696,'AF NO RADICADOS'!E:E,1,FALSE)</f>
        <v>#N/A</v>
      </c>
    </row>
    <row r="697" spans="1:12">
      <c r="A697" t="str">
        <f>VLOOKUP(E697,DATOS!B:W,19,FALSE)</f>
        <v>FEVT4781</v>
      </c>
      <c r="B697" s="1">
        <v>9012767301</v>
      </c>
      <c r="C697" t="s">
        <v>2</v>
      </c>
      <c r="D697" s="1">
        <f>VLOOKUP(E697,DATOS!B:W,3,FALSE)</f>
        <v>19391994</v>
      </c>
      <c r="E697">
        <v>4468</v>
      </c>
      <c r="F697">
        <v>2</v>
      </c>
      <c r="G697" t="str">
        <f>VLOOKUP(E697,DATOS!B:W,10,FALSE)</f>
        <v>S50007</v>
      </c>
      <c r="H697" t="str">
        <f t="shared" si="21"/>
        <v>TRANSPORTE MUNICIPAL TERRESTRE</v>
      </c>
      <c r="I697">
        <f>VLOOKUP(E697,DATOS!B:W,12,FALSE)</f>
        <v>1</v>
      </c>
      <c r="J697">
        <f>VLOOKUP(E697,DATOS!B:W,20,FALSE)</f>
        <v>45468</v>
      </c>
      <c r="K697">
        <f t="shared" si="22"/>
        <v>45468</v>
      </c>
      <c r="L697" s="3" t="e">
        <f>VLOOKUP(A697,'AF NO RADICADOS'!E:E,1,FALSE)</f>
        <v>#N/A</v>
      </c>
    </row>
    <row r="698" spans="1:12">
      <c r="A698" t="str">
        <f>VLOOKUP(E698,DATOS!B:W,19,FALSE)</f>
        <v>FEVT4781</v>
      </c>
      <c r="B698" s="1">
        <v>9012767301</v>
      </c>
      <c r="C698" t="s">
        <v>2</v>
      </c>
      <c r="D698" s="1">
        <f>VLOOKUP(E698,DATOS!B:W,3,FALSE)</f>
        <v>19391994</v>
      </c>
      <c r="E698">
        <v>4469</v>
      </c>
      <c r="F698">
        <v>2</v>
      </c>
      <c r="G698" t="str">
        <f>VLOOKUP(E698,DATOS!B:W,10,FALSE)</f>
        <v>S50007</v>
      </c>
      <c r="H698" t="str">
        <f t="shared" si="21"/>
        <v>TRANSPORTE MUNICIPAL TERRESTRE</v>
      </c>
      <c r="I698">
        <f>VLOOKUP(E698,DATOS!B:W,12,FALSE)</f>
        <v>1</v>
      </c>
      <c r="J698">
        <f>VLOOKUP(E698,DATOS!B:W,20,FALSE)</f>
        <v>45468</v>
      </c>
      <c r="K698">
        <f t="shared" si="22"/>
        <v>45468</v>
      </c>
      <c r="L698" s="3" t="e">
        <f>VLOOKUP(A698,'AF NO RADICADOS'!E:E,1,FALSE)</f>
        <v>#N/A</v>
      </c>
    </row>
    <row r="699" spans="1:12">
      <c r="A699" t="str">
        <f>VLOOKUP(E699,DATOS!B:W,19,FALSE)</f>
        <v>FEVT4782</v>
      </c>
      <c r="B699" s="1">
        <v>9012767301</v>
      </c>
      <c r="C699" t="s">
        <v>2</v>
      </c>
      <c r="D699" s="1">
        <f>VLOOKUP(E699,DATOS!B:W,3,FALSE)</f>
        <v>94552630</v>
      </c>
      <c r="E699">
        <v>4510</v>
      </c>
      <c r="F699">
        <v>2</v>
      </c>
      <c r="G699" t="str">
        <f>VLOOKUP(E699,DATOS!B:W,10,FALSE)</f>
        <v>S50008</v>
      </c>
      <c r="H699" t="str">
        <f t="shared" si="21"/>
        <v>TRANSPORTE INTERMUNICIPAL TERR</v>
      </c>
      <c r="I699">
        <f>VLOOKUP(E699,DATOS!B:W,12,FALSE)</f>
        <v>1</v>
      </c>
      <c r="J699">
        <f>VLOOKUP(E699,DATOS!B:W,20,FALSE)</f>
        <v>45468</v>
      </c>
      <c r="K699">
        <f t="shared" si="22"/>
        <v>45468</v>
      </c>
      <c r="L699" s="3" t="e">
        <f>VLOOKUP(A699,'AF NO RADICADOS'!E:E,1,FALSE)</f>
        <v>#N/A</v>
      </c>
    </row>
    <row r="700" spans="1:12">
      <c r="A700" t="str">
        <f>VLOOKUP(E700,DATOS!B:W,19,FALSE)</f>
        <v>FEVT4782</v>
      </c>
      <c r="B700" s="1">
        <v>9012767301</v>
      </c>
      <c r="C700" t="s">
        <v>2</v>
      </c>
      <c r="D700" s="1">
        <f>VLOOKUP(E700,DATOS!B:W,3,FALSE)</f>
        <v>94552630</v>
      </c>
      <c r="E700">
        <v>4511</v>
      </c>
      <c r="F700">
        <v>2</v>
      </c>
      <c r="G700" t="str">
        <f>VLOOKUP(E700,DATOS!B:W,10,FALSE)</f>
        <v>S50008</v>
      </c>
      <c r="H700" t="str">
        <f t="shared" si="21"/>
        <v>TRANSPORTE INTERMUNICIPAL TERR</v>
      </c>
      <c r="I700">
        <f>VLOOKUP(E700,DATOS!B:W,12,FALSE)</f>
        <v>1</v>
      </c>
      <c r="J700">
        <f>VLOOKUP(E700,DATOS!B:W,20,FALSE)</f>
        <v>45468</v>
      </c>
      <c r="K700">
        <f t="shared" si="22"/>
        <v>45468</v>
      </c>
      <c r="L700" s="3" t="e">
        <f>VLOOKUP(A700,'AF NO RADICADOS'!E:E,1,FALSE)</f>
        <v>#N/A</v>
      </c>
    </row>
    <row r="701" spans="1:12">
      <c r="A701" t="str">
        <f>VLOOKUP(E701,DATOS!B:W,19,FALSE)</f>
        <v>FEVT4783</v>
      </c>
      <c r="B701" s="1">
        <v>9012767301</v>
      </c>
      <c r="C701" t="s">
        <v>2</v>
      </c>
      <c r="D701" s="1">
        <f>VLOOKUP(E701,DATOS!B:W,3,FALSE)</f>
        <v>97470363</v>
      </c>
      <c r="E701">
        <v>4635</v>
      </c>
      <c r="F701">
        <v>2</v>
      </c>
      <c r="G701" t="str">
        <f>VLOOKUP(E701,DATOS!B:W,10,FALSE)</f>
        <v>S50007</v>
      </c>
      <c r="H701" t="str">
        <f t="shared" si="21"/>
        <v>TRANSPORTE MUNICIPAL TERRESTRE</v>
      </c>
      <c r="I701">
        <f>VLOOKUP(E701,DATOS!B:W,12,FALSE)</f>
        <v>1</v>
      </c>
      <c r="J701">
        <f>VLOOKUP(E701,DATOS!B:W,20,FALSE)</f>
        <v>45468</v>
      </c>
      <c r="K701">
        <f t="shared" si="22"/>
        <v>45468</v>
      </c>
      <c r="L701" s="3" t="e">
        <f>VLOOKUP(A701,'AF NO RADICADOS'!E:E,1,FALSE)</f>
        <v>#N/A</v>
      </c>
    </row>
    <row r="702" spans="1:12">
      <c r="A702" t="str">
        <f>VLOOKUP(E702,DATOS!B:W,19,FALSE)</f>
        <v>FEVT4784</v>
      </c>
      <c r="B702" s="1">
        <v>9012767301</v>
      </c>
      <c r="C702" t="s">
        <v>42</v>
      </c>
      <c r="D702" s="1">
        <f>VLOOKUP(E702,DATOS!B:W,3,FALSE)</f>
        <v>1120218901</v>
      </c>
      <c r="E702">
        <v>4304</v>
      </c>
      <c r="F702">
        <v>2</v>
      </c>
      <c r="G702" t="str">
        <f>VLOOKUP(E702,DATOS!B:W,10,FALSE)</f>
        <v>S50007</v>
      </c>
      <c r="H702" t="str">
        <f t="shared" si="21"/>
        <v>TRANSPORTE MUNICIPAL TERRESTRE</v>
      </c>
      <c r="I702">
        <f>VLOOKUP(E702,DATOS!B:W,12,FALSE)</f>
        <v>1</v>
      </c>
      <c r="J702">
        <f>VLOOKUP(E702,DATOS!B:W,20,FALSE)</f>
        <v>45468</v>
      </c>
      <c r="K702">
        <f t="shared" si="22"/>
        <v>45468</v>
      </c>
      <c r="L702" s="3" t="e">
        <f>VLOOKUP(A702,'AF NO RADICADOS'!E:E,1,FALSE)</f>
        <v>#N/A</v>
      </c>
    </row>
    <row r="703" spans="1:12">
      <c r="A703" t="str">
        <f>VLOOKUP(E703,DATOS!B:W,19,FALSE)</f>
        <v>FEVT4785</v>
      </c>
      <c r="B703" s="1">
        <v>9012767301</v>
      </c>
      <c r="C703" t="s">
        <v>31</v>
      </c>
      <c r="D703" s="1">
        <f>VLOOKUP(E703,DATOS!B:W,3,FALSE)</f>
        <v>1124864795</v>
      </c>
      <c r="E703">
        <v>3896</v>
      </c>
      <c r="F703">
        <v>2</v>
      </c>
      <c r="G703" t="str">
        <f>VLOOKUP(E703,DATOS!B:W,10,FALSE)</f>
        <v>S50007</v>
      </c>
      <c r="H703" t="str">
        <f t="shared" si="21"/>
        <v>TRANSPORTE MUNICIPAL TERRESTRE</v>
      </c>
      <c r="I703">
        <f>VLOOKUP(E703,DATOS!B:W,12,FALSE)</f>
        <v>1</v>
      </c>
      <c r="J703">
        <f>VLOOKUP(E703,DATOS!B:W,20,FALSE)</f>
        <v>45468</v>
      </c>
      <c r="K703">
        <f t="shared" si="22"/>
        <v>45468</v>
      </c>
      <c r="L703" s="3" t="e">
        <f>VLOOKUP(A703,'AF NO RADICADOS'!E:E,1,FALSE)</f>
        <v>#N/A</v>
      </c>
    </row>
    <row r="704" spans="1:12">
      <c r="A704" t="str">
        <f>VLOOKUP(E704,DATOS!B:W,19,FALSE)</f>
        <v>FEVT4786</v>
      </c>
      <c r="B704" s="1">
        <v>9012767301</v>
      </c>
      <c r="C704" t="s">
        <v>42</v>
      </c>
      <c r="D704" s="1">
        <f>VLOOKUP(E704,DATOS!B:W,3,FALSE)</f>
        <v>1125186412</v>
      </c>
      <c r="E704">
        <v>4090</v>
      </c>
      <c r="F704">
        <v>2</v>
      </c>
      <c r="G704" t="str">
        <f>VLOOKUP(E704,DATOS!B:W,10,FALSE)</f>
        <v>S50007</v>
      </c>
      <c r="H704" t="str">
        <f t="shared" si="21"/>
        <v>TRANSPORTE MUNICIPAL TERRESTRE</v>
      </c>
      <c r="I704">
        <f>VLOOKUP(E704,DATOS!B:W,12,FALSE)</f>
        <v>1</v>
      </c>
      <c r="J704">
        <f>VLOOKUP(E704,DATOS!B:W,20,FALSE)</f>
        <v>45468</v>
      </c>
      <c r="K704">
        <f t="shared" si="22"/>
        <v>45468</v>
      </c>
      <c r="L704" s="3" t="str">
        <f>VLOOKUP(A704,'AF NO RADICADOS'!E:E,1,FALSE)</f>
        <v>FEVT4786</v>
      </c>
    </row>
    <row r="705" spans="1:12">
      <c r="A705" t="str">
        <f>VLOOKUP(E705,DATOS!B:W,19,FALSE)</f>
        <v>FEVT4786</v>
      </c>
      <c r="B705" s="1">
        <v>9012767301</v>
      </c>
      <c r="C705" t="s">
        <v>42</v>
      </c>
      <c r="D705" s="1">
        <f>VLOOKUP(E705,DATOS!B:W,3,FALSE)</f>
        <v>1125186412</v>
      </c>
      <c r="E705">
        <v>4091</v>
      </c>
      <c r="F705">
        <v>2</v>
      </c>
      <c r="G705" t="str">
        <f>VLOOKUP(E705,DATOS!B:W,10,FALSE)</f>
        <v>S50007</v>
      </c>
      <c r="H705" t="str">
        <f t="shared" si="21"/>
        <v>TRANSPORTE MUNICIPAL TERRESTRE</v>
      </c>
      <c r="I705">
        <f>VLOOKUP(E705,DATOS!B:W,12,FALSE)</f>
        <v>1</v>
      </c>
      <c r="J705">
        <f>VLOOKUP(E705,DATOS!B:W,20,FALSE)</f>
        <v>45468</v>
      </c>
      <c r="K705">
        <f t="shared" si="22"/>
        <v>45468</v>
      </c>
      <c r="L705" s="3" t="str">
        <f>VLOOKUP(A705,'AF NO RADICADOS'!E:E,1,FALSE)</f>
        <v>FEVT4786</v>
      </c>
    </row>
    <row r="706" spans="1:12">
      <c r="A706" t="str">
        <f>VLOOKUP(E706,DATOS!B:W,19,FALSE)</f>
        <v>FEVT4787</v>
      </c>
      <c r="B706" s="1">
        <v>9012767301</v>
      </c>
      <c r="C706" t="s">
        <v>42</v>
      </c>
      <c r="D706" s="1">
        <f>VLOOKUP(E706,DATOS!B:W,3,FALSE)</f>
        <v>1120219045</v>
      </c>
      <c r="E706">
        <v>3772</v>
      </c>
      <c r="F706">
        <v>2</v>
      </c>
      <c r="G706" t="str">
        <f>VLOOKUP(E706,DATOS!B:W,10,FALSE)</f>
        <v>S50007</v>
      </c>
      <c r="H706" t="str">
        <f t="shared" ref="H706:H769" si="23">IF(G706="S50007","TRANSPORTE MUNICIPAL TERRESTRE",IF(G706="S50008","TRANSPORTE INTERMUNICIPAL TERR","VALIDAR CODIGO"))</f>
        <v>TRANSPORTE MUNICIPAL TERRESTRE</v>
      </c>
      <c r="I706">
        <f>VLOOKUP(E706,DATOS!B:W,12,FALSE)</f>
        <v>1</v>
      </c>
      <c r="J706">
        <f>VLOOKUP(E706,DATOS!B:W,20,FALSE)</f>
        <v>45468</v>
      </c>
      <c r="K706">
        <f t="shared" si="22"/>
        <v>45468</v>
      </c>
      <c r="L706" s="3" t="e">
        <f>VLOOKUP(A706,'AF NO RADICADOS'!E:E,1,FALSE)</f>
        <v>#N/A</v>
      </c>
    </row>
    <row r="707" spans="1:12">
      <c r="A707" t="str">
        <f>VLOOKUP(E707,DATOS!B:W,19,FALSE)</f>
        <v>FEVT4788</v>
      </c>
      <c r="B707" s="1">
        <v>9012767301</v>
      </c>
      <c r="C707" t="s">
        <v>2</v>
      </c>
      <c r="D707" s="1">
        <f>VLOOKUP(E707,DATOS!B:W,3,FALSE)</f>
        <v>1907950</v>
      </c>
      <c r="E707">
        <v>4490</v>
      </c>
      <c r="F707">
        <v>2</v>
      </c>
      <c r="G707" t="str">
        <f>VLOOKUP(E707,DATOS!B:W,10,FALSE)</f>
        <v>S50008</v>
      </c>
      <c r="H707" t="str">
        <f t="shared" si="23"/>
        <v>TRANSPORTE INTERMUNICIPAL TERR</v>
      </c>
      <c r="I707">
        <f>VLOOKUP(E707,DATOS!B:W,12,FALSE)</f>
        <v>1</v>
      </c>
      <c r="J707">
        <f>VLOOKUP(E707,DATOS!B:W,20,FALSE)</f>
        <v>45468</v>
      </c>
      <c r="K707">
        <f t="shared" si="22"/>
        <v>45468</v>
      </c>
      <c r="L707" s="3" t="e">
        <f>VLOOKUP(A707,'AF NO RADICADOS'!E:E,1,FALSE)</f>
        <v>#N/A</v>
      </c>
    </row>
    <row r="708" spans="1:12">
      <c r="A708" t="str">
        <f>VLOOKUP(E708,DATOS!B:W,19,FALSE)</f>
        <v>FEVT4788</v>
      </c>
      <c r="B708" s="1">
        <v>9012767301</v>
      </c>
      <c r="C708" t="s">
        <v>2</v>
      </c>
      <c r="D708" s="1">
        <f>VLOOKUP(E708,DATOS!B:W,3,FALSE)</f>
        <v>1907950</v>
      </c>
      <c r="E708">
        <v>4491</v>
      </c>
      <c r="F708">
        <v>2</v>
      </c>
      <c r="G708" t="str">
        <f>VLOOKUP(E708,DATOS!B:W,10,FALSE)</f>
        <v>S50008</v>
      </c>
      <c r="H708" t="str">
        <f t="shared" si="23"/>
        <v>TRANSPORTE INTERMUNICIPAL TERR</v>
      </c>
      <c r="I708">
        <f>VLOOKUP(E708,DATOS!B:W,12,FALSE)</f>
        <v>1</v>
      </c>
      <c r="J708">
        <f>VLOOKUP(E708,DATOS!B:W,20,FALSE)</f>
        <v>45468</v>
      </c>
      <c r="K708">
        <f t="shared" si="22"/>
        <v>45468</v>
      </c>
      <c r="L708" s="3" t="e">
        <f>VLOOKUP(A708,'AF NO RADICADOS'!E:E,1,FALSE)</f>
        <v>#N/A</v>
      </c>
    </row>
    <row r="709" spans="1:12">
      <c r="A709" t="str">
        <f>VLOOKUP(E709,DATOS!B:W,19,FALSE)</f>
        <v>FEVT4789</v>
      </c>
      <c r="B709" s="1">
        <v>9012767301</v>
      </c>
      <c r="C709" t="s">
        <v>42</v>
      </c>
      <c r="D709" s="1">
        <f>VLOOKUP(E709,DATOS!B:W,3,FALSE)</f>
        <v>1122787186</v>
      </c>
      <c r="E709">
        <v>3790</v>
      </c>
      <c r="F709">
        <v>2</v>
      </c>
      <c r="G709" t="str">
        <f>VLOOKUP(E709,DATOS!B:W,10,FALSE)</f>
        <v>S50007</v>
      </c>
      <c r="H709" t="str">
        <f t="shared" si="23"/>
        <v>TRANSPORTE MUNICIPAL TERRESTRE</v>
      </c>
      <c r="I709">
        <f>VLOOKUP(E709,DATOS!B:W,12,FALSE)</f>
        <v>1</v>
      </c>
      <c r="J709">
        <f>VLOOKUP(E709,DATOS!B:W,20,FALSE)</f>
        <v>45468</v>
      </c>
      <c r="K709">
        <f t="shared" si="22"/>
        <v>45468</v>
      </c>
      <c r="L709" s="3" t="e">
        <f>VLOOKUP(A709,'AF NO RADICADOS'!E:E,1,FALSE)</f>
        <v>#N/A</v>
      </c>
    </row>
    <row r="710" spans="1:12">
      <c r="A710" t="str">
        <f>VLOOKUP(E710,DATOS!B:W,19,FALSE)</f>
        <v>FEVT4789</v>
      </c>
      <c r="B710" s="1">
        <v>9012767301</v>
      </c>
      <c r="C710" t="s">
        <v>42</v>
      </c>
      <c r="D710" s="1">
        <f>VLOOKUP(E710,DATOS!B:W,3,FALSE)</f>
        <v>1122787186</v>
      </c>
      <c r="E710">
        <v>3791</v>
      </c>
      <c r="F710">
        <v>2</v>
      </c>
      <c r="G710" t="str">
        <f>VLOOKUP(E710,DATOS!B:W,10,FALSE)</f>
        <v>S50007</v>
      </c>
      <c r="H710" t="str">
        <f t="shared" si="23"/>
        <v>TRANSPORTE MUNICIPAL TERRESTRE</v>
      </c>
      <c r="I710">
        <f>VLOOKUP(E710,DATOS!B:W,12,FALSE)</f>
        <v>1</v>
      </c>
      <c r="J710">
        <f>VLOOKUP(E710,DATOS!B:W,20,FALSE)</f>
        <v>45468</v>
      </c>
      <c r="K710">
        <f t="shared" si="22"/>
        <v>45468</v>
      </c>
      <c r="L710" s="3" t="e">
        <f>VLOOKUP(A710,'AF NO RADICADOS'!E:E,1,FALSE)</f>
        <v>#N/A</v>
      </c>
    </row>
    <row r="711" spans="1:12">
      <c r="A711" t="str">
        <f>VLOOKUP(E711,DATOS!B:W,19,FALSE)</f>
        <v>FEVT4790</v>
      </c>
      <c r="B711" s="1">
        <v>9012767301</v>
      </c>
      <c r="C711" t="s">
        <v>42</v>
      </c>
      <c r="D711" s="1">
        <f>VLOOKUP(E711,DATOS!B:W,3,FALSE)</f>
        <v>1120219133</v>
      </c>
      <c r="E711">
        <v>3848</v>
      </c>
      <c r="F711">
        <v>2</v>
      </c>
      <c r="G711" t="str">
        <f>VLOOKUP(E711,DATOS!B:W,10,FALSE)</f>
        <v>S50007</v>
      </c>
      <c r="H711" t="str">
        <f t="shared" si="23"/>
        <v>TRANSPORTE MUNICIPAL TERRESTRE</v>
      </c>
      <c r="I711">
        <f>VLOOKUP(E711,DATOS!B:W,12,FALSE)</f>
        <v>1</v>
      </c>
      <c r="J711">
        <f>VLOOKUP(E711,DATOS!B:W,20,FALSE)</f>
        <v>45468</v>
      </c>
      <c r="K711">
        <f t="shared" si="22"/>
        <v>45468</v>
      </c>
      <c r="L711" s="3" t="e">
        <f>VLOOKUP(A711,'AF NO RADICADOS'!E:E,1,FALSE)</f>
        <v>#N/A</v>
      </c>
    </row>
    <row r="712" spans="1:12">
      <c r="A712" t="str">
        <f>VLOOKUP(E712,DATOS!B:W,19,FALSE)</f>
        <v>FEVT4790</v>
      </c>
      <c r="B712" s="1">
        <v>9012767301</v>
      </c>
      <c r="C712" t="s">
        <v>42</v>
      </c>
      <c r="D712" s="1">
        <f>VLOOKUP(E712,DATOS!B:W,3,FALSE)</f>
        <v>1120219133</v>
      </c>
      <c r="E712">
        <v>3849</v>
      </c>
      <c r="F712">
        <v>2</v>
      </c>
      <c r="G712" t="str">
        <f>VLOOKUP(E712,DATOS!B:W,10,FALSE)</f>
        <v>S50007</v>
      </c>
      <c r="H712" t="str">
        <f t="shared" si="23"/>
        <v>TRANSPORTE MUNICIPAL TERRESTRE</v>
      </c>
      <c r="I712">
        <f>VLOOKUP(E712,DATOS!B:W,12,FALSE)</f>
        <v>1</v>
      </c>
      <c r="J712">
        <f>VLOOKUP(E712,DATOS!B:W,20,FALSE)</f>
        <v>45468</v>
      </c>
      <c r="K712">
        <f t="shared" si="22"/>
        <v>45468</v>
      </c>
      <c r="L712" s="3" t="e">
        <f>VLOOKUP(A712,'AF NO RADICADOS'!E:E,1,FALSE)</f>
        <v>#N/A</v>
      </c>
    </row>
    <row r="713" spans="1:12">
      <c r="A713" t="str">
        <f>VLOOKUP(E713,DATOS!B:W,19,FALSE)</f>
        <v>FEVT4791</v>
      </c>
      <c r="B713" s="1">
        <v>9012767301</v>
      </c>
      <c r="C713" t="s">
        <v>2</v>
      </c>
      <c r="D713" s="1">
        <f>VLOOKUP(E713,DATOS!B:W,3,FALSE)</f>
        <v>5349281</v>
      </c>
      <c r="E713">
        <v>4524</v>
      </c>
      <c r="F713">
        <v>2</v>
      </c>
      <c r="G713" t="str">
        <f>VLOOKUP(E713,DATOS!B:W,10,FALSE)</f>
        <v>S50007</v>
      </c>
      <c r="H713" t="str">
        <f t="shared" si="23"/>
        <v>TRANSPORTE MUNICIPAL TERRESTRE</v>
      </c>
      <c r="I713">
        <f>VLOOKUP(E713,DATOS!B:W,12,FALSE)</f>
        <v>1</v>
      </c>
      <c r="J713">
        <f>VLOOKUP(E713,DATOS!B:W,20,FALSE)</f>
        <v>45468</v>
      </c>
      <c r="K713">
        <f t="shared" si="22"/>
        <v>45468</v>
      </c>
      <c r="L713" s="3" t="e">
        <f>VLOOKUP(A713,'AF NO RADICADOS'!E:E,1,FALSE)</f>
        <v>#N/A</v>
      </c>
    </row>
    <row r="714" spans="1:12">
      <c r="A714" t="str">
        <f>VLOOKUP(E714,DATOS!B:W,19,FALSE)</f>
        <v>FEVT4792</v>
      </c>
      <c r="B714" s="1">
        <v>9012767301</v>
      </c>
      <c r="C714" t="s">
        <v>2</v>
      </c>
      <c r="D714" s="1">
        <f>VLOOKUP(E714,DATOS!B:W,3,FALSE)</f>
        <v>25423540</v>
      </c>
      <c r="E714">
        <v>4512</v>
      </c>
      <c r="F714">
        <v>2</v>
      </c>
      <c r="G714" t="str">
        <f>VLOOKUP(E714,DATOS!B:W,10,FALSE)</f>
        <v>S50008</v>
      </c>
      <c r="H714" t="str">
        <f t="shared" si="23"/>
        <v>TRANSPORTE INTERMUNICIPAL TERR</v>
      </c>
      <c r="I714">
        <f>VLOOKUP(E714,DATOS!B:W,12,FALSE)</f>
        <v>1</v>
      </c>
      <c r="J714">
        <f>VLOOKUP(E714,DATOS!B:W,20,FALSE)</f>
        <v>45468</v>
      </c>
      <c r="K714">
        <f t="shared" si="22"/>
        <v>45468</v>
      </c>
      <c r="L714" s="3" t="e">
        <f>VLOOKUP(A714,'AF NO RADICADOS'!E:E,1,FALSE)</f>
        <v>#N/A</v>
      </c>
    </row>
    <row r="715" spans="1:12">
      <c r="A715" t="str">
        <f>VLOOKUP(E715,DATOS!B:W,19,FALSE)</f>
        <v>FEVT4792</v>
      </c>
      <c r="B715" s="1">
        <v>9012767301</v>
      </c>
      <c r="C715" t="s">
        <v>2</v>
      </c>
      <c r="D715" s="1">
        <f>VLOOKUP(E715,DATOS!B:W,3,FALSE)</f>
        <v>25423540</v>
      </c>
      <c r="E715">
        <v>4513</v>
      </c>
      <c r="F715">
        <v>2</v>
      </c>
      <c r="G715" t="str">
        <f>VLOOKUP(E715,DATOS!B:W,10,FALSE)</f>
        <v>S50008</v>
      </c>
      <c r="H715" t="str">
        <f t="shared" si="23"/>
        <v>TRANSPORTE INTERMUNICIPAL TERR</v>
      </c>
      <c r="I715">
        <f>VLOOKUP(E715,DATOS!B:W,12,FALSE)</f>
        <v>1</v>
      </c>
      <c r="J715">
        <f>VLOOKUP(E715,DATOS!B:W,20,FALSE)</f>
        <v>45468</v>
      </c>
      <c r="K715">
        <f t="shared" si="22"/>
        <v>45468</v>
      </c>
      <c r="L715" s="3" t="e">
        <f>VLOOKUP(A715,'AF NO RADICADOS'!E:E,1,FALSE)</f>
        <v>#N/A</v>
      </c>
    </row>
    <row r="716" spans="1:12">
      <c r="A716" t="str">
        <f>VLOOKUP(E716,DATOS!B:W,19,FALSE)</f>
        <v>FEVT4793</v>
      </c>
      <c r="B716" s="1">
        <v>9012767301</v>
      </c>
      <c r="C716" t="s">
        <v>31</v>
      </c>
      <c r="D716" s="1">
        <f>VLOOKUP(E716,DATOS!B:W,3,FALSE)</f>
        <v>1124866127</v>
      </c>
      <c r="E716">
        <v>4144</v>
      </c>
      <c r="F716">
        <v>2</v>
      </c>
      <c r="G716" t="str">
        <f>VLOOKUP(E716,DATOS!B:W,10,FALSE)</f>
        <v>S50007</v>
      </c>
      <c r="H716" t="str">
        <f t="shared" si="23"/>
        <v>TRANSPORTE MUNICIPAL TERRESTRE</v>
      </c>
      <c r="I716">
        <f>VLOOKUP(E716,DATOS!B:W,12,FALSE)</f>
        <v>2</v>
      </c>
      <c r="J716">
        <f>VLOOKUP(E716,DATOS!B:W,20,FALSE)</f>
        <v>45468</v>
      </c>
      <c r="K716">
        <f t="shared" si="22"/>
        <v>90936</v>
      </c>
      <c r="L716" s="3" t="e">
        <f>VLOOKUP(A716,'AF NO RADICADOS'!E:E,1,FALSE)</f>
        <v>#N/A</v>
      </c>
    </row>
    <row r="717" spans="1:12">
      <c r="A717" t="str">
        <f>VLOOKUP(E717,DATOS!B:W,19,FALSE)</f>
        <v>FEVT4793</v>
      </c>
      <c r="B717" s="1">
        <v>9012767301</v>
      </c>
      <c r="C717" t="s">
        <v>31</v>
      </c>
      <c r="D717" s="1">
        <f>VLOOKUP(E717,DATOS!B:W,3,FALSE)</f>
        <v>1124866127</v>
      </c>
      <c r="E717">
        <v>4145</v>
      </c>
      <c r="F717">
        <v>2</v>
      </c>
      <c r="G717" t="str">
        <f>VLOOKUP(E717,DATOS!B:W,10,FALSE)</f>
        <v>S50007</v>
      </c>
      <c r="H717" t="str">
        <f t="shared" si="23"/>
        <v>TRANSPORTE MUNICIPAL TERRESTRE</v>
      </c>
      <c r="I717">
        <f>VLOOKUP(E717,DATOS!B:W,12,FALSE)</f>
        <v>2</v>
      </c>
      <c r="J717">
        <f>VLOOKUP(E717,DATOS!B:W,20,FALSE)</f>
        <v>45468</v>
      </c>
      <c r="K717">
        <f t="shared" si="22"/>
        <v>90936</v>
      </c>
      <c r="L717" s="3" t="e">
        <f>VLOOKUP(A717,'AF NO RADICADOS'!E:E,1,FALSE)</f>
        <v>#N/A</v>
      </c>
    </row>
    <row r="718" spans="1:12">
      <c r="A718" t="str">
        <f>VLOOKUP(E718,DATOS!B:W,19,FALSE)</f>
        <v>FEVT4794</v>
      </c>
      <c r="B718" s="1">
        <v>9012767301</v>
      </c>
      <c r="C718" t="s">
        <v>2</v>
      </c>
      <c r="D718" s="1">
        <f>VLOOKUP(E718,DATOS!B:W,3,FALSE)</f>
        <v>1122782238</v>
      </c>
      <c r="E718">
        <v>4687</v>
      </c>
      <c r="F718">
        <v>2</v>
      </c>
      <c r="G718" t="str">
        <f>VLOOKUP(E718,DATOS!B:W,10,FALSE)</f>
        <v>S50008</v>
      </c>
      <c r="H718" t="str">
        <f t="shared" si="23"/>
        <v>TRANSPORTE INTERMUNICIPAL TERR</v>
      </c>
      <c r="I718">
        <f>VLOOKUP(E718,DATOS!B:W,12,FALSE)</f>
        <v>1</v>
      </c>
      <c r="J718">
        <f>VLOOKUP(E718,DATOS!B:W,20,FALSE)</f>
        <v>45468</v>
      </c>
      <c r="K718">
        <f t="shared" si="22"/>
        <v>45468</v>
      </c>
      <c r="L718" s="3" t="e">
        <f>VLOOKUP(A718,'AF NO RADICADOS'!E:E,1,FALSE)</f>
        <v>#N/A</v>
      </c>
    </row>
    <row r="719" spans="1:12">
      <c r="A719" t="str">
        <f>VLOOKUP(E719,DATOS!B:W,19,FALSE)</f>
        <v>FEVT4795</v>
      </c>
      <c r="B719" s="1">
        <v>9012767301</v>
      </c>
      <c r="C719" t="s">
        <v>2</v>
      </c>
      <c r="D719" s="1">
        <f>VLOOKUP(E719,DATOS!B:W,3,FALSE)</f>
        <v>18152568</v>
      </c>
      <c r="E719">
        <v>4488</v>
      </c>
      <c r="F719">
        <v>2</v>
      </c>
      <c r="G719" t="str">
        <f>VLOOKUP(E719,DATOS!B:W,10,FALSE)</f>
        <v>S50008</v>
      </c>
      <c r="H719" t="str">
        <f t="shared" si="23"/>
        <v>TRANSPORTE INTERMUNICIPAL TERR</v>
      </c>
      <c r="I719">
        <f>VLOOKUP(E719,DATOS!B:W,12,FALSE)</f>
        <v>1</v>
      </c>
      <c r="J719">
        <f>VLOOKUP(E719,DATOS!B:W,20,FALSE)</f>
        <v>45468</v>
      </c>
      <c r="K719">
        <f t="shared" si="22"/>
        <v>45468</v>
      </c>
      <c r="L719" s="3" t="e">
        <f>VLOOKUP(A719,'AF NO RADICADOS'!E:E,1,FALSE)</f>
        <v>#N/A</v>
      </c>
    </row>
    <row r="720" spans="1:12">
      <c r="A720" t="str">
        <f>VLOOKUP(E720,DATOS!B:W,19,FALSE)</f>
        <v>FEVT4795</v>
      </c>
      <c r="B720" s="1">
        <v>9012767301</v>
      </c>
      <c r="C720" t="s">
        <v>2</v>
      </c>
      <c r="D720" s="1">
        <f>VLOOKUP(E720,DATOS!B:W,3,FALSE)</f>
        <v>18152568</v>
      </c>
      <c r="E720">
        <v>4489</v>
      </c>
      <c r="F720">
        <v>2</v>
      </c>
      <c r="G720" t="str">
        <f>VLOOKUP(E720,DATOS!B:W,10,FALSE)</f>
        <v>S50008</v>
      </c>
      <c r="H720" t="str">
        <f t="shared" si="23"/>
        <v>TRANSPORTE INTERMUNICIPAL TERR</v>
      </c>
      <c r="I720">
        <f>VLOOKUP(E720,DATOS!B:W,12,FALSE)</f>
        <v>1</v>
      </c>
      <c r="J720">
        <f>VLOOKUP(E720,DATOS!B:W,20,FALSE)</f>
        <v>45468</v>
      </c>
      <c r="K720">
        <f t="shared" si="22"/>
        <v>45468</v>
      </c>
      <c r="L720" s="3" t="e">
        <f>VLOOKUP(A720,'AF NO RADICADOS'!E:E,1,FALSE)</f>
        <v>#N/A</v>
      </c>
    </row>
    <row r="721" spans="1:12">
      <c r="A721" t="str">
        <f>VLOOKUP(E721,DATOS!B:W,19,FALSE)</f>
        <v>FEVT4796</v>
      </c>
      <c r="B721" s="1">
        <v>9012767301</v>
      </c>
      <c r="C721" t="s">
        <v>2</v>
      </c>
      <c r="D721" s="1">
        <f>VLOOKUP(E721,DATOS!B:W,3,FALSE)</f>
        <v>25368075</v>
      </c>
      <c r="E721">
        <v>4288</v>
      </c>
      <c r="F721">
        <v>2</v>
      </c>
      <c r="G721" t="str">
        <f>VLOOKUP(E721,DATOS!B:W,10,FALSE)</f>
        <v>S50008</v>
      </c>
      <c r="H721" t="str">
        <f t="shared" si="23"/>
        <v>TRANSPORTE INTERMUNICIPAL TERR</v>
      </c>
      <c r="I721">
        <f>VLOOKUP(E721,DATOS!B:W,12,FALSE)</f>
        <v>1</v>
      </c>
      <c r="J721">
        <f>VLOOKUP(E721,DATOS!B:W,20,FALSE)</f>
        <v>45468</v>
      </c>
      <c r="K721">
        <f t="shared" si="22"/>
        <v>45468</v>
      </c>
      <c r="L721" s="3" t="e">
        <f>VLOOKUP(A721,'AF NO RADICADOS'!E:E,1,FALSE)</f>
        <v>#N/A</v>
      </c>
    </row>
    <row r="722" spans="1:12">
      <c r="A722" t="str">
        <f>VLOOKUP(E722,DATOS!B:W,19,FALSE)</f>
        <v>FEVT4797</v>
      </c>
      <c r="B722" s="1">
        <v>9012767301</v>
      </c>
      <c r="C722" t="s">
        <v>42</v>
      </c>
      <c r="D722" s="1">
        <f>VLOOKUP(E722,DATOS!B:W,3,FALSE)</f>
        <v>1123213628</v>
      </c>
      <c r="E722">
        <v>3874</v>
      </c>
      <c r="F722">
        <v>2</v>
      </c>
      <c r="G722" t="str">
        <f>VLOOKUP(E722,DATOS!B:W,10,FALSE)</f>
        <v>S50007</v>
      </c>
      <c r="H722" t="str">
        <f t="shared" si="23"/>
        <v>TRANSPORTE MUNICIPAL TERRESTRE</v>
      </c>
      <c r="I722">
        <f>VLOOKUP(E722,DATOS!B:W,12,FALSE)</f>
        <v>1</v>
      </c>
      <c r="J722">
        <f>VLOOKUP(E722,DATOS!B:W,20,FALSE)</f>
        <v>45468</v>
      </c>
      <c r="K722">
        <f t="shared" si="22"/>
        <v>45468</v>
      </c>
      <c r="L722" s="3" t="e">
        <f>VLOOKUP(A722,'AF NO RADICADOS'!E:E,1,FALSE)</f>
        <v>#N/A</v>
      </c>
    </row>
    <row r="723" spans="1:12">
      <c r="A723" t="str">
        <f>VLOOKUP(E723,DATOS!B:W,19,FALSE)</f>
        <v>FEVT4797</v>
      </c>
      <c r="B723" s="1">
        <v>9012767301</v>
      </c>
      <c r="C723" t="s">
        <v>42</v>
      </c>
      <c r="D723" s="1">
        <f>VLOOKUP(E723,DATOS!B:W,3,FALSE)</f>
        <v>1123213628</v>
      </c>
      <c r="E723">
        <v>3875</v>
      </c>
      <c r="F723">
        <v>2</v>
      </c>
      <c r="G723" t="str">
        <f>VLOOKUP(E723,DATOS!B:W,10,FALSE)</f>
        <v>S50007</v>
      </c>
      <c r="H723" t="str">
        <f t="shared" si="23"/>
        <v>TRANSPORTE MUNICIPAL TERRESTRE</v>
      </c>
      <c r="I723">
        <f>VLOOKUP(E723,DATOS!B:W,12,FALSE)</f>
        <v>1</v>
      </c>
      <c r="J723">
        <f>VLOOKUP(E723,DATOS!B:W,20,FALSE)</f>
        <v>45468</v>
      </c>
      <c r="K723">
        <f t="shared" si="22"/>
        <v>45468</v>
      </c>
      <c r="L723" s="3" t="e">
        <f>VLOOKUP(A723,'AF NO RADICADOS'!E:E,1,FALSE)</f>
        <v>#N/A</v>
      </c>
    </row>
    <row r="724" spans="1:12">
      <c r="A724" t="str">
        <f>VLOOKUP(E724,DATOS!B:W,19,FALSE)</f>
        <v>FEVT4798</v>
      </c>
      <c r="B724" s="1">
        <v>9012767301</v>
      </c>
      <c r="C724" t="s">
        <v>2</v>
      </c>
      <c r="D724" s="1">
        <f>VLOOKUP(E724,DATOS!B:W,3,FALSE)</f>
        <v>1006956915</v>
      </c>
      <c r="E724">
        <v>4502</v>
      </c>
      <c r="F724">
        <v>2</v>
      </c>
      <c r="G724" t="str">
        <f>VLOOKUP(E724,DATOS!B:W,10,FALSE)</f>
        <v>S50008</v>
      </c>
      <c r="H724" t="str">
        <f t="shared" si="23"/>
        <v>TRANSPORTE INTERMUNICIPAL TERR</v>
      </c>
      <c r="I724">
        <f>VLOOKUP(E724,DATOS!B:W,12,FALSE)</f>
        <v>1</v>
      </c>
      <c r="J724">
        <f>VLOOKUP(E724,DATOS!B:W,20,FALSE)</f>
        <v>45468</v>
      </c>
      <c r="K724">
        <f t="shared" si="22"/>
        <v>45468</v>
      </c>
      <c r="L724" s="3" t="e">
        <f>VLOOKUP(A724,'AF NO RADICADOS'!E:E,1,FALSE)</f>
        <v>#N/A</v>
      </c>
    </row>
    <row r="725" spans="1:12">
      <c r="A725" t="str">
        <f>VLOOKUP(E725,DATOS!B:W,19,FALSE)</f>
        <v>FEVT4799</v>
      </c>
      <c r="B725" s="1">
        <v>9012767301</v>
      </c>
      <c r="C725" t="s">
        <v>2</v>
      </c>
      <c r="D725" s="1">
        <f>VLOOKUP(E725,DATOS!B:W,3,FALSE)</f>
        <v>13078244</v>
      </c>
      <c r="E725">
        <v>4204</v>
      </c>
      <c r="F725">
        <v>2</v>
      </c>
      <c r="G725" t="str">
        <f>VLOOKUP(E725,DATOS!B:W,10,FALSE)</f>
        <v>S50008</v>
      </c>
      <c r="H725" t="str">
        <f t="shared" si="23"/>
        <v>TRANSPORTE INTERMUNICIPAL TERR</v>
      </c>
      <c r="I725">
        <f>VLOOKUP(E725,DATOS!B:W,12,FALSE)</f>
        <v>1</v>
      </c>
      <c r="J725">
        <f>VLOOKUP(E725,DATOS!B:W,20,FALSE)</f>
        <v>45468</v>
      </c>
      <c r="K725">
        <f t="shared" si="22"/>
        <v>45468</v>
      </c>
      <c r="L725" s="3" t="e">
        <f>VLOOKUP(A725,'AF NO RADICADOS'!E:E,1,FALSE)</f>
        <v>#N/A</v>
      </c>
    </row>
    <row r="726" spans="1:12">
      <c r="A726" t="str">
        <f>VLOOKUP(E726,DATOS!B:W,19,FALSE)</f>
        <v>FEVT4799</v>
      </c>
      <c r="B726" s="1">
        <v>9012767301</v>
      </c>
      <c r="C726" t="s">
        <v>2</v>
      </c>
      <c r="D726" s="1">
        <f>VLOOKUP(E726,DATOS!B:W,3,FALSE)</f>
        <v>13078244</v>
      </c>
      <c r="E726">
        <v>4205</v>
      </c>
      <c r="F726">
        <v>2</v>
      </c>
      <c r="G726" t="str">
        <f>VLOOKUP(E726,DATOS!B:W,10,FALSE)</f>
        <v>S50008</v>
      </c>
      <c r="H726" t="str">
        <f t="shared" si="23"/>
        <v>TRANSPORTE INTERMUNICIPAL TERR</v>
      </c>
      <c r="I726">
        <f>VLOOKUP(E726,DATOS!B:W,12,FALSE)</f>
        <v>1</v>
      </c>
      <c r="J726">
        <f>VLOOKUP(E726,DATOS!B:W,20,FALSE)</f>
        <v>45468</v>
      </c>
      <c r="K726">
        <f t="shared" si="22"/>
        <v>45468</v>
      </c>
      <c r="L726" s="3" t="e">
        <f>VLOOKUP(A726,'AF NO RADICADOS'!E:E,1,FALSE)</f>
        <v>#N/A</v>
      </c>
    </row>
    <row r="727" spans="1:12">
      <c r="A727" t="str">
        <f>VLOOKUP(E727,DATOS!B:W,19,FALSE)</f>
        <v>FEVT4800</v>
      </c>
      <c r="B727" s="1">
        <v>9012767301</v>
      </c>
      <c r="C727" t="s">
        <v>2</v>
      </c>
      <c r="D727" s="1">
        <f>VLOOKUP(E727,DATOS!B:W,3,FALSE)</f>
        <v>39841567</v>
      </c>
      <c r="E727">
        <v>4266</v>
      </c>
      <c r="F727">
        <v>2</v>
      </c>
      <c r="G727" t="str">
        <f>VLOOKUP(E727,DATOS!B:W,10,FALSE)</f>
        <v>S50007</v>
      </c>
      <c r="H727" t="str">
        <f t="shared" si="23"/>
        <v>TRANSPORTE MUNICIPAL TERRESTRE</v>
      </c>
      <c r="I727">
        <f>VLOOKUP(E727,DATOS!B:W,12,FALSE)</f>
        <v>1</v>
      </c>
      <c r="J727">
        <f>VLOOKUP(E727,DATOS!B:W,20,FALSE)</f>
        <v>45468</v>
      </c>
      <c r="K727">
        <f t="shared" si="22"/>
        <v>45468</v>
      </c>
      <c r="L727" s="3" t="e">
        <f>VLOOKUP(A727,'AF NO RADICADOS'!E:E,1,FALSE)</f>
        <v>#N/A</v>
      </c>
    </row>
    <row r="728" spans="1:12">
      <c r="A728" t="str">
        <f>VLOOKUP(E728,DATOS!B:W,19,FALSE)</f>
        <v>FEVT4800</v>
      </c>
      <c r="B728" s="1">
        <v>9012767301</v>
      </c>
      <c r="C728" t="s">
        <v>2</v>
      </c>
      <c r="D728" s="1">
        <f>VLOOKUP(E728,DATOS!B:W,3,FALSE)</f>
        <v>39841567</v>
      </c>
      <c r="E728">
        <v>4267</v>
      </c>
      <c r="F728">
        <v>2</v>
      </c>
      <c r="G728" t="str">
        <f>VLOOKUP(E728,DATOS!B:W,10,FALSE)</f>
        <v>S50007</v>
      </c>
      <c r="H728" t="str">
        <f t="shared" si="23"/>
        <v>TRANSPORTE MUNICIPAL TERRESTRE</v>
      </c>
      <c r="I728">
        <f>VLOOKUP(E728,DATOS!B:W,12,FALSE)</f>
        <v>1</v>
      </c>
      <c r="J728">
        <f>VLOOKUP(E728,DATOS!B:W,20,FALSE)</f>
        <v>45468</v>
      </c>
      <c r="K728">
        <f t="shared" si="22"/>
        <v>45468</v>
      </c>
      <c r="L728" s="3" t="e">
        <f>VLOOKUP(A728,'AF NO RADICADOS'!E:E,1,FALSE)</f>
        <v>#N/A</v>
      </c>
    </row>
    <row r="729" spans="1:12">
      <c r="A729" t="str">
        <f>VLOOKUP(E729,DATOS!B:W,19,FALSE)</f>
        <v>FEVT4801</v>
      </c>
      <c r="B729" s="1">
        <v>9012767301</v>
      </c>
      <c r="C729" t="s">
        <v>31</v>
      </c>
      <c r="D729" s="1">
        <f>VLOOKUP(E729,DATOS!B:W,3,FALSE)</f>
        <v>1124315507</v>
      </c>
      <c r="E729">
        <v>4823</v>
      </c>
      <c r="F729">
        <v>2</v>
      </c>
      <c r="G729" t="str">
        <f>VLOOKUP(E729,DATOS!B:W,10,FALSE)</f>
        <v>S50007</v>
      </c>
      <c r="H729" t="str">
        <f t="shared" si="23"/>
        <v>TRANSPORTE MUNICIPAL TERRESTRE</v>
      </c>
      <c r="I729">
        <f>VLOOKUP(E729,DATOS!B:W,12,FALSE)</f>
        <v>1</v>
      </c>
      <c r="J729">
        <f>VLOOKUP(E729,DATOS!B:W,20,FALSE)</f>
        <v>45468</v>
      </c>
      <c r="K729">
        <f t="shared" si="22"/>
        <v>45468</v>
      </c>
      <c r="L729" s="3" t="e">
        <f>VLOOKUP(A729,'AF NO RADICADOS'!E:E,1,FALSE)</f>
        <v>#N/A</v>
      </c>
    </row>
    <row r="730" spans="1:12">
      <c r="A730" t="str">
        <f>VLOOKUP(E730,DATOS!B:W,19,FALSE)</f>
        <v>FEVT4801</v>
      </c>
      <c r="B730" s="1">
        <v>9012767301</v>
      </c>
      <c r="C730" t="s">
        <v>31</v>
      </c>
      <c r="D730" s="1">
        <f>VLOOKUP(E730,DATOS!B:W,3,FALSE)</f>
        <v>1124315507</v>
      </c>
      <c r="E730">
        <v>4824</v>
      </c>
      <c r="F730">
        <v>2</v>
      </c>
      <c r="G730" t="str">
        <f>VLOOKUP(E730,DATOS!B:W,10,FALSE)</f>
        <v>S50007</v>
      </c>
      <c r="H730" t="str">
        <f t="shared" si="23"/>
        <v>TRANSPORTE MUNICIPAL TERRESTRE</v>
      </c>
      <c r="I730">
        <f>VLOOKUP(E730,DATOS!B:W,12,FALSE)</f>
        <v>1</v>
      </c>
      <c r="J730">
        <f>VLOOKUP(E730,DATOS!B:W,20,FALSE)</f>
        <v>45468</v>
      </c>
      <c r="K730">
        <f t="shared" si="22"/>
        <v>45468</v>
      </c>
      <c r="L730" s="3" t="e">
        <f>VLOOKUP(A730,'AF NO RADICADOS'!E:E,1,FALSE)</f>
        <v>#N/A</v>
      </c>
    </row>
    <row r="731" spans="1:12">
      <c r="A731" t="str">
        <f>VLOOKUP(E731,DATOS!B:W,19,FALSE)</f>
        <v>FEVT4802</v>
      </c>
      <c r="B731" s="1">
        <v>9012767301</v>
      </c>
      <c r="C731" t="s">
        <v>2</v>
      </c>
      <c r="D731" s="1">
        <f>VLOOKUP(E731,DATOS!B:W,3,FALSE)</f>
        <v>53082108</v>
      </c>
      <c r="E731">
        <v>4332</v>
      </c>
      <c r="F731">
        <v>2</v>
      </c>
      <c r="G731" t="str">
        <f>VLOOKUP(E731,DATOS!B:W,10,FALSE)</f>
        <v>S50007</v>
      </c>
      <c r="H731" t="str">
        <f t="shared" si="23"/>
        <v>TRANSPORTE MUNICIPAL TERRESTRE</v>
      </c>
      <c r="I731">
        <f>VLOOKUP(E731,DATOS!B:W,12,FALSE)</f>
        <v>1</v>
      </c>
      <c r="J731">
        <f>VLOOKUP(E731,DATOS!B:W,20,FALSE)</f>
        <v>45468</v>
      </c>
      <c r="K731">
        <f t="shared" ref="K731:K794" si="24">J731*I731</f>
        <v>45468</v>
      </c>
      <c r="L731" s="3" t="e">
        <f>VLOOKUP(A731,'AF NO RADICADOS'!E:E,1,FALSE)</f>
        <v>#N/A</v>
      </c>
    </row>
    <row r="732" spans="1:12">
      <c r="A732" t="str">
        <f>VLOOKUP(E732,DATOS!B:W,19,FALSE)</f>
        <v>FEVT4803</v>
      </c>
      <c r="B732" s="1">
        <v>9012767301</v>
      </c>
      <c r="C732" t="s">
        <v>37</v>
      </c>
      <c r="D732" s="1">
        <f>VLOOKUP(E732,DATOS!B:W,3,FALSE)</f>
        <v>1125412585</v>
      </c>
      <c r="E732">
        <v>4839</v>
      </c>
      <c r="F732">
        <v>2</v>
      </c>
      <c r="G732" t="str">
        <f>VLOOKUP(E732,DATOS!B:W,10,FALSE)</f>
        <v>S50007</v>
      </c>
      <c r="H732" t="str">
        <f t="shared" si="23"/>
        <v>TRANSPORTE MUNICIPAL TERRESTRE</v>
      </c>
      <c r="I732">
        <f>VLOOKUP(E732,DATOS!B:W,12,FALSE)</f>
        <v>2</v>
      </c>
      <c r="J732">
        <f>VLOOKUP(E732,DATOS!B:W,20,FALSE)</f>
        <v>45468</v>
      </c>
      <c r="K732">
        <f t="shared" si="24"/>
        <v>90936</v>
      </c>
      <c r="L732" s="3" t="e">
        <f>VLOOKUP(A732,'AF NO RADICADOS'!E:E,1,FALSE)</f>
        <v>#N/A</v>
      </c>
    </row>
    <row r="733" spans="1:12">
      <c r="A733" t="str">
        <f>VLOOKUP(E733,DATOS!B:W,19,FALSE)</f>
        <v>FEVT4803</v>
      </c>
      <c r="B733" s="1">
        <v>9012767301</v>
      </c>
      <c r="C733" t="s">
        <v>37</v>
      </c>
      <c r="D733" s="1">
        <f>VLOOKUP(E733,DATOS!B:W,3,FALSE)</f>
        <v>1125412585</v>
      </c>
      <c r="E733">
        <v>4840</v>
      </c>
      <c r="F733">
        <v>2</v>
      </c>
      <c r="G733" t="str">
        <f>VLOOKUP(E733,DATOS!B:W,10,FALSE)</f>
        <v>S50007</v>
      </c>
      <c r="H733" t="str">
        <f t="shared" si="23"/>
        <v>TRANSPORTE MUNICIPAL TERRESTRE</v>
      </c>
      <c r="I733">
        <f>VLOOKUP(E733,DATOS!B:W,12,FALSE)</f>
        <v>2</v>
      </c>
      <c r="J733">
        <f>VLOOKUP(E733,DATOS!B:W,20,FALSE)</f>
        <v>45468</v>
      </c>
      <c r="K733">
        <f t="shared" si="24"/>
        <v>90936</v>
      </c>
      <c r="L733" s="3" t="e">
        <f>VLOOKUP(A733,'AF NO RADICADOS'!E:E,1,FALSE)</f>
        <v>#N/A</v>
      </c>
    </row>
    <row r="734" spans="1:12">
      <c r="A734" t="str">
        <f>VLOOKUP(E734,DATOS!B:W,19,FALSE)</f>
        <v>FEVT4804</v>
      </c>
      <c r="B734" s="1">
        <v>9012767301</v>
      </c>
      <c r="C734" t="s">
        <v>2</v>
      </c>
      <c r="D734" s="1">
        <f>VLOOKUP(E734,DATOS!B:W,3,FALSE)</f>
        <v>5348593</v>
      </c>
      <c r="E734">
        <v>4116</v>
      </c>
      <c r="F734">
        <v>2</v>
      </c>
      <c r="G734" t="str">
        <f>VLOOKUP(E734,DATOS!B:W,10,FALSE)</f>
        <v>S50007</v>
      </c>
      <c r="H734" t="str">
        <f t="shared" si="23"/>
        <v>TRANSPORTE MUNICIPAL TERRESTRE</v>
      </c>
      <c r="I734">
        <f>VLOOKUP(E734,DATOS!B:W,12,FALSE)</f>
        <v>1</v>
      </c>
      <c r="J734">
        <f>VLOOKUP(E734,DATOS!B:W,20,FALSE)</f>
        <v>45468</v>
      </c>
      <c r="K734">
        <f t="shared" si="24"/>
        <v>45468</v>
      </c>
      <c r="L734" s="3" t="e">
        <f>VLOOKUP(A734,'AF NO RADICADOS'!E:E,1,FALSE)</f>
        <v>#N/A</v>
      </c>
    </row>
    <row r="735" spans="1:12">
      <c r="A735" t="str">
        <f>VLOOKUP(E735,DATOS!B:W,19,FALSE)</f>
        <v>FEVT4804</v>
      </c>
      <c r="B735" s="1">
        <v>9012767301</v>
      </c>
      <c r="C735" t="s">
        <v>2</v>
      </c>
      <c r="D735" s="1">
        <f>VLOOKUP(E735,DATOS!B:W,3,FALSE)</f>
        <v>5348593</v>
      </c>
      <c r="E735">
        <v>4117</v>
      </c>
      <c r="F735">
        <v>2</v>
      </c>
      <c r="G735" t="str">
        <f>VLOOKUP(E735,DATOS!B:W,10,FALSE)</f>
        <v>S50007</v>
      </c>
      <c r="H735" t="str">
        <f t="shared" si="23"/>
        <v>TRANSPORTE MUNICIPAL TERRESTRE</v>
      </c>
      <c r="I735">
        <f>VLOOKUP(E735,DATOS!B:W,12,FALSE)</f>
        <v>1</v>
      </c>
      <c r="J735">
        <f>VLOOKUP(E735,DATOS!B:W,20,FALSE)</f>
        <v>45468</v>
      </c>
      <c r="K735">
        <f t="shared" si="24"/>
        <v>45468</v>
      </c>
      <c r="L735" s="3" t="e">
        <f>VLOOKUP(A735,'AF NO RADICADOS'!E:E,1,FALSE)</f>
        <v>#N/A</v>
      </c>
    </row>
    <row r="736" spans="1:12">
      <c r="A736" t="str">
        <f>VLOOKUP(E736,DATOS!B:W,19,FALSE)</f>
        <v>FEVT4806</v>
      </c>
      <c r="B736" s="1">
        <v>9012767301</v>
      </c>
      <c r="C736" t="s">
        <v>2</v>
      </c>
      <c r="D736" s="1">
        <f>VLOOKUP(E736,DATOS!B:W,3,FALSE)</f>
        <v>69006036</v>
      </c>
      <c r="E736">
        <v>4498</v>
      </c>
      <c r="F736">
        <v>2</v>
      </c>
      <c r="G736" t="str">
        <f>VLOOKUP(E736,DATOS!B:W,10,FALSE)</f>
        <v>S50007</v>
      </c>
      <c r="H736" t="str">
        <f t="shared" si="23"/>
        <v>TRANSPORTE MUNICIPAL TERRESTRE</v>
      </c>
      <c r="I736">
        <f>VLOOKUP(E736,DATOS!B:W,12,FALSE)</f>
        <v>1</v>
      </c>
      <c r="J736">
        <f>VLOOKUP(E736,DATOS!B:W,20,FALSE)</f>
        <v>45468</v>
      </c>
      <c r="K736">
        <f t="shared" si="24"/>
        <v>45468</v>
      </c>
      <c r="L736" s="3" t="e">
        <f>VLOOKUP(A736,'AF NO RADICADOS'!E:E,1,FALSE)</f>
        <v>#N/A</v>
      </c>
    </row>
    <row r="737" spans="1:12">
      <c r="A737" t="str">
        <f>VLOOKUP(E737,DATOS!B:W,19,FALSE)</f>
        <v>FEVT4806</v>
      </c>
      <c r="B737" s="1">
        <v>9012767301</v>
      </c>
      <c r="C737" t="s">
        <v>2</v>
      </c>
      <c r="D737" s="1">
        <f>VLOOKUP(E737,DATOS!B:W,3,FALSE)</f>
        <v>69006036</v>
      </c>
      <c r="E737">
        <v>4499</v>
      </c>
      <c r="F737">
        <v>2</v>
      </c>
      <c r="G737" t="str">
        <f>VLOOKUP(E737,DATOS!B:W,10,FALSE)</f>
        <v>S50007</v>
      </c>
      <c r="H737" t="str">
        <f t="shared" si="23"/>
        <v>TRANSPORTE MUNICIPAL TERRESTRE</v>
      </c>
      <c r="I737">
        <f>VLOOKUP(E737,DATOS!B:W,12,FALSE)</f>
        <v>1</v>
      </c>
      <c r="J737">
        <f>VLOOKUP(E737,DATOS!B:W,20,FALSE)</f>
        <v>45468</v>
      </c>
      <c r="K737">
        <f t="shared" si="24"/>
        <v>45468</v>
      </c>
      <c r="L737" s="3" t="e">
        <f>VLOOKUP(A737,'AF NO RADICADOS'!E:E,1,FALSE)</f>
        <v>#N/A</v>
      </c>
    </row>
    <row r="738" spans="1:12">
      <c r="A738" t="str">
        <f>VLOOKUP(E738,DATOS!B:W,19,FALSE)</f>
        <v>FEVT4807</v>
      </c>
      <c r="B738" s="1">
        <v>9012767301</v>
      </c>
      <c r="C738" t="s">
        <v>31</v>
      </c>
      <c r="D738" s="1">
        <f>VLOOKUP(E738,DATOS!B:W,3,FALSE)</f>
        <v>1130146652</v>
      </c>
      <c r="E738">
        <v>4697</v>
      </c>
      <c r="F738">
        <v>2</v>
      </c>
      <c r="G738" t="str">
        <f>VLOOKUP(E738,DATOS!B:W,10,FALSE)</f>
        <v>S50008</v>
      </c>
      <c r="H738" t="str">
        <f t="shared" si="23"/>
        <v>TRANSPORTE INTERMUNICIPAL TERR</v>
      </c>
      <c r="I738">
        <f>VLOOKUP(E738,DATOS!B:W,12,FALSE)</f>
        <v>1</v>
      </c>
      <c r="J738">
        <f>VLOOKUP(E738,DATOS!B:W,20,FALSE)</f>
        <v>45468</v>
      </c>
      <c r="K738">
        <f t="shared" si="24"/>
        <v>45468</v>
      </c>
      <c r="L738" s="3" t="e">
        <f>VLOOKUP(A738,'AF NO RADICADOS'!E:E,1,FALSE)</f>
        <v>#N/A</v>
      </c>
    </row>
    <row r="739" spans="1:12">
      <c r="A739" t="str">
        <f>VLOOKUP(E739,DATOS!B:W,19,FALSE)</f>
        <v>FEVT4807</v>
      </c>
      <c r="B739" s="1">
        <v>9012767301</v>
      </c>
      <c r="C739" t="s">
        <v>31</v>
      </c>
      <c r="D739" s="1">
        <f>VLOOKUP(E739,DATOS!B:W,3,FALSE)</f>
        <v>1130146652</v>
      </c>
      <c r="E739">
        <v>4698</v>
      </c>
      <c r="F739">
        <v>2</v>
      </c>
      <c r="G739" t="str">
        <f>VLOOKUP(E739,DATOS!B:W,10,FALSE)</f>
        <v>S50008</v>
      </c>
      <c r="H739" t="str">
        <f t="shared" si="23"/>
        <v>TRANSPORTE INTERMUNICIPAL TERR</v>
      </c>
      <c r="I739">
        <f>VLOOKUP(E739,DATOS!B:W,12,FALSE)</f>
        <v>1</v>
      </c>
      <c r="J739">
        <f>VLOOKUP(E739,DATOS!B:W,20,FALSE)</f>
        <v>45468</v>
      </c>
      <c r="K739">
        <f t="shared" si="24"/>
        <v>45468</v>
      </c>
      <c r="L739" s="3" t="e">
        <f>VLOOKUP(A739,'AF NO RADICADOS'!E:E,1,FALSE)</f>
        <v>#N/A</v>
      </c>
    </row>
    <row r="740" spans="1:12">
      <c r="A740" t="str">
        <f>VLOOKUP(E740,DATOS!B:W,19,FALSE)</f>
        <v>FEVT4808</v>
      </c>
      <c r="B740" s="1">
        <v>9012767301</v>
      </c>
      <c r="C740" t="s">
        <v>2</v>
      </c>
      <c r="D740" s="1">
        <f>VLOOKUP(E740,DATOS!B:W,3,FALSE)</f>
        <v>27354238</v>
      </c>
      <c r="E740">
        <v>4130</v>
      </c>
      <c r="F740">
        <v>2</v>
      </c>
      <c r="G740" t="str">
        <f>VLOOKUP(E740,DATOS!B:W,10,FALSE)</f>
        <v>S50008</v>
      </c>
      <c r="H740" t="str">
        <f t="shared" si="23"/>
        <v>TRANSPORTE INTERMUNICIPAL TERR</v>
      </c>
      <c r="I740">
        <f>VLOOKUP(E740,DATOS!B:W,12,FALSE)</f>
        <v>2</v>
      </c>
      <c r="J740">
        <f>VLOOKUP(E740,DATOS!B:W,20,FALSE)</f>
        <v>45468</v>
      </c>
      <c r="K740">
        <f t="shared" si="24"/>
        <v>90936</v>
      </c>
      <c r="L740" s="3" t="e">
        <f>VLOOKUP(A740,'AF NO RADICADOS'!E:E,1,FALSE)</f>
        <v>#N/A</v>
      </c>
    </row>
    <row r="741" spans="1:12">
      <c r="A741" t="str">
        <f>VLOOKUP(E741,DATOS!B:W,19,FALSE)</f>
        <v>FEVT4808</v>
      </c>
      <c r="B741" s="1">
        <v>9012767301</v>
      </c>
      <c r="C741" t="s">
        <v>2</v>
      </c>
      <c r="D741" s="1">
        <f>VLOOKUP(E741,DATOS!B:W,3,FALSE)</f>
        <v>27354238</v>
      </c>
      <c r="E741">
        <v>4131</v>
      </c>
      <c r="F741">
        <v>2</v>
      </c>
      <c r="G741" t="str">
        <f>VLOOKUP(E741,DATOS!B:W,10,FALSE)</f>
        <v>S50008</v>
      </c>
      <c r="H741" t="str">
        <f t="shared" si="23"/>
        <v>TRANSPORTE INTERMUNICIPAL TERR</v>
      </c>
      <c r="I741">
        <f>VLOOKUP(E741,DATOS!B:W,12,FALSE)</f>
        <v>2</v>
      </c>
      <c r="J741">
        <f>VLOOKUP(E741,DATOS!B:W,20,FALSE)</f>
        <v>45468</v>
      </c>
      <c r="K741">
        <f t="shared" si="24"/>
        <v>90936</v>
      </c>
      <c r="L741" s="3" t="e">
        <f>VLOOKUP(A741,'AF NO RADICADOS'!E:E,1,FALSE)</f>
        <v>#N/A</v>
      </c>
    </row>
    <row r="742" spans="1:12">
      <c r="A742" t="str">
        <f>VLOOKUP(E742,DATOS!B:W,19,FALSE)</f>
        <v>FEVT4809</v>
      </c>
      <c r="B742" s="1">
        <v>9012767301</v>
      </c>
      <c r="C742" t="s">
        <v>2</v>
      </c>
      <c r="D742" s="1">
        <f>VLOOKUP(E742,DATOS!B:W,3,FALSE)</f>
        <v>41100613</v>
      </c>
      <c r="E742">
        <v>4370</v>
      </c>
      <c r="F742">
        <v>2</v>
      </c>
      <c r="G742" t="str">
        <f>VLOOKUP(E742,DATOS!B:W,10,FALSE)</f>
        <v>S50008</v>
      </c>
      <c r="H742" t="str">
        <f t="shared" si="23"/>
        <v>TRANSPORTE INTERMUNICIPAL TERR</v>
      </c>
      <c r="I742">
        <f>VLOOKUP(E742,DATOS!B:W,12,FALSE)</f>
        <v>1</v>
      </c>
      <c r="J742">
        <f>VLOOKUP(E742,DATOS!B:W,20,FALSE)</f>
        <v>45468</v>
      </c>
      <c r="K742">
        <f t="shared" si="24"/>
        <v>45468</v>
      </c>
      <c r="L742" s="3" t="e">
        <f>VLOOKUP(A742,'AF NO RADICADOS'!E:E,1,FALSE)</f>
        <v>#N/A</v>
      </c>
    </row>
    <row r="743" spans="1:12">
      <c r="A743" t="str">
        <f>VLOOKUP(E743,DATOS!B:W,19,FALSE)</f>
        <v>FEVT4810</v>
      </c>
      <c r="B743" s="1">
        <v>9012767301</v>
      </c>
      <c r="C743" t="s">
        <v>2</v>
      </c>
      <c r="D743" s="1">
        <f>VLOOKUP(E743,DATOS!B:W,3,FALSE)</f>
        <v>69006173</v>
      </c>
      <c r="E743">
        <v>4522</v>
      </c>
      <c r="F743">
        <v>2</v>
      </c>
      <c r="G743" t="str">
        <f>VLOOKUP(E743,DATOS!B:W,10,FALSE)</f>
        <v>S50007</v>
      </c>
      <c r="H743" t="str">
        <f t="shared" si="23"/>
        <v>TRANSPORTE MUNICIPAL TERRESTRE</v>
      </c>
      <c r="I743">
        <f>VLOOKUP(E743,DATOS!B:W,12,FALSE)</f>
        <v>1</v>
      </c>
      <c r="J743">
        <f>VLOOKUP(E743,DATOS!B:W,20,FALSE)</f>
        <v>45468</v>
      </c>
      <c r="K743">
        <f t="shared" si="24"/>
        <v>45468</v>
      </c>
      <c r="L743" s="3" t="e">
        <f>VLOOKUP(A743,'AF NO RADICADOS'!E:E,1,FALSE)</f>
        <v>#N/A</v>
      </c>
    </row>
    <row r="744" spans="1:12">
      <c r="A744" t="str">
        <f>VLOOKUP(E744,DATOS!B:W,19,FALSE)</f>
        <v>FEVT4811</v>
      </c>
      <c r="B744" s="1">
        <v>9012767301</v>
      </c>
      <c r="C744" t="s">
        <v>42</v>
      </c>
      <c r="D744" s="1">
        <f>VLOOKUP(E744,DATOS!B:W,3,FALSE)</f>
        <v>1123211537</v>
      </c>
      <c r="E744">
        <v>4787</v>
      </c>
      <c r="F744">
        <v>2</v>
      </c>
      <c r="G744" t="str">
        <f>VLOOKUP(E744,DATOS!B:W,10,FALSE)</f>
        <v>S50007</v>
      </c>
      <c r="H744" t="str">
        <f t="shared" si="23"/>
        <v>TRANSPORTE MUNICIPAL TERRESTRE</v>
      </c>
      <c r="I744">
        <f>VLOOKUP(E744,DATOS!B:W,12,FALSE)</f>
        <v>1</v>
      </c>
      <c r="J744">
        <f>VLOOKUP(E744,DATOS!B:W,20,FALSE)</f>
        <v>45468</v>
      </c>
      <c r="K744">
        <f t="shared" si="24"/>
        <v>45468</v>
      </c>
      <c r="L744" s="3" t="e">
        <f>VLOOKUP(A744,'AF NO RADICADOS'!E:E,1,FALSE)</f>
        <v>#N/A</v>
      </c>
    </row>
    <row r="745" spans="1:12">
      <c r="A745" t="str">
        <f>VLOOKUP(E745,DATOS!B:W,19,FALSE)</f>
        <v>FEVT4811</v>
      </c>
      <c r="B745" s="1">
        <v>9012767301</v>
      </c>
      <c r="C745" t="s">
        <v>42</v>
      </c>
      <c r="D745" s="1">
        <f>VLOOKUP(E745,DATOS!B:W,3,FALSE)</f>
        <v>1123211537</v>
      </c>
      <c r="E745">
        <v>4788</v>
      </c>
      <c r="F745">
        <v>2</v>
      </c>
      <c r="G745" t="str">
        <f>VLOOKUP(E745,DATOS!B:W,10,FALSE)</f>
        <v>S50007</v>
      </c>
      <c r="H745" t="str">
        <f t="shared" si="23"/>
        <v>TRANSPORTE MUNICIPAL TERRESTRE</v>
      </c>
      <c r="I745">
        <f>VLOOKUP(E745,DATOS!B:W,12,FALSE)</f>
        <v>1</v>
      </c>
      <c r="J745">
        <f>VLOOKUP(E745,DATOS!B:W,20,FALSE)</f>
        <v>45468</v>
      </c>
      <c r="K745">
        <f t="shared" si="24"/>
        <v>45468</v>
      </c>
      <c r="L745" s="3" t="e">
        <f>VLOOKUP(A745,'AF NO RADICADOS'!E:E,1,FALSE)</f>
        <v>#N/A</v>
      </c>
    </row>
    <row r="746" spans="1:12">
      <c r="A746" t="str">
        <f>VLOOKUP(E746,DATOS!B:W,19,FALSE)</f>
        <v>FEVT4812</v>
      </c>
      <c r="B746" s="1">
        <v>9012767301</v>
      </c>
      <c r="C746" t="s">
        <v>2</v>
      </c>
      <c r="D746" s="1">
        <f>VLOOKUP(E746,DATOS!B:W,3,FALSE)</f>
        <v>18125424</v>
      </c>
      <c r="E746">
        <v>4841</v>
      </c>
      <c r="F746">
        <v>2</v>
      </c>
      <c r="G746" t="str">
        <f>VLOOKUP(E746,DATOS!B:W,10,FALSE)</f>
        <v>S50007</v>
      </c>
      <c r="H746" t="str">
        <f t="shared" si="23"/>
        <v>TRANSPORTE MUNICIPAL TERRESTRE</v>
      </c>
      <c r="I746">
        <f>VLOOKUP(E746,DATOS!B:W,12,FALSE)</f>
        <v>1</v>
      </c>
      <c r="J746">
        <f>VLOOKUP(E746,DATOS!B:W,20,FALSE)</f>
        <v>45468</v>
      </c>
      <c r="K746">
        <f t="shared" si="24"/>
        <v>45468</v>
      </c>
      <c r="L746" s="3" t="e">
        <f>VLOOKUP(A746,'AF NO RADICADOS'!E:E,1,FALSE)</f>
        <v>#N/A</v>
      </c>
    </row>
    <row r="747" spans="1:12">
      <c r="A747" t="str">
        <f>VLOOKUP(E747,DATOS!B:W,19,FALSE)</f>
        <v>FEVT4812</v>
      </c>
      <c r="B747" s="1">
        <v>9012767301</v>
      </c>
      <c r="C747" t="s">
        <v>2</v>
      </c>
      <c r="D747" s="1">
        <f>VLOOKUP(E747,DATOS!B:W,3,FALSE)</f>
        <v>18125424</v>
      </c>
      <c r="E747">
        <v>4842</v>
      </c>
      <c r="F747">
        <v>2</v>
      </c>
      <c r="G747" t="str">
        <f>VLOOKUP(E747,DATOS!B:W,10,FALSE)</f>
        <v>S50007</v>
      </c>
      <c r="H747" t="str">
        <f t="shared" si="23"/>
        <v>TRANSPORTE MUNICIPAL TERRESTRE</v>
      </c>
      <c r="I747">
        <f>VLOOKUP(E747,DATOS!B:W,12,FALSE)</f>
        <v>1</v>
      </c>
      <c r="J747">
        <f>VLOOKUP(E747,DATOS!B:W,20,FALSE)</f>
        <v>45468</v>
      </c>
      <c r="K747">
        <f t="shared" si="24"/>
        <v>45468</v>
      </c>
      <c r="L747" s="3" t="e">
        <f>VLOOKUP(A747,'AF NO RADICADOS'!E:E,1,FALSE)</f>
        <v>#N/A</v>
      </c>
    </row>
    <row r="748" spans="1:12">
      <c r="A748" t="str">
        <f>VLOOKUP(E748,DATOS!B:W,19,FALSE)</f>
        <v>FEVT4813</v>
      </c>
      <c r="B748" s="1">
        <v>9012767301</v>
      </c>
      <c r="C748" t="s">
        <v>2</v>
      </c>
      <c r="D748" s="1">
        <f>VLOOKUP(E748,DATOS!B:W,3,FALSE)</f>
        <v>5209925</v>
      </c>
      <c r="E748">
        <v>4835</v>
      </c>
      <c r="F748">
        <v>2</v>
      </c>
      <c r="G748" t="str">
        <f>VLOOKUP(E748,DATOS!B:W,10,FALSE)</f>
        <v>S50007</v>
      </c>
      <c r="H748" t="str">
        <f t="shared" si="23"/>
        <v>TRANSPORTE MUNICIPAL TERRESTRE</v>
      </c>
      <c r="I748">
        <f>VLOOKUP(E748,DATOS!B:W,12,FALSE)</f>
        <v>1</v>
      </c>
      <c r="J748">
        <f>VLOOKUP(E748,DATOS!B:W,20,FALSE)</f>
        <v>45468</v>
      </c>
      <c r="K748">
        <f t="shared" si="24"/>
        <v>45468</v>
      </c>
      <c r="L748" s="3" t="e">
        <f>VLOOKUP(A748,'AF NO RADICADOS'!E:E,1,FALSE)</f>
        <v>#N/A</v>
      </c>
    </row>
    <row r="749" spans="1:12">
      <c r="A749" t="str">
        <f>VLOOKUP(E749,DATOS!B:W,19,FALSE)</f>
        <v>FEVT4813</v>
      </c>
      <c r="B749" s="1">
        <v>9012767301</v>
      </c>
      <c r="C749" t="s">
        <v>2</v>
      </c>
      <c r="D749" s="1">
        <f>VLOOKUP(E749,DATOS!B:W,3,FALSE)</f>
        <v>5209925</v>
      </c>
      <c r="E749">
        <v>4836</v>
      </c>
      <c r="F749">
        <v>2</v>
      </c>
      <c r="G749" t="str">
        <f>VLOOKUP(E749,DATOS!B:W,10,FALSE)</f>
        <v>S50007</v>
      </c>
      <c r="H749" t="str">
        <f t="shared" si="23"/>
        <v>TRANSPORTE MUNICIPAL TERRESTRE</v>
      </c>
      <c r="I749">
        <f>VLOOKUP(E749,DATOS!B:W,12,FALSE)</f>
        <v>1</v>
      </c>
      <c r="J749">
        <f>VLOOKUP(E749,DATOS!B:W,20,FALSE)</f>
        <v>45468</v>
      </c>
      <c r="K749">
        <f t="shared" si="24"/>
        <v>45468</v>
      </c>
      <c r="L749" s="3" t="e">
        <f>VLOOKUP(A749,'AF NO RADICADOS'!E:E,1,FALSE)</f>
        <v>#N/A</v>
      </c>
    </row>
    <row r="750" spans="1:12">
      <c r="A750" t="str">
        <f>VLOOKUP(E750,DATOS!B:W,19,FALSE)</f>
        <v>FEVT4814</v>
      </c>
      <c r="B750" s="1">
        <v>9012767301</v>
      </c>
      <c r="C750" t="s">
        <v>2</v>
      </c>
      <c r="D750" s="1">
        <f>VLOOKUP(E750,DATOS!B:W,3,FALSE)</f>
        <v>13066606</v>
      </c>
      <c r="E750">
        <v>4675</v>
      </c>
      <c r="F750">
        <v>2</v>
      </c>
      <c r="G750" t="str">
        <f>VLOOKUP(E750,DATOS!B:W,10,FALSE)</f>
        <v>S50008</v>
      </c>
      <c r="H750" t="str">
        <f t="shared" si="23"/>
        <v>TRANSPORTE INTERMUNICIPAL TERR</v>
      </c>
      <c r="I750">
        <f>VLOOKUP(E750,DATOS!B:W,12,FALSE)</f>
        <v>1</v>
      </c>
      <c r="J750">
        <f>VLOOKUP(E750,DATOS!B:W,20,FALSE)</f>
        <v>45468</v>
      </c>
      <c r="K750">
        <f t="shared" si="24"/>
        <v>45468</v>
      </c>
      <c r="L750" s="3" t="e">
        <f>VLOOKUP(A750,'AF NO RADICADOS'!E:E,1,FALSE)</f>
        <v>#N/A</v>
      </c>
    </row>
    <row r="751" spans="1:12">
      <c r="A751" t="str">
        <f>VLOOKUP(E751,DATOS!B:W,19,FALSE)</f>
        <v>FEVT4814</v>
      </c>
      <c r="B751" s="1">
        <v>9012767301</v>
      </c>
      <c r="C751" t="s">
        <v>2</v>
      </c>
      <c r="D751" s="1">
        <f>VLOOKUP(E751,DATOS!B:W,3,FALSE)</f>
        <v>13066606</v>
      </c>
      <c r="E751">
        <v>4676</v>
      </c>
      <c r="F751">
        <v>2</v>
      </c>
      <c r="G751" t="str">
        <f>VLOOKUP(E751,DATOS!B:W,10,FALSE)</f>
        <v>S50008</v>
      </c>
      <c r="H751" t="str">
        <f t="shared" si="23"/>
        <v>TRANSPORTE INTERMUNICIPAL TERR</v>
      </c>
      <c r="I751">
        <f>VLOOKUP(E751,DATOS!B:W,12,FALSE)</f>
        <v>1</v>
      </c>
      <c r="J751">
        <f>VLOOKUP(E751,DATOS!B:W,20,FALSE)</f>
        <v>45468</v>
      </c>
      <c r="K751">
        <f t="shared" si="24"/>
        <v>45468</v>
      </c>
      <c r="L751" s="3" t="e">
        <f>VLOOKUP(A751,'AF NO RADICADOS'!E:E,1,FALSE)</f>
        <v>#N/A</v>
      </c>
    </row>
    <row r="752" spans="1:12">
      <c r="A752" t="str">
        <f>VLOOKUP(E752,DATOS!B:W,19,FALSE)</f>
        <v>FEVT4815</v>
      </c>
      <c r="B752" s="1">
        <v>9012767301</v>
      </c>
      <c r="C752" t="s">
        <v>2</v>
      </c>
      <c r="D752" s="1">
        <f>VLOOKUP(E752,DATOS!B:W,3,FALSE)</f>
        <v>41181324</v>
      </c>
      <c r="E752">
        <v>4520</v>
      </c>
      <c r="F752">
        <v>2</v>
      </c>
      <c r="G752" t="str">
        <f>VLOOKUP(E752,DATOS!B:W,10,FALSE)</f>
        <v>S50007</v>
      </c>
      <c r="H752" t="str">
        <f t="shared" si="23"/>
        <v>TRANSPORTE MUNICIPAL TERRESTRE</v>
      </c>
      <c r="I752">
        <f>VLOOKUP(E752,DATOS!B:W,12,FALSE)</f>
        <v>1</v>
      </c>
      <c r="J752">
        <f>VLOOKUP(E752,DATOS!B:W,20,FALSE)</f>
        <v>45468</v>
      </c>
      <c r="K752">
        <f t="shared" si="24"/>
        <v>45468</v>
      </c>
      <c r="L752" s="3" t="e">
        <f>VLOOKUP(A752,'AF NO RADICADOS'!E:E,1,FALSE)</f>
        <v>#N/A</v>
      </c>
    </row>
    <row r="753" spans="1:12">
      <c r="A753" t="str">
        <f>VLOOKUP(E753,DATOS!B:W,19,FALSE)</f>
        <v>FEVT4815</v>
      </c>
      <c r="B753" s="1">
        <v>9012767301</v>
      </c>
      <c r="C753" t="s">
        <v>2</v>
      </c>
      <c r="D753" s="1">
        <f>VLOOKUP(E753,DATOS!B:W,3,FALSE)</f>
        <v>41181324</v>
      </c>
      <c r="E753">
        <v>4521</v>
      </c>
      <c r="F753">
        <v>2</v>
      </c>
      <c r="G753" t="str">
        <f>VLOOKUP(E753,DATOS!B:W,10,FALSE)</f>
        <v>S50007</v>
      </c>
      <c r="H753" t="str">
        <f t="shared" si="23"/>
        <v>TRANSPORTE MUNICIPAL TERRESTRE</v>
      </c>
      <c r="I753">
        <f>VLOOKUP(E753,DATOS!B:W,12,FALSE)</f>
        <v>1</v>
      </c>
      <c r="J753">
        <f>VLOOKUP(E753,DATOS!B:W,20,FALSE)</f>
        <v>45468</v>
      </c>
      <c r="K753">
        <f t="shared" si="24"/>
        <v>45468</v>
      </c>
      <c r="L753" s="3" t="e">
        <f>VLOOKUP(A753,'AF NO RADICADOS'!E:E,1,FALSE)</f>
        <v>#N/A</v>
      </c>
    </row>
    <row r="754" spans="1:12">
      <c r="A754" t="str">
        <f>VLOOKUP(E754,DATOS!B:W,19,FALSE)</f>
        <v>FEVT4816</v>
      </c>
      <c r="B754" s="1">
        <v>9012767301</v>
      </c>
      <c r="C754" t="s">
        <v>2</v>
      </c>
      <c r="D754" s="1">
        <f>VLOOKUP(E754,DATOS!B:W,3,FALSE)</f>
        <v>26615748</v>
      </c>
      <c r="E754">
        <v>4344</v>
      </c>
      <c r="F754">
        <v>2</v>
      </c>
      <c r="G754" t="str">
        <f>VLOOKUP(E754,DATOS!B:W,10,FALSE)</f>
        <v>S50008</v>
      </c>
      <c r="H754" t="str">
        <f t="shared" si="23"/>
        <v>TRANSPORTE INTERMUNICIPAL TERR</v>
      </c>
      <c r="I754">
        <f>VLOOKUP(E754,DATOS!B:W,12,FALSE)</f>
        <v>2</v>
      </c>
      <c r="J754">
        <f>VLOOKUP(E754,DATOS!B:W,20,FALSE)</f>
        <v>45468</v>
      </c>
      <c r="K754">
        <f t="shared" si="24"/>
        <v>90936</v>
      </c>
      <c r="L754" s="3" t="e">
        <f>VLOOKUP(A754,'AF NO RADICADOS'!E:E,1,FALSE)</f>
        <v>#N/A</v>
      </c>
    </row>
    <row r="755" spans="1:12">
      <c r="A755" t="str">
        <f>VLOOKUP(E755,DATOS!B:W,19,FALSE)</f>
        <v>FEVT4816</v>
      </c>
      <c r="B755" s="1">
        <v>9012767301</v>
      </c>
      <c r="C755" t="s">
        <v>2</v>
      </c>
      <c r="D755" s="1">
        <f>VLOOKUP(E755,DATOS!B:W,3,FALSE)</f>
        <v>26615748</v>
      </c>
      <c r="E755">
        <v>4346</v>
      </c>
      <c r="F755">
        <v>2</v>
      </c>
      <c r="G755" t="str">
        <f>VLOOKUP(E755,DATOS!B:W,10,FALSE)</f>
        <v>S50007</v>
      </c>
      <c r="H755" t="str">
        <f t="shared" si="23"/>
        <v>TRANSPORTE MUNICIPAL TERRESTRE</v>
      </c>
      <c r="I755">
        <f>VLOOKUP(E755,DATOS!B:W,12,FALSE)</f>
        <v>2</v>
      </c>
      <c r="J755">
        <f>VLOOKUP(E755,DATOS!B:W,20,FALSE)</f>
        <v>45468</v>
      </c>
      <c r="K755">
        <f t="shared" si="24"/>
        <v>90936</v>
      </c>
      <c r="L755" s="3" t="e">
        <f>VLOOKUP(A755,'AF NO RADICADOS'!E:E,1,FALSE)</f>
        <v>#N/A</v>
      </c>
    </row>
    <row r="756" spans="1:12">
      <c r="A756" t="str">
        <f>VLOOKUP(E756,DATOS!B:W,19,FALSE)</f>
        <v>FEVT4817</v>
      </c>
      <c r="B756" s="1">
        <v>9012767301</v>
      </c>
      <c r="C756" t="s">
        <v>2</v>
      </c>
      <c r="D756" s="1">
        <f>VLOOKUP(E756,DATOS!B:W,3,FALSE)</f>
        <v>40782495</v>
      </c>
      <c r="E756">
        <v>4222</v>
      </c>
      <c r="F756">
        <v>2</v>
      </c>
      <c r="G756" t="str">
        <f>VLOOKUP(E756,DATOS!B:W,10,FALSE)</f>
        <v>S50007</v>
      </c>
      <c r="H756" t="str">
        <f t="shared" si="23"/>
        <v>TRANSPORTE MUNICIPAL TERRESTRE</v>
      </c>
      <c r="I756">
        <f>VLOOKUP(E756,DATOS!B:W,12,FALSE)</f>
        <v>1</v>
      </c>
      <c r="J756">
        <f>VLOOKUP(E756,DATOS!B:W,20,FALSE)</f>
        <v>45468</v>
      </c>
      <c r="K756">
        <f t="shared" si="24"/>
        <v>45468</v>
      </c>
      <c r="L756" s="3" t="e">
        <f>VLOOKUP(A756,'AF NO RADICADOS'!E:E,1,FALSE)</f>
        <v>#N/A</v>
      </c>
    </row>
    <row r="757" spans="1:12">
      <c r="A757" t="str">
        <f>VLOOKUP(E757,DATOS!B:W,19,FALSE)</f>
        <v>FEVT4817</v>
      </c>
      <c r="B757" s="1">
        <v>9012767301</v>
      </c>
      <c r="C757" t="s">
        <v>2</v>
      </c>
      <c r="D757" s="1">
        <f>VLOOKUP(E757,DATOS!B:W,3,FALSE)</f>
        <v>40782495</v>
      </c>
      <c r="E757">
        <v>4223</v>
      </c>
      <c r="F757">
        <v>2</v>
      </c>
      <c r="G757" t="str">
        <f>VLOOKUP(E757,DATOS!B:W,10,FALSE)</f>
        <v>S50007</v>
      </c>
      <c r="H757" t="str">
        <f t="shared" si="23"/>
        <v>TRANSPORTE MUNICIPAL TERRESTRE</v>
      </c>
      <c r="I757">
        <f>VLOOKUP(E757,DATOS!B:W,12,FALSE)</f>
        <v>1</v>
      </c>
      <c r="J757">
        <f>VLOOKUP(E757,DATOS!B:W,20,FALSE)</f>
        <v>45468</v>
      </c>
      <c r="K757">
        <f t="shared" si="24"/>
        <v>45468</v>
      </c>
      <c r="L757" s="3" t="e">
        <f>VLOOKUP(A757,'AF NO RADICADOS'!E:E,1,FALSE)</f>
        <v>#N/A</v>
      </c>
    </row>
    <row r="758" spans="1:12">
      <c r="A758" t="str">
        <f>VLOOKUP(E758,DATOS!B:W,19,FALSE)</f>
        <v>FEVT4818</v>
      </c>
      <c r="B758" s="1">
        <v>9012767301</v>
      </c>
      <c r="C758" t="s">
        <v>2</v>
      </c>
      <c r="D758" s="1">
        <f>VLOOKUP(E758,DATOS!B:W,3,FALSE)</f>
        <v>1124851912</v>
      </c>
      <c r="E758">
        <v>4224</v>
      </c>
      <c r="F758">
        <v>2</v>
      </c>
      <c r="G758" t="str">
        <f>VLOOKUP(E758,DATOS!B:W,10,FALSE)</f>
        <v>S50007</v>
      </c>
      <c r="H758" t="str">
        <f t="shared" si="23"/>
        <v>TRANSPORTE MUNICIPAL TERRESTRE</v>
      </c>
      <c r="I758">
        <f>VLOOKUP(E758,DATOS!B:W,12,FALSE)</f>
        <v>1</v>
      </c>
      <c r="J758">
        <f>VLOOKUP(E758,DATOS!B:W,20,FALSE)</f>
        <v>45468</v>
      </c>
      <c r="K758">
        <f t="shared" si="24"/>
        <v>45468</v>
      </c>
      <c r="L758" s="3" t="e">
        <f>VLOOKUP(A758,'AF NO RADICADOS'!E:E,1,FALSE)</f>
        <v>#N/A</v>
      </c>
    </row>
    <row r="759" spans="1:12">
      <c r="A759" t="str">
        <f>VLOOKUP(E759,DATOS!B:W,19,FALSE)</f>
        <v>FEVT4818</v>
      </c>
      <c r="B759" s="1">
        <v>9012767301</v>
      </c>
      <c r="C759" t="s">
        <v>2</v>
      </c>
      <c r="D759" s="1">
        <f>VLOOKUP(E759,DATOS!B:W,3,FALSE)</f>
        <v>1124851912</v>
      </c>
      <c r="E759">
        <v>4225</v>
      </c>
      <c r="F759">
        <v>2</v>
      </c>
      <c r="G759" t="str">
        <f>VLOOKUP(E759,DATOS!B:W,10,FALSE)</f>
        <v>S50007</v>
      </c>
      <c r="H759" t="str">
        <f t="shared" si="23"/>
        <v>TRANSPORTE MUNICIPAL TERRESTRE</v>
      </c>
      <c r="I759">
        <f>VLOOKUP(E759,DATOS!B:W,12,FALSE)</f>
        <v>1</v>
      </c>
      <c r="J759">
        <f>VLOOKUP(E759,DATOS!B:W,20,FALSE)</f>
        <v>45468</v>
      </c>
      <c r="K759">
        <f t="shared" si="24"/>
        <v>45468</v>
      </c>
      <c r="L759" s="3" t="e">
        <f>VLOOKUP(A759,'AF NO RADICADOS'!E:E,1,FALSE)</f>
        <v>#N/A</v>
      </c>
    </row>
    <row r="760" spans="1:12">
      <c r="A760" t="str">
        <f>VLOOKUP(E760,DATOS!B:W,19,FALSE)</f>
        <v>FEVT4819</v>
      </c>
      <c r="B760" s="1">
        <v>9012767301</v>
      </c>
      <c r="C760" t="s">
        <v>2</v>
      </c>
      <c r="D760" s="1">
        <f>VLOOKUP(E760,DATOS!B:W,3,FALSE)</f>
        <v>17666538</v>
      </c>
      <c r="E760">
        <v>4556</v>
      </c>
      <c r="F760">
        <v>2</v>
      </c>
      <c r="G760" t="str">
        <f>VLOOKUP(E760,DATOS!B:W,10,FALSE)</f>
        <v>S50008</v>
      </c>
      <c r="H760" t="str">
        <f t="shared" si="23"/>
        <v>TRANSPORTE INTERMUNICIPAL TERR</v>
      </c>
      <c r="I760">
        <f>VLOOKUP(E760,DATOS!B:W,12,FALSE)</f>
        <v>1</v>
      </c>
      <c r="J760">
        <f>VLOOKUP(E760,DATOS!B:W,20,FALSE)</f>
        <v>45468</v>
      </c>
      <c r="K760">
        <f t="shared" si="24"/>
        <v>45468</v>
      </c>
      <c r="L760" s="3" t="e">
        <f>VLOOKUP(A760,'AF NO RADICADOS'!E:E,1,FALSE)</f>
        <v>#N/A</v>
      </c>
    </row>
    <row r="761" spans="1:12">
      <c r="A761" t="str">
        <f>VLOOKUP(E761,DATOS!B:W,19,FALSE)</f>
        <v>FEVT4821</v>
      </c>
      <c r="B761" s="1">
        <v>9012767301</v>
      </c>
      <c r="C761" t="s">
        <v>2</v>
      </c>
      <c r="D761" s="1">
        <f>VLOOKUP(E761,DATOS!B:W,3,FALSE)</f>
        <v>41106989</v>
      </c>
      <c r="E761">
        <v>4238</v>
      </c>
      <c r="F761">
        <v>2</v>
      </c>
      <c r="G761" t="str">
        <f>VLOOKUP(E761,DATOS!B:W,10,FALSE)</f>
        <v>S50008</v>
      </c>
      <c r="H761" t="str">
        <f t="shared" si="23"/>
        <v>TRANSPORTE INTERMUNICIPAL TERR</v>
      </c>
      <c r="I761">
        <f>VLOOKUP(E761,DATOS!B:W,12,FALSE)</f>
        <v>1</v>
      </c>
      <c r="J761">
        <f>VLOOKUP(E761,DATOS!B:W,20,FALSE)</f>
        <v>45468</v>
      </c>
      <c r="K761">
        <f t="shared" si="24"/>
        <v>45468</v>
      </c>
      <c r="L761" s="3" t="e">
        <f>VLOOKUP(A761,'AF NO RADICADOS'!E:E,1,FALSE)</f>
        <v>#N/A</v>
      </c>
    </row>
    <row r="762" spans="1:12">
      <c r="A762" t="str">
        <f>VLOOKUP(E762,DATOS!B:W,19,FALSE)</f>
        <v>FEVT4821</v>
      </c>
      <c r="B762" s="1">
        <v>9012767301</v>
      </c>
      <c r="C762" t="s">
        <v>2</v>
      </c>
      <c r="D762" s="1">
        <f>VLOOKUP(E762,DATOS!B:W,3,FALSE)</f>
        <v>41106989</v>
      </c>
      <c r="E762">
        <v>4239</v>
      </c>
      <c r="F762">
        <v>2</v>
      </c>
      <c r="G762" t="str">
        <f>VLOOKUP(E762,DATOS!B:W,10,FALSE)</f>
        <v>S50008</v>
      </c>
      <c r="H762" t="str">
        <f t="shared" si="23"/>
        <v>TRANSPORTE INTERMUNICIPAL TERR</v>
      </c>
      <c r="I762">
        <f>VLOOKUP(E762,DATOS!B:W,12,FALSE)</f>
        <v>1</v>
      </c>
      <c r="J762">
        <f>VLOOKUP(E762,DATOS!B:W,20,FALSE)</f>
        <v>45468</v>
      </c>
      <c r="K762">
        <f t="shared" si="24"/>
        <v>45468</v>
      </c>
      <c r="L762" s="3" t="e">
        <f>VLOOKUP(A762,'AF NO RADICADOS'!E:E,1,FALSE)</f>
        <v>#N/A</v>
      </c>
    </row>
    <row r="763" spans="1:12">
      <c r="A763" t="str">
        <f>VLOOKUP(E763,DATOS!B:W,19,FALSE)</f>
        <v>FEVT4822</v>
      </c>
      <c r="B763" s="1">
        <v>9012767301</v>
      </c>
      <c r="C763" t="s">
        <v>64</v>
      </c>
      <c r="D763" s="1">
        <f>VLOOKUP(E763,DATOS!B:W,3,FALSE)</f>
        <v>6165789</v>
      </c>
      <c r="E763">
        <v>4026</v>
      </c>
      <c r="F763">
        <v>2</v>
      </c>
      <c r="G763" t="str">
        <f>VLOOKUP(E763,DATOS!B:W,10,FALSE)</f>
        <v>S50008</v>
      </c>
      <c r="H763" t="str">
        <f t="shared" si="23"/>
        <v>TRANSPORTE INTERMUNICIPAL TERR</v>
      </c>
      <c r="I763">
        <f>VLOOKUP(E763,DATOS!B:W,12,FALSE)</f>
        <v>1</v>
      </c>
      <c r="J763">
        <f>VLOOKUP(E763,DATOS!B:W,20,FALSE)</f>
        <v>45468</v>
      </c>
      <c r="K763">
        <f t="shared" si="24"/>
        <v>45468</v>
      </c>
      <c r="L763" s="3" t="e">
        <f>VLOOKUP(A763,'AF NO RADICADOS'!E:E,1,FALSE)</f>
        <v>#N/A</v>
      </c>
    </row>
    <row r="764" spans="1:12">
      <c r="A764" t="str">
        <f>VLOOKUP(E764,DATOS!B:W,19,FALSE)</f>
        <v>FEVT4823</v>
      </c>
      <c r="B764" s="1">
        <v>9012767301</v>
      </c>
      <c r="C764" t="s">
        <v>2</v>
      </c>
      <c r="D764" s="1">
        <f>VLOOKUP(E764,DATOS!B:W,3,FALSE)</f>
        <v>5348316</v>
      </c>
      <c r="E764">
        <v>4576</v>
      </c>
      <c r="F764">
        <v>2</v>
      </c>
      <c r="G764" t="str">
        <f>VLOOKUP(E764,DATOS!B:W,10,FALSE)</f>
        <v>S50007</v>
      </c>
      <c r="H764" t="str">
        <f t="shared" si="23"/>
        <v>TRANSPORTE MUNICIPAL TERRESTRE</v>
      </c>
      <c r="I764">
        <f>VLOOKUP(E764,DATOS!B:W,12,FALSE)</f>
        <v>1</v>
      </c>
      <c r="J764">
        <f>VLOOKUP(E764,DATOS!B:W,20,FALSE)</f>
        <v>45469</v>
      </c>
      <c r="K764">
        <f t="shared" si="24"/>
        <v>45469</v>
      </c>
      <c r="L764" s="3" t="e">
        <f>VLOOKUP(A764,'AF NO RADICADOS'!E:E,1,FALSE)</f>
        <v>#N/A</v>
      </c>
    </row>
    <row r="765" spans="1:12">
      <c r="A765" t="str">
        <f>VLOOKUP(E765,DATOS!B:W,19,FALSE)</f>
        <v>FEVT4823</v>
      </c>
      <c r="B765" s="1">
        <v>9012767301</v>
      </c>
      <c r="C765" t="s">
        <v>2</v>
      </c>
      <c r="D765" s="1">
        <f>VLOOKUP(E765,DATOS!B:W,3,FALSE)</f>
        <v>5348316</v>
      </c>
      <c r="E765">
        <v>4578</v>
      </c>
      <c r="F765">
        <v>2</v>
      </c>
      <c r="G765" t="str">
        <f>VLOOKUP(E765,DATOS!B:W,10,FALSE)</f>
        <v>S50007</v>
      </c>
      <c r="H765" t="str">
        <f t="shared" si="23"/>
        <v>TRANSPORTE MUNICIPAL TERRESTRE</v>
      </c>
      <c r="I765">
        <f>VLOOKUP(E765,DATOS!B:W,12,FALSE)</f>
        <v>1</v>
      </c>
      <c r="J765">
        <f>VLOOKUP(E765,DATOS!B:W,20,FALSE)</f>
        <v>45469</v>
      </c>
      <c r="K765">
        <f t="shared" si="24"/>
        <v>45469</v>
      </c>
      <c r="L765" s="3" t="e">
        <f>VLOOKUP(A765,'AF NO RADICADOS'!E:E,1,FALSE)</f>
        <v>#N/A</v>
      </c>
    </row>
    <row r="766" spans="1:12">
      <c r="A766" t="str">
        <f>VLOOKUP(E766,DATOS!B:W,19,FALSE)</f>
        <v>FEVT4824</v>
      </c>
      <c r="B766" s="1">
        <v>9012767301</v>
      </c>
      <c r="C766" t="s">
        <v>31</v>
      </c>
      <c r="D766" s="1">
        <f>VLOOKUP(E766,DATOS!B:W,3,FALSE)</f>
        <v>1124315937</v>
      </c>
      <c r="E766">
        <v>3742</v>
      </c>
      <c r="F766">
        <v>2</v>
      </c>
      <c r="G766" t="str">
        <f>VLOOKUP(E766,DATOS!B:W,10,FALSE)</f>
        <v>S50007</v>
      </c>
      <c r="H766" t="str">
        <f t="shared" si="23"/>
        <v>TRANSPORTE MUNICIPAL TERRESTRE</v>
      </c>
      <c r="I766">
        <f>VLOOKUP(E766,DATOS!B:W,12,FALSE)</f>
        <v>1</v>
      </c>
      <c r="J766">
        <f>VLOOKUP(E766,DATOS!B:W,20,FALSE)</f>
        <v>45469</v>
      </c>
      <c r="K766">
        <f t="shared" si="24"/>
        <v>45469</v>
      </c>
      <c r="L766" s="3" t="e">
        <f>VLOOKUP(A766,'AF NO RADICADOS'!E:E,1,FALSE)</f>
        <v>#N/A</v>
      </c>
    </row>
    <row r="767" spans="1:12">
      <c r="A767" t="str">
        <f>VLOOKUP(E767,DATOS!B:W,19,FALSE)</f>
        <v>FEVT4825</v>
      </c>
      <c r="B767" s="1">
        <v>9012767301</v>
      </c>
      <c r="C767" t="s">
        <v>2</v>
      </c>
      <c r="D767" s="1">
        <f>VLOOKUP(E767,DATOS!B:W,3,FALSE)</f>
        <v>27353701</v>
      </c>
      <c r="E767">
        <v>4240</v>
      </c>
      <c r="F767">
        <v>2</v>
      </c>
      <c r="G767" t="str">
        <f>VLOOKUP(E767,DATOS!B:W,10,FALSE)</f>
        <v>S50007</v>
      </c>
      <c r="H767" t="str">
        <f t="shared" si="23"/>
        <v>TRANSPORTE MUNICIPAL TERRESTRE</v>
      </c>
      <c r="I767">
        <f>VLOOKUP(E767,DATOS!B:W,12,FALSE)</f>
        <v>1</v>
      </c>
      <c r="J767">
        <f>VLOOKUP(E767,DATOS!B:W,20,FALSE)</f>
        <v>45469</v>
      </c>
      <c r="K767">
        <f t="shared" si="24"/>
        <v>45469</v>
      </c>
      <c r="L767" s="3" t="e">
        <f>VLOOKUP(A767,'AF NO RADICADOS'!E:E,1,FALSE)</f>
        <v>#N/A</v>
      </c>
    </row>
    <row r="768" spans="1:12">
      <c r="A768" t="str">
        <f>VLOOKUP(E768,DATOS!B:W,19,FALSE)</f>
        <v>FEVT4825</v>
      </c>
      <c r="B768" s="1">
        <v>9012767301</v>
      </c>
      <c r="C768" t="s">
        <v>2</v>
      </c>
      <c r="D768" s="1">
        <f>VLOOKUP(E768,DATOS!B:W,3,FALSE)</f>
        <v>27353701</v>
      </c>
      <c r="E768">
        <v>4241</v>
      </c>
      <c r="F768">
        <v>2</v>
      </c>
      <c r="G768" t="str">
        <f>VLOOKUP(E768,DATOS!B:W,10,FALSE)</f>
        <v>S50007</v>
      </c>
      <c r="H768" t="str">
        <f t="shared" si="23"/>
        <v>TRANSPORTE MUNICIPAL TERRESTRE</v>
      </c>
      <c r="I768">
        <f>VLOOKUP(E768,DATOS!B:W,12,FALSE)</f>
        <v>1</v>
      </c>
      <c r="J768">
        <f>VLOOKUP(E768,DATOS!B:W,20,FALSE)</f>
        <v>45469</v>
      </c>
      <c r="K768">
        <f t="shared" si="24"/>
        <v>45469</v>
      </c>
      <c r="L768" s="3" t="e">
        <f>VLOOKUP(A768,'AF NO RADICADOS'!E:E,1,FALSE)</f>
        <v>#N/A</v>
      </c>
    </row>
    <row r="769" spans="1:12">
      <c r="A769" t="str">
        <f>VLOOKUP(E769,DATOS!B:W,19,FALSE)</f>
        <v>FEVT4826</v>
      </c>
      <c r="B769" s="1">
        <v>9012767301</v>
      </c>
      <c r="C769" t="s">
        <v>2</v>
      </c>
      <c r="D769" s="1">
        <f>VLOOKUP(E769,DATOS!B:W,3,FALSE)</f>
        <v>1006849104</v>
      </c>
      <c r="E769">
        <v>4328</v>
      </c>
      <c r="F769">
        <v>2</v>
      </c>
      <c r="G769" t="str">
        <f>VLOOKUP(E769,DATOS!B:W,10,FALSE)</f>
        <v>S50007</v>
      </c>
      <c r="H769" t="str">
        <f t="shared" si="23"/>
        <v>TRANSPORTE MUNICIPAL TERRESTRE</v>
      </c>
      <c r="I769">
        <f>VLOOKUP(E769,DATOS!B:W,12,FALSE)</f>
        <v>1</v>
      </c>
      <c r="J769">
        <f>VLOOKUP(E769,DATOS!B:W,20,FALSE)</f>
        <v>45469</v>
      </c>
      <c r="K769">
        <f t="shared" si="24"/>
        <v>45469</v>
      </c>
      <c r="L769" s="3" t="e">
        <f>VLOOKUP(A769,'AF NO RADICADOS'!E:E,1,FALSE)</f>
        <v>#N/A</v>
      </c>
    </row>
    <row r="770" spans="1:12">
      <c r="A770" t="str">
        <f>VLOOKUP(E770,DATOS!B:W,19,FALSE)</f>
        <v>FEVT4826</v>
      </c>
      <c r="B770" s="1">
        <v>9012767301</v>
      </c>
      <c r="C770" t="s">
        <v>2</v>
      </c>
      <c r="D770" s="1">
        <f>VLOOKUP(E770,DATOS!B:W,3,FALSE)</f>
        <v>1006849104</v>
      </c>
      <c r="E770">
        <v>4329</v>
      </c>
      <c r="F770">
        <v>2</v>
      </c>
      <c r="G770" t="str">
        <f>VLOOKUP(E770,DATOS!B:W,10,FALSE)</f>
        <v>S50007</v>
      </c>
      <c r="H770" t="str">
        <f t="shared" ref="H770:H833" si="25">IF(G770="S50007","TRANSPORTE MUNICIPAL TERRESTRE",IF(G770="S50008","TRANSPORTE INTERMUNICIPAL TERR","VALIDAR CODIGO"))</f>
        <v>TRANSPORTE MUNICIPAL TERRESTRE</v>
      </c>
      <c r="I770">
        <f>VLOOKUP(E770,DATOS!B:W,12,FALSE)</f>
        <v>1</v>
      </c>
      <c r="J770">
        <f>VLOOKUP(E770,DATOS!B:W,20,FALSE)</f>
        <v>45469</v>
      </c>
      <c r="K770">
        <f t="shared" si="24"/>
        <v>45469</v>
      </c>
      <c r="L770" s="3" t="e">
        <f>VLOOKUP(A770,'AF NO RADICADOS'!E:E,1,FALSE)</f>
        <v>#N/A</v>
      </c>
    </row>
    <row r="771" spans="1:12">
      <c r="A771" t="str">
        <f>VLOOKUP(E771,DATOS!B:W,19,FALSE)</f>
        <v>FEVT4827</v>
      </c>
      <c r="B771" s="1">
        <v>9012767301</v>
      </c>
      <c r="C771" t="s">
        <v>2</v>
      </c>
      <c r="D771" s="1">
        <f>VLOOKUP(E771,DATOS!B:W,3,FALSE)</f>
        <v>1124861095</v>
      </c>
      <c r="E771">
        <v>4168</v>
      </c>
      <c r="F771">
        <v>2</v>
      </c>
      <c r="G771" t="str">
        <f>VLOOKUP(E771,DATOS!B:W,10,FALSE)</f>
        <v>S50007</v>
      </c>
      <c r="H771" t="str">
        <f t="shared" si="25"/>
        <v>TRANSPORTE MUNICIPAL TERRESTRE</v>
      </c>
      <c r="I771">
        <f>VLOOKUP(E771,DATOS!B:W,12,FALSE)</f>
        <v>1</v>
      </c>
      <c r="J771">
        <f>VLOOKUP(E771,DATOS!B:W,20,FALSE)</f>
        <v>45469</v>
      </c>
      <c r="K771">
        <f t="shared" si="24"/>
        <v>45469</v>
      </c>
      <c r="L771" s="3" t="e">
        <f>VLOOKUP(A771,'AF NO RADICADOS'!E:E,1,FALSE)</f>
        <v>#N/A</v>
      </c>
    </row>
    <row r="772" spans="1:12">
      <c r="A772" t="str">
        <f>VLOOKUP(E772,DATOS!B:W,19,FALSE)</f>
        <v>FEVT4827</v>
      </c>
      <c r="B772" s="1">
        <v>9012767301</v>
      </c>
      <c r="C772" t="s">
        <v>2</v>
      </c>
      <c r="D772" s="1">
        <f>VLOOKUP(E772,DATOS!B:W,3,FALSE)</f>
        <v>1124861095</v>
      </c>
      <c r="E772">
        <v>4169</v>
      </c>
      <c r="F772">
        <v>2</v>
      </c>
      <c r="G772" t="str">
        <f>VLOOKUP(E772,DATOS!B:W,10,FALSE)</f>
        <v>S50007</v>
      </c>
      <c r="H772" t="str">
        <f t="shared" si="25"/>
        <v>TRANSPORTE MUNICIPAL TERRESTRE</v>
      </c>
      <c r="I772">
        <f>VLOOKUP(E772,DATOS!B:W,12,FALSE)</f>
        <v>1</v>
      </c>
      <c r="J772">
        <f>VLOOKUP(E772,DATOS!B:W,20,FALSE)</f>
        <v>45469</v>
      </c>
      <c r="K772">
        <f t="shared" si="24"/>
        <v>45469</v>
      </c>
      <c r="L772" s="3" t="e">
        <f>VLOOKUP(A772,'AF NO RADICADOS'!E:E,1,FALSE)</f>
        <v>#N/A</v>
      </c>
    </row>
    <row r="773" spans="1:12">
      <c r="A773" t="str">
        <f>VLOOKUP(E773,DATOS!B:W,19,FALSE)</f>
        <v>FEVT4828</v>
      </c>
      <c r="B773" s="1">
        <v>9012767301</v>
      </c>
      <c r="C773" t="s">
        <v>2</v>
      </c>
      <c r="D773" s="1">
        <f>VLOOKUP(E773,DATOS!B:W,3,FALSE)</f>
        <v>17649005</v>
      </c>
      <c r="E773">
        <v>4326</v>
      </c>
      <c r="F773">
        <v>2</v>
      </c>
      <c r="G773" t="str">
        <f>VLOOKUP(E773,DATOS!B:W,10,FALSE)</f>
        <v>S50008</v>
      </c>
      <c r="H773" t="str">
        <f t="shared" si="25"/>
        <v>TRANSPORTE INTERMUNICIPAL TERR</v>
      </c>
      <c r="I773">
        <f>VLOOKUP(E773,DATOS!B:W,12,FALSE)</f>
        <v>1</v>
      </c>
      <c r="J773">
        <f>VLOOKUP(E773,DATOS!B:W,20,FALSE)</f>
        <v>45469</v>
      </c>
      <c r="K773">
        <f t="shared" si="24"/>
        <v>45469</v>
      </c>
      <c r="L773" s="3" t="e">
        <f>VLOOKUP(A773,'AF NO RADICADOS'!E:E,1,FALSE)</f>
        <v>#N/A</v>
      </c>
    </row>
    <row r="774" spans="1:12">
      <c r="A774" t="str">
        <f>VLOOKUP(E774,DATOS!B:W,19,FALSE)</f>
        <v>FEVT4828</v>
      </c>
      <c r="B774" s="1">
        <v>9012767301</v>
      </c>
      <c r="C774" t="s">
        <v>2</v>
      </c>
      <c r="D774" s="1">
        <f>VLOOKUP(E774,DATOS!B:W,3,FALSE)</f>
        <v>17649005</v>
      </c>
      <c r="E774">
        <v>4327</v>
      </c>
      <c r="F774">
        <v>2</v>
      </c>
      <c r="G774" t="str">
        <f>VLOOKUP(E774,DATOS!B:W,10,FALSE)</f>
        <v>S50008</v>
      </c>
      <c r="H774" t="str">
        <f t="shared" si="25"/>
        <v>TRANSPORTE INTERMUNICIPAL TERR</v>
      </c>
      <c r="I774">
        <f>VLOOKUP(E774,DATOS!B:W,12,FALSE)</f>
        <v>1</v>
      </c>
      <c r="J774">
        <f>VLOOKUP(E774,DATOS!B:W,20,FALSE)</f>
        <v>45469</v>
      </c>
      <c r="K774">
        <f t="shared" si="24"/>
        <v>45469</v>
      </c>
      <c r="L774" s="3" t="e">
        <f>VLOOKUP(A774,'AF NO RADICADOS'!E:E,1,FALSE)</f>
        <v>#N/A</v>
      </c>
    </row>
    <row r="775" spans="1:12">
      <c r="A775" t="str">
        <f>VLOOKUP(E775,DATOS!B:W,19,FALSE)</f>
        <v>FEVT4829</v>
      </c>
      <c r="B775" s="1">
        <v>9012767301</v>
      </c>
      <c r="C775" t="s">
        <v>2</v>
      </c>
      <c r="D775" s="1">
        <f>VLOOKUP(E775,DATOS!B:W,3,FALSE)</f>
        <v>41101234</v>
      </c>
      <c r="E775">
        <v>4256</v>
      </c>
      <c r="F775">
        <v>2</v>
      </c>
      <c r="G775" t="str">
        <f>VLOOKUP(E775,DATOS!B:W,10,FALSE)</f>
        <v>S50008</v>
      </c>
      <c r="H775" t="str">
        <f t="shared" si="25"/>
        <v>TRANSPORTE INTERMUNICIPAL TERR</v>
      </c>
      <c r="I775">
        <f>VLOOKUP(E775,DATOS!B:W,12,FALSE)</f>
        <v>1</v>
      </c>
      <c r="J775">
        <f>VLOOKUP(E775,DATOS!B:W,20,FALSE)</f>
        <v>45469</v>
      </c>
      <c r="K775">
        <f t="shared" si="24"/>
        <v>45469</v>
      </c>
      <c r="L775" s="3" t="e">
        <f>VLOOKUP(A775,'AF NO RADICADOS'!E:E,1,FALSE)</f>
        <v>#N/A</v>
      </c>
    </row>
    <row r="776" spans="1:12">
      <c r="A776" t="str">
        <f>VLOOKUP(E776,DATOS!B:W,19,FALSE)</f>
        <v>FEVT4829</v>
      </c>
      <c r="B776" s="1">
        <v>9012767301</v>
      </c>
      <c r="C776" t="s">
        <v>2</v>
      </c>
      <c r="D776" s="1">
        <f>VLOOKUP(E776,DATOS!B:W,3,FALSE)</f>
        <v>41101234</v>
      </c>
      <c r="E776">
        <v>4257</v>
      </c>
      <c r="F776">
        <v>2</v>
      </c>
      <c r="G776" t="str">
        <f>VLOOKUP(E776,DATOS!B:W,10,FALSE)</f>
        <v>S50008</v>
      </c>
      <c r="H776" t="str">
        <f t="shared" si="25"/>
        <v>TRANSPORTE INTERMUNICIPAL TERR</v>
      </c>
      <c r="I776">
        <f>VLOOKUP(E776,DATOS!B:W,12,FALSE)</f>
        <v>1</v>
      </c>
      <c r="J776">
        <f>VLOOKUP(E776,DATOS!B:W,20,FALSE)</f>
        <v>45469</v>
      </c>
      <c r="K776">
        <f t="shared" si="24"/>
        <v>45469</v>
      </c>
      <c r="L776" s="3" t="e">
        <f>VLOOKUP(A776,'AF NO RADICADOS'!E:E,1,FALSE)</f>
        <v>#N/A</v>
      </c>
    </row>
    <row r="777" spans="1:12">
      <c r="A777" t="str">
        <f>VLOOKUP(E777,DATOS!B:W,19,FALSE)</f>
        <v>FEVT4830</v>
      </c>
      <c r="B777" s="1">
        <v>9012767301</v>
      </c>
      <c r="C777" t="s">
        <v>2</v>
      </c>
      <c r="D777" s="1">
        <f>VLOOKUP(E777,DATOS!B:W,3,FALSE)</f>
        <v>4766054</v>
      </c>
      <c r="E777">
        <v>4300</v>
      </c>
      <c r="F777">
        <v>2</v>
      </c>
      <c r="G777" t="str">
        <f>VLOOKUP(E777,DATOS!B:W,10,FALSE)</f>
        <v>S50007</v>
      </c>
      <c r="H777" t="str">
        <f t="shared" si="25"/>
        <v>TRANSPORTE MUNICIPAL TERRESTRE</v>
      </c>
      <c r="I777">
        <f>VLOOKUP(E777,DATOS!B:W,12,FALSE)</f>
        <v>1</v>
      </c>
      <c r="J777">
        <f>VLOOKUP(E777,DATOS!B:W,20,FALSE)</f>
        <v>45469</v>
      </c>
      <c r="K777">
        <f t="shared" si="24"/>
        <v>45469</v>
      </c>
      <c r="L777" s="3" t="e">
        <f>VLOOKUP(A777,'AF NO RADICADOS'!E:E,1,FALSE)</f>
        <v>#N/A</v>
      </c>
    </row>
    <row r="778" spans="1:12">
      <c r="A778" t="str">
        <f>VLOOKUP(E778,DATOS!B:W,19,FALSE)</f>
        <v>FEVT4830</v>
      </c>
      <c r="B778" s="1">
        <v>9012767301</v>
      </c>
      <c r="C778" t="s">
        <v>2</v>
      </c>
      <c r="D778" s="1">
        <f>VLOOKUP(E778,DATOS!B:W,3,FALSE)</f>
        <v>4766054</v>
      </c>
      <c r="E778">
        <v>4301</v>
      </c>
      <c r="F778">
        <v>2</v>
      </c>
      <c r="G778" t="str">
        <f>VLOOKUP(E778,DATOS!B:W,10,FALSE)</f>
        <v>S50007</v>
      </c>
      <c r="H778" t="str">
        <f t="shared" si="25"/>
        <v>TRANSPORTE MUNICIPAL TERRESTRE</v>
      </c>
      <c r="I778">
        <f>VLOOKUP(E778,DATOS!B:W,12,FALSE)</f>
        <v>1</v>
      </c>
      <c r="J778">
        <f>VLOOKUP(E778,DATOS!B:W,20,FALSE)</f>
        <v>45469</v>
      </c>
      <c r="K778">
        <f t="shared" si="24"/>
        <v>45469</v>
      </c>
      <c r="L778" s="3" t="e">
        <f>VLOOKUP(A778,'AF NO RADICADOS'!E:E,1,FALSE)</f>
        <v>#N/A</v>
      </c>
    </row>
    <row r="779" spans="1:12">
      <c r="A779" t="str">
        <f>VLOOKUP(E779,DATOS!B:W,19,FALSE)</f>
        <v>FEVT4831</v>
      </c>
      <c r="B779" s="1">
        <v>9012767301</v>
      </c>
      <c r="C779" t="s">
        <v>2</v>
      </c>
      <c r="D779" s="1">
        <f>VLOOKUP(E779,DATOS!B:W,3,FALSE)</f>
        <v>41106507</v>
      </c>
      <c r="E779">
        <v>4681</v>
      </c>
      <c r="F779">
        <v>2</v>
      </c>
      <c r="G779" t="str">
        <f>VLOOKUP(E779,DATOS!B:W,10,FALSE)</f>
        <v>S50007</v>
      </c>
      <c r="H779" t="str">
        <f t="shared" si="25"/>
        <v>TRANSPORTE MUNICIPAL TERRESTRE</v>
      </c>
      <c r="I779">
        <f>VLOOKUP(E779,DATOS!B:W,12,FALSE)</f>
        <v>1</v>
      </c>
      <c r="J779">
        <f>VLOOKUP(E779,DATOS!B:W,20,FALSE)</f>
        <v>45469</v>
      </c>
      <c r="K779">
        <f t="shared" si="24"/>
        <v>45469</v>
      </c>
      <c r="L779" s="3" t="e">
        <f>VLOOKUP(A779,'AF NO RADICADOS'!E:E,1,FALSE)</f>
        <v>#N/A</v>
      </c>
    </row>
    <row r="780" spans="1:12">
      <c r="A780" t="str">
        <f>VLOOKUP(E780,DATOS!B:W,19,FALSE)</f>
        <v>FEVT4831</v>
      </c>
      <c r="B780" s="1">
        <v>9012767301</v>
      </c>
      <c r="C780" t="s">
        <v>2</v>
      </c>
      <c r="D780" s="1">
        <f>VLOOKUP(E780,DATOS!B:W,3,FALSE)</f>
        <v>41106507</v>
      </c>
      <c r="E780">
        <v>4682</v>
      </c>
      <c r="F780">
        <v>2</v>
      </c>
      <c r="G780" t="str">
        <f>VLOOKUP(E780,DATOS!B:W,10,FALSE)</f>
        <v>S50007</v>
      </c>
      <c r="H780" t="str">
        <f t="shared" si="25"/>
        <v>TRANSPORTE MUNICIPAL TERRESTRE</v>
      </c>
      <c r="I780">
        <f>VLOOKUP(E780,DATOS!B:W,12,FALSE)</f>
        <v>1</v>
      </c>
      <c r="J780">
        <f>VLOOKUP(E780,DATOS!B:W,20,FALSE)</f>
        <v>45469</v>
      </c>
      <c r="K780">
        <f t="shared" si="24"/>
        <v>45469</v>
      </c>
      <c r="L780" s="3" t="e">
        <f>VLOOKUP(A780,'AF NO RADICADOS'!E:E,1,FALSE)</f>
        <v>#N/A</v>
      </c>
    </row>
    <row r="781" spans="1:12">
      <c r="A781" t="str">
        <f>VLOOKUP(E781,DATOS!B:W,19,FALSE)</f>
        <v>FEVT4832</v>
      </c>
      <c r="B781" s="1">
        <v>9012767301</v>
      </c>
      <c r="C781" t="s">
        <v>2</v>
      </c>
      <c r="D781" s="1">
        <f>VLOOKUP(E781,DATOS!B:W,3,FALSE)</f>
        <v>41101652</v>
      </c>
      <c r="E781">
        <v>4198</v>
      </c>
      <c r="F781">
        <v>2</v>
      </c>
      <c r="G781" t="str">
        <f>VLOOKUP(E781,DATOS!B:W,10,FALSE)</f>
        <v>S50008</v>
      </c>
      <c r="H781" t="str">
        <f t="shared" si="25"/>
        <v>TRANSPORTE INTERMUNICIPAL TERR</v>
      </c>
      <c r="I781">
        <f>VLOOKUP(E781,DATOS!B:W,12,FALSE)</f>
        <v>1</v>
      </c>
      <c r="J781">
        <f>VLOOKUP(E781,DATOS!B:W,20,FALSE)</f>
        <v>45469</v>
      </c>
      <c r="K781">
        <f t="shared" si="24"/>
        <v>45469</v>
      </c>
      <c r="L781" s="3" t="e">
        <f>VLOOKUP(A781,'AF NO RADICADOS'!E:E,1,FALSE)</f>
        <v>#N/A</v>
      </c>
    </row>
    <row r="782" spans="1:12">
      <c r="A782" t="str">
        <f>VLOOKUP(E782,DATOS!B:W,19,FALSE)</f>
        <v>FEVT4832</v>
      </c>
      <c r="B782" s="1">
        <v>9012767301</v>
      </c>
      <c r="C782" t="s">
        <v>2</v>
      </c>
      <c r="D782" s="1">
        <f>VLOOKUP(E782,DATOS!B:W,3,FALSE)</f>
        <v>41101652</v>
      </c>
      <c r="E782">
        <v>4199</v>
      </c>
      <c r="F782">
        <v>2</v>
      </c>
      <c r="G782" t="str">
        <f>VLOOKUP(E782,DATOS!B:W,10,FALSE)</f>
        <v>S50008</v>
      </c>
      <c r="H782" t="str">
        <f t="shared" si="25"/>
        <v>TRANSPORTE INTERMUNICIPAL TERR</v>
      </c>
      <c r="I782">
        <f>VLOOKUP(E782,DATOS!B:W,12,FALSE)</f>
        <v>1</v>
      </c>
      <c r="J782">
        <f>VLOOKUP(E782,DATOS!B:W,20,FALSE)</f>
        <v>45469</v>
      </c>
      <c r="K782">
        <f t="shared" si="24"/>
        <v>45469</v>
      </c>
      <c r="L782" s="3" t="e">
        <f>VLOOKUP(A782,'AF NO RADICADOS'!E:E,1,FALSE)</f>
        <v>#N/A</v>
      </c>
    </row>
    <row r="783" spans="1:12">
      <c r="A783" t="str">
        <f>VLOOKUP(E783,DATOS!B:W,19,FALSE)</f>
        <v>FEVT4833</v>
      </c>
      <c r="B783" s="1">
        <v>9012767301</v>
      </c>
      <c r="C783" t="s">
        <v>2</v>
      </c>
      <c r="D783" s="1">
        <f>VLOOKUP(E783,DATOS!B:W,3,FALSE)</f>
        <v>27360260</v>
      </c>
      <c r="E783">
        <v>4795</v>
      </c>
      <c r="F783">
        <v>2</v>
      </c>
      <c r="G783" t="str">
        <f>VLOOKUP(E783,DATOS!B:W,10,FALSE)</f>
        <v>S50007</v>
      </c>
      <c r="H783" t="str">
        <f t="shared" si="25"/>
        <v>TRANSPORTE MUNICIPAL TERRESTRE</v>
      </c>
      <c r="I783">
        <f>VLOOKUP(E783,DATOS!B:W,12,FALSE)</f>
        <v>1</v>
      </c>
      <c r="J783">
        <f>VLOOKUP(E783,DATOS!B:W,20,FALSE)</f>
        <v>45469</v>
      </c>
      <c r="K783">
        <f t="shared" si="24"/>
        <v>45469</v>
      </c>
      <c r="L783" s="3" t="e">
        <f>VLOOKUP(A783,'AF NO RADICADOS'!E:E,1,FALSE)</f>
        <v>#N/A</v>
      </c>
    </row>
    <row r="784" spans="1:12">
      <c r="A784" t="str">
        <f>VLOOKUP(E784,DATOS!B:W,19,FALSE)</f>
        <v>FEVT4833</v>
      </c>
      <c r="B784" s="1">
        <v>9012767301</v>
      </c>
      <c r="C784" t="s">
        <v>2</v>
      </c>
      <c r="D784" s="1">
        <f>VLOOKUP(E784,DATOS!B:W,3,FALSE)</f>
        <v>27360260</v>
      </c>
      <c r="E784">
        <v>4796</v>
      </c>
      <c r="F784">
        <v>2</v>
      </c>
      <c r="G784" t="str">
        <f>VLOOKUP(E784,DATOS!B:W,10,FALSE)</f>
        <v>S50007</v>
      </c>
      <c r="H784" t="str">
        <f t="shared" si="25"/>
        <v>TRANSPORTE MUNICIPAL TERRESTRE</v>
      </c>
      <c r="I784">
        <f>VLOOKUP(E784,DATOS!B:W,12,FALSE)</f>
        <v>1</v>
      </c>
      <c r="J784">
        <f>VLOOKUP(E784,DATOS!B:W,20,FALSE)</f>
        <v>45469</v>
      </c>
      <c r="K784">
        <f t="shared" si="24"/>
        <v>45469</v>
      </c>
      <c r="L784" s="3" t="e">
        <f>VLOOKUP(A784,'AF NO RADICADOS'!E:E,1,FALSE)</f>
        <v>#N/A</v>
      </c>
    </row>
    <row r="785" spans="1:12">
      <c r="A785" t="str">
        <f>VLOOKUP(E785,DATOS!B:W,19,FALSE)</f>
        <v>FEVT4834</v>
      </c>
      <c r="B785" s="1">
        <v>9012767301</v>
      </c>
      <c r="C785" t="s">
        <v>2</v>
      </c>
      <c r="D785" s="1">
        <f>VLOOKUP(E785,DATOS!B:W,3,FALSE)</f>
        <v>97425258</v>
      </c>
      <c r="E785">
        <v>4853</v>
      </c>
      <c r="F785">
        <v>2</v>
      </c>
      <c r="G785" t="str">
        <f>VLOOKUP(E785,DATOS!B:W,10,FALSE)</f>
        <v>S50007</v>
      </c>
      <c r="H785" t="str">
        <f t="shared" si="25"/>
        <v>TRANSPORTE MUNICIPAL TERRESTRE</v>
      </c>
      <c r="I785">
        <f>VLOOKUP(E785,DATOS!B:W,12,FALSE)</f>
        <v>1</v>
      </c>
      <c r="J785">
        <f>VLOOKUP(E785,DATOS!B:W,20,FALSE)</f>
        <v>45469</v>
      </c>
      <c r="K785">
        <f t="shared" si="24"/>
        <v>45469</v>
      </c>
      <c r="L785" s="3" t="e">
        <f>VLOOKUP(A785,'AF NO RADICADOS'!E:E,1,FALSE)</f>
        <v>#N/A</v>
      </c>
    </row>
    <row r="786" spans="1:12">
      <c r="A786" t="str">
        <f>VLOOKUP(E786,DATOS!B:W,19,FALSE)</f>
        <v>FEVT4835</v>
      </c>
      <c r="B786" s="1">
        <v>9012767301</v>
      </c>
      <c r="C786" t="s">
        <v>37</v>
      </c>
      <c r="D786" s="1">
        <f>VLOOKUP(E786,DATOS!B:W,3,FALSE)</f>
        <v>1123325096</v>
      </c>
      <c r="E786">
        <v>4809</v>
      </c>
      <c r="F786">
        <v>2</v>
      </c>
      <c r="G786" t="str">
        <f>VLOOKUP(E786,DATOS!B:W,10,FALSE)</f>
        <v>S50008</v>
      </c>
      <c r="H786" t="str">
        <f t="shared" si="25"/>
        <v>TRANSPORTE INTERMUNICIPAL TERR</v>
      </c>
      <c r="I786">
        <f>VLOOKUP(E786,DATOS!B:W,12,FALSE)</f>
        <v>1</v>
      </c>
      <c r="J786">
        <f>VLOOKUP(E786,DATOS!B:W,20,FALSE)</f>
        <v>45469</v>
      </c>
      <c r="K786">
        <f t="shared" si="24"/>
        <v>45469</v>
      </c>
      <c r="L786" s="3" t="e">
        <f>VLOOKUP(A786,'AF NO RADICADOS'!E:E,1,FALSE)</f>
        <v>#N/A</v>
      </c>
    </row>
    <row r="787" spans="1:12">
      <c r="A787" t="str">
        <f>VLOOKUP(E787,DATOS!B:W,19,FALSE)</f>
        <v>FEVT4835</v>
      </c>
      <c r="B787" s="1">
        <v>9012767301</v>
      </c>
      <c r="C787" t="s">
        <v>37</v>
      </c>
      <c r="D787" s="1">
        <f>VLOOKUP(E787,DATOS!B:W,3,FALSE)</f>
        <v>1123325096</v>
      </c>
      <c r="E787">
        <v>4810</v>
      </c>
      <c r="F787">
        <v>2</v>
      </c>
      <c r="G787" t="str">
        <f>VLOOKUP(E787,DATOS!B:W,10,FALSE)</f>
        <v>S50008</v>
      </c>
      <c r="H787" t="str">
        <f t="shared" si="25"/>
        <v>TRANSPORTE INTERMUNICIPAL TERR</v>
      </c>
      <c r="I787">
        <f>VLOOKUP(E787,DATOS!B:W,12,FALSE)</f>
        <v>1</v>
      </c>
      <c r="J787">
        <f>VLOOKUP(E787,DATOS!B:W,20,FALSE)</f>
        <v>45469</v>
      </c>
      <c r="K787">
        <f t="shared" si="24"/>
        <v>45469</v>
      </c>
      <c r="L787" s="3" t="e">
        <f>VLOOKUP(A787,'AF NO RADICADOS'!E:E,1,FALSE)</f>
        <v>#N/A</v>
      </c>
    </row>
    <row r="788" spans="1:12">
      <c r="A788" t="str">
        <f>VLOOKUP(E788,DATOS!B:W,19,FALSE)</f>
        <v>FEVT4836</v>
      </c>
      <c r="B788" s="1">
        <v>9012767301</v>
      </c>
      <c r="C788" t="s">
        <v>2</v>
      </c>
      <c r="D788" s="1">
        <f>VLOOKUP(E788,DATOS!B:W,3,FALSE)</f>
        <v>41125330</v>
      </c>
      <c r="E788">
        <v>4312</v>
      </c>
      <c r="F788">
        <v>2</v>
      </c>
      <c r="G788" t="str">
        <f>VLOOKUP(E788,DATOS!B:W,10,FALSE)</f>
        <v>S50008</v>
      </c>
      <c r="H788" t="str">
        <f t="shared" si="25"/>
        <v>TRANSPORTE INTERMUNICIPAL TERR</v>
      </c>
      <c r="I788">
        <f>VLOOKUP(E788,DATOS!B:W,12,FALSE)</f>
        <v>2</v>
      </c>
      <c r="J788">
        <f>VLOOKUP(E788,DATOS!B:W,20,FALSE)</f>
        <v>45469</v>
      </c>
      <c r="K788">
        <f t="shared" si="24"/>
        <v>90938</v>
      </c>
      <c r="L788" s="3" t="str">
        <f>VLOOKUP(A788,'AF NO RADICADOS'!E:E,1,FALSE)</f>
        <v>FEVT4836</v>
      </c>
    </row>
    <row r="789" spans="1:12">
      <c r="A789" t="str">
        <f>VLOOKUP(E789,DATOS!B:W,19,FALSE)</f>
        <v>FEVT4836</v>
      </c>
      <c r="B789" s="1">
        <v>9012767301</v>
      </c>
      <c r="C789" t="s">
        <v>2</v>
      </c>
      <c r="D789" s="1">
        <f>VLOOKUP(E789,DATOS!B:W,3,FALSE)</f>
        <v>41125330</v>
      </c>
      <c r="E789">
        <v>4313</v>
      </c>
      <c r="F789">
        <v>2</v>
      </c>
      <c r="G789" t="str">
        <f>VLOOKUP(E789,DATOS!B:W,10,FALSE)</f>
        <v>S50008</v>
      </c>
      <c r="H789" t="str">
        <f t="shared" si="25"/>
        <v>TRANSPORTE INTERMUNICIPAL TERR</v>
      </c>
      <c r="I789">
        <f>VLOOKUP(E789,DATOS!B:W,12,FALSE)</f>
        <v>1</v>
      </c>
      <c r="J789">
        <f>VLOOKUP(E789,DATOS!B:W,20,FALSE)</f>
        <v>45469</v>
      </c>
      <c r="K789">
        <f t="shared" si="24"/>
        <v>45469</v>
      </c>
      <c r="L789" s="3" t="str">
        <f>VLOOKUP(A789,'AF NO RADICADOS'!E:E,1,FALSE)</f>
        <v>FEVT4836</v>
      </c>
    </row>
    <row r="790" spans="1:12">
      <c r="A790" t="str">
        <f>VLOOKUP(E790,DATOS!B:W,19,FALSE)</f>
        <v>FEVT4837</v>
      </c>
      <c r="B790" s="1">
        <v>9012767301</v>
      </c>
      <c r="C790" t="s">
        <v>31</v>
      </c>
      <c r="D790" s="1">
        <f>VLOOKUP(E790,DATOS!B:W,3,FALSE)</f>
        <v>1028404604</v>
      </c>
      <c r="E790">
        <v>3934</v>
      </c>
      <c r="F790">
        <v>2</v>
      </c>
      <c r="G790" t="str">
        <f>VLOOKUP(E790,DATOS!B:W,10,FALSE)</f>
        <v>S50007</v>
      </c>
      <c r="H790" t="str">
        <f t="shared" si="25"/>
        <v>TRANSPORTE MUNICIPAL TERRESTRE</v>
      </c>
      <c r="I790">
        <f>VLOOKUP(E790,DATOS!B:W,12,FALSE)</f>
        <v>1</v>
      </c>
      <c r="J790">
        <f>VLOOKUP(E790,DATOS!B:W,20,FALSE)</f>
        <v>45469</v>
      </c>
      <c r="K790">
        <f t="shared" si="24"/>
        <v>45469</v>
      </c>
      <c r="L790" s="3" t="e">
        <f>VLOOKUP(A790,'AF NO RADICADOS'!E:E,1,FALSE)</f>
        <v>#N/A</v>
      </c>
    </row>
    <row r="791" spans="1:12">
      <c r="A791" t="str">
        <f>VLOOKUP(E791,DATOS!B:W,19,FALSE)</f>
        <v>FEVT4837</v>
      </c>
      <c r="B791" s="1">
        <v>9012767301</v>
      </c>
      <c r="C791" t="s">
        <v>31</v>
      </c>
      <c r="D791" s="1">
        <f>VLOOKUP(E791,DATOS!B:W,3,FALSE)</f>
        <v>1028404604</v>
      </c>
      <c r="E791">
        <v>3935</v>
      </c>
      <c r="F791">
        <v>2</v>
      </c>
      <c r="G791" t="str">
        <f>VLOOKUP(E791,DATOS!B:W,10,FALSE)</f>
        <v>S50007</v>
      </c>
      <c r="H791" t="str">
        <f t="shared" si="25"/>
        <v>TRANSPORTE MUNICIPAL TERRESTRE</v>
      </c>
      <c r="I791">
        <f>VLOOKUP(E791,DATOS!B:W,12,FALSE)</f>
        <v>1</v>
      </c>
      <c r="J791">
        <f>VLOOKUP(E791,DATOS!B:W,20,FALSE)</f>
        <v>45469</v>
      </c>
      <c r="K791">
        <f t="shared" si="24"/>
        <v>45469</v>
      </c>
      <c r="L791" s="3" t="e">
        <f>VLOOKUP(A791,'AF NO RADICADOS'!E:E,1,FALSE)</f>
        <v>#N/A</v>
      </c>
    </row>
    <row r="792" spans="1:12">
      <c r="A792" t="str">
        <f>VLOOKUP(E792,DATOS!B:W,19,FALSE)</f>
        <v>FEVT4838</v>
      </c>
      <c r="B792" s="1">
        <v>9012767301</v>
      </c>
      <c r="C792" t="s">
        <v>2</v>
      </c>
      <c r="D792" s="1">
        <f>VLOOKUP(E792,DATOS!B:W,3,FALSE)</f>
        <v>5297036</v>
      </c>
      <c r="E792">
        <v>4164</v>
      </c>
      <c r="F792">
        <v>2</v>
      </c>
      <c r="G792" t="str">
        <f>VLOOKUP(E792,DATOS!B:W,10,FALSE)</f>
        <v>S50008</v>
      </c>
      <c r="H792" t="str">
        <f t="shared" si="25"/>
        <v>TRANSPORTE INTERMUNICIPAL TERR</v>
      </c>
      <c r="I792">
        <f>VLOOKUP(E792,DATOS!B:W,12,FALSE)</f>
        <v>1</v>
      </c>
      <c r="J792">
        <f>VLOOKUP(E792,DATOS!B:W,20,FALSE)</f>
        <v>45469</v>
      </c>
      <c r="K792">
        <f t="shared" si="24"/>
        <v>45469</v>
      </c>
      <c r="L792" s="3" t="e">
        <f>VLOOKUP(A792,'AF NO RADICADOS'!E:E,1,FALSE)</f>
        <v>#N/A</v>
      </c>
    </row>
    <row r="793" spans="1:12">
      <c r="A793" t="str">
        <f>VLOOKUP(E793,DATOS!B:W,19,FALSE)</f>
        <v>FEVT4839</v>
      </c>
      <c r="B793" s="1">
        <v>9012767301</v>
      </c>
      <c r="C793" t="s">
        <v>2</v>
      </c>
      <c r="D793" s="1">
        <f>VLOOKUP(E793,DATOS!B:W,3,FALSE)</f>
        <v>27472590</v>
      </c>
      <c r="E793">
        <v>4438</v>
      </c>
      <c r="F793">
        <v>2</v>
      </c>
      <c r="G793" t="str">
        <f>VLOOKUP(E793,DATOS!B:W,10,FALSE)</f>
        <v>S50007</v>
      </c>
      <c r="H793" t="str">
        <f t="shared" si="25"/>
        <v>TRANSPORTE MUNICIPAL TERRESTRE</v>
      </c>
      <c r="I793">
        <f>VLOOKUP(E793,DATOS!B:W,12,FALSE)</f>
        <v>1</v>
      </c>
      <c r="J793">
        <f>VLOOKUP(E793,DATOS!B:W,20,FALSE)</f>
        <v>45469</v>
      </c>
      <c r="K793">
        <f t="shared" si="24"/>
        <v>45469</v>
      </c>
      <c r="L793" s="3" t="e">
        <f>VLOOKUP(A793,'AF NO RADICADOS'!E:E,1,FALSE)</f>
        <v>#N/A</v>
      </c>
    </row>
    <row r="794" spans="1:12">
      <c r="A794" t="str">
        <f>VLOOKUP(E794,DATOS!B:W,19,FALSE)</f>
        <v>FEVT4839</v>
      </c>
      <c r="B794" s="1">
        <v>9012767301</v>
      </c>
      <c r="C794" t="s">
        <v>2</v>
      </c>
      <c r="D794" s="1">
        <f>VLOOKUP(E794,DATOS!B:W,3,FALSE)</f>
        <v>27472590</v>
      </c>
      <c r="E794">
        <v>4439</v>
      </c>
      <c r="F794">
        <v>2</v>
      </c>
      <c r="G794" t="str">
        <f>VLOOKUP(E794,DATOS!B:W,10,FALSE)</f>
        <v>S50007</v>
      </c>
      <c r="H794" t="str">
        <f t="shared" si="25"/>
        <v>TRANSPORTE MUNICIPAL TERRESTRE</v>
      </c>
      <c r="I794">
        <f>VLOOKUP(E794,DATOS!B:W,12,FALSE)</f>
        <v>1</v>
      </c>
      <c r="J794">
        <f>VLOOKUP(E794,DATOS!B:W,20,FALSE)</f>
        <v>45469</v>
      </c>
      <c r="K794">
        <f t="shared" si="24"/>
        <v>45469</v>
      </c>
      <c r="L794" s="3" t="e">
        <f>VLOOKUP(A794,'AF NO RADICADOS'!E:E,1,FALSE)</f>
        <v>#N/A</v>
      </c>
    </row>
    <row r="795" spans="1:12">
      <c r="A795" t="str">
        <f>VLOOKUP(E795,DATOS!B:W,19,FALSE)</f>
        <v>FEVT4840</v>
      </c>
      <c r="B795" s="1">
        <v>9012767301</v>
      </c>
      <c r="C795" t="s">
        <v>31</v>
      </c>
      <c r="D795" s="1">
        <f>VLOOKUP(E795,DATOS!B:W,3,FALSE)</f>
        <v>1182463105</v>
      </c>
      <c r="E795">
        <v>4478</v>
      </c>
      <c r="F795">
        <v>2</v>
      </c>
      <c r="G795" t="str">
        <f>VLOOKUP(E795,DATOS!B:W,10,FALSE)</f>
        <v>S50007</v>
      </c>
      <c r="H795" t="str">
        <f t="shared" si="25"/>
        <v>TRANSPORTE MUNICIPAL TERRESTRE</v>
      </c>
      <c r="I795">
        <f>VLOOKUP(E795,DATOS!B:W,12,FALSE)</f>
        <v>1</v>
      </c>
      <c r="J795">
        <f>VLOOKUP(E795,DATOS!B:W,20,FALSE)</f>
        <v>45469</v>
      </c>
      <c r="K795">
        <f t="shared" ref="K795:K858" si="26">J795*I795</f>
        <v>45469</v>
      </c>
      <c r="L795" s="3" t="e">
        <f>VLOOKUP(A795,'AF NO RADICADOS'!E:E,1,FALSE)</f>
        <v>#N/A</v>
      </c>
    </row>
    <row r="796" spans="1:12">
      <c r="A796" t="str">
        <f>VLOOKUP(E796,DATOS!B:W,19,FALSE)</f>
        <v>FEVT4840</v>
      </c>
      <c r="B796" s="1">
        <v>9012767301</v>
      </c>
      <c r="C796" t="s">
        <v>31</v>
      </c>
      <c r="D796" s="1">
        <f>VLOOKUP(E796,DATOS!B:W,3,FALSE)</f>
        <v>1182463105</v>
      </c>
      <c r="E796">
        <v>4479</v>
      </c>
      <c r="F796">
        <v>2</v>
      </c>
      <c r="G796" t="str">
        <f>VLOOKUP(E796,DATOS!B:W,10,FALSE)</f>
        <v>S50007</v>
      </c>
      <c r="H796" t="str">
        <f t="shared" si="25"/>
        <v>TRANSPORTE MUNICIPAL TERRESTRE</v>
      </c>
      <c r="I796">
        <f>VLOOKUP(E796,DATOS!B:W,12,FALSE)</f>
        <v>1</v>
      </c>
      <c r="J796">
        <f>VLOOKUP(E796,DATOS!B:W,20,FALSE)</f>
        <v>45469</v>
      </c>
      <c r="K796">
        <f t="shared" si="26"/>
        <v>45469</v>
      </c>
      <c r="L796" s="3" t="e">
        <f>VLOOKUP(A796,'AF NO RADICADOS'!E:E,1,FALSE)</f>
        <v>#N/A</v>
      </c>
    </row>
    <row r="797" spans="1:12">
      <c r="A797" t="str">
        <f>VLOOKUP(E797,DATOS!B:W,19,FALSE)</f>
        <v>FEVT4841</v>
      </c>
      <c r="B797" s="1">
        <v>9012767301</v>
      </c>
      <c r="C797" t="s">
        <v>2</v>
      </c>
      <c r="D797" s="1">
        <f>VLOOKUP(E797,DATOS!B:W,3,FALSE)</f>
        <v>1123315015</v>
      </c>
      <c r="E797">
        <v>4462</v>
      </c>
      <c r="F797">
        <v>2</v>
      </c>
      <c r="G797" t="str">
        <f>VLOOKUP(E797,DATOS!B:W,10,FALSE)</f>
        <v>S50007</v>
      </c>
      <c r="H797" t="str">
        <f t="shared" si="25"/>
        <v>TRANSPORTE MUNICIPAL TERRESTRE</v>
      </c>
      <c r="I797">
        <f>VLOOKUP(E797,DATOS!B:W,12,FALSE)</f>
        <v>1</v>
      </c>
      <c r="J797">
        <f>VLOOKUP(E797,DATOS!B:W,20,FALSE)</f>
        <v>45469</v>
      </c>
      <c r="K797">
        <f t="shared" si="26"/>
        <v>45469</v>
      </c>
      <c r="L797" s="3" t="e">
        <f>VLOOKUP(A797,'AF NO RADICADOS'!E:E,1,FALSE)</f>
        <v>#N/A</v>
      </c>
    </row>
    <row r="798" spans="1:12">
      <c r="A798" t="str">
        <f>VLOOKUP(E798,DATOS!B:W,19,FALSE)</f>
        <v>FEVT4841</v>
      </c>
      <c r="B798" s="1">
        <v>9012767301</v>
      </c>
      <c r="C798" t="s">
        <v>2</v>
      </c>
      <c r="D798" s="1">
        <f>VLOOKUP(E798,DATOS!B:W,3,FALSE)</f>
        <v>1123315015</v>
      </c>
      <c r="E798">
        <v>4463</v>
      </c>
      <c r="F798">
        <v>2</v>
      </c>
      <c r="G798" t="str">
        <f>VLOOKUP(E798,DATOS!B:W,10,FALSE)</f>
        <v>S50007</v>
      </c>
      <c r="H798" t="str">
        <f t="shared" si="25"/>
        <v>TRANSPORTE MUNICIPAL TERRESTRE</v>
      </c>
      <c r="I798">
        <f>VLOOKUP(E798,DATOS!B:W,12,FALSE)</f>
        <v>1</v>
      </c>
      <c r="J798">
        <f>VLOOKUP(E798,DATOS!B:W,20,FALSE)</f>
        <v>45469</v>
      </c>
      <c r="K798">
        <f t="shared" si="26"/>
        <v>45469</v>
      </c>
      <c r="L798" s="3" t="e">
        <f>VLOOKUP(A798,'AF NO RADICADOS'!E:E,1,FALSE)</f>
        <v>#N/A</v>
      </c>
    </row>
    <row r="799" spans="1:12">
      <c r="A799" t="str">
        <f>VLOOKUP(E799,DATOS!B:W,19,FALSE)</f>
        <v>FEVT4842</v>
      </c>
      <c r="B799" s="1">
        <v>9012767301</v>
      </c>
      <c r="C799" t="s">
        <v>2</v>
      </c>
      <c r="D799" s="1">
        <f>VLOOKUP(E799,DATOS!B:W,3,FALSE)</f>
        <v>41117184</v>
      </c>
      <c r="E799">
        <v>4699</v>
      </c>
      <c r="F799">
        <v>2</v>
      </c>
      <c r="G799" t="str">
        <f>VLOOKUP(E799,DATOS!B:W,10,FALSE)</f>
        <v>S50008</v>
      </c>
      <c r="H799" t="str">
        <f t="shared" si="25"/>
        <v>TRANSPORTE INTERMUNICIPAL TERR</v>
      </c>
      <c r="I799">
        <f>VLOOKUP(E799,DATOS!B:W,12,FALSE)</f>
        <v>1</v>
      </c>
      <c r="J799">
        <f>VLOOKUP(E799,DATOS!B:W,20,FALSE)</f>
        <v>45469</v>
      </c>
      <c r="K799">
        <f t="shared" si="26"/>
        <v>45469</v>
      </c>
      <c r="L799" s="3" t="e">
        <f>VLOOKUP(A799,'AF NO RADICADOS'!E:E,1,FALSE)</f>
        <v>#N/A</v>
      </c>
    </row>
    <row r="800" spans="1:12">
      <c r="A800" t="str">
        <f>VLOOKUP(E800,DATOS!B:W,19,FALSE)</f>
        <v>FEVT4842</v>
      </c>
      <c r="B800" s="1">
        <v>9012767301</v>
      </c>
      <c r="C800" t="s">
        <v>2</v>
      </c>
      <c r="D800" s="1">
        <f>VLOOKUP(E800,DATOS!B:W,3,FALSE)</f>
        <v>41117184</v>
      </c>
      <c r="E800">
        <v>4700</v>
      </c>
      <c r="F800">
        <v>2</v>
      </c>
      <c r="G800" t="str">
        <f>VLOOKUP(E800,DATOS!B:W,10,FALSE)</f>
        <v>S50008</v>
      </c>
      <c r="H800" t="str">
        <f t="shared" si="25"/>
        <v>TRANSPORTE INTERMUNICIPAL TERR</v>
      </c>
      <c r="I800">
        <f>VLOOKUP(E800,DATOS!B:W,12,FALSE)</f>
        <v>1</v>
      </c>
      <c r="J800">
        <f>VLOOKUP(E800,DATOS!B:W,20,FALSE)</f>
        <v>45469</v>
      </c>
      <c r="K800">
        <f t="shared" si="26"/>
        <v>45469</v>
      </c>
      <c r="L800" s="3" t="e">
        <f>VLOOKUP(A800,'AF NO RADICADOS'!E:E,1,FALSE)</f>
        <v>#N/A</v>
      </c>
    </row>
    <row r="801" spans="1:12">
      <c r="A801" t="str">
        <f>VLOOKUP(E801,DATOS!B:W,19,FALSE)</f>
        <v>FEVT4843</v>
      </c>
      <c r="B801" s="1">
        <v>9012767301</v>
      </c>
      <c r="C801" t="s">
        <v>2</v>
      </c>
      <c r="D801" s="1">
        <f>VLOOKUP(E801,DATOS!B:W,3,FALSE)</f>
        <v>18162008</v>
      </c>
      <c r="E801">
        <v>4695</v>
      </c>
      <c r="F801">
        <v>2</v>
      </c>
      <c r="G801" t="str">
        <f>VLOOKUP(E801,DATOS!B:W,10,FALSE)</f>
        <v>S50008</v>
      </c>
      <c r="H801" t="str">
        <f t="shared" si="25"/>
        <v>TRANSPORTE INTERMUNICIPAL TERR</v>
      </c>
      <c r="I801">
        <f>VLOOKUP(E801,DATOS!B:W,12,FALSE)</f>
        <v>1</v>
      </c>
      <c r="J801">
        <f>VLOOKUP(E801,DATOS!B:W,20,FALSE)</f>
        <v>45469</v>
      </c>
      <c r="K801">
        <f t="shared" si="26"/>
        <v>45469</v>
      </c>
      <c r="L801" s="3" t="e">
        <f>VLOOKUP(A801,'AF NO RADICADOS'!E:E,1,FALSE)</f>
        <v>#N/A</v>
      </c>
    </row>
    <row r="802" spans="1:12">
      <c r="A802" t="str">
        <f>VLOOKUP(E802,DATOS!B:W,19,FALSE)</f>
        <v>FEVT4843</v>
      </c>
      <c r="B802" s="1">
        <v>9012767301</v>
      </c>
      <c r="C802" t="s">
        <v>2</v>
      </c>
      <c r="D802" s="1">
        <f>VLOOKUP(E802,DATOS!B:W,3,FALSE)</f>
        <v>18162008</v>
      </c>
      <c r="E802">
        <v>4696</v>
      </c>
      <c r="F802">
        <v>2</v>
      </c>
      <c r="G802" t="str">
        <f>VLOOKUP(E802,DATOS!B:W,10,FALSE)</f>
        <v>S50008</v>
      </c>
      <c r="H802" t="str">
        <f t="shared" si="25"/>
        <v>TRANSPORTE INTERMUNICIPAL TERR</v>
      </c>
      <c r="I802">
        <f>VLOOKUP(E802,DATOS!B:W,12,FALSE)</f>
        <v>1</v>
      </c>
      <c r="J802">
        <f>VLOOKUP(E802,DATOS!B:W,20,FALSE)</f>
        <v>45469</v>
      </c>
      <c r="K802">
        <f t="shared" si="26"/>
        <v>45469</v>
      </c>
      <c r="L802" s="3" t="e">
        <f>VLOOKUP(A802,'AF NO RADICADOS'!E:E,1,FALSE)</f>
        <v>#N/A</v>
      </c>
    </row>
    <row r="803" spans="1:12">
      <c r="A803" t="str">
        <f>VLOOKUP(E803,DATOS!B:W,19,FALSE)</f>
        <v>FEVT4844</v>
      </c>
      <c r="B803" s="1">
        <v>9012767301</v>
      </c>
      <c r="C803" t="s">
        <v>2</v>
      </c>
      <c r="D803" s="1">
        <f>VLOOKUP(E803,DATOS!B:W,3,FALSE)</f>
        <v>1122785222</v>
      </c>
      <c r="E803">
        <v>4879</v>
      </c>
      <c r="F803">
        <v>2</v>
      </c>
      <c r="G803" t="str">
        <f>VLOOKUP(E803,DATOS!B:W,10,FALSE)</f>
        <v>S50007</v>
      </c>
      <c r="H803" t="str">
        <f t="shared" si="25"/>
        <v>TRANSPORTE MUNICIPAL TERRESTRE</v>
      </c>
      <c r="I803">
        <f>VLOOKUP(E803,DATOS!B:W,12,FALSE)</f>
        <v>1</v>
      </c>
      <c r="J803">
        <f>VLOOKUP(E803,DATOS!B:W,20,FALSE)</f>
        <v>45469</v>
      </c>
      <c r="K803">
        <f t="shared" si="26"/>
        <v>45469</v>
      </c>
      <c r="L803" s="3" t="e">
        <f>VLOOKUP(A803,'AF NO RADICADOS'!E:E,1,FALSE)</f>
        <v>#N/A</v>
      </c>
    </row>
    <row r="804" spans="1:12">
      <c r="A804" t="str">
        <f>VLOOKUP(E804,DATOS!B:W,19,FALSE)</f>
        <v>FEVT4844</v>
      </c>
      <c r="B804" s="1">
        <v>9012767301</v>
      </c>
      <c r="C804" t="s">
        <v>2</v>
      </c>
      <c r="D804" s="1">
        <f>VLOOKUP(E804,DATOS!B:W,3,FALSE)</f>
        <v>1122785222</v>
      </c>
      <c r="E804">
        <v>4880</v>
      </c>
      <c r="F804">
        <v>2</v>
      </c>
      <c r="G804" t="str">
        <f>VLOOKUP(E804,DATOS!B:W,10,FALSE)</f>
        <v>S50007</v>
      </c>
      <c r="H804" t="str">
        <f t="shared" si="25"/>
        <v>TRANSPORTE MUNICIPAL TERRESTRE</v>
      </c>
      <c r="I804">
        <f>VLOOKUP(E804,DATOS!B:W,12,FALSE)</f>
        <v>1</v>
      </c>
      <c r="J804">
        <f>VLOOKUP(E804,DATOS!B:W,20,FALSE)</f>
        <v>45469</v>
      </c>
      <c r="K804">
        <f t="shared" si="26"/>
        <v>45469</v>
      </c>
      <c r="L804" s="3" t="e">
        <f>VLOOKUP(A804,'AF NO RADICADOS'!E:E,1,FALSE)</f>
        <v>#N/A</v>
      </c>
    </row>
    <row r="805" spans="1:12">
      <c r="A805" t="str">
        <f>VLOOKUP(E805,DATOS!B:W,19,FALSE)</f>
        <v>FEVT4845</v>
      </c>
      <c r="B805" s="1">
        <v>9012767301</v>
      </c>
      <c r="C805" t="s">
        <v>37</v>
      </c>
      <c r="D805" s="1">
        <f>VLOOKUP(E805,DATOS!B:W,3,FALSE)</f>
        <v>1120218481</v>
      </c>
      <c r="E805">
        <v>4354</v>
      </c>
      <c r="F805">
        <v>2</v>
      </c>
      <c r="G805" t="str">
        <f>VLOOKUP(E805,DATOS!B:W,10,FALSE)</f>
        <v>S50007</v>
      </c>
      <c r="H805" t="str">
        <f t="shared" si="25"/>
        <v>TRANSPORTE MUNICIPAL TERRESTRE</v>
      </c>
      <c r="I805">
        <f>VLOOKUP(E805,DATOS!B:W,12,FALSE)</f>
        <v>2</v>
      </c>
      <c r="J805">
        <f>VLOOKUP(E805,DATOS!B:W,20,FALSE)</f>
        <v>45469</v>
      </c>
      <c r="K805">
        <f t="shared" si="26"/>
        <v>90938</v>
      </c>
      <c r="L805" s="3" t="e">
        <f>VLOOKUP(A805,'AF NO RADICADOS'!E:E,1,FALSE)</f>
        <v>#N/A</v>
      </c>
    </row>
    <row r="806" spans="1:12">
      <c r="A806" t="str">
        <f>VLOOKUP(E806,DATOS!B:W,19,FALSE)</f>
        <v>FEVT4845</v>
      </c>
      <c r="B806" s="1">
        <v>9012767301</v>
      </c>
      <c r="C806" t="s">
        <v>37</v>
      </c>
      <c r="D806" s="1">
        <f>VLOOKUP(E806,DATOS!B:W,3,FALSE)</f>
        <v>1120218481</v>
      </c>
      <c r="E806">
        <v>3724</v>
      </c>
      <c r="F806">
        <v>2</v>
      </c>
      <c r="G806" t="str">
        <f>VLOOKUP(E806,DATOS!B:W,10,FALSE)</f>
        <v>S50007</v>
      </c>
      <c r="H806" t="str">
        <f t="shared" si="25"/>
        <v>TRANSPORTE MUNICIPAL TERRESTRE</v>
      </c>
      <c r="I806">
        <f>VLOOKUP(E806,DATOS!B:W,12,FALSE)</f>
        <v>2</v>
      </c>
      <c r="J806">
        <f>VLOOKUP(E806,DATOS!B:W,20,FALSE)</f>
        <v>45469</v>
      </c>
      <c r="K806">
        <f t="shared" si="26"/>
        <v>90938</v>
      </c>
      <c r="L806" s="3" t="e">
        <f>VLOOKUP(A806,'AF NO RADICADOS'!E:E,1,FALSE)</f>
        <v>#N/A</v>
      </c>
    </row>
    <row r="807" spans="1:12">
      <c r="A807" t="str">
        <f>VLOOKUP(E807,DATOS!B:W,19,FALSE)</f>
        <v>FEVT4845</v>
      </c>
      <c r="B807" s="1">
        <v>9012767301</v>
      </c>
      <c r="C807" t="s">
        <v>37</v>
      </c>
      <c r="D807" s="1">
        <f>VLOOKUP(E807,DATOS!B:W,3,FALSE)</f>
        <v>1120218481</v>
      </c>
      <c r="E807">
        <v>4355</v>
      </c>
      <c r="F807">
        <v>2</v>
      </c>
      <c r="G807" t="str">
        <f>VLOOKUP(E807,DATOS!B:W,10,FALSE)</f>
        <v>S50007</v>
      </c>
      <c r="H807" t="str">
        <f t="shared" si="25"/>
        <v>TRANSPORTE MUNICIPAL TERRESTRE</v>
      </c>
      <c r="I807">
        <f>VLOOKUP(E807,DATOS!B:W,12,FALSE)</f>
        <v>2</v>
      </c>
      <c r="J807">
        <f>VLOOKUP(E807,DATOS!B:W,20,FALSE)</f>
        <v>45469</v>
      </c>
      <c r="K807">
        <f t="shared" si="26"/>
        <v>90938</v>
      </c>
      <c r="L807" s="3" t="e">
        <f>VLOOKUP(A807,'AF NO RADICADOS'!E:E,1,FALSE)</f>
        <v>#N/A</v>
      </c>
    </row>
    <row r="808" spans="1:12">
      <c r="A808" t="str">
        <f>VLOOKUP(E808,DATOS!B:W,19,FALSE)</f>
        <v>FEVT4845</v>
      </c>
      <c r="B808" s="1">
        <v>9012767301</v>
      </c>
      <c r="C808" t="s">
        <v>37</v>
      </c>
      <c r="D808" s="1">
        <f>VLOOKUP(E808,DATOS!B:W,3,FALSE)</f>
        <v>1120218481</v>
      </c>
      <c r="E808">
        <v>3725</v>
      </c>
      <c r="F808">
        <v>2</v>
      </c>
      <c r="G808" t="str">
        <f>VLOOKUP(E808,DATOS!B:W,10,FALSE)</f>
        <v>S50007</v>
      </c>
      <c r="H808" t="str">
        <f t="shared" si="25"/>
        <v>TRANSPORTE MUNICIPAL TERRESTRE</v>
      </c>
      <c r="I808">
        <f>VLOOKUP(E808,DATOS!B:W,12,FALSE)</f>
        <v>2</v>
      </c>
      <c r="J808">
        <f>VLOOKUP(E808,DATOS!B:W,20,FALSE)</f>
        <v>45469</v>
      </c>
      <c r="K808">
        <f t="shared" si="26"/>
        <v>90938</v>
      </c>
      <c r="L808" s="3" t="e">
        <f>VLOOKUP(A808,'AF NO RADICADOS'!E:E,1,FALSE)</f>
        <v>#N/A</v>
      </c>
    </row>
    <row r="809" spans="1:12">
      <c r="A809" t="str">
        <f>VLOOKUP(E809,DATOS!B:W,19,FALSE)</f>
        <v>FEVT4846</v>
      </c>
      <c r="B809" s="1">
        <v>9012767301</v>
      </c>
      <c r="C809" t="s">
        <v>42</v>
      </c>
      <c r="D809" s="1">
        <f>VLOOKUP(E809,DATOS!B:W,3,FALSE)</f>
        <v>1123214290</v>
      </c>
      <c r="E809">
        <v>4308</v>
      </c>
      <c r="F809">
        <v>2</v>
      </c>
      <c r="G809" t="str">
        <f>VLOOKUP(E809,DATOS!B:W,10,FALSE)</f>
        <v>S50008</v>
      </c>
      <c r="H809" t="str">
        <f t="shared" si="25"/>
        <v>TRANSPORTE INTERMUNICIPAL TERR</v>
      </c>
      <c r="I809">
        <f>VLOOKUP(E809,DATOS!B:W,12,FALSE)</f>
        <v>1</v>
      </c>
      <c r="J809">
        <f>VLOOKUP(E809,DATOS!B:W,20,FALSE)</f>
        <v>45469</v>
      </c>
      <c r="K809">
        <f t="shared" si="26"/>
        <v>45469</v>
      </c>
      <c r="L809" s="3" t="e">
        <f>VLOOKUP(A809,'AF NO RADICADOS'!E:E,1,FALSE)</f>
        <v>#N/A</v>
      </c>
    </row>
    <row r="810" spans="1:12">
      <c r="A810" t="str">
        <f>VLOOKUP(E810,DATOS!B:W,19,FALSE)</f>
        <v>FEVT4846</v>
      </c>
      <c r="B810" s="1">
        <v>9012767301</v>
      </c>
      <c r="C810" t="s">
        <v>42</v>
      </c>
      <c r="D810" s="1">
        <f>VLOOKUP(E810,DATOS!B:W,3,FALSE)</f>
        <v>1123214290</v>
      </c>
      <c r="E810">
        <v>4309</v>
      </c>
      <c r="F810">
        <v>2</v>
      </c>
      <c r="G810" t="str">
        <f>VLOOKUP(E810,DATOS!B:W,10,FALSE)</f>
        <v>S50008</v>
      </c>
      <c r="H810" t="str">
        <f t="shared" si="25"/>
        <v>TRANSPORTE INTERMUNICIPAL TERR</v>
      </c>
      <c r="I810">
        <f>VLOOKUP(E810,DATOS!B:W,12,FALSE)</f>
        <v>1</v>
      </c>
      <c r="J810">
        <f>VLOOKUP(E810,DATOS!B:W,20,FALSE)</f>
        <v>45469</v>
      </c>
      <c r="K810">
        <f t="shared" si="26"/>
        <v>45469</v>
      </c>
      <c r="L810" s="3" t="e">
        <f>VLOOKUP(A810,'AF NO RADICADOS'!E:E,1,FALSE)</f>
        <v>#N/A</v>
      </c>
    </row>
    <row r="811" spans="1:12">
      <c r="A811" t="str">
        <f>VLOOKUP(E811,DATOS!B:W,19,FALSE)</f>
        <v>FEVT4847</v>
      </c>
      <c r="B811" s="1">
        <v>9012767301</v>
      </c>
      <c r="C811" t="s">
        <v>2</v>
      </c>
      <c r="D811" s="1">
        <f>VLOOKUP(E811,DATOS!B:W,3,FALSE)</f>
        <v>18157057</v>
      </c>
      <c r="E811">
        <v>4456</v>
      </c>
      <c r="F811">
        <v>2</v>
      </c>
      <c r="G811" t="str">
        <f>VLOOKUP(E811,DATOS!B:W,10,FALSE)</f>
        <v>S50007</v>
      </c>
      <c r="H811" t="str">
        <f t="shared" si="25"/>
        <v>TRANSPORTE MUNICIPAL TERRESTRE</v>
      </c>
      <c r="I811">
        <f>VLOOKUP(E811,DATOS!B:W,12,FALSE)</f>
        <v>1</v>
      </c>
      <c r="J811">
        <f>VLOOKUP(E811,DATOS!B:W,20,FALSE)</f>
        <v>45469</v>
      </c>
      <c r="K811">
        <f t="shared" si="26"/>
        <v>45469</v>
      </c>
      <c r="L811" s="3" t="e">
        <f>VLOOKUP(A811,'AF NO RADICADOS'!E:E,1,FALSE)</f>
        <v>#N/A</v>
      </c>
    </row>
    <row r="812" spans="1:12">
      <c r="A812" t="str">
        <f>VLOOKUP(E812,DATOS!B:W,19,FALSE)</f>
        <v>FEVT4847</v>
      </c>
      <c r="B812" s="1">
        <v>9012767301</v>
      </c>
      <c r="C812" t="s">
        <v>2</v>
      </c>
      <c r="D812" s="1">
        <f>VLOOKUP(E812,DATOS!B:W,3,FALSE)</f>
        <v>18157057</v>
      </c>
      <c r="E812">
        <v>4457</v>
      </c>
      <c r="F812">
        <v>2</v>
      </c>
      <c r="G812" t="str">
        <f>VLOOKUP(E812,DATOS!B:W,10,FALSE)</f>
        <v>S50007</v>
      </c>
      <c r="H812" t="str">
        <f t="shared" si="25"/>
        <v>TRANSPORTE MUNICIPAL TERRESTRE</v>
      </c>
      <c r="I812">
        <f>VLOOKUP(E812,DATOS!B:W,12,FALSE)</f>
        <v>1</v>
      </c>
      <c r="J812">
        <f>VLOOKUP(E812,DATOS!B:W,20,FALSE)</f>
        <v>45469</v>
      </c>
      <c r="K812">
        <f t="shared" si="26"/>
        <v>45469</v>
      </c>
      <c r="L812" s="3" t="e">
        <f>VLOOKUP(A812,'AF NO RADICADOS'!E:E,1,FALSE)</f>
        <v>#N/A</v>
      </c>
    </row>
    <row r="813" spans="1:12">
      <c r="A813" t="str">
        <f>VLOOKUP(E813,DATOS!B:W,19,FALSE)</f>
        <v>FEVT4848</v>
      </c>
      <c r="B813" s="1">
        <v>9012767301</v>
      </c>
      <c r="C813" t="s">
        <v>2</v>
      </c>
      <c r="D813" s="1">
        <f>VLOOKUP(E813,DATOS!B:W,3,FALSE)</f>
        <v>69010093</v>
      </c>
      <c r="E813">
        <v>4506</v>
      </c>
      <c r="F813">
        <v>2</v>
      </c>
      <c r="G813" t="str">
        <f>VLOOKUP(E813,DATOS!B:W,10,FALSE)</f>
        <v>S50008</v>
      </c>
      <c r="H813" t="str">
        <f t="shared" si="25"/>
        <v>TRANSPORTE INTERMUNICIPAL TERR</v>
      </c>
      <c r="I813">
        <f>VLOOKUP(E813,DATOS!B:W,12,FALSE)</f>
        <v>1</v>
      </c>
      <c r="J813">
        <f>VLOOKUP(E813,DATOS!B:W,20,FALSE)</f>
        <v>45469</v>
      </c>
      <c r="K813">
        <f t="shared" si="26"/>
        <v>45469</v>
      </c>
      <c r="L813" s="3" t="e">
        <f>VLOOKUP(A813,'AF NO RADICADOS'!E:E,1,FALSE)</f>
        <v>#N/A</v>
      </c>
    </row>
    <row r="814" spans="1:12">
      <c r="A814" t="str">
        <f>VLOOKUP(E814,DATOS!B:W,19,FALSE)</f>
        <v>FEVT4849</v>
      </c>
      <c r="B814" s="1">
        <v>9012767301</v>
      </c>
      <c r="C814" t="s">
        <v>2</v>
      </c>
      <c r="D814" s="1">
        <f>VLOOKUP(E814,DATOS!B:W,3,FALSE)</f>
        <v>15570666</v>
      </c>
      <c r="E814">
        <v>4747</v>
      </c>
      <c r="F814">
        <v>2</v>
      </c>
      <c r="G814" t="str">
        <f>VLOOKUP(E814,DATOS!B:W,10,FALSE)</f>
        <v>S50008</v>
      </c>
      <c r="H814" t="str">
        <f t="shared" si="25"/>
        <v>TRANSPORTE INTERMUNICIPAL TERR</v>
      </c>
      <c r="I814">
        <f>VLOOKUP(E814,DATOS!B:W,12,FALSE)</f>
        <v>1</v>
      </c>
      <c r="J814">
        <f>VLOOKUP(E814,DATOS!B:W,20,FALSE)</f>
        <v>45469</v>
      </c>
      <c r="K814">
        <f t="shared" si="26"/>
        <v>45469</v>
      </c>
      <c r="L814" s="3" t="e">
        <f>VLOOKUP(A814,'AF NO RADICADOS'!E:E,1,FALSE)</f>
        <v>#N/A</v>
      </c>
    </row>
    <row r="815" spans="1:12">
      <c r="A815" t="str">
        <f>VLOOKUP(E815,DATOS!B:W,19,FALSE)</f>
        <v>FEVT4849</v>
      </c>
      <c r="B815" s="1">
        <v>9012767301</v>
      </c>
      <c r="C815" t="s">
        <v>2</v>
      </c>
      <c r="D815" s="1">
        <f>VLOOKUP(E815,DATOS!B:W,3,FALSE)</f>
        <v>15570666</v>
      </c>
      <c r="E815">
        <v>4748</v>
      </c>
      <c r="F815">
        <v>2</v>
      </c>
      <c r="G815" t="str">
        <f>VLOOKUP(E815,DATOS!B:W,10,FALSE)</f>
        <v>S50008</v>
      </c>
      <c r="H815" t="str">
        <f t="shared" si="25"/>
        <v>TRANSPORTE INTERMUNICIPAL TERR</v>
      </c>
      <c r="I815">
        <f>VLOOKUP(E815,DATOS!B:W,12,FALSE)</f>
        <v>1</v>
      </c>
      <c r="J815">
        <f>VLOOKUP(E815,DATOS!B:W,20,FALSE)</f>
        <v>45469</v>
      </c>
      <c r="K815">
        <f t="shared" si="26"/>
        <v>45469</v>
      </c>
      <c r="L815" s="3" t="e">
        <f>VLOOKUP(A815,'AF NO RADICADOS'!E:E,1,FALSE)</f>
        <v>#N/A</v>
      </c>
    </row>
    <row r="816" spans="1:12">
      <c r="A816" t="str">
        <f>VLOOKUP(E816,DATOS!B:W,19,FALSE)</f>
        <v>FEVT4850</v>
      </c>
      <c r="B816" s="1">
        <v>9012767301</v>
      </c>
      <c r="C816" t="s">
        <v>2</v>
      </c>
      <c r="D816" s="1">
        <f>VLOOKUP(E816,DATOS!B:W,3,FALSE)</f>
        <v>25678544</v>
      </c>
      <c r="E816">
        <v>4500</v>
      </c>
      <c r="F816">
        <v>2</v>
      </c>
      <c r="G816" t="str">
        <f>VLOOKUP(E816,DATOS!B:W,10,FALSE)</f>
        <v>S50007</v>
      </c>
      <c r="H816" t="str">
        <f t="shared" si="25"/>
        <v>TRANSPORTE MUNICIPAL TERRESTRE</v>
      </c>
      <c r="I816">
        <f>VLOOKUP(E816,DATOS!B:W,12,FALSE)</f>
        <v>1</v>
      </c>
      <c r="J816">
        <f>VLOOKUP(E816,DATOS!B:W,20,FALSE)</f>
        <v>45469</v>
      </c>
      <c r="K816">
        <f t="shared" si="26"/>
        <v>45469</v>
      </c>
      <c r="L816" s="3" t="e">
        <f>VLOOKUP(A816,'AF NO RADICADOS'!E:E,1,FALSE)</f>
        <v>#N/A</v>
      </c>
    </row>
    <row r="817" spans="1:12">
      <c r="A817" t="str">
        <f>VLOOKUP(E817,DATOS!B:W,19,FALSE)</f>
        <v>FEVT4851</v>
      </c>
      <c r="B817" s="1">
        <v>9012767301</v>
      </c>
      <c r="C817" t="s">
        <v>2</v>
      </c>
      <c r="D817" s="1">
        <f>VLOOKUP(E817,DATOS!B:W,3,FALSE)</f>
        <v>1124312132</v>
      </c>
      <c r="E817">
        <v>4114</v>
      </c>
      <c r="F817">
        <v>2</v>
      </c>
      <c r="G817" t="str">
        <f>VLOOKUP(E817,DATOS!B:W,10,FALSE)</f>
        <v>S50007</v>
      </c>
      <c r="H817" t="str">
        <f t="shared" si="25"/>
        <v>TRANSPORTE MUNICIPAL TERRESTRE</v>
      </c>
      <c r="I817">
        <f>VLOOKUP(E817,DATOS!B:W,12,FALSE)</f>
        <v>1</v>
      </c>
      <c r="J817">
        <f>VLOOKUP(E817,DATOS!B:W,20,FALSE)</f>
        <v>45469</v>
      </c>
      <c r="K817">
        <f t="shared" si="26"/>
        <v>45469</v>
      </c>
      <c r="L817" s="3" t="e">
        <f>VLOOKUP(A817,'AF NO RADICADOS'!E:E,1,FALSE)</f>
        <v>#N/A</v>
      </c>
    </row>
    <row r="818" spans="1:12">
      <c r="A818" t="str">
        <f>VLOOKUP(E818,DATOS!B:W,19,FALSE)</f>
        <v>FEVT4851</v>
      </c>
      <c r="B818" s="1">
        <v>9012767301</v>
      </c>
      <c r="C818" t="s">
        <v>2</v>
      </c>
      <c r="D818" s="1">
        <f>VLOOKUP(E818,DATOS!B:W,3,FALSE)</f>
        <v>1124312132</v>
      </c>
      <c r="E818">
        <v>4592</v>
      </c>
      <c r="F818">
        <v>2</v>
      </c>
      <c r="G818" t="str">
        <f>VLOOKUP(E818,DATOS!B:W,10,FALSE)</f>
        <v>S50007</v>
      </c>
      <c r="H818" t="str">
        <f t="shared" si="25"/>
        <v>TRANSPORTE MUNICIPAL TERRESTRE</v>
      </c>
      <c r="I818">
        <f>VLOOKUP(E818,DATOS!B:W,12,FALSE)</f>
        <v>1</v>
      </c>
      <c r="J818">
        <f>VLOOKUP(E818,DATOS!B:W,20,FALSE)</f>
        <v>45469</v>
      </c>
      <c r="K818">
        <f t="shared" si="26"/>
        <v>45469</v>
      </c>
      <c r="L818" s="3" t="e">
        <f>VLOOKUP(A818,'AF NO RADICADOS'!E:E,1,FALSE)</f>
        <v>#N/A</v>
      </c>
    </row>
    <row r="819" spans="1:12">
      <c r="A819" t="str">
        <f>VLOOKUP(E819,DATOS!B:W,19,FALSE)</f>
        <v>FEVT4851</v>
      </c>
      <c r="B819" s="1">
        <v>9012767301</v>
      </c>
      <c r="C819" t="s">
        <v>2</v>
      </c>
      <c r="D819" s="1">
        <f>VLOOKUP(E819,DATOS!B:W,3,FALSE)</f>
        <v>1124312132</v>
      </c>
      <c r="E819">
        <v>4115</v>
      </c>
      <c r="F819">
        <v>2</v>
      </c>
      <c r="G819" t="str">
        <f>VLOOKUP(E819,DATOS!B:W,10,FALSE)</f>
        <v>S50007</v>
      </c>
      <c r="H819" t="str">
        <f t="shared" si="25"/>
        <v>TRANSPORTE MUNICIPAL TERRESTRE</v>
      </c>
      <c r="I819">
        <f>VLOOKUP(E819,DATOS!B:W,12,FALSE)</f>
        <v>1</v>
      </c>
      <c r="J819">
        <f>VLOOKUP(E819,DATOS!B:W,20,FALSE)</f>
        <v>45469</v>
      </c>
      <c r="K819">
        <f t="shared" si="26"/>
        <v>45469</v>
      </c>
      <c r="L819" s="3" t="e">
        <f>VLOOKUP(A819,'AF NO RADICADOS'!E:E,1,FALSE)</f>
        <v>#N/A</v>
      </c>
    </row>
    <row r="820" spans="1:12">
      <c r="A820" t="str">
        <f>VLOOKUP(E820,DATOS!B:W,19,FALSE)</f>
        <v>FEVT4851</v>
      </c>
      <c r="B820" s="1">
        <v>9012767301</v>
      </c>
      <c r="C820" t="s">
        <v>2</v>
      </c>
      <c r="D820" s="1">
        <f>VLOOKUP(E820,DATOS!B:W,3,FALSE)</f>
        <v>1124312132</v>
      </c>
      <c r="E820">
        <v>4593</v>
      </c>
      <c r="F820">
        <v>2</v>
      </c>
      <c r="G820" t="str">
        <f>VLOOKUP(E820,DATOS!B:W,10,FALSE)</f>
        <v>S50007</v>
      </c>
      <c r="H820" t="str">
        <f t="shared" si="25"/>
        <v>TRANSPORTE MUNICIPAL TERRESTRE</v>
      </c>
      <c r="I820">
        <f>VLOOKUP(E820,DATOS!B:W,12,FALSE)</f>
        <v>1</v>
      </c>
      <c r="J820">
        <f>VLOOKUP(E820,DATOS!B:W,20,FALSE)</f>
        <v>45469</v>
      </c>
      <c r="K820">
        <f t="shared" si="26"/>
        <v>45469</v>
      </c>
      <c r="L820" s="3" t="e">
        <f>VLOOKUP(A820,'AF NO RADICADOS'!E:E,1,FALSE)</f>
        <v>#N/A</v>
      </c>
    </row>
    <row r="821" spans="1:12">
      <c r="A821" t="str">
        <f>VLOOKUP(E821,DATOS!B:W,19,FALSE)</f>
        <v>FEVT4852</v>
      </c>
      <c r="B821" s="1">
        <v>9012767301</v>
      </c>
      <c r="C821" t="s">
        <v>2</v>
      </c>
      <c r="D821" s="1">
        <f>VLOOKUP(E821,DATOS!B:W,3,FALSE)</f>
        <v>18106624</v>
      </c>
      <c r="E821">
        <v>4769</v>
      </c>
      <c r="F821">
        <v>2</v>
      </c>
      <c r="G821" t="str">
        <f>VLOOKUP(E821,DATOS!B:W,10,FALSE)</f>
        <v>S50008</v>
      </c>
      <c r="H821" t="str">
        <f t="shared" si="25"/>
        <v>TRANSPORTE INTERMUNICIPAL TERR</v>
      </c>
      <c r="I821">
        <f>VLOOKUP(E821,DATOS!B:W,12,FALSE)</f>
        <v>1</v>
      </c>
      <c r="J821">
        <f>VLOOKUP(E821,DATOS!B:W,20,FALSE)</f>
        <v>45469</v>
      </c>
      <c r="K821">
        <f t="shared" si="26"/>
        <v>45469</v>
      </c>
      <c r="L821" s="3" t="e">
        <f>VLOOKUP(A821,'AF NO RADICADOS'!E:E,1,FALSE)</f>
        <v>#N/A</v>
      </c>
    </row>
    <row r="822" spans="1:12">
      <c r="A822" t="str">
        <f>VLOOKUP(E822,DATOS!B:W,19,FALSE)</f>
        <v>FEVT4852</v>
      </c>
      <c r="B822" s="1">
        <v>9012767301</v>
      </c>
      <c r="C822" t="s">
        <v>2</v>
      </c>
      <c r="D822" s="1">
        <f>VLOOKUP(E822,DATOS!B:W,3,FALSE)</f>
        <v>18106624</v>
      </c>
      <c r="E822">
        <v>4770</v>
      </c>
      <c r="F822">
        <v>2</v>
      </c>
      <c r="G822" t="str">
        <f>VLOOKUP(E822,DATOS!B:W,10,FALSE)</f>
        <v>S50008</v>
      </c>
      <c r="H822" t="str">
        <f t="shared" si="25"/>
        <v>TRANSPORTE INTERMUNICIPAL TERR</v>
      </c>
      <c r="I822">
        <f>VLOOKUP(E822,DATOS!B:W,12,FALSE)</f>
        <v>1</v>
      </c>
      <c r="J822">
        <f>VLOOKUP(E822,DATOS!B:W,20,FALSE)</f>
        <v>45469</v>
      </c>
      <c r="K822">
        <f t="shared" si="26"/>
        <v>45469</v>
      </c>
      <c r="L822" s="3" t="e">
        <f>VLOOKUP(A822,'AF NO RADICADOS'!E:E,1,FALSE)</f>
        <v>#N/A</v>
      </c>
    </row>
    <row r="823" spans="1:12">
      <c r="A823" t="str">
        <f>VLOOKUP(E823,DATOS!B:W,19,FALSE)</f>
        <v>FEVT4853</v>
      </c>
      <c r="B823" s="1">
        <v>9012767301</v>
      </c>
      <c r="C823" t="s">
        <v>2</v>
      </c>
      <c r="D823" s="1">
        <f>VLOOKUP(E823,DATOS!B:W,3,FALSE)</f>
        <v>69022391</v>
      </c>
      <c r="E823">
        <v>4200</v>
      </c>
      <c r="F823">
        <v>2</v>
      </c>
      <c r="G823" t="str">
        <f>VLOOKUP(E823,DATOS!B:W,10,FALSE)</f>
        <v>S50008</v>
      </c>
      <c r="H823" t="str">
        <f t="shared" si="25"/>
        <v>TRANSPORTE INTERMUNICIPAL TERR</v>
      </c>
      <c r="I823">
        <f>VLOOKUP(E823,DATOS!B:W,12,FALSE)</f>
        <v>1</v>
      </c>
      <c r="J823">
        <f>VLOOKUP(E823,DATOS!B:W,20,FALSE)</f>
        <v>45469</v>
      </c>
      <c r="K823">
        <f t="shared" si="26"/>
        <v>45469</v>
      </c>
      <c r="L823" s="3" t="e">
        <f>VLOOKUP(A823,'AF NO RADICADOS'!E:E,1,FALSE)</f>
        <v>#N/A</v>
      </c>
    </row>
    <row r="824" spans="1:12">
      <c r="A824" t="str">
        <f>VLOOKUP(E824,DATOS!B:W,19,FALSE)</f>
        <v>FEVT4853</v>
      </c>
      <c r="B824" s="1">
        <v>9012767301</v>
      </c>
      <c r="C824" t="s">
        <v>2</v>
      </c>
      <c r="D824" s="1">
        <f>VLOOKUP(E824,DATOS!B:W,3,FALSE)</f>
        <v>69022391</v>
      </c>
      <c r="E824">
        <v>4201</v>
      </c>
      <c r="F824">
        <v>2</v>
      </c>
      <c r="G824" t="str">
        <f>VLOOKUP(E824,DATOS!B:W,10,FALSE)</f>
        <v>S50008</v>
      </c>
      <c r="H824" t="str">
        <f t="shared" si="25"/>
        <v>TRANSPORTE INTERMUNICIPAL TERR</v>
      </c>
      <c r="I824">
        <f>VLOOKUP(E824,DATOS!B:W,12,FALSE)</f>
        <v>1</v>
      </c>
      <c r="J824">
        <f>VLOOKUP(E824,DATOS!B:W,20,FALSE)</f>
        <v>45469</v>
      </c>
      <c r="K824">
        <f t="shared" si="26"/>
        <v>45469</v>
      </c>
      <c r="L824" s="3" t="e">
        <f>VLOOKUP(A824,'AF NO RADICADOS'!E:E,1,FALSE)</f>
        <v>#N/A</v>
      </c>
    </row>
    <row r="825" spans="1:12">
      <c r="A825" t="str">
        <f>VLOOKUP(E825,DATOS!B:W,19,FALSE)</f>
        <v>FEVT4854</v>
      </c>
      <c r="B825" s="1">
        <v>9012767301</v>
      </c>
      <c r="C825" t="s">
        <v>2</v>
      </c>
      <c r="D825" s="1">
        <f>VLOOKUP(E825,DATOS!B:W,3,FALSE)</f>
        <v>27472780</v>
      </c>
      <c r="E825">
        <v>4709</v>
      </c>
      <c r="F825">
        <v>2</v>
      </c>
      <c r="G825" t="str">
        <f>VLOOKUP(E825,DATOS!B:W,10,FALSE)</f>
        <v>S50007</v>
      </c>
      <c r="H825" t="str">
        <f t="shared" si="25"/>
        <v>TRANSPORTE MUNICIPAL TERRESTRE</v>
      </c>
      <c r="I825">
        <f>VLOOKUP(E825,DATOS!B:W,12,FALSE)</f>
        <v>1</v>
      </c>
      <c r="J825">
        <f>VLOOKUP(E825,DATOS!B:W,20,FALSE)</f>
        <v>45469</v>
      </c>
      <c r="K825">
        <f t="shared" si="26"/>
        <v>45469</v>
      </c>
      <c r="L825" s="3" t="e">
        <f>VLOOKUP(A825,'AF NO RADICADOS'!E:E,1,FALSE)</f>
        <v>#N/A</v>
      </c>
    </row>
    <row r="826" spans="1:12">
      <c r="A826" t="str">
        <f>VLOOKUP(E826,DATOS!B:W,19,FALSE)</f>
        <v>FEVT4854</v>
      </c>
      <c r="B826" s="1">
        <v>9012767301</v>
      </c>
      <c r="C826" t="s">
        <v>2</v>
      </c>
      <c r="D826" s="1">
        <f>VLOOKUP(E826,DATOS!B:W,3,FALSE)</f>
        <v>27472780</v>
      </c>
      <c r="E826">
        <v>4710</v>
      </c>
      <c r="F826">
        <v>2</v>
      </c>
      <c r="G826" t="str">
        <f>VLOOKUP(E826,DATOS!B:W,10,FALSE)</f>
        <v>S50007</v>
      </c>
      <c r="H826" t="str">
        <f t="shared" si="25"/>
        <v>TRANSPORTE MUNICIPAL TERRESTRE</v>
      </c>
      <c r="I826">
        <f>VLOOKUP(E826,DATOS!B:W,12,FALSE)</f>
        <v>1</v>
      </c>
      <c r="J826">
        <f>VLOOKUP(E826,DATOS!B:W,20,FALSE)</f>
        <v>45469</v>
      </c>
      <c r="K826">
        <f t="shared" si="26"/>
        <v>45469</v>
      </c>
      <c r="L826" s="3" t="e">
        <f>VLOOKUP(A826,'AF NO RADICADOS'!E:E,1,FALSE)</f>
        <v>#N/A</v>
      </c>
    </row>
    <row r="827" spans="1:12">
      <c r="A827" t="str">
        <f>VLOOKUP(E827,DATOS!B:W,19,FALSE)</f>
        <v>FEVT4855</v>
      </c>
      <c r="B827" s="1">
        <v>9012767301</v>
      </c>
      <c r="C827" t="s">
        <v>31</v>
      </c>
      <c r="D827" s="1">
        <f>VLOOKUP(E827,DATOS!B:W,3,FALSE)</f>
        <v>1122786342</v>
      </c>
      <c r="E827">
        <v>4594</v>
      </c>
      <c r="F827">
        <v>2</v>
      </c>
      <c r="G827" t="str">
        <f>VLOOKUP(E827,DATOS!B:W,10,FALSE)</f>
        <v>S50007</v>
      </c>
      <c r="H827" t="str">
        <f t="shared" si="25"/>
        <v>TRANSPORTE MUNICIPAL TERRESTRE</v>
      </c>
      <c r="I827">
        <f>VLOOKUP(E827,DATOS!B:W,12,FALSE)</f>
        <v>1</v>
      </c>
      <c r="J827">
        <f>VLOOKUP(E827,DATOS!B:W,20,FALSE)</f>
        <v>45469</v>
      </c>
      <c r="K827">
        <f t="shared" si="26"/>
        <v>45469</v>
      </c>
      <c r="L827" s="3" t="e">
        <f>VLOOKUP(A827,'AF NO RADICADOS'!E:E,1,FALSE)</f>
        <v>#N/A</v>
      </c>
    </row>
    <row r="828" spans="1:12">
      <c r="A828" t="str">
        <f>VLOOKUP(E828,DATOS!B:W,19,FALSE)</f>
        <v>FEVT4855</v>
      </c>
      <c r="B828" s="1">
        <v>9012767301</v>
      </c>
      <c r="C828" t="s">
        <v>31</v>
      </c>
      <c r="D828" s="1">
        <f>VLOOKUP(E828,DATOS!B:W,3,FALSE)</f>
        <v>1122786342</v>
      </c>
      <c r="E828">
        <v>4595</v>
      </c>
      <c r="F828">
        <v>2</v>
      </c>
      <c r="G828" t="str">
        <f>VLOOKUP(E828,DATOS!B:W,10,FALSE)</f>
        <v>S50007</v>
      </c>
      <c r="H828" t="str">
        <f t="shared" si="25"/>
        <v>TRANSPORTE MUNICIPAL TERRESTRE</v>
      </c>
      <c r="I828">
        <f>VLOOKUP(E828,DATOS!B:W,12,FALSE)</f>
        <v>1</v>
      </c>
      <c r="J828">
        <f>VLOOKUP(E828,DATOS!B:W,20,FALSE)</f>
        <v>45469</v>
      </c>
      <c r="K828">
        <f t="shared" si="26"/>
        <v>45469</v>
      </c>
      <c r="L828" s="3" t="e">
        <f>VLOOKUP(A828,'AF NO RADICADOS'!E:E,1,FALSE)</f>
        <v>#N/A</v>
      </c>
    </row>
    <row r="829" spans="1:12">
      <c r="A829" t="str">
        <f>VLOOKUP(E829,DATOS!B:W,19,FALSE)</f>
        <v>FEVT4856</v>
      </c>
      <c r="B829" s="1">
        <v>9012767301</v>
      </c>
      <c r="C829" t="s">
        <v>42</v>
      </c>
      <c r="D829" s="1">
        <f>VLOOKUP(E829,DATOS!B:W,3,FALSE)</f>
        <v>1122787369</v>
      </c>
      <c r="E829">
        <v>4603</v>
      </c>
      <c r="F829">
        <v>2</v>
      </c>
      <c r="G829" t="str">
        <f>VLOOKUP(E829,DATOS!B:W,10,FALSE)</f>
        <v>S50007</v>
      </c>
      <c r="H829" t="str">
        <f t="shared" si="25"/>
        <v>TRANSPORTE MUNICIPAL TERRESTRE</v>
      </c>
      <c r="I829">
        <f>VLOOKUP(E829,DATOS!B:W,12,FALSE)</f>
        <v>1</v>
      </c>
      <c r="J829">
        <f>VLOOKUP(E829,DATOS!B:W,20,FALSE)</f>
        <v>45469</v>
      </c>
      <c r="K829">
        <f t="shared" si="26"/>
        <v>45469</v>
      </c>
      <c r="L829" s="3" t="e">
        <f>VLOOKUP(A829,'AF NO RADICADOS'!E:E,1,FALSE)</f>
        <v>#N/A</v>
      </c>
    </row>
    <row r="830" spans="1:12">
      <c r="A830" t="str">
        <f>VLOOKUP(E830,DATOS!B:W,19,FALSE)</f>
        <v>FEVT4856</v>
      </c>
      <c r="B830" s="1">
        <v>9012767301</v>
      </c>
      <c r="C830" t="s">
        <v>42</v>
      </c>
      <c r="D830" s="1">
        <f>VLOOKUP(E830,DATOS!B:W,3,FALSE)</f>
        <v>1122787369</v>
      </c>
      <c r="E830">
        <v>4604</v>
      </c>
      <c r="F830">
        <v>2</v>
      </c>
      <c r="G830" t="str">
        <f>VLOOKUP(E830,DATOS!B:W,10,FALSE)</f>
        <v>S50007</v>
      </c>
      <c r="H830" t="str">
        <f t="shared" si="25"/>
        <v>TRANSPORTE MUNICIPAL TERRESTRE</v>
      </c>
      <c r="I830">
        <f>VLOOKUP(E830,DATOS!B:W,12,FALSE)</f>
        <v>1</v>
      </c>
      <c r="J830">
        <f>VLOOKUP(E830,DATOS!B:W,20,FALSE)</f>
        <v>45469</v>
      </c>
      <c r="K830">
        <f t="shared" si="26"/>
        <v>45469</v>
      </c>
      <c r="L830" s="3" t="e">
        <f>VLOOKUP(A830,'AF NO RADICADOS'!E:E,1,FALSE)</f>
        <v>#N/A</v>
      </c>
    </row>
    <row r="831" spans="1:12">
      <c r="A831" t="str">
        <f>VLOOKUP(E831,DATOS!B:W,19,FALSE)</f>
        <v>FEVT4857</v>
      </c>
      <c r="B831" s="1">
        <v>9012767301</v>
      </c>
      <c r="C831" t="s">
        <v>2</v>
      </c>
      <c r="D831" s="1">
        <f>VLOOKUP(E831,DATOS!B:W,3,FALSE)</f>
        <v>1121506928</v>
      </c>
      <c r="E831">
        <v>5480</v>
      </c>
      <c r="F831">
        <v>2</v>
      </c>
      <c r="G831" t="str">
        <f>VLOOKUP(E831,DATOS!B:W,10,FALSE)</f>
        <v>S50007</v>
      </c>
      <c r="H831" t="str">
        <f t="shared" si="25"/>
        <v>TRANSPORTE MUNICIPAL TERRESTRE</v>
      </c>
      <c r="I831">
        <f>VLOOKUP(E831,DATOS!B:W,12,FALSE)</f>
        <v>1</v>
      </c>
      <c r="J831">
        <f>VLOOKUP(E831,DATOS!B:W,20,FALSE)</f>
        <v>45469</v>
      </c>
      <c r="K831">
        <f t="shared" si="26"/>
        <v>45469</v>
      </c>
      <c r="L831" s="3" t="e">
        <f>VLOOKUP(A831,'AF NO RADICADOS'!E:E,1,FALSE)</f>
        <v>#N/A</v>
      </c>
    </row>
    <row r="832" spans="1:12">
      <c r="A832" t="str">
        <f>VLOOKUP(E832,DATOS!B:W,19,FALSE)</f>
        <v>FEVT4858</v>
      </c>
      <c r="B832" s="1">
        <v>9012767301</v>
      </c>
      <c r="C832" t="s">
        <v>2</v>
      </c>
      <c r="D832" s="1">
        <f>VLOOKUP(E832,DATOS!B:W,3,FALSE)</f>
        <v>5350142</v>
      </c>
      <c r="E832">
        <v>4885</v>
      </c>
      <c r="F832">
        <v>2</v>
      </c>
      <c r="G832" t="str">
        <f>VLOOKUP(E832,DATOS!B:W,10,FALSE)</f>
        <v>S50007</v>
      </c>
      <c r="H832" t="str">
        <f t="shared" si="25"/>
        <v>TRANSPORTE MUNICIPAL TERRESTRE</v>
      </c>
      <c r="I832">
        <f>VLOOKUP(E832,DATOS!B:W,12,FALSE)</f>
        <v>1</v>
      </c>
      <c r="J832">
        <f>VLOOKUP(E832,DATOS!B:W,20,FALSE)</f>
        <v>45469</v>
      </c>
      <c r="K832">
        <f t="shared" si="26"/>
        <v>45469</v>
      </c>
      <c r="L832" s="3" t="e">
        <f>VLOOKUP(A832,'AF NO RADICADOS'!E:E,1,FALSE)</f>
        <v>#N/A</v>
      </c>
    </row>
    <row r="833" spans="1:12">
      <c r="A833" t="str">
        <f>VLOOKUP(E833,DATOS!B:W,19,FALSE)</f>
        <v>FEVT4858</v>
      </c>
      <c r="B833" s="1">
        <v>9012767301</v>
      </c>
      <c r="C833" t="s">
        <v>2</v>
      </c>
      <c r="D833" s="1">
        <f>VLOOKUP(E833,DATOS!B:W,3,FALSE)</f>
        <v>5350142</v>
      </c>
      <c r="E833">
        <v>4886</v>
      </c>
      <c r="F833">
        <v>2</v>
      </c>
      <c r="G833" t="str">
        <f>VLOOKUP(E833,DATOS!B:W,10,FALSE)</f>
        <v>S50007</v>
      </c>
      <c r="H833" t="str">
        <f t="shared" si="25"/>
        <v>TRANSPORTE MUNICIPAL TERRESTRE</v>
      </c>
      <c r="I833">
        <f>VLOOKUP(E833,DATOS!B:W,12,FALSE)</f>
        <v>1</v>
      </c>
      <c r="J833">
        <f>VLOOKUP(E833,DATOS!B:W,20,FALSE)</f>
        <v>45469</v>
      </c>
      <c r="K833">
        <f t="shared" si="26"/>
        <v>45469</v>
      </c>
      <c r="L833" s="3" t="e">
        <f>VLOOKUP(A833,'AF NO RADICADOS'!E:E,1,FALSE)</f>
        <v>#N/A</v>
      </c>
    </row>
    <row r="834" spans="1:12">
      <c r="A834" t="str">
        <f>VLOOKUP(E834,DATOS!B:W,19,FALSE)</f>
        <v>FEVT4859</v>
      </c>
      <c r="B834" s="1">
        <v>9012767301</v>
      </c>
      <c r="C834" t="s">
        <v>31</v>
      </c>
      <c r="D834" s="1">
        <f>VLOOKUP(E834,DATOS!B:W,3,FALSE)</f>
        <v>1124314613</v>
      </c>
      <c r="E834">
        <v>3738</v>
      </c>
      <c r="F834">
        <v>2</v>
      </c>
      <c r="G834" t="str">
        <f>VLOOKUP(E834,DATOS!B:W,10,FALSE)</f>
        <v>S50007</v>
      </c>
      <c r="H834" t="str">
        <f t="shared" ref="H834:H897" si="27">IF(G834="S50007","TRANSPORTE MUNICIPAL TERRESTRE",IF(G834="S50008","TRANSPORTE INTERMUNICIPAL TERR","VALIDAR CODIGO"))</f>
        <v>TRANSPORTE MUNICIPAL TERRESTRE</v>
      </c>
      <c r="I834">
        <f>VLOOKUP(E834,DATOS!B:W,12,FALSE)</f>
        <v>1</v>
      </c>
      <c r="J834">
        <f>VLOOKUP(E834,DATOS!B:W,20,FALSE)</f>
        <v>45469</v>
      </c>
      <c r="K834">
        <f t="shared" si="26"/>
        <v>45469</v>
      </c>
      <c r="L834" s="3" t="e">
        <f>VLOOKUP(A834,'AF NO RADICADOS'!E:E,1,FALSE)</f>
        <v>#N/A</v>
      </c>
    </row>
    <row r="835" spans="1:12">
      <c r="A835" t="str">
        <f>VLOOKUP(E835,DATOS!B:W,19,FALSE)</f>
        <v>FEVT4859</v>
      </c>
      <c r="B835" s="1">
        <v>9012767301</v>
      </c>
      <c r="C835" t="s">
        <v>31</v>
      </c>
      <c r="D835" s="1">
        <f>VLOOKUP(E835,DATOS!B:W,3,FALSE)</f>
        <v>1124314613</v>
      </c>
      <c r="E835">
        <v>3739</v>
      </c>
      <c r="F835">
        <v>2</v>
      </c>
      <c r="G835" t="str">
        <f>VLOOKUP(E835,DATOS!B:W,10,FALSE)</f>
        <v>S50007</v>
      </c>
      <c r="H835" t="str">
        <f t="shared" si="27"/>
        <v>TRANSPORTE MUNICIPAL TERRESTRE</v>
      </c>
      <c r="I835">
        <f>VLOOKUP(E835,DATOS!B:W,12,FALSE)</f>
        <v>1</v>
      </c>
      <c r="J835">
        <f>VLOOKUP(E835,DATOS!B:W,20,FALSE)</f>
        <v>45469</v>
      </c>
      <c r="K835">
        <f t="shared" si="26"/>
        <v>45469</v>
      </c>
      <c r="L835" s="3" t="e">
        <f>VLOOKUP(A835,'AF NO RADICADOS'!E:E,1,FALSE)</f>
        <v>#N/A</v>
      </c>
    </row>
    <row r="836" spans="1:12">
      <c r="A836" t="str">
        <f>VLOOKUP(E836,DATOS!B:W,19,FALSE)</f>
        <v>FEVT4860</v>
      </c>
      <c r="B836" s="1">
        <v>9012767301</v>
      </c>
      <c r="C836" t="s">
        <v>2</v>
      </c>
      <c r="D836" s="1">
        <f>VLOOKUP(E836,DATOS!B:W,3,FALSE)</f>
        <v>5350434</v>
      </c>
      <c r="E836">
        <v>4242</v>
      </c>
      <c r="F836">
        <v>2</v>
      </c>
      <c r="G836" t="str">
        <f>VLOOKUP(E836,DATOS!B:W,10,FALSE)</f>
        <v>S50007</v>
      </c>
      <c r="H836" t="str">
        <f t="shared" si="27"/>
        <v>TRANSPORTE MUNICIPAL TERRESTRE</v>
      </c>
      <c r="I836">
        <f>VLOOKUP(E836,DATOS!B:W,12,FALSE)</f>
        <v>1</v>
      </c>
      <c r="J836">
        <f>VLOOKUP(E836,DATOS!B:W,20,FALSE)</f>
        <v>45469</v>
      </c>
      <c r="K836">
        <f t="shared" si="26"/>
        <v>45469</v>
      </c>
      <c r="L836" s="3" t="e">
        <f>VLOOKUP(A836,'AF NO RADICADOS'!E:E,1,FALSE)</f>
        <v>#N/A</v>
      </c>
    </row>
    <row r="837" spans="1:12">
      <c r="A837" t="str">
        <f>VLOOKUP(E837,DATOS!B:W,19,FALSE)</f>
        <v>FEVT4861</v>
      </c>
      <c r="B837" s="1">
        <v>9012767301</v>
      </c>
      <c r="C837" t="s">
        <v>31</v>
      </c>
      <c r="D837" s="1">
        <f>VLOOKUP(E837,DATOS!B:W,3,FALSE)</f>
        <v>1124313386</v>
      </c>
      <c r="E837">
        <v>4102</v>
      </c>
      <c r="F837">
        <v>2</v>
      </c>
      <c r="G837" t="str">
        <f>VLOOKUP(E837,DATOS!B:W,10,FALSE)</f>
        <v>S50007</v>
      </c>
      <c r="H837" t="str">
        <f t="shared" si="27"/>
        <v>TRANSPORTE MUNICIPAL TERRESTRE</v>
      </c>
      <c r="I837">
        <f>VLOOKUP(E837,DATOS!B:W,12,FALSE)</f>
        <v>1</v>
      </c>
      <c r="J837">
        <f>VLOOKUP(E837,DATOS!B:W,20,FALSE)</f>
        <v>45469</v>
      </c>
      <c r="K837">
        <f t="shared" si="26"/>
        <v>45469</v>
      </c>
      <c r="L837" s="3" t="e">
        <f>VLOOKUP(A837,'AF NO RADICADOS'!E:E,1,FALSE)</f>
        <v>#N/A</v>
      </c>
    </row>
    <row r="838" spans="1:12">
      <c r="A838" t="str">
        <f>VLOOKUP(E838,DATOS!B:W,19,FALSE)</f>
        <v>FEVT4862</v>
      </c>
      <c r="B838" s="1">
        <v>9012767301</v>
      </c>
      <c r="C838" t="s">
        <v>2</v>
      </c>
      <c r="D838" s="1">
        <f>VLOOKUP(E838,DATOS!B:W,3,FALSE)</f>
        <v>41182512</v>
      </c>
      <c r="E838">
        <v>4104</v>
      </c>
      <c r="F838">
        <v>2</v>
      </c>
      <c r="G838" t="str">
        <f>VLOOKUP(E838,DATOS!B:W,10,FALSE)</f>
        <v>S50007</v>
      </c>
      <c r="H838" t="str">
        <f t="shared" si="27"/>
        <v>TRANSPORTE MUNICIPAL TERRESTRE</v>
      </c>
      <c r="I838">
        <f>VLOOKUP(E838,DATOS!B:W,12,FALSE)</f>
        <v>1</v>
      </c>
      <c r="J838">
        <f>VLOOKUP(E838,DATOS!B:W,20,FALSE)</f>
        <v>45469</v>
      </c>
      <c r="K838">
        <f t="shared" si="26"/>
        <v>45469</v>
      </c>
      <c r="L838" s="3" t="e">
        <f>VLOOKUP(A838,'AF NO RADICADOS'!E:E,1,FALSE)</f>
        <v>#N/A</v>
      </c>
    </row>
    <row r="839" spans="1:12">
      <c r="A839" t="str">
        <f>VLOOKUP(E839,DATOS!B:W,19,FALSE)</f>
        <v>FEVT4863</v>
      </c>
      <c r="B839" s="1">
        <v>9012767301</v>
      </c>
      <c r="C839" t="s">
        <v>2</v>
      </c>
      <c r="D839" s="1">
        <f>VLOOKUP(E839,DATOS!B:W,3,FALSE)</f>
        <v>41181321</v>
      </c>
      <c r="E839">
        <v>4877</v>
      </c>
      <c r="F839">
        <v>2</v>
      </c>
      <c r="G839" t="str">
        <f>VLOOKUP(E839,DATOS!B:W,10,FALSE)</f>
        <v>S50007</v>
      </c>
      <c r="H839" t="str">
        <f t="shared" si="27"/>
        <v>TRANSPORTE MUNICIPAL TERRESTRE</v>
      </c>
      <c r="I839">
        <f>VLOOKUP(E839,DATOS!B:W,12,FALSE)</f>
        <v>1</v>
      </c>
      <c r="J839">
        <f>VLOOKUP(E839,DATOS!B:W,20,FALSE)</f>
        <v>45469</v>
      </c>
      <c r="K839">
        <f t="shared" si="26"/>
        <v>45469</v>
      </c>
      <c r="L839" s="3" t="e">
        <f>VLOOKUP(A839,'AF NO RADICADOS'!E:E,1,FALSE)</f>
        <v>#N/A</v>
      </c>
    </row>
    <row r="840" spans="1:12">
      <c r="A840" t="str">
        <f>VLOOKUP(E840,DATOS!B:W,19,FALSE)</f>
        <v>FEVT4863</v>
      </c>
      <c r="B840" s="1">
        <v>9012767301</v>
      </c>
      <c r="C840" t="s">
        <v>2</v>
      </c>
      <c r="D840" s="1">
        <f>VLOOKUP(E840,DATOS!B:W,3,FALSE)</f>
        <v>41181321</v>
      </c>
      <c r="E840">
        <v>4878</v>
      </c>
      <c r="F840">
        <v>2</v>
      </c>
      <c r="G840" t="str">
        <f>VLOOKUP(E840,DATOS!B:W,10,FALSE)</f>
        <v>S50007</v>
      </c>
      <c r="H840" t="str">
        <f t="shared" si="27"/>
        <v>TRANSPORTE MUNICIPAL TERRESTRE</v>
      </c>
      <c r="I840">
        <f>VLOOKUP(E840,DATOS!B:W,12,FALSE)</f>
        <v>1</v>
      </c>
      <c r="J840">
        <f>VLOOKUP(E840,DATOS!B:W,20,FALSE)</f>
        <v>45469</v>
      </c>
      <c r="K840">
        <f t="shared" si="26"/>
        <v>45469</v>
      </c>
      <c r="L840" s="3" t="e">
        <f>VLOOKUP(A840,'AF NO RADICADOS'!E:E,1,FALSE)</f>
        <v>#N/A</v>
      </c>
    </row>
    <row r="841" spans="1:12">
      <c r="A841" t="str">
        <f>VLOOKUP(E841,DATOS!B:W,19,FALSE)</f>
        <v>FEVT4864</v>
      </c>
      <c r="B841" s="1">
        <v>9012767301</v>
      </c>
      <c r="C841" t="s">
        <v>31</v>
      </c>
      <c r="D841" s="1">
        <f>VLOOKUP(E841,DATOS!B:W,3,FALSE)</f>
        <v>1122784712</v>
      </c>
      <c r="E841">
        <v>3842</v>
      </c>
      <c r="F841">
        <v>2</v>
      </c>
      <c r="G841" t="str">
        <f>VLOOKUP(E841,DATOS!B:W,10,FALSE)</f>
        <v>S50007</v>
      </c>
      <c r="H841" t="str">
        <f t="shared" si="27"/>
        <v>TRANSPORTE MUNICIPAL TERRESTRE</v>
      </c>
      <c r="I841">
        <f>VLOOKUP(E841,DATOS!B:W,12,FALSE)</f>
        <v>1</v>
      </c>
      <c r="J841">
        <f>VLOOKUP(E841,DATOS!B:W,20,FALSE)</f>
        <v>45469</v>
      </c>
      <c r="K841">
        <f t="shared" si="26"/>
        <v>45469</v>
      </c>
      <c r="L841" s="3" t="e">
        <f>VLOOKUP(A841,'AF NO RADICADOS'!E:E,1,FALSE)</f>
        <v>#N/A</v>
      </c>
    </row>
    <row r="842" spans="1:12">
      <c r="A842" t="str">
        <f>VLOOKUP(E842,DATOS!B:W,19,FALSE)</f>
        <v>FEVT4864</v>
      </c>
      <c r="B842" s="1">
        <v>9012767301</v>
      </c>
      <c r="C842" t="s">
        <v>31</v>
      </c>
      <c r="D842" s="1">
        <f>VLOOKUP(E842,DATOS!B:W,3,FALSE)</f>
        <v>1122784712</v>
      </c>
      <c r="E842">
        <v>3843</v>
      </c>
      <c r="F842">
        <v>2</v>
      </c>
      <c r="G842" t="str">
        <f>VLOOKUP(E842,DATOS!B:W,10,FALSE)</f>
        <v>S50007</v>
      </c>
      <c r="H842" t="str">
        <f t="shared" si="27"/>
        <v>TRANSPORTE MUNICIPAL TERRESTRE</v>
      </c>
      <c r="I842">
        <f>VLOOKUP(E842,DATOS!B:W,12,FALSE)</f>
        <v>1</v>
      </c>
      <c r="J842">
        <f>VLOOKUP(E842,DATOS!B:W,20,FALSE)</f>
        <v>45469</v>
      </c>
      <c r="K842">
        <f t="shared" si="26"/>
        <v>45469</v>
      </c>
      <c r="L842" s="3" t="e">
        <f>VLOOKUP(A842,'AF NO RADICADOS'!E:E,1,FALSE)</f>
        <v>#N/A</v>
      </c>
    </row>
    <row r="843" spans="1:12">
      <c r="A843" t="str">
        <f>VLOOKUP(E843,DATOS!B:W,19,FALSE)</f>
        <v>FEVT4865</v>
      </c>
      <c r="B843" s="1">
        <v>9012767301</v>
      </c>
      <c r="C843" t="s">
        <v>31</v>
      </c>
      <c r="D843" s="1">
        <f>VLOOKUP(E843,DATOS!B:W,3,FALSE)</f>
        <v>1122783778</v>
      </c>
      <c r="E843">
        <v>3840</v>
      </c>
      <c r="F843">
        <v>2</v>
      </c>
      <c r="G843" t="str">
        <f>VLOOKUP(E843,DATOS!B:W,10,FALSE)</f>
        <v>S50007</v>
      </c>
      <c r="H843" t="str">
        <f t="shared" si="27"/>
        <v>TRANSPORTE MUNICIPAL TERRESTRE</v>
      </c>
      <c r="I843">
        <f>VLOOKUP(E843,DATOS!B:W,12,FALSE)</f>
        <v>1</v>
      </c>
      <c r="J843">
        <f>VLOOKUP(E843,DATOS!B:W,20,FALSE)</f>
        <v>45469</v>
      </c>
      <c r="K843">
        <f t="shared" si="26"/>
        <v>45469</v>
      </c>
      <c r="L843" s="3" t="e">
        <f>VLOOKUP(A843,'AF NO RADICADOS'!E:E,1,FALSE)</f>
        <v>#N/A</v>
      </c>
    </row>
    <row r="844" spans="1:12">
      <c r="A844" t="str">
        <f>VLOOKUP(E844,DATOS!B:W,19,FALSE)</f>
        <v>FEVT4865</v>
      </c>
      <c r="B844" s="1">
        <v>9012767301</v>
      </c>
      <c r="C844" t="s">
        <v>31</v>
      </c>
      <c r="D844" s="1">
        <f>VLOOKUP(E844,DATOS!B:W,3,FALSE)</f>
        <v>1122783778</v>
      </c>
      <c r="E844">
        <v>3841</v>
      </c>
      <c r="F844">
        <v>2</v>
      </c>
      <c r="G844" t="str">
        <f>VLOOKUP(E844,DATOS!B:W,10,FALSE)</f>
        <v>S50007</v>
      </c>
      <c r="H844" t="str">
        <f t="shared" si="27"/>
        <v>TRANSPORTE MUNICIPAL TERRESTRE</v>
      </c>
      <c r="I844">
        <f>VLOOKUP(E844,DATOS!B:W,12,FALSE)</f>
        <v>1</v>
      </c>
      <c r="J844">
        <f>VLOOKUP(E844,DATOS!B:W,20,FALSE)</f>
        <v>45469</v>
      </c>
      <c r="K844">
        <f t="shared" si="26"/>
        <v>45469</v>
      </c>
      <c r="L844" s="3" t="e">
        <f>VLOOKUP(A844,'AF NO RADICADOS'!E:E,1,FALSE)</f>
        <v>#N/A</v>
      </c>
    </row>
    <row r="845" spans="1:12">
      <c r="A845" t="str">
        <f>VLOOKUP(E845,DATOS!B:W,19,FALSE)</f>
        <v>FEVT4866</v>
      </c>
      <c r="B845" s="1">
        <v>9012767301</v>
      </c>
      <c r="C845" t="s">
        <v>31</v>
      </c>
      <c r="D845" s="1">
        <f>VLOOKUP(E845,DATOS!B:W,3,FALSE)</f>
        <v>1124315477</v>
      </c>
      <c r="E845">
        <v>3838</v>
      </c>
      <c r="F845">
        <v>2</v>
      </c>
      <c r="G845" t="str">
        <f>VLOOKUP(E845,DATOS!B:W,10,FALSE)</f>
        <v>S50007</v>
      </c>
      <c r="H845" t="str">
        <f t="shared" si="27"/>
        <v>TRANSPORTE MUNICIPAL TERRESTRE</v>
      </c>
      <c r="I845">
        <f>VLOOKUP(E845,DATOS!B:W,12,FALSE)</f>
        <v>1</v>
      </c>
      <c r="J845">
        <f>VLOOKUP(E845,DATOS!B:W,20,FALSE)</f>
        <v>45469</v>
      </c>
      <c r="K845">
        <f t="shared" si="26"/>
        <v>45469</v>
      </c>
      <c r="L845" s="3" t="e">
        <f>VLOOKUP(A845,'AF NO RADICADOS'!E:E,1,FALSE)</f>
        <v>#N/A</v>
      </c>
    </row>
    <row r="846" spans="1:12">
      <c r="A846" t="str">
        <f>VLOOKUP(E846,DATOS!B:W,19,FALSE)</f>
        <v>FEVT4866</v>
      </c>
      <c r="B846" s="1">
        <v>9012767301</v>
      </c>
      <c r="C846" t="s">
        <v>31</v>
      </c>
      <c r="D846" s="1">
        <f>VLOOKUP(E846,DATOS!B:W,3,FALSE)</f>
        <v>1124315477</v>
      </c>
      <c r="E846">
        <v>3839</v>
      </c>
      <c r="F846">
        <v>2</v>
      </c>
      <c r="G846" t="str">
        <f>VLOOKUP(E846,DATOS!B:W,10,FALSE)</f>
        <v>S50007</v>
      </c>
      <c r="H846" t="str">
        <f t="shared" si="27"/>
        <v>TRANSPORTE MUNICIPAL TERRESTRE</v>
      </c>
      <c r="I846">
        <f>VLOOKUP(E846,DATOS!B:W,12,FALSE)</f>
        <v>1</v>
      </c>
      <c r="J846">
        <f>VLOOKUP(E846,DATOS!B:W,20,FALSE)</f>
        <v>45469</v>
      </c>
      <c r="K846">
        <f t="shared" si="26"/>
        <v>45469</v>
      </c>
      <c r="L846" s="3" t="e">
        <f>VLOOKUP(A846,'AF NO RADICADOS'!E:E,1,FALSE)</f>
        <v>#N/A</v>
      </c>
    </row>
    <row r="847" spans="1:12">
      <c r="A847" t="str">
        <f>VLOOKUP(E847,DATOS!B:W,19,FALSE)</f>
        <v>FEVT4867</v>
      </c>
      <c r="B847" s="1">
        <v>9012767301</v>
      </c>
      <c r="C847" t="s">
        <v>31</v>
      </c>
      <c r="D847" s="1">
        <f>VLOOKUP(E847,DATOS!B:W,3,FALSE)</f>
        <v>1124313532</v>
      </c>
      <c r="E847">
        <v>3844</v>
      </c>
      <c r="F847">
        <v>2</v>
      </c>
      <c r="G847" t="str">
        <f>VLOOKUP(E847,DATOS!B:W,10,FALSE)</f>
        <v>S50007</v>
      </c>
      <c r="H847" t="str">
        <f t="shared" si="27"/>
        <v>TRANSPORTE MUNICIPAL TERRESTRE</v>
      </c>
      <c r="I847">
        <f>VLOOKUP(E847,DATOS!B:W,12,FALSE)</f>
        <v>1</v>
      </c>
      <c r="J847">
        <f>VLOOKUP(E847,DATOS!B:W,20,FALSE)</f>
        <v>45469</v>
      </c>
      <c r="K847">
        <f t="shared" si="26"/>
        <v>45469</v>
      </c>
      <c r="L847" s="3" t="e">
        <f>VLOOKUP(A847,'AF NO RADICADOS'!E:E,1,FALSE)</f>
        <v>#N/A</v>
      </c>
    </row>
    <row r="848" spans="1:12">
      <c r="A848" t="str">
        <f>VLOOKUP(E848,DATOS!B:W,19,FALSE)</f>
        <v>FEVT4867</v>
      </c>
      <c r="B848" s="1">
        <v>9012767301</v>
      </c>
      <c r="C848" t="s">
        <v>31</v>
      </c>
      <c r="D848" s="1">
        <f>VLOOKUP(E848,DATOS!B:W,3,FALSE)</f>
        <v>1124313532</v>
      </c>
      <c r="E848">
        <v>4110</v>
      </c>
      <c r="F848">
        <v>2</v>
      </c>
      <c r="G848" t="str">
        <f>VLOOKUP(E848,DATOS!B:W,10,FALSE)</f>
        <v>S50007</v>
      </c>
      <c r="H848" t="str">
        <f t="shared" si="27"/>
        <v>TRANSPORTE MUNICIPAL TERRESTRE</v>
      </c>
      <c r="I848">
        <f>VLOOKUP(E848,DATOS!B:W,12,FALSE)</f>
        <v>1</v>
      </c>
      <c r="J848">
        <f>VLOOKUP(E848,DATOS!B:W,20,FALSE)</f>
        <v>45469</v>
      </c>
      <c r="K848">
        <f t="shared" si="26"/>
        <v>45469</v>
      </c>
      <c r="L848" s="3" t="e">
        <f>VLOOKUP(A848,'AF NO RADICADOS'!E:E,1,FALSE)</f>
        <v>#N/A</v>
      </c>
    </row>
    <row r="849" spans="1:12">
      <c r="A849" t="str">
        <f>VLOOKUP(E849,DATOS!B:W,19,FALSE)</f>
        <v>FEVT4867</v>
      </c>
      <c r="B849" s="1">
        <v>9012767301</v>
      </c>
      <c r="C849" t="s">
        <v>31</v>
      </c>
      <c r="D849" s="1">
        <f>VLOOKUP(E849,DATOS!B:W,3,FALSE)</f>
        <v>1124313532</v>
      </c>
      <c r="E849">
        <v>3845</v>
      </c>
      <c r="F849">
        <v>2</v>
      </c>
      <c r="G849" t="str">
        <f>VLOOKUP(E849,DATOS!B:W,10,FALSE)</f>
        <v>S50007</v>
      </c>
      <c r="H849" t="str">
        <f t="shared" si="27"/>
        <v>TRANSPORTE MUNICIPAL TERRESTRE</v>
      </c>
      <c r="I849">
        <f>VLOOKUP(E849,DATOS!B:W,12,FALSE)</f>
        <v>1</v>
      </c>
      <c r="J849">
        <f>VLOOKUP(E849,DATOS!B:W,20,FALSE)</f>
        <v>45469</v>
      </c>
      <c r="K849">
        <f t="shared" si="26"/>
        <v>45469</v>
      </c>
      <c r="L849" s="3" t="e">
        <f>VLOOKUP(A849,'AF NO RADICADOS'!E:E,1,FALSE)</f>
        <v>#N/A</v>
      </c>
    </row>
    <row r="850" spans="1:12">
      <c r="A850" t="str">
        <f>VLOOKUP(E850,DATOS!B:W,19,FALSE)</f>
        <v>FEVT4868</v>
      </c>
      <c r="B850" s="1">
        <v>9012767301</v>
      </c>
      <c r="C850" t="s">
        <v>31</v>
      </c>
      <c r="D850" s="1">
        <f>VLOOKUP(E850,DATOS!B:W,3,FALSE)</f>
        <v>1124315134</v>
      </c>
      <c r="E850">
        <v>3760</v>
      </c>
      <c r="F850">
        <v>2</v>
      </c>
      <c r="G850" t="str">
        <f>VLOOKUP(E850,DATOS!B:W,10,FALSE)</f>
        <v>S50007</v>
      </c>
      <c r="H850" t="str">
        <f t="shared" si="27"/>
        <v>TRANSPORTE MUNICIPAL TERRESTRE</v>
      </c>
      <c r="I850">
        <f>VLOOKUP(E850,DATOS!B:W,12,FALSE)</f>
        <v>1</v>
      </c>
      <c r="J850">
        <f>VLOOKUP(E850,DATOS!B:W,20,FALSE)</f>
        <v>45469</v>
      </c>
      <c r="K850">
        <f t="shared" si="26"/>
        <v>45469</v>
      </c>
      <c r="L850" s="3" t="e">
        <f>VLOOKUP(A850,'AF NO RADICADOS'!E:E,1,FALSE)</f>
        <v>#N/A</v>
      </c>
    </row>
    <row r="851" spans="1:12">
      <c r="A851" t="str">
        <f>VLOOKUP(E851,DATOS!B:W,19,FALSE)</f>
        <v>FEVT4868</v>
      </c>
      <c r="B851" s="1">
        <v>9012767301</v>
      </c>
      <c r="C851" t="s">
        <v>31</v>
      </c>
      <c r="D851" s="1">
        <f>VLOOKUP(E851,DATOS!B:W,3,FALSE)</f>
        <v>1124315134</v>
      </c>
      <c r="E851">
        <v>3761</v>
      </c>
      <c r="F851">
        <v>2</v>
      </c>
      <c r="G851" t="str">
        <f>VLOOKUP(E851,DATOS!B:W,10,FALSE)</f>
        <v>S50007</v>
      </c>
      <c r="H851" t="str">
        <f t="shared" si="27"/>
        <v>TRANSPORTE MUNICIPAL TERRESTRE</v>
      </c>
      <c r="I851">
        <f>VLOOKUP(E851,DATOS!B:W,12,FALSE)</f>
        <v>1</v>
      </c>
      <c r="J851">
        <f>VLOOKUP(E851,DATOS!B:W,20,FALSE)</f>
        <v>45469</v>
      </c>
      <c r="K851">
        <f t="shared" si="26"/>
        <v>45469</v>
      </c>
      <c r="L851" s="3" t="e">
        <f>VLOOKUP(A851,'AF NO RADICADOS'!E:E,1,FALSE)</f>
        <v>#N/A</v>
      </c>
    </row>
    <row r="852" spans="1:12">
      <c r="A852" t="str">
        <f>VLOOKUP(E852,DATOS!B:W,19,FALSE)</f>
        <v>FEVT4869</v>
      </c>
      <c r="B852" s="1">
        <v>9012767301</v>
      </c>
      <c r="C852" t="s">
        <v>42</v>
      </c>
      <c r="D852" s="1">
        <f>VLOOKUP(E852,DATOS!B:W,3,FALSE)</f>
        <v>1122787741</v>
      </c>
      <c r="E852">
        <v>3846</v>
      </c>
      <c r="F852">
        <v>2</v>
      </c>
      <c r="G852" t="str">
        <f>VLOOKUP(E852,DATOS!B:W,10,FALSE)</f>
        <v>S50007</v>
      </c>
      <c r="H852" t="str">
        <f t="shared" si="27"/>
        <v>TRANSPORTE MUNICIPAL TERRESTRE</v>
      </c>
      <c r="I852">
        <f>VLOOKUP(E852,DATOS!B:W,12,FALSE)</f>
        <v>1</v>
      </c>
      <c r="J852">
        <f>VLOOKUP(E852,DATOS!B:W,20,FALSE)</f>
        <v>45469</v>
      </c>
      <c r="K852">
        <f t="shared" si="26"/>
        <v>45469</v>
      </c>
      <c r="L852" s="3" t="e">
        <f>VLOOKUP(A852,'AF NO RADICADOS'!E:E,1,FALSE)</f>
        <v>#N/A</v>
      </c>
    </row>
    <row r="853" spans="1:12">
      <c r="A853" t="str">
        <f>VLOOKUP(E853,DATOS!B:W,19,FALSE)</f>
        <v>FEVT4869</v>
      </c>
      <c r="B853" s="1">
        <v>9012767301</v>
      </c>
      <c r="C853" t="s">
        <v>42</v>
      </c>
      <c r="D853" s="1">
        <f>VLOOKUP(E853,DATOS!B:W,3,FALSE)</f>
        <v>1122787741</v>
      </c>
      <c r="E853">
        <v>3847</v>
      </c>
      <c r="F853">
        <v>2</v>
      </c>
      <c r="G853" t="str">
        <f>VLOOKUP(E853,DATOS!B:W,10,FALSE)</f>
        <v>S50007</v>
      </c>
      <c r="H853" t="str">
        <f t="shared" si="27"/>
        <v>TRANSPORTE MUNICIPAL TERRESTRE</v>
      </c>
      <c r="I853">
        <f>VLOOKUP(E853,DATOS!B:W,12,FALSE)</f>
        <v>1</v>
      </c>
      <c r="J853">
        <f>VLOOKUP(E853,DATOS!B:W,20,FALSE)</f>
        <v>45469</v>
      </c>
      <c r="K853">
        <f t="shared" si="26"/>
        <v>45469</v>
      </c>
      <c r="L853" s="3" t="e">
        <f>VLOOKUP(A853,'AF NO RADICADOS'!E:E,1,FALSE)</f>
        <v>#N/A</v>
      </c>
    </row>
    <row r="854" spans="1:12">
      <c r="A854" t="str">
        <f>VLOOKUP(E854,DATOS!B:W,19,FALSE)</f>
        <v>FEVT4870</v>
      </c>
      <c r="B854" s="1">
        <v>9012767301</v>
      </c>
      <c r="C854" t="s">
        <v>42</v>
      </c>
      <c r="D854" s="1">
        <f>VLOOKUP(E854,DATOS!B:W,3,FALSE)</f>
        <v>1121509504</v>
      </c>
      <c r="E854">
        <v>4480</v>
      </c>
      <c r="F854">
        <v>2</v>
      </c>
      <c r="G854" t="str">
        <f>VLOOKUP(E854,DATOS!B:W,10,FALSE)</f>
        <v>S50007</v>
      </c>
      <c r="H854" t="str">
        <f t="shared" si="27"/>
        <v>TRANSPORTE MUNICIPAL TERRESTRE</v>
      </c>
      <c r="I854">
        <f>VLOOKUP(E854,DATOS!B:W,12,FALSE)</f>
        <v>1</v>
      </c>
      <c r="J854">
        <f>VLOOKUP(E854,DATOS!B:W,20,FALSE)</f>
        <v>45469</v>
      </c>
      <c r="K854">
        <f t="shared" si="26"/>
        <v>45469</v>
      </c>
      <c r="L854" s="3" t="e">
        <f>VLOOKUP(A854,'AF NO RADICADOS'!E:E,1,FALSE)</f>
        <v>#N/A</v>
      </c>
    </row>
    <row r="855" spans="1:12">
      <c r="A855" t="str">
        <f>VLOOKUP(E855,DATOS!B:W,19,FALSE)</f>
        <v>FEVT4870</v>
      </c>
      <c r="B855" s="1">
        <v>9012767301</v>
      </c>
      <c r="C855" t="s">
        <v>42</v>
      </c>
      <c r="D855" s="1">
        <f>VLOOKUP(E855,DATOS!B:W,3,FALSE)</f>
        <v>1121509504</v>
      </c>
      <c r="E855">
        <v>4481</v>
      </c>
      <c r="F855">
        <v>2</v>
      </c>
      <c r="G855" t="str">
        <f>VLOOKUP(E855,DATOS!B:W,10,FALSE)</f>
        <v>S50007</v>
      </c>
      <c r="H855" t="str">
        <f t="shared" si="27"/>
        <v>TRANSPORTE MUNICIPAL TERRESTRE</v>
      </c>
      <c r="I855">
        <f>VLOOKUP(E855,DATOS!B:W,12,FALSE)</f>
        <v>1</v>
      </c>
      <c r="J855">
        <f>VLOOKUP(E855,DATOS!B:W,20,FALSE)</f>
        <v>45469</v>
      </c>
      <c r="K855">
        <f t="shared" si="26"/>
        <v>45469</v>
      </c>
      <c r="L855" s="3" t="e">
        <f>VLOOKUP(A855,'AF NO RADICADOS'!E:E,1,FALSE)</f>
        <v>#N/A</v>
      </c>
    </row>
    <row r="856" spans="1:12">
      <c r="A856" t="str">
        <f>VLOOKUP(E856,DATOS!B:W,19,FALSE)</f>
        <v>FEVT4871</v>
      </c>
      <c r="B856" s="1">
        <v>9012767301</v>
      </c>
      <c r="C856" t="s">
        <v>42</v>
      </c>
      <c r="D856" s="1">
        <f>VLOOKUP(E856,DATOS!B:W,3,FALSE)</f>
        <v>1121509741</v>
      </c>
      <c r="E856">
        <v>4482</v>
      </c>
      <c r="F856">
        <v>2</v>
      </c>
      <c r="G856" t="str">
        <f>VLOOKUP(E856,DATOS!B:W,10,FALSE)</f>
        <v>S50007</v>
      </c>
      <c r="H856" t="str">
        <f t="shared" si="27"/>
        <v>TRANSPORTE MUNICIPAL TERRESTRE</v>
      </c>
      <c r="I856">
        <f>VLOOKUP(E856,DATOS!B:W,12,FALSE)</f>
        <v>1</v>
      </c>
      <c r="J856">
        <f>VLOOKUP(E856,DATOS!B:W,20,FALSE)</f>
        <v>45469</v>
      </c>
      <c r="K856">
        <f t="shared" si="26"/>
        <v>45469</v>
      </c>
      <c r="L856" s="3" t="e">
        <f>VLOOKUP(A856,'AF NO RADICADOS'!E:E,1,FALSE)</f>
        <v>#N/A</v>
      </c>
    </row>
    <row r="857" spans="1:12">
      <c r="A857" t="str">
        <f>VLOOKUP(E857,DATOS!B:W,19,FALSE)</f>
        <v>FEVT4872</v>
      </c>
      <c r="B857" s="1">
        <v>9012767301</v>
      </c>
      <c r="C857" t="s">
        <v>2</v>
      </c>
      <c r="D857" s="1">
        <f>VLOOKUP(E857,DATOS!B:W,3,FALSE)</f>
        <v>27470339</v>
      </c>
      <c r="E857">
        <v>4474</v>
      </c>
      <c r="F857">
        <v>2</v>
      </c>
      <c r="G857" t="str">
        <f>VLOOKUP(E857,DATOS!B:W,10,FALSE)</f>
        <v>S50007</v>
      </c>
      <c r="H857" t="str">
        <f t="shared" si="27"/>
        <v>TRANSPORTE MUNICIPAL TERRESTRE</v>
      </c>
      <c r="I857">
        <f>VLOOKUP(E857,DATOS!B:W,12,FALSE)</f>
        <v>1</v>
      </c>
      <c r="J857">
        <f>VLOOKUP(E857,DATOS!B:W,20,FALSE)</f>
        <v>45469</v>
      </c>
      <c r="K857">
        <f t="shared" si="26"/>
        <v>45469</v>
      </c>
      <c r="L857" s="3" t="e">
        <f>VLOOKUP(A857,'AF NO RADICADOS'!E:E,1,FALSE)</f>
        <v>#N/A</v>
      </c>
    </row>
    <row r="858" spans="1:12">
      <c r="A858" t="str">
        <f>VLOOKUP(E858,DATOS!B:W,19,FALSE)</f>
        <v>FEVT4872</v>
      </c>
      <c r="B858" s="1">
        <v>9012767301</v>
      </c>
      <c r="C858" t="s">
        <v>2</v>
      </c>
      <c r="D858" s="1">
        <f>VLOOKUP(E858,DATOS!B:W,3,FALSE)</f>
        <v>27470339</v>
      </c>
      <c r="E858">
        <v>4475</v>
      </c>
      <c r="F858">
        <v>2</v>
      </c>
      <c r="G858" t="str">
        <f>VLOOKUP(E858,DATOS!B:W,10,FALSE)</f>
        <v>S50007</v>
      </c>
      <c r="H858" t="str">
        <f t="shared" si="27"/>
        <v>TRANSPORTE MUNICIPAL TERRESTRE</v>
      </c>
      <c r="I858">
        <f>VLOOKUP(E858,DATOS!B:W,12,FALSE)</f>
        <v>1</v>
      </c>
      <c r="J858">
        <f>VLOOKUP(E858,DATOS!B:W,20,FALSE)</f>
        <v>45469</v>
      </c>
      <c r="K858">
        <f t="shared" si="26"/>
        <v>45469</v>
      </c>
      <c r="L858" s="3" t="e">
        <f>VLOOKUP(A858,'AF NO RADICADOS'!E:E,1,FALSE)</f>
        <v>#N/A</v>
      </c>
    </row>
    <row r="859" spans="1:12">
      <c r="A859" t="str">
        <f>VLOOKUP(E859,DATOS!B:W,19,FALSE)</f>
        <v>FEVT4872</v>
      </c>
      <c r="B859" s="1">
        <v>9012767301</v>
      </c>
      <c r="C859" t="s">
        <v>2</v>
      </c>
      <c r="D859" s="1">
        <f>VLOOKUP(E859,DATOS!B:W,3,FALSE)</f>
        <v>27470339</v>
      </c>
      <c r="E859">
        <v>4476</v>
      </c>
      <c r="F859">
        <v>2</v>
      </c>
      <c r="G859" t="str">
        <f>VLOOKUP(E859,DATOS!B:W,10,FALSE)</f>
        <v>S50007</v>
      </c>
      <c r="H859" t="str">
        <f t="shared" si="27"/>
        <v>TRANSPORTE MUNICIPAL TERRESTRE</v>
      </c>
      <c r="I859">
        <f>VLOOKUP(E859,DATOS!B:W,12,FALSE)</f>
        <v>1</v>
      </c>
      <c r="J859">
        <f>VLOOKUP(E859,DATOS!B:W,20,FALSE)</f>
        <v>45469</v>
      </c>
      <c r="K859">
        <f t="shared" ref="K859:K922" si="28">J859*I859</f>
        <v>45469</v>
      </c>
      <c r="L859" s="3" t="e">
        <f>VLOOKUP(A859,'AF NO RADICADOS'!E:E,1,FALSE)</f>
        <v>#N/A</v>
      </c>
    </row>
    <row r="860" spans="1:12">
      <c r="A860" t="str">
        <f>VLOOKUP(E860,DATOS!B:W,19,FALSE)</f>
        <v>FEVT4872</v>
      </c>
      <c r="B860" s="1">
        <v>9012767301</v>
      </c>
      <c r="C860" t="s">
        <v>2</v>
      </c>
      <c r="D860" s="1">
        <f>VLOOKUP(E860,DATOS!B:W,3,FALSE)</f>
        <v>27470339</v>
      </c>
      <c r="E860">
        <v>4477</v>
      </c>
      <c r="F860">
        <v>2</v>
      </c>
      <c r="G860" t="str">
        <f>VLOOKUP(E860,DATOS!B:W,10,FALSE)</f>
        <v>S50007</v>
      </c>
      <c r="H860" t="str">
        <f t="shared" si="27"/>
        <v>TRANSPORTE MUNICIPAL TERRESTRE</v>
      </c>
      <c r="I860">
        <f>VLOOKUP(E860,DATOS!B:W,12,FALSE)</f>
        <v>1</v>
      </c>
      <c r="J860">
        <f>VLOOKUP(E860,DATOS!B:W,20,FALSE)</f>
        <v>45469</v>
      </c>
      <c r="K860">
        <f t="shared" si="28"/>
        <v>45469</v>
      </c>
      <c r="L860" s="3" t="e">
        <f>VLOOKUP(A860,'AF NO RADICADOS'!E:E,1,FALSE)</f>
        <v>#N/A</v>
      </c>
    </row>
    <row r="861" spans="1:12">
      <c r="A861" t="str">
        <f>VLOOKUP(E861,DATOS!B:W,19,FALSE)</f>
        <v>FEVT4873</v>
      </c>
      <c r="B861" s="1">
        <v>9012767301</v>
      </c>
      <c r="C861" t="s">
        <v>2</v>
      </c>
      <c r="D861" s="1">
        <f>VLOOKUP(E861,DATOS!B:W,3,FALSE)</f>
        <v>1124312036</v>
      </c>
      <c r="E861">
        <v>4484</v>
      </c>
      <c r="F861">
        <v>2</v>
      </c>
      <c r="G861" t="str">
        <f>VLOOKUP(E861,DATOS!B:W,10,FALSE)</f>
        <v>S50007</v>
      </c>
      <c r="H861" t="str">
        <f t="shared" si="27"/>
        <v>TRANSPORTE MUNICIPAL TERRESTRE</v>
      </c>
      <c r="I861">
        <f>VLOOKUP(E861,DATOS!B:W,12,FALSE)</f>
        <v>1</v>
      </c>
      <c r="J861">
        <f>VLOOKUP(E861,DATOS!B:W,20,FALSE)</f>
        <v>45469</v>
      </c>
      <c r="K861">
        <f t="shared" si="28"/>
        <v>45469</v>
      </c>
      <c r="L861" s="3" t="e">
        <f>VLOOKUP(A861,'AF NO RADICADOS'!E:E,1,FALSE)</f>
        <v>#N/A</v>
      </c>
    </row>
    <row r="862" spans="1:12">
      <c r="A862" t="str">
        <f>VLOOKUP(E862,DATOS!B:W,19,FALSE)</f>
        <v>FEVT4873</v>
      </c>
      <c r="B862" s="1">
        <v>9012767301</v>
      </c>
      <c r="C862" t="s">
        <v>2</v>
      </c>
      <c r="D862" s="1">
        <f>VLOOKUP(E862,DATOS!B:W,3,FALSE)</f>
        <v>1124312036</v>
      </c>
      <c r="E862">
        <v>4485</v>
      </c>
      <c r="F862">
        <v>2</v>
      </c>
      <c r="G862" t="str">
        <f>VLOOKUP(E862,DATOS!B:W,10,FALSE)</f>
        <v>S50007</v>
      </c>
      <c r="H862" t="str">
        <f t="shared" si="27"/>
        <v>TRANSPORTE MUNICIPAL TERRESTRE</v>
      </c>
      <c r="I862">
        <f>VLOOKUP(E862,DATOS!B:W,12,FALSE)</f>
        <v>1</v>
      </c>
      <c r="J862">
        <f>VLOOKUP(E862,DATOS!B:W,20,FALSE)</f>
        <v>45469</v>
      </c>
      <c r="K862">
        <f t="shared" si="28"/>
        <v>45469</v>
      </c>
      <c r="L862" s="3" t="e">
        <f>VLOOKUP(A862,'AF NO RADICADOS'!E:E,1,FALSE)</f>
        <v>#N/A</v>
      </c>
    </row>
    <row r="863" spans="1:12">
      <c r="A863" t="str">
        <f>VLOOKUP(E863,DATOS!B:W,19,FALSE)</f>
        <v>FEVT4874</v>
      </c>
      <c r="B863" s="1">
        <v>9012767301</v>
      </c>
      <c r="C863" t="s">
        <v>42</v>
      </c>
      <c r="D863" s="1">
        <f>VLOOKUP(E863,DATOS!B:W,3,FALSE)</f>
        <v>1123336728</v>
      </c>
      <c r="E863">
        <v>4286</v>
      </c>
      <c r="F863">
        <v>2</v>
      </c>
      <c r="G863" t="str">
        <f>VLOOKUP(E863,DATOS!B:W,10,FALSE)</f>
        <v>S50007</v>
      </c>
      <c r="H863" t="str">
        <f t="shared" si="27"/>
        <v>TRANSPORTE MUNICIPAL TERRESTRE</v>
      </c>
      <c r="I863">
        <f>VLOOKUP(E863,DATOS!B:W,12,FALSE)</f>
        <v>1</v>
      </c>
      <c r="J863">
        <f>VLOOKUP(E863,DATOS!B:W,20,FALSE)</f>
        <v>45469</v>
      </c>
      <c r="K863">
        <f t="shared" si="28"/>
        <v>45469</v>
      </c>
      <c r="L863" s="3" t="e">
        <f>VLOOKUP(A863,'AF NO RADICADOS'!E:E,1,FALSE)</f>
        <v>#N/A</v>
      </c>
    </row>
    <row r="864" spans="1:12">
      <c r="A864" t="str">
        <f>VLOOKUP(E864,DATOS!B:W,19,FALSE)</f>
        <v>FEVT4874</v>
      </c>
      <c r="B864" s="1">
        <v>9012767301</v>
      </c>
      <c r="C864" t="s">
        <v>42</v>
      </c>
      <c r="D864" s="1">
        <f>VLOOKUP(E864,DATOS!B:W,3,FALSE)</f>
        <v>1123336728</v>
      </c>
      <c r="E864">
        <v>4287</v>
      </c>
      <c r="F864">
        <v>2</v>
      </c>
      <c r="G864" t="str">
        <f>VLOOKUP(E864,DATOS!B:W,10,FALSE)</f>
        <v>S50007</v>
      </c>
      <c r="H864" t="str">
        <f t="shared" si="27"/>
        <v>TRANSPORTE MUNICIPAL TERRESTRE</v>
      </c>
      <c r="I864">
        <f>VLOOKUP(E864,DATOS!B:W,12,FALSE)</f>
        <v>1</v>
      </c>
      <c r="J864">
        <f>VLOOKUP(E864,DATOS!B:W,20,FALSE)</f>
        <v>45469</v>
      </c>
      <c r="K864">
        <f t="shared" si="28"/>
        <v>45469</v>
      </c>
      <c r="L864" s="3" t="e">
        <f>VLOOKUP(A864,'AF NO RADICADOS'!E:E,1,FALSE)</f>
        <v>#N/A</v>
      </c>
    </row>
    <row r="865" spans="1:12">
      <c r="A865" t="str">
        <f>VLOOKUP(E865,DATOS!B:W,19,FALSE)</f>
        <v>FEVT4875</v>
      </c>
      <c r="B865" s="1">
        <v>9012767301</v>
      </c>
      <c r="C865" t="s">
        <v>42</v>
      </c>
      <c r="D865" s="1">
        <f>VLOOKUP(E865,DATOS!B:W,3,FALSE)</f>
        <v>1122787724</v>
      </c>
      <c r="E865">
        <v>4368</v>
      </c>
      <c r="F865">
        <v>2</v>
      </c>
      <c r="G865" t="str">
        <f>VLOOKUP(E865,DATOS!B:W,10,FALSE)</f>
        <v>S50007</v>
      </c>
      <c r="H865" t="str">
        <f t="shared" si="27"/>
        <v>TRANSPORTE MUNICIPAL TERRESTRE</v>
      </c>
      <c r="I865">
        <f>VLOOKUP(E865,DATOS!B:W,12,FALSE)</f>
        <v>1</v>
      </c>
      <c r="J865">
        <f>VLOOKUP(E865,DATOS!B:W,20,FALSE)</f>
        <v>45469</v>
      </c>
      <c r="K865">
        <f t="shared" si="28"/>
        <v>45469</v>
      </c>
      <c r="L865" s="3" t="e">
        <f>VLOOKUP(A865,'AF NO RADICADOS'!E:E,1,FALSE)</f>
        <v>#N/A</v>
      </c>
    </row>
    <row r="866" spans="1:12">
      <c r="A866" t="str">
        <f>VLOOKUP(E866,DATOS!B:W,19,FALSE)</f>
        <v>FEVT4875</v>
      </c>
      <c r="B866" s="1">
        <v>9012767301</v>
      </c>
      <c r="C866" t="s">
        <v>42</v>
      </c>
      <c r="D866" s="1">
        <f>VLOOKUP(E866,DATOS!B:W,3,FALSE)</f>
        <v>1122787724</v>
      </c>
      <c r="E866">
        <v>4369</v>
      </c>
      <c r="F866">
        <v>2</v>
      </c>
      <c r="G866" t="str">
        <f>VLOOKUP(E866,DATOS!B:W,10,FALSE)</f>
        <v>S50007</v>
      </c>
      <c r="H866" t="str">
        <f t="shared" si="27"/>
        <v>TRANSPORTE MUNICIPAL TERRESTRE</v>
      </c>
      <c r="I866">
        <f>VLOOKUP(E866,DATOS!B:W,12,FALSE)</f>
        <v>1</v>
      </c>
      <c r="J866">
        <f>VLOOKUP(E866,DATOS!B:W,20,FALSE)</f>
        <v>45469</v>
      </c>
      <c r="K866">
        <f t="shared" si="28"/>
        <v>45469</v>
      </c>
      <c r="L866" s="3" t="e">
        <f>VLOOKUP(A866,'AF NO RADICADOS'!E:E,1,FALSE)</f>
        <v>#N/A</v>
      </c>
    </row>
    <row r="867" spans="1:12">
      <c r="A867" t="str">
        <f>VLOOKUP(E867,DATOS!B:W,19,FALSE)</f>
        <v>FEVT4876</v>
      </c>
      <c r="B867" s="1">
        <v>9012767301</v>
      </c>
      <c r="C867" t="s">
        <v>64</v>
      </c>
      <c r="D867" s="1">
        <f>VLOOKUP(E867,DATOS!B:W,3,FALSE)</f>
        <v>6606227</v>
      </c>
      <c r="E867">
        <v>4180</v>
      </c>
      <c r="F867">
        <v>2</v>
      </c>
      <c r="G867" t="str">
        <f>VLOOKUP(E867,DATOS!B:W,10,FALSE)</f>
        <v>S50008</v>
      </c>
      <c r="H867" t="str">
        <f t="shared" si="27"/>
        <v>TRANSPORTE INTERMUNICIPAL TERR</v>
      </c>
      <c r="I867">
        <f>VLOOKUP(E867,DATOS!B:W,12,FALSE)</f>
        <v>1</v>
      </c>
      <c r="J867">
        <f>VLOOKUP(E867,DATOS!B:W,20,FALSE)</f>
        <v>45469</v>
      </c>
      <c r="K867">
        <f t="shared" si="28"/>
        <v>45469</v>
      </c>
      <c r="L867" s="3" t="e">
        <f>VLOOKUP(A867,'AF NO RADICADOS'!E:E,1,FALSE)</f>
        <v>#N/A</v>
      </c>
    </row>
    <row r="868" spans="1:12">
      <c r="A868" t="str">
        <f>VLOOKUP(E868,DATOS!B:W,19,FALSE)</f>
        <v>FEVT4877</v>
      </c>
      <c r="B868" s="1">
        <v>9012767301</v>
      </c>
      <c r="C868" t="s">
        <v>2</v>
      </c>
      <c r="D868" s="1">
        <f>VLOOKUP(E868,DATOS!B:W,3,FALSE)</f>
        <v>1124848290</v>
      </c>
      <c r="E868">
        <v>4352</v>
      </c>
      <c r="F868">
        <v>2</v>
      </c>
      <c r="G868" t="str">
        <f>VLOOKUP(E868,DATOS!B:W,10,FALSE)</f>
        <v>S50008</v>
      </c>
      <c r="H868" t="str">
        <f t="shared" si="27"/>
        <v>TRANSPORTE INTERMUNICIPAL TERR</v>
      </c>
      <c r="I868">
        <f>VLOOKUP(E868,DATOS!B:W,12,FALSE)</f>
        <v>1</v>
      </c>
      <c r="J868">
        <f>VLOOKUP(E868,DATOS!B:W,20,FALSE)</f>
        <v>45469</v>
      </c>
      <c r="K868">
        <f t="shared" si="28"/>
        <v>45469</v>
      </c>
      <c r="L868" s="3" t="e">
        <f>VLOOKUP(A868,'AF NO RADICADOS'!E:E,1,FALSE)</f>
        <v>#N/A</v>
      </c>
    </row>
    <row r="869" spans="1:12">
      <c r="A869" t="str">
        <f>VLOOKUP(E869,DATOS!B:W,19,FALSE)</f>
        <v>FEVT4877</v>
      </c>
      <c r="B869" s="1">
        <v>9012767301</v>
      </c>
      <c r="C869" t="s">
        <v>2</v>
      </c>
      <c r="D869" s="1">
        <f>VLOOKUP(E869,DATOS!B:W,3,FALSE)</f>
        <v>1124848290</v>
      </c>
      <c r="E869">
        <v>4353</v>
      </c>
      <c r="F869">
        <v>2</v>
      </c>
      <c r="G869" t="str">
        <f>VLOOKUP(E869,DATOS!B:W,10,FALSE)</f>
        <v>S50008</v>
      </c>
      <c r="H869" t="str">
        <f t="shared" si="27"/>
        <v>TRANSPORTE INTERMUNICIPAL TERR</v>
      </c>
      <c r="I869">
        <f>VLOOKUP(E869,DATOS!B:W,12,FALSE)</f>
        <v>1</v>
      </c>
      <c r="J869">
        <f>VLOOKUP(E869,DATOS!B:W,20,FALSE)</f>
        <v>45469</v>
      </c>
      <c r="K869">
        <f t="shared" si="28"/>
        <v>45469</v>
      </c>
      <c r="L869" s="3" t="e">
        <f>VLOOKUP(A869,'AF NO RADICADOS'!E:E,1,FALSE)</f>
        <v>#N/A</v>
      </c>
    </row>
    <row r="870" spans="1:12">
      <c r="A870" t="str">
        <f>VLOOKUP(E870,DATOS!B:W,19,FALSE)</f>
        <v>FEVT4878</v>
      </c>
      <c r="B870" s="1">
        <v>9012767301</v>
      </c>
      <c r="C870" t="s">
        <v>2</v>
      </c>
      <c r="D870" s="1">
        <f>VLOOKUP(E870,DATOS!B:W,3,FALSE)</f>
        <v>5348422</v>
      </c>
      <c r="E870">
        <v>4801</v>
      </c>
      <c r="F870">
        <v>2</v>
      </c>
      <c r="G870" t="str">
        <f>VLOOKUP(E870,DATOS!B:W,10,FALSE)</f>
        <v>S50007</v>
      </c>
      <c r="H870" t="str">
        <f t="shared" si="27"/>
        <v>TRANSPORTE MUNICIPAL TERRESTRE</v>
      </c>
      <c r="I870">
        <f>VLOOKUP(E870,DATOS!B:W,12,FALSE)</f>
        <v>1</v>
      </c>
      <c r="J870">
        <f>VLOOKUP(E870,DATOS!B:W,20,FALSE)</f>
        <v>45469</v>
      </c>
      <c r="K870">
        <f t="shared" si="28"/>
        <v>45469</v>
      </c>
      <c r="L870" s="3" t="e">
        <f>VLOOKUP(A870,'AF NO RADICADOS'!E:E,1,FALSE)</f>
        <v>#N/A</v>
      </c>
    </row>
    <row r="871" spans="1:12">
      <c r="A871" t="str">
        <f>VLOOKUP(E871,DATOS!B:W,19,FALSE)</f>
        <v>FEVT4878</v>
      </c>
      <c r="B871" s="1">
        <v>9012767301</v>
      </c>
      <c r="C871" t="s">
        <v>2</v>
      </c>
      <c r="D871" s="1">
        <f>VLOOKUP(E871,DATOS!B:W,3,FALSE)</f>
        <v>5348422</v>
      </c>
      <c r="E871">
        <v>4802</v>
      </c>
      <c r="F871">
        <v>2</v>
      </c>
      <c r="G871" t="str">
        <f>VLOOKUP(E871,DATOS!B:W,10,FALSE)</f>
        <v>S50007</v>
      </c>
      <c r="H871" t="str">
        <f t="shared" si="27"/>
        <v>TRANSPORTE MUNICIPAL TERRESTRE</v>
      </c>
      <c r="I871">
        <f>VLOOKUP(E871,DATOS!B:W,12,FALSE)</f>
        <v>1</v>
      </c>
      <c r="J871">
        <f>VLOOKUP(E871,DATOS!B:W,20,FALSE)</f>
        <v>45469</v>
      </c>
      <c r="K871">
        <f t="shared" si="28"/>
        <v>45469</v>
      </c>
      <c r="L871" s="3" t="e">
        <f>VLOOKUP(A871,'AF NO RADICADOS'!E:E,1,FALSE)</f>
        <v>#N/A</v>
      </c>
    </row>
    <row r="872" spans="1:12">
      <c r="A872" t="str">
        <f>VLOOKUP(E872,DATOS!B:W,19,FALSE)</f>
        <v>FEVT4879</v>
      </c>
      <c r="B872" s="1">
        <v>9012767301</v>
      </c>
      <c r="C872" t="s">
        <v>2</v>
      </c>
      <c r="D872" s="1">
        <f>VLOOKUP(E872,DATOS!B:W,3,FALSE)</f>
        <v>2725036</v>
      </c>
      <c r="E872">
        <v>4420</v>
      </c>
      <c r="F872">
        <v>2</v>
      </c>
      <c r="G872" t="str">
        <f>VLOOKUP(E872,DATOS!B:W,10,FALSE)</f>
        <v>S50007</v>
      </c>
      <c r="H872" t="str">
        <f t="shared" si="27"/>
        <v>TRANSPORTE MUNICIPAL TERRESTRE</v>
      </c>
      <c r="I872">
        <f>VLOOKUP(E872,DATOS!B:W,12,FALSE)</f>
        <v>1</v>
      </c>
      <c r="J872">
        <f>VLOOKUP(E872,DATOS!B:W,20,FALSE)</f>
        <v>45469</v>
      </c>
      <c r="K872">
        <f t="shared" si="28"/>
        <v>45469</v>
      </c>
      <c r="L872" s="3" t="e">
        <f>VLOOKUP(A872,'AF NO RADICADOS'!E:E,1,FALSE)</f>
        <v>#N/A</v>
      </c>
    </row>
    <row r="873" spans="1:12">
      <c r="A873" t="str">
        <f>VLOOKUP(E873,DATOS!B:W,19,FALSE)</f>
        <v>FEVT4879</v>
      </c>
      <c r="B873" s="1">
        <v>9012767301</v>
      </c>
      <c r="C873" t="s">
        <v>2</v>
      </c>
      <c r="D873" s="1">
        <f>VLOOKUP(E873,DATOS!B:W,3,FALSE)</f>
        <v>2725036</v>
      </c>
      <c r="E873">
        <v>4421</v>
      </c>
      <c r="F873">
        <v>2</v>
      </c>
      <c r="G873" t="str">
        <f>VLOOKUP(E873,DATOS!B:W,10,FALSE)</f>
        <v>S50007</v>
      </c>
      <c r="H873" t="str">
        <f t="shared" si="27"/>
        <v>TRANSPORTE MUNICIPAL TERRESTRE</v>
      </c>
      <c r="I873">
        <f>VLOOKUP(E873,DATOS!B:W,12,FALSE)</f>
        <v>1</v>
      </c>
      <c r="J873">
        <f>VLOOKUP(E873,DATOS!B:W,20,FALSE)</f>
        <v>45469</v>
      </c>
      <c r="K873">
        <f t="shared" si="28"/>
        <v>45469</v>
      </c>
      <c r="L873" s="3" t="e">
        <f>VLOOKUP(A873,'AF NO RADICADOS'!E:E,1,FALSE)</f>
        <v>#N/A</v>
      </c>
    </row>
    <row r="874" spans="1:12">
      <c r="A874" t="str">
        <f>VLOOKUP(E874,DATOS!B:W,19,FALSE)</f>
        <v>FEVT4880</v>
      </c>
      <c r="B874" s="1">
        <v>9012767301</v>
      </c>
      <c r="C874" t="s">
        <v>2</v>
      </c>
      <c r="D874" s="1">
        <f>VLOOKUP(E874,DATOS!B:W,3,FALSE)</f>
        <v>16352425</v>
      </c>
      <c r="E874">
        <v>4715</v>
      </c>
      <c r="F874">
        <v>2</v>
      </c>
      <c r="G874" t="str">
        <f>VLOOKUP(E874,DATOS!B:W,10,FALSE)</f>
        <v>S50008</v>
      </c>
      <c r="H874" t="str">
        <f t="shared" si="27"/>
        <v>TRANSPORTE INTERMUNICIPAL TERR</v>
      </c>
      <c r="I874">
        <f>VLOOKUP(E874,DATOS!B:W,12,FALSE)</f>
        <v>1</v>
      </c>
      <c r="J874">
        <f>VLOOKUP(E874,DATOS!B:W,20,FALSE)</f>
        <v>45469</v>
      </c>
      <c r="K874">
        <f t="shared" si="28"/>
        <v>45469</v>
      </c>
      <c r="L874" s="3" t="e">
        <f>VLOOKUP(A874,'AF NO RADICADOS'!E:E,1,FALSE)</f>
        <v>#N/A</v>
      </c>
    </row>
    <row r="875" spans="1:12">
      <c r="A875" t="str">
        <f>VLOOKUP(E875,DATOS!B:W,19,FALSE)</f>
        <v>FEVT4880</v>
      </c>
      <c r="B875" s="1">
        <v>9012767301</v>
      </c>
      <c r="C875" t="s">
        <v>2</v>
      </c>
      <c r="D875" s="1">
        <f>VLOOKUP(E875,DATOS!B:W,3,FALSE)</f>
        <v>16352425</v>
      </c>
      <c r="E875">
        <v>4716</v>
      </c>
      <c r="F875">
        <v>2</v>
      </c>
      <c r="G875" t="str">
        <f>VLOOKUP(E875,DATOS!B:W,10,FALSE)</f>
        <v>S50008</v>
      </c>
      <c r="H875" t="str">
        <f t="shared" si="27"/>
        <v>TRANSPORTE INTERMUNICIPAL TERR</v>
      </c>
      <c r="I875">
        <f>VLOOKUP(E875,DATOS!B:W,12,FALSE)</f>
        <v>1</v>
      </c>
      <c r="J875">
        <f>VLOOKUP(E875,DATOS!B:W,20,FALSE)</f>
        <v>45469</v>
      </c>
      <c r="K875">
        <f t="shared" si="28"/>
        <v>45469</v>
      </c>
      <c r="L875" s="3" t="e">
        <f>VLOOKUP(A875,'AF NO RADICADOS'!E:E,1,FALSE)</f>
        <v>#N/A</v>
      </c>
    </row>
    <row r="876" spans="1:12">
      <c r="A876" t="str">
        <f>VLOOKUP(E876,DATOS!B:W,19,FALSE)</f>
        <v>FEVT4881</v>
      </c>
      <c r="B876" s="1">
        <v>9012767301</v>
      </c>
      <c r="C876" t="s">
        <v>2</v>
      </c>
      <c r="D876" s="1">
        <f>VLOOKUP(E876,DATOS!B:W,3,FALSE)</f>
        <v>1006956710</v>
      </c>
      <c r="E876">
        <v>4118</v>
      </c>
      <c r="F876">
        <v>2</v>
      </c>
      <c r="G876" t="str">
        <f>VLOOKUP(E876,DATOS!B:W,10,FALSE)</f>
        <v>S50007</v>
      </c>
      <c r="H876" t="str">
        <f t="shared" si="27"/>
        <v>TRANSPORTE MUNICIPAL TERRESTRE</v>
      </c>
      <c r="I876">
        <f>VLOOKUP(E876,DATOS!B:W,12,FALSE)</f>
        <v>1</v>
      </c>
      <c r="J876">
        <f>VLOOKUP(E876,DATOS!B:W,20,FALSE)</f>
        <v>45469</v>
      </c>
      <c r="K876">
        <f t="shared" si="28"/>
        <v>45469</v>
      </c>
      <c r="L876" s="3" t="e">
        <f>VLOOKUP(A876,'AF NO RADICADOS'!E:E,1,FALSE)</f>
        <v>#N/A</v>
      </c>
    </row>
    <row r="877" spans="1:12">
      <c r="A877" t="str">
        <f>VLOOKUP(E877,DATOS!B:W,19,FALSE)</f>
        <v>FEVT4881</v>
      </c>
      <c r="B877" s="1">
        <v>9012767301</v>
      </c>
      <c r="C877" t="s">
        <v>2</v>
      </c>
      <c r="D877" s="1">
        <f>VLOOKUP(E877,DATOS!B:W,3,FALSE)</f>
        <v>1006956710</v>
      </c>
      <c r="E877">
        <v>4119</v>
      </c>
      <c r="F877">
        <v>2</v>
      </c>
      <c r="G877" t="str">
        <f>VLOOKUP(E877,DATOS!B:W,10,FALSE)</f>
        <v>S50007</v>
      </c>
      <c r="H877" t="str">
        <f t="shared" si="27"/>
        <v>TRANSPORTE MUNICIPAL TERRESTRE</v>
      </c>
      <c r="I877">
        <f>VLOOKUP(E877,DATOS!B:W,12,FALSE)</f>
        <v>1</v>
      </c>
      <c r="J877">
        <f>VLOOKUP(E877,DATOS!B:W,20,FALSE)</f>
        <v>45469</v>
      </c>
      <c r="K877">
        <f t="shared" si="28"/>
        <v>45469</v>
      </c>
      <c r="L877" s="3" t="e">
        <f>VLOOKUP(A877,'AF NO RADICADOS'!E:E,1,FALSE)</f>
        <v>#N/A</v>
      </c>
    </row>
    <row r="878" spans="1:12">
      <c r="A878" t="str">
        <f>VLOOKUP(E878,DATOS!B:W,19,FALSE)</f>
        <v>FEVT4883</v>
      </c>
      <c r="B878" s="1">
        <v>9012767301</v>
      </c>
      <c r="C878" t="s">
        <v>2</v>
      </c>
      <c r="D878" s="1">
        <f>VLOOKUP(E878,DATOS!B:W,3,FALSE)</f>
        <v>41182174</v>
      </c>
      <c r="E878">
        <v>4868</v>
      </c>
      <c r="F878">
        <v>2</v>
      </c>
      <c r="G878" t="str">
        <f>VLOOKUP(E878,DATOS!B:W,10,FALSE)</f>
        <v>S50007</v>
      </c>
      <c r="H878" t="str">
        <f t="shared" si="27"/>
        <v>TRANSPORTE MUNICIPAL TERRESTRE</v>
      </c>
      <c r="I878">
        <f>VLOOKUP(E878,DATOS!B:W,12,FALSE)</f>
        <v>1</v>
      </c>
      <c r="J878">
        <f>VLOOKUP(E878,DATOS!B:W,20,FALSE)</f>
        <v>45469</v>
      </c>
      <c r="K878">
        <f t="shared" si="28"/>
        <v>45469</v>
      </c>
      <c r="L878" s="3" t="e">
        <f>VLOOKUP(A878,'AF NO RADICADOS'!E:E,1,FALSE)</f>
        <v>#N/A</v>
      </c>
    </row>
    <row r="879" spans="1:12">
      <c r="A879" t="str">
        <f>VLOOKUP(E879,DATOS!B:W,19,FALSE)</f>
        <v>FEVT4884</v>
      </c>
      <c r="B879" s="1">
        <v>9012767301</v>
      </c>
      <c r="C879" t="s">
        <v>2</v>
      </c>
      <c r="D879" s="1">
        <f>VLOOKUP(E879,DATOS!B:W,3,FALSE)</f>
        <v>1122782359</v>
      </c>
      <c r="E879">
        <v>4428</v>
      </c>
      <c r="F879">
        <v>2</v>
      </c>
      <c r="G879" t="str">
        <f>VLOOKUP(E879,DATOS!B:W,10,FALSE)</f>
        <v>S50007</v>
      </c>
      <c r="H879" t="str">
        <f t="shared" si="27"/>
        <v>TRANSPORTE MUNICIPAL TERRESTRE</v>
      </c>
      <c r="I879">
        <f>VLOOKUP(E879,DATOS!B:W,12,FALSE)</f>
        <v>1</v>
      </c>
      <c r="J879">
        <f>VLOOKUP(E879,DATOS!B:W,20,FALSE)</f>
        <v>45469</v>
      </c>
      <c r="K879">
        <f t="shared" si="28"/>
        <v>45469</v>
      </c>
      <c r="L879" s="3" t="e">
        <f>VLOOKUP(A879,'AF NO RADICADOS'!E:E,1,FALSE)</f>
        <v>#N/A</v>
      </c>
    </row>
    <row r="880" spans="1:12">
      <c r="A880" t="str">
        <f>VLOOKUP(E880,DATOS!B:W,19,FALSE)</f>
        <v>FEVT4884</v>
      </c>
      <c r="B880" s="1">
        <v>9012767301</v>
      </c>
      <c r="C880" t="s">
        <v>2</v>
      </c>
      <c r="D880" s="1">
        <f>VLOOKUP(E880,DATOS!B:W,3,FALSE)</f>
        <v>1122782359</v>
      </c>
      <c r="E880">
        <v>4429</v>
      </c>
      <c r="F880">
        <v>2</v>
      </c>
      <c r="G880" t="str">
        <f>VLOOKUP(E880,DATOS!B:W,10,FALSE)</f>
        <v>S50007</v>
      </c>
      <c r="H880" t="str">
        <f t="shared" si="27"/>
        <v>TRANSPORTE MUNICIPAL TERRESTRE</v>
      </c>
      <c r="I880">
        <f>VLOOKUP(E880,DATOS!B:W,12,FALSE)</f>
        <v>1</v>
      </c>
      <c r="J880">
        <f>VLOOKUP(E880,DATOS!B:W,20,FALSE)</f>
        <v>45469</v>
      </c>
      <c r="K880">
        <f t="shared" si="28"/>
        <v>45469</v>
      </c>
      <c r="L880" s="3" t="e">
        <f>VLOOKUP(A880,'AF NO RADICADOS'!E:E,1,FALSE)</f>
        <v>#N/A</v>
      </c>
    </row>
    <row r="881" spans="1:12">
      <c r="A881" t="str">
        <f>VLOOKUP(E881,DATOS!B:W,19,FALSE)</f>
        <v>FEVT4885</v>
      </c>
      <c r="B881" s="1">
        <v>9012767301</v>
      </c>
      <c r="C881" t="s">
        <v>31</v>
      </c>
      <c r="D881" s="1">
        <f>VLOOKUP(E881,DATOS!B:W,3,FALSE)</f>
        <v>1121508048</v>
      </c>
      <c r="E881">
        <v>4733</v>
      </c>
      <c r="F881">
        <v>2</v>
      </c>
      <c r="G881" t="str">
        <f>VLOOKUP(E881,DATOS!B:W,10,FALSE)</f>
        <v>S50007</v>
      </c>
      <c r="H881" t="str">
        <f t="shared" si="27"/>
        <v>TRANSPORTE MUNICIPAL TERRESTRE</v>
      </c>
      <c r="I881">
        <f>VLOOKUP(E881,DATOS!B:W,12,FALSE)</f>
        <v>1</v>
      </c>
      <c r="J881">
        <f>VLOOKUP(E881,DATOS!B:W,20,FALSE)</f>
        <v>45469</v>
      </c>
      <c r="K881">
        <f t="shared" si="28"/>
        <v>45469</v>
      </c>
      <c r="L881" s="3" t="e">
        <f>VLOOKUP(A881,'AF NO RADICADOS'!E:E,1,FALSE)</f>
        <v>#N/A</v>
      </c>
    </row>
    <row r="882" spans="1:12">
      <c r="A882" t="str">
        <f>VLOOKUP(E882,DATOS!B:W,19,FALSE)</f>
        <v>FEVT4885</v>
      </c>
      <c r="B882" s="1">
        <v>9012767301</v>
      </c>
      <c r="C882" t="s">
        <v>31</v>
      </c>
      <c r="D882" s="1">
        <f>VLOOKUP(E882,DATOS!B:W,3,FALSE)</f>
        <v>1121508048</v>
      </c>
      <c r="E882">
        <v>4734</v>
      </c>
      <c r="F882">
        <v>2</v>
      </c>
      <c r="G882" t="str">
        <f>VLOOKUP(E882,DATOS!B:W,10,FALSE)</f>
        <v>S50007</v>
      </c>
      <c r="H882" t="str">
        <f t="shared" si="27"/>
        <v>TRANSPORTE MUNICIPAL TERRESTRE</v>
      </c>
      <c r="I882">
        <f>VLOOKUP(E882,DATOS!B:W,12,FALSE)</f>
        <v>1</v>
      </c>
      <c r="J882">
        <f>VLOOKUP(E882,DATOS!B:W,20,FALSE)</f>
        <v>45469</v>
      </c>
      <c r="K882">
        <f t="shared" si="28"/>
        <v>45469</v>
      </c>
      <c r="L882" s="3" t="e">
        <f>VLOOKUP(A882,'AF NO RADICADOS'!E:E,1,FALSE)</f>
        <v>#N/A</v>
      </c>
    </row>
    <row r="883" spans="1:12">
      <c r="A883" t="str">
        <f>VLOOKUP(E883,DATOS!B:W,19,FALSE)</f>
        <v>FEVT4886</v>
      </c>
      <c r="B883" s="1">
        <v>9012767301</v>
      </c>
      <c r="C883" t="s">
        <v>2</v>
      </c>
      <c r="D883" s="1">
        <f>VLOOKUP(E883,DATOS!B:W,3,FALSE)</f>
        <v>59861061</v>
      </c>
      <c r="E883">
        <v>4542</v>
      </c>
      <c r="F883">
        <v>2</v>
      </c>
      <c r="G883" t="str">
        <f>VLOOKUP(E883,DATOS!B:W,10,FALSE)</f>
        <v>S50008</v>
      </c>
      <c r="H883" t="str">
        <f t="shared" si="27"/>
        <v>TRANSPORTE INTERMUNICIPAL TERR</v>
      </c>
      <c r="I883">
        <f>VLOOKUP(E883,DATOS!B:W,12,FALSE)</f>
        <v>1</v>
      </c>
      <c r="J883">
        <f>VLOOKUP(E883,DATOS!B:W,20,FALSE)</f>
        <v>45469</v>
      </c>
      <c r="K883">
        <f t="shared" si="28"/>
        <v>45469</v>
      </c>
      <c r="L883" s="3" t="e">
        <f>VLOOKUP(A883,'AF NO RADICADOS'!E:E,1,FALSE)</f>
        <v>#N/A</v>
      </c>
    </row>
    <row r="884" spans="1:12">
      <c r="A884" t="str">
        <f>VLOOKUP(E884,DATOS!B:W,19,FALSE)</f>
        <v>FEVT4886</v>
      </c>
      <c r="B884" s="1">
        <v>9012767301</v>
      </c>
      <c r="C884" t="s">
        <v>2</v>
      </c>
      <c r="D884" s="1">
        <f>VLOOKUP(E884,DATOS!B:W,3,FALSE)</f>
        <v>59861061</v>
      </c>
      <c r="E884">
        <v>4543</v>
      </c>
      <c r="F884">
        <v>2</v>
      </c>
      <c r="G884" t="str">
        <f>VLOOKUP(E884,DATOS!B:W,10,FALSE)</f>
        <v>S50008</v>
      </c>
      <c r="H884" t="str">
        <f t="shared" si="27"/>
        <v>TRANSPORTE INTERMUNICIPAL TERR</v>
      </c>
      <c r="I884">
        <f>VLOOKUP(E884,DATOS!B:W,12,FALSE)</f>
        <v>1</v>
      </c>
      <c r="J884">
        <f>VLOOKUP(E884,DATOS!B:W,20,FALSE)</f>
        <v>45469</v>
      </c>
      <c r="K884">
        <f t="shared" si="28"/>
        <v>45469</v>
      </c>
      <c r="L884" s="3" t="e">
        <f>VLOOKUP(A884,'AF NO RADICADOS'!E:E,1,FALSE)</f>
        <v>#N/A</v>
      </c>
    </row>
    <row r="885" spans="1:12">
      <c r="A885" t="str">
        <f>VLOOKUP(E885,DATOS!B:W,19,FALSE)</f>
        <v>FEVT4888</v>
      </c>
      <c r="B885" s="1">
        <v>9012767301</v>
      </c>
      <c r="C885" t="s">
        <v>31</v>
      </c>
      <c r="D885" s="1">
        <f>VLOOKUP(E885,DATOS!B:W,3,FALSE)</f>
        <v>1123304540</v>
      </c>
      <c r="E885">
        <v>4424</v>
      </c>
      <c r="F885">
        <v>2</v>
      </c>
      <c r="G885" t="str">
        <f>VLOOKUP(E885,DATOS!B:W,10,FALSE)</f>
        <v>S50008</v>
      </c>
      <c r="H885" t="str">
        <f t="shared" si="27"/>
        <v>TRANSPORTE INTERMUNICIPAL TERR</v>
      </c>
      <c r="I885">
        <f>VLOOKUP(E885,DATOS!B:W,12,FALSE)</f>
        <v>1</v>
      </c>
      <c r="J885">
        <f>VLOOKUP(E885,DATOS!B:W,20,FALSE)</f>
        <v>45469</v>
      </c>
      <c r="K885">
        <f t="shared" si="28"/>
        <v>45469</v>
      </c>
      <c r="L885" s="3" t="e">
        <f>VLOOKUP(A885,'AF NO RADICADOS'!E:E,1,FALSE)</f>
        <v>#N/A</v>
      </c>
    </row>
    <row r="886" spans="1:12">
      <c r="A886" t="str">
        <f>VLOOKUP(E886,DATOS!B:W,19,FALSE)</f>
        <v>FEVT4888</v>
      </c>
      <c r="B886" s="1">
        <v>9012767301</v>
      </c>
      <c r="C886" t="s">
        <v>31</v>
      </c>
      <c r="D886" s="1">
        <f>VLOOKUP(E886,DATOS!B:W,3,FALSE)</f>
        <v>1123304540</v>
      </c>
      <c r="E886">
        <v>4425</v>
      </c>
      <c r="F886">
        <v>2</v>
      </c>
      <c r="G886" t="str">
        <f>VLOOKUP(E886,DATOS!B:W,10,FALSE)</f>
        <v>S50008</v>
      </c>
      <c r="H886" t="str">
        <f t="shared" si="27"/>
        <v>TRANSPORTE INTERMUNICIPAL TERR</v>
      </c>
      <c r="I886">
        <f>VLOOKUP(E886,DATOS!B:W,12,FALSE)</f>
        <v>1</v>
      </c>
      <c r="J886">
        <f>VLOOKUP(E886,DATOS!B:W,20,FALSE)</f>
        <v>45469</v>
      </c>
      <c r="K886">
        <f t="shared" si="28"/>
        <v>45469</v>
      </c>
      <c r="L886" s="3" t="e">
        <f>VLOOKUP(A886,'AF NO RADICADOS'!E:E,1,FALSE)</f>
        <v>#N/A</v>
      </c>
    </row>
    <row r="887" spans="1:12">
      <c r="A887" t="str">
        <f>VLOOKUP(E887,DATOS!B:W,19,FALSE)</f>
        <v>FEVT4889</v>
      </c>
      <c r="B887" s="1">
        <v>9012767301</v>
      </c>
      <c r="C887" t="s">
        <v>31</v>
      </c>
      <c r="D887" s="1">
        <f>VLOOKUP(E887,DATOS!B:W,3,FALSE)</f>
        <v>1123333885</v>
      </c>
      <c r="E887">
        <v>4817</v>
      </c>
      <c r="F887">
        <v>2</v>
      </c>
      <c r="G887" t="str">
        <f>VLOOKUP(E887,DATOS!B:W,10,FALSE)</f>
        <v>S50008</v>
      </c>
      <c r="H887" t="str">
        <f t="shared" si="27"/>
        <v>TRANSPORTE INTERMUNICIPAL TERR</v>
      </c>
      <c r="I887">
        <f>VLOOKUP(E887,DATOS!B:W,12,FALSE)</f>
        <v>1</v>
      </c>
      <c r="J887">
        <f>VLOOKUP(E887,DATOS!B:W,20,FALSE)</f>
        <v>45469</v>
      </c>
      <c r="K887">
        <f t="shared" si="28"/>
        <v>45469</v>
      </c>
      <c r="L887" s="3" t="e">
        <f>VLOOKUP(A887,'AF NO RADICADOS'!E:E,1,FALSE)</f>
        <v>#N/A</v>
      </c>
    </row>
    <row r="888" spans="1:12">
      <c r="A888" t="str">
        <f>VLOOKUP(E888,DATOS!B:W,19,FALSE)</f>
        <v>FEVT4890</v>
      </c>
      <c r="B888" s="1">
        <v>9012767301</v>
      </c>
      <c r="C888" t="s">
        <v>2</v>
      </c>
      <c r="D888" s="1">
        <f>VLOOKUP(E888,DATOS!B:W,3,FALSE)</f>
        <v>1125182330</v>
      </c>
      <c r="E888">
        <v>4376</v>
      </c>
      <c r="F888">
        <v>2</v>
      </c>
      <c r="G888" t="str">
        <f>VLOOKUP(E888,DATOS!B:W,10,FALSE)</f>
        <v>S50008</v>
      </c>
      <c r="H888" t="str">
        <f t="shared" si="27"/>
        <v>TRANSPORTE INTERMUNICIPAL TERR</v>
      </c>
      <c r="I888">
        <f>VLOOKUP(E888,DATOS!B:W,12,FALSE)</f>
        <v>1</v>
      </c>
      <c r="J888">
        <f>VLOOKUP(E888,DATOS!B:W,20,FALSE)</f>
        <v>45469</v>
      </c>
      <c r="K888">
        <f t="shared" si="28"/>
        <v>45469</v>
      </c>
      <c r="L888" s="3" t="e">
        <f>VLOOKUP(A888,'AF NO RADICADOS'!E:E,1,FALSE)</f>
        <v>#N/A</v>
      </c>
    </row>
    <row r="889" spans="1:12">
      <c r="A889" t="str">
        <f>VLOOKUP(E889,DATOS!B:W,19,FALSE)</f>
        <v>FEVT4891</v>
      </c>
      <c r="B889" s="1">
        <v>9012767301</v>
      </c>
      <c r="C889" t="s">
        <v>2</v>
      </c>
      <c r="D889" s="1">
        <f>VLOOKUP(E889,DATOS!B:W,3,FALSE)</f>
        <v>1127079980</v>
      </c>
      <c r="E889">
        <v>4538</v>
      </c>
      <c r="F889">
        <v>2</v>
      </c>
      <c r="G889" t="str">
        <f>VLOOKUP(E889,DATOS!B:W,10,FALSE)</f>
        <v>S50007</v>
      </c>
      <c r="H889" t="str">
        <f t="shared" si="27"/>
        <v>TRANSPORTE MUNICIPAL TERRESTRE</v>
      </c>
      <c r="I889">
        <f>VLOOKUP(E889,DATOS!B:W,12,FALSE)</f>
        <v>1</v>
      </c>
      <c r="J889">
        <f>VLOOKUP(E889,DATOS!B:W,20,FALSE)</f>
        <v>45469</v>
      </c>
      <c r="K889">
        <f t="shared" si="28"/>
        <v>45469</v>
      </c>
      <c r="L889" s="3" t="e">
        <f>VLOOKUP(A889,'AF NO RADICADOS'!E:E,1,FALSE)</f>
        <v>#N/A</v>
      </c>
    </row>
    <row r="890" spans="1:12">
      <c r="A890" t="str">
        <f>VLOOKUP(E890,DATOS!B:W,19,FALSE)</f>
        <v>FEVT4891</v>
      </c>
      <c r="B890" s="1">
        <v>9012767301</v>
      </c>
      <c r="C890" t="s">
        <v>2</v>
      </c>
      <c r="D890" s="1">
        <f>VLOOKUP(E890,DATOS!B:W,3,FALSE)</f>
        <v>1127079980</v>
      </c>
      <c r="E890">
        <v>4539</v>
      </c>
      <c r="F890">
        <v>2</v>
      </c>
      <c r="G890" t="str">
        <f>VLOOKUP(E890,DATOS!B:W,10,FALSE)</f>
        <v>S50007</v>
      </c>
      <c r="H890" t="str">
        <f t="shared" si="27"/>
        <v>TRANSPORTE MUNICIPAL TERRESTRE</v>
      </c>
      <c r="I890">
        <f>VLOOKUP(E890,DATOS!B:W,12,FALSE)</f>
        <v>1</v>
      </c>
      <c r="J890">
        <f>VLOOKUP(E890,DATOS!B:W,20,FALSE)</f>
        <v>45469</v>
      </c>
      <c r="K890">
        <f t="shared" si="28"/>
        <v>45469</v>
      </c>
      <c r="L890" s="3" t="e">
        <f>VLOOKUP(A890,'AF NO RADICADOS'!E:E,1,FALSE)</f>
        <v>#N/A</v>
      </c>
    </row>
    <row r="891" spans="1:12">
      <c r="A891" t="str">
        <f>VLOOKUP(E891,DATOS!B:W,19,FALSE)</f>
        <v>FEVT4892</v>
      </c>
      <c r="B891" s="1">
        <v>9012767301</v>
      </c>
      <c r="C891" t="s">
        <v>2</v>
      </c>
      <c r="D891" s="1">
        <f>VLOOKUP(E891,DATOS!B:W,3,FALSE)</f>
        <v>1125408428</v>
      </c>
      <c r="E891">
        <v>4124</v>
      </c>
      <c r="F891">
        <v>2</v>
      </c>
      <c r="G891" t="str">
        <f>VLOOKUP(E891,DATOS!B:W,10,FALSE)</f>
        <v>S50007</v>
      </c>
      <c r="H891" t="str">
        <f t="shared" si="27"/>
        <v>TRANSPORTE MUNICIPAL TERRESTRE</v>
      </c>
      <c r="I891">
        <f>VLOOKUP(E891,DATOS!B:W,12,FALSE)</f>
        <v>1</v>
      </c>
      <c r="J891">
        <f>VLOOKUP(E891,DATOS!B:W,20,FALSE)</f>
        <v>45469</v>
      </c>
      <c r="K891">
        <f t="shared" si="28"/>
        <v>45469</v>
      </c>
      <c r="L891" s="3" t="e">
        <f>VLOOKUP(A891,'AF NO RADICADOS'!E:E,1,FALSE)</f>
        <v>#N/A</v>
      </c>
    </row>
    <row r="892" spans="1:12">
      <c r="A892" t="str">
        <f>VLOOKUP(E892,DATOS!B:W,19,FALSE)</f>
        <v>FEVT4892</v>
      </c>
      <c r="B892" s="1">
        <v>9012767301</v>
      </c>
      <c r="C892" t="s">
        <v>2</v>
      </c>
      <c r="D892" s="1">
        <f>VLOOKUP(E892,DATOS!B:W,3,FALSE)</f>
        <v>1125408428</v>
      </c>
      <c r="E892">
        <v>4125</v>
      </c>
      <c r="F892">
        <v>2</v>
      </c>
      <c r="G892" t="str">
        <f>VLOOKUP(E892,DATOS!B:W,10,FALSE)</f>
        <v>S50007</v>
      </c>
      <c r="H892" t="str">
        <f t="shared" si="27"/>
        <v>TRANSPORTE MUNICIPAL TERRESTRE</v>
      </c>
      <c r="I892">
        <f>VLOOKUP(E892,DATOS!B:W,12,FALSE)</f>
        <v>1</v>
      </c>
      <c r="J892">
        <f>VLOOKUP(E892,DATOS!B:W,20,FALSE)</f>
        <v>45469</v>
      </c>
      <c r="K892">
        <f t="shared" si="28"/>
        <v>45469</v>
      </c>
      <c r="L892" s="3" t="e">
        <f>VLOOKUP(A892,'AF NO RADICADOS'!E:E,1,FALSE)</f>
        <v>#N/A</v>
      </c>
    </row>
    <row r="893" spans="1:12">
      <c r="A893" t="str">
        <f>VLOOKUP(E893,DATOS!B:W,19,FALSE)</f>
        <v>FEVT4893</v>
      </c>
      <c r="B893" s="1">
        <v>9012767301</v>
      </c>
      <c r="C893" t="s">
        <v>2</v>
      </c>
      <c r="D893" s="1">
        <f>VLOOKUP(E893,DATOS!B:W,3,FALSE)</f>
        <v>69027357</v>
      </c>
      <c r="E893">
        <v>4174</v>
      </c>
      <c r="F893">
        <v>2</v>
      </c>
      <c r="G893" t="str">
        <f>VLOOKUP(E893,DATOS!B:W,10,FALSE)</f>
        <v>S50008</v>
      </c>
      <c r="H893" t="str">
        <f t="shared" si="27"/>
        <v>TRANSPORTE INTERMUNICIPAL TERR</v>
      </c>
      <c r="I893">
        <f>VLOOKUP(E893,DATOS!B:W,12,FALSE)</f>
        <v>1</v>
      </c>
      <c r="J893">
        <f>VLOOKUP(E893,DATOS!B:W,20,FALSE)</f>
        <v>45469</v>
      </c>
      <c r="K893">
        <f t="shared" si="28"/>
        <v>45469</v>
      </c>
      <c r="L893" s="3" t="e">
        <f>VLOOKUP(A893,'AF NO RADICADOS'!E:E,1,FALSE)</f>
        <v>#N/A</v>
      </c>
    </row>
    <row r="894" spans="1:12">
      <c r="A894" t="str">
        <f>VLOOKUP(E894,DATOS!B:W,19,FALSE)</f>
        <v>FEVT4893</v>
      </c>
      <c r="B894" s="1">
        <v>9012767301</v>
      </c>
      <c r="C894" t="s">
        <v>2</v>
      </c>
      <c r="D894" s="1">
        <f>VLOOKUP(E894,DATOS!B:W,3,FALSE)</f>
        <v>69027357</v>
      </c>
      <c r="E894">
        <v>4175</v>
      </c>
      <c r="F894">
        <v>2</v>
      </c>
      <c r="G894" t="str">
        <f>VLOOKUP(E894,DATOS!B:W,10,FALSE)</f>
        <v>S50008</v>
      </c>
      <c r="H894" t="str">
        <f t="shared" si="27"/>
        <v>TRANSPORTE INTERMUNICIPAL TERR</v>
      </c>
      <c r="I894">
        <f>VLOOKUP(E894,DATOS!B:W,12,FALSE)</f>
        <v>1</v>
      </c>
      <c r="J894">
        <f>VLOOKUP(E894,DATOS!B:W,20,FALSE)</f>
        <v>45469</v>
      </c>
      <c r="K894">
        <f t="shared" si="28"/>
        <v>45469</v>
      </c>
      <c r="L894" s="3" t="e">
        <f>VLOOKUP(A894,'AF NO RADICADOS'!E:E,1,FALSE)</f>
        <v>#N/A</v>
      </c>
    </row>
    <row r="895" spans="1:12">
      <c r="A895" t="str">
        <f>VLOOKUP(E895,DATOS!B:W,19,FALSE)</f>
        <v>FEVT4894</v>
      </c>
      <c r="B895" s="1">
        <v>9012767301</v>
      </c>
      <c r="C895" t="s">
        <v>2</v>
      </c>
      <c r="D895" s="1">
        <f>VLOOKUP(E895,DATOS!B:W,3,FALSE)</f>
        <v>1124855776</v>
      </c>
      <c r="E895">
        <v>4627</v>
      </c>
      <c r="F895">
        <v>2</v>
      </c>
      <c r="G895" t="str">
        <f>VLOOKUP(E895,DATOS!B:W,10,FALSE)</f>
        <v>S50007</v>
      </c>
      <c r="H895" t="str">
        <f t="shared" si="27"/>
        <v>TRANSPORTE MUNICIPAL TERRESTRE</v>
      </c>
      <c r="I895">
        <f>VLOOKUP(E895,DATOS!B:W,12,FALSE)</f>
        <v>2</v>
      </c>
      <c r="J895">
        <f>VLOOKUP(E895,DATOS!B:W,20,FALSE)</f>
        <v>45469</v>
      </c>
      <c r="K895">
        <f t="shared" si="28"/>
        <v>90938</v>
      </c>
      <c r="L895" s="3" t="e">
        <f>VLOOKUP(A895,'AF NO RADICADOS'!E:E,1,FALSE)</f>
        <v>#N/A</v>
      </c>
    </row>
    <row r="896" spans="1:12">
      <c r="A896" t="str">
        <f>VLOOKUP(E896,DATOS!B:W,19,FALSE)</f>
        <v>FEVT4894</v>
      </c>
      <c r="B896" s="1">
        <v>9012767301</v>
      </c>
      <c r="C896" t="s">
        <v>2</v>
      </c>
      <c r="D896" s="1">
        <f>VLOOKUP(E896,DATOS!B:W,3,FALSE)</f>
        <v>1124855776</v>
      </c>
      <c r="E896">
        <v>4628</v>
      </c>
      <c r="F896">
        <v>2</v>
      </c>
      <c r="G896" t="str">
        <f>VLOOKUP(E896,DATOS!B:W,10,FALSE)</f>
        <v>S50007</v>
      </c>
      <c r="H896" t="str">
        <f t="shared" si="27"/>
        <v>TRANSPORTE MUNICIPAL TERRESTRE</v>
      </c>
      <c r="I896">
        <f>VLOOKUP(E896,DATOS!B:W,12,FALSE)</f>
        <v>1</v>
      </c>
      <c r="J896">
        <f>VLOOKUP(E896,DATOS!B:W,20,FALSE)</f>
        <v>45469</v>
      </c>
      <c r="K896">
        <f t="shared" si="28"/>
        <v>45469</v>
      </c>
      <c r="L896" s="3" t="e">
        <f>VLOOKUP(A896,'AF NO RADICADOS'!E:E,1,FALSE)</f>
        <v>#N/A</v>
      </c>
    </row>
    <row r="897" spans="1:12">
      <c r="A897" t="str">
        <f>VLOOKUP(E897,DATOS!B:W,19,FALSE)</f>
        <v>FEVT4895</v>
      </c>
      <c r="B897" s="1">
        <v>9012767301</v>
      </c>
      <c r="C897" t="s">
        <v>42</v>
      </c>
      <c r="D897" s="1">
        <f>VLOOKUP(E897,DATOS!B:W,3,FALSE)</f>
        <v>1123336158</v>
      </c>
      <c r="E897">
        <v>4819</v>
      </c>
      <c r="F897">
        <v>2</v>
      </c>
      <c r="G897" t="str">
        <f>VLOOKUP(E897,DATOS!B:W,10,FALSE)</f>
        <v>S50007</v>
      </c>
      <c r="H897" t="str">
        <f t="shared" si="27"/>
        <v>TRANSPORTE MUNICIPAL TERRESTRE</v>
      </c>
      <c r="I897">
        <f>VLOOKUP(E897,DATOS!B:W,12,FALSE)</f>
        <v>1</v>
      </c>
      <c r="J897">
        <f>VLOOKUP(E897,DATOS!B:W,20,FALSE)</f>
        <v>45469</v>
      </c>
      <c r="K897">
        <f t="shared" si="28"/>
        <v>45469</v>
      </c>
      <c r="L897" s="3" t="e">
        <f>VLOOKUP(A897,'AF NO RADICADOS'!E:E,1,FALSE)</f>
        <v>#N/A</v>
      </c>
    </row>
    <row r="898" spans="1:12">
      <c r="A898" t="str">
        <f>VLOOKUP(E898,DATOS!B:W,19,FALSE)</f>
        <v>FEVT4895</v>
      </c>
      <c r="B898" s="1">
        <v>9012767301</v>
      </c>
      <c r="C898" t="s">
        <v>42</v>
      </c>
      <c r="D898" s="1">
        <f>VLOOKUP(E898,DATOS!B:W,3,FALSE)</f>
        <v>1123336158</v>
      </c>
      <c r="E898">
        <v>4820</v>
      </c>
      <c r="F898">
        <v>2</v>
      </c>
      <c r="G898" t="str">
        <f>VLOOKUP(E898,DATOS!B:W,10,FALSE)</f>
        <v>S50007</v>
      </c>
      <c r="H898" t="str">
        <f t="shared" ref="H898:H961" si="29">IF(G898="S50007","TRANSPORTE MUNICIPAL TERRESTRE",IF(G898="S50008","TRANSPORTE INTERMUNICIPAL TERR","VALIDAR CODIGO"))</f>
        <v>TRANSPORTE MUNICIPAL TERRESTRE</v>
      </c>
      <c r="I898">
        <f>VLOOKUP(E898,DATOS!B:W,12,FALSE)</f>
        <v>1</v>
      </c>
      <c r="J898">
        <f>VLOOKUP(E898,DATOS!B:W,20,FALSE)</f>
        <v>45469</v>
      </c>
      <c r="K898">
        <f t="shared" si="28"/>
        <v>45469</v>
      </c>
      <c r="L898" s="3" t="e">
        <f>VLOOKUP(A898,'AF NO RADICADOS'!E:E,1,FALSE)</f>
        <v>#N/A</v>
      </c>
    </row>
    <row r="899" spans="1:12">
      <c r="A899" t="str">
        <f>VLOOKUP(E899,DATOS!B:W,19,FALSE)</f>
        <v>FEVT4896</v>
      </c>
      <c r="B899" s="1">
        <v>9012767301</v>
      </c>
      <c r="C899" t="s">
        <v>2</v>
      </c>
      <c r="D899" s="1">
        <f>VLOOKUP(E899,DATOS!B:W,3,FALSE)</f>
        <v>5279319</v>
      </c>
      <c r="E899">
        <v>4683</v>
      </c>
      <c r="F899">
        <v>2</v>
      </c>
      <c r="G899" t="str">
        <f>VLOOKUP(E899,DATOS!B:W,10,FALSE)</f>
        <v>S50007</v>
      </c>
      <c r="H899" t="str">
        <f t="shared" si="29"/>
        <v>TRANSPORTE MUNICIPAL TERRESTRE</v>
      </c>
      <c r="I899">
        <f>VLOOKUP(E899,DATOS!B:W,12,FALSE)</f>
        <v>1</v>
      </c>
      <c r="J899">
        <f>VLOOKUP(E899,DATOS!B:W,20,FALSE)</f>
        <v>45469</v>
      </c>
      <c r="K899">
        <f t="shared" si="28"/>
        <v>45469</v>
      </c>
      <c r="L899" s="3" t="e">
        <f>VLOOKUP(A899,'AF NO RADICADOS'!E:E,1,FALSE)</f>
        <v>#N/A</v>
      </c>
    </row>
    <row r="900" spans="1:12">
      <c r="A900" t="str">
        <f>VLOOKUP(E900,DATOS!B:W,19,FALSE)</f>
        <v>FEVT4896</v>
      </c>
      <c r="B900" s="1">
        <v>9012767301</v>
      </c>
      <c r="C900" t="s">
        <v>2</v>
      </c>
      <c r="D900" s="1">
        <f>VLOOKUP(E900,DATOS!B:W,3,FALSE)</f>
        <v>5279319</v>
      </c>
      <c r="E900">
        <v>4684</v>
      </c>
      <c r="F900">
        <v>2</v>
      </c>
      <c r="G900" t="str">
        <f>VLOOKUP(E900,DATOS!B:W,10,FALSE)</f>
        <v>S50007</v>
      </c>
      <c r="H900" t="str">
        <f t="shared" si="29"/>
        <v>TRANSPORTE MUNICIPAL TERRESTRE</v>
      </c>
      <c r="I900">
        <f>VLOOKUP(E900,DATOS!B:W,12,FALSE)</f>
        <v>1</v>
      </c>
      <c r="J900">
        <f>VLOOKUP(E900,DATOS!B:W,20,FALSE)</f>
        <v>45469</v>
      </c>
      <c r="K900">
        <f t="shared" si="28"/>
        <v>45469</v>
      </c>
      <c r="L900" s="3" t="e">
        <f>VLOOKUP(A900,'AF NO RADICADOS'!E:E,1,FALSE)</f>
        <v>#N/A</v>
      </c>
    </row>
    <row r="901" spans="1:12">
      <c r="A901" t="str">
        <f>VLOOKUP(E901,DATOS!B:W,19,FALSE)</f>
        <v>FEVT4897</v>
      </c>
      <c r="B901" s="1">
        <v>9012767301</v>
      </c>
      <c r="C901" t="s">
        <v>31</v>
      </c>
      <c r="D901" s="1">
        <f>VLOOKUP(E901,DATOS!B:W,3,FALSE)</f>
        <v>1126452259</v>
      </c>
      <c r="E901">
        <v>3994</v>
      </c>
      <c r="F901">
        <v>2</v>
      </c>
      <c r="G901" t="str">
        <f>VLOOKUP(E901,DATOS!B:W,10,FALSE)</f>
        <v>S50008</v>
      </c>
      <c r="H901" t="str">
        <f t="shared" si="29"/>
        <v>TRANSPORTE INTERMUNICIPAL TERR</v>
      </c>
      <c r="I901">
        <f>VLOOKUP(E901,DATOS!B:W,12,FALSE)</f>
        <v>2</v>
      </c>
      <c r="J901">
        <f>VLOOKUP(E901,DATOS!B:W,20,FALSE)</f>
        <v>45469</v>
      </c>
      <c r="K901">
        <f t="shared" si="28"/>
        <v>90938</v>
      </c>
      <c r="L901" s="3" t="e">
        <f>VLOOKUP(A901,'AF NO RADICADOS'!E:E,1,FALSE)</f>
        <v>#N/A</v>
      </c>
    </row>
    <row r="902" spans="1:12">
      <c r="A902" t="str">
        <f>VLOOKUP(E902,DATOS!B:W,19,FALSE)</f>
        <v>FEVT4897</v>
      </c>
      <c r="B902" s="1">
        <v>9012767301</v>
      </c>
      <c r="C902" t="s">
        <v>31</v>
      </c>
      <c r="D902" s="1">
        <f>VLOOKUP(E902,DATOS!B:W,3,FALSE)</f>
        <v>1126452259</v>
      </c>
      <c r="E902">
        <v>3995</v>
      </c>
      <c r="F902">
        <v>2</v>
      </c>
      <c r="G902" t="str">
        <f>VLOOKUP(E902,DATOS!B:W,10,FALSE)</f>
        <v>S50008</v>
      </c>
      <c r="H902" t="str">
        <f t="shared" si="29"/>
        <v>TRANSPORTE INTERMUNICIPAL TERR</v>
      </c>
      <c r="I902">
        <f>VLOOKUP(E902,DATOS!B:W,12,FALSE)</f>
        <v>2</v>
      </c>
      <c r="J902">
        <f>VLOOKUP(E902,DATOS!B:W,20,FALSE)</f>
        <v>45469</v>
      </c>
      <c r="K902">
        <f t="shared" si="28"/>
        <v>90938</v>
      </c>
      <c r="L902" s="3" t="e">
        <f>VLOOKUP(A902,'AF NO RADICADOS'!E:E,1,FALSE)</f>
        <v>#N/A</v>
      </c>
    </row>
    <row r="903" spans="1:12">
      <c r="A903" t="str">
        <f>VLOOKUP(E903,DATOS!B:W,19,FALSE)</f>
        <v>FEVT4898</v>
      </c>
      <c r="B903" s="1">
        <v>9012767301</v>
      </c>
      <c r="C903" t="s">
        <v>37</v>
      </c>
      <c r="D903" s="1">
        <f>VLOOKUP(E903,DATOS!B:W,3,FALSE)</f>
        <v>1029566736</v>
      </c>
      <c r="E903">
        <v>4875</v>
      </c>
      <c r="F903">
        <v>2</v>
      </c>
      <c r="G903" t="str">
        <f>VLOOKUP(E903,DATOS!B:W,10,FALSE)</f>
        <v>S50008</v>
      </c>
      <c r="H903" t="str">
        <f t="shared" si="29"/>
        <v>TRANSPORTE INTERMUNICIPAL TERR</v>
      </c>
      <c r="I903">
        <f>VLOOKUP(E903,DATOS!B:W,12,FALSE)</f>
        <v>1</v>
      </c>
      <c r="J903">
        <f>VLOOKUP(E903,DATOS!B:W,20,FALSE)</f>
        <v>45469</v>
      </c>
      <c r="K903">
        <f t="shared" si="28"/>
        <v>45469</v>
      </c>
      <c r="L903" s="3" t="e">
        <f>VLOOKUP(A903,'AF NO RADICADOS'!E:E,1,FALSE)</f>
        <v>#N/A</v>
      </c>
    </row>
    <row r="904" spans="1:12">
      <c r="A904" t="str">
        <f>VLOOKUP(E904,DATOS!B:W,19,FALSE)</f>
        <v>FEVT4899</v>
      </c>
      <c r="B904" s="1">
        <v>9012767301</v>
      </c>
      <c r="C904" t="s">
        <v>2</v>
      </c>
      <c r="D904" s="1">
        <f>VLOOKUP(E904,DATOS!B:W,3,FALSE)</f>
        <v>41103738</v>
      </c>
      <c r="E904">
        <v>4190</v>
      </c>
      <c r="F904">
        <v>2</v>
      </c>
      <c r="G904" t="str">
        <f>VLOOKUP(E904,DATOS!B:W,10,FALSE)</f>
        <v>S50007</v>
      </c>
      <c r="H904" t="str">
        <f t="shared" si="29"/>
        <v>TRANSPORTE MUNICIPAL TERRESTRE</v>
      </c>
      <c r="I904">
        <f>VLOOKUP(E904,DATOS!B:W,12,FALSE)</f>
        <v>1</v>
      </c>
      <c r="J904">
        <f>VLOOKUP(E904,DATOS!B:W,20,FALSE)</f>
        <v>45469</v>
      </c>
      <c r="K904">
        <f t="shared" si="28"/>
        <v>45469</v>
      </c>
      <c r="L904" s="3" t="e">
        <f>VLOOKUP(A904,'AF NO RADICADOS'!E:E,1,FALSE)</f>
        <v>#N/A</v>
      </c>
    </row>
    <row r="905" spans="1:12">
      <c r="A905" t="str">
        <f>VLOOKUP(E905,DATOS!B:W,19,FALSE)</f>
        <v>FEVT4899</v>
      </c>
      <c r="B905" s="1">
        <v>9012767301</v>
      </c>
      <c r="C905" t="s">
        <v>2</v>
      </c>
      <c r="D905" s="1">
        <f>VLOOKUP(E905,DATOS!B:W,3,FALSE)</f>
        <v>41103738</v>
      </c>
      <c r="E905">
        <v>4191</v>
      </c>
      <c r="F905">
        <v>2</v>
      </c>
      <c r="G905" t="str">
        <f>VLOOKUP(E905,DATOS!B:W,10,FALSE)</f>
        <v>S50007</v>
      </c>
      <c r="H905" t="str">
        <f t="shared" si="29"/>
        <v>TRANSPORTE MUNICIPAL TERRESTRE</v>
      </c>
      <c r="I905">
        <f>VLOOKUP(E905,DATOS!B:W,12,FALSE)</f>
        <v>1</v>
      </c>
      <c r="J905">
        <f>VLOOKUP(E905,DATOS!B:W,20,FALSE)</f>
        <v>45469</v>
      </c>
      <c r="K905">
        <f t="shared" si="28"/>
        <v>45469</v>
      </c>
      <c r="L905" s="3" t="e">
        <f>VLOOKUP(A905,'AF NO RADICADOS'!E:E,1,FALSE)</f>
        <v>#N/A</v>
      </c>
    </row>
    <row r="906" spans="1:12">
      <c r="A906" t="str">
        <f>VLOOKUP(E906,DATOS!B:W,19,FALSE)</f>
        <v>FEVT4900</v>
      </c>
      <c r="B906" s="1">
        <v>9012767301</v>
      </c>
      <c r="C906" t="s">
        <v>2</v>
      </c>
      <c r="D906" s="1">
        <f>VLOOKUP(E906,DATOS!B:W,3,FALSE)</f>
        <v>25588357</v>
      </c>
      <c r="E906">
        <v>4657</v>
      </c>
      <c r="F906">
        <v>2</v>
      </c>
      <c r="G906" t="str">
        <f>VLOOKUP(E906,DATOS!B:W,10,FALSE)</f>
        <v>S50008</v>
      </c>
      <c r="H906" t="str">
        <f t="shared" si="29"/>
        <v>TRANSPORTE INTERMUNICIPAL TERR</v>
      </c>
      <c r="I906">
        <f>VLOOKUP(E906,DATOS!B:W,12,FALSE)</f>
        <v>1</v>
      </c>
      <c r="J906">
        <f>VLOOKUP(E906,DATOS!B:W,20,FALSE)</f>
        <v>45469</v>
      </c>
      <c r="K906">
        <f t="shared" si="28"/>
        <v>45469</v>
      </c>
      <c r="L906" s="3" t="e">
        <f>VLOOKUP(A906,'AF NO RADICADOS'!E:E,1,FALSE)</f>
        <v>#N/A</v>
      </c>
    </row>
    <row r="907" spans="1:12">
      <c r="A907" t="str">
        <f>VLOOKUP(E907,DATOS!B:W,19,FALSE)</f>
        <v>FEVT4900</v>
      </c>
      <c r="B907" s="1">
        <v>9012767301</v>
      </c>
      <c r="C907" t="s">
        <v>2</v>
      </c>
      <c r="D907" s="1">
        <f>VLOOKUP(E907,DATOS!B:W,3,FALSE)</f>
        <v>25588357</v>
      </c>
      <c r="E907">
        <v>4658</v>
      </c>
      <c r="F907">
        <v>2</v>
      </c>
      <c r="G907" t="str">
        <f>VLOOKUP(E907,DATOS!B:W,10,FALSE)</f>
        <v>S50008</v>
      </c>
      <c r="H907" t="str">
        <f t="shared" si="29"/>
        <v>TRANSPORTE INTERMUNICIPAL TERR</v>
      </c>
      <c r="I907">
        <f>VLOOKUP(E907,DATOS!B:W,12,FALSE)</f>
        <v>1</v>
      </c>
      <c r="J907">
        <f>VLOOKUP(E907,DATOS!B:W,20,FALSE)</f>
        <v>45469</v>
      </c>
      <c r="K907">
        <f t="shared" si="28"/>
        <v>45469</v>
      </c>
      <c r="L907" s="3" t="e">
        <f>VLOOKUP(A907,'AF NO RADICADOS'!E:E,1,FALSE)</f>
        <v>#N/A</v>
      </c>
    </row>
    <row r="908" spans="1:12">
      <c r="A908" t="str">
        <f>VLOOKUP(E908,DATOS!B:W,19,FALSE)</f>
        <v>FEVT4901</v>
      </c>
      <c r="B908" s="1">
        <v>9012767301</v>
      </c>
      <c r="C908" t="s">
        <v>42</v>
      </c>
      <c r="D908" s="1">
        <f>VLOOKUP(E908,DATOS!B:W,3,FALSE)</f>
        <v>1126461915</v>
      </c>
      <c r="E908">
        <v>4532</v>
      </c>
      <c r="F908">
        <v>2</v>
      </c>
      <c r="G908" t="str">
        <f>VLOOKUP(E908,DATOS!B:W,10,FALSE)</f>
        <v>S50008</v>
      </c>
      <c r="H908" t="str">
        <f t="shared" si="29"/>
        <v>TRANSPORTE INTERMUNICIPAL TERR</v>
      </c>
      <c r="I908">
        <f>VLOOKUP(E908,DATOS!B:W,12,FALSE)</f>
        <v>1</v>
      </c>
      <c r="J908">
        <f>VLOOKUP(E908,DATOS!B:W,20,FALSE)</f>
        <v>45469</v>
      </c>
      <c r="K908">
        <f t="shared" si="28"/>
        <v>45469</v>
      </c>
      <c r="L908" s="3" t="e">
        <f>VLOOKUP(A908,'AF NO RADICADOS'!E:E,1,FALSE)</f>
        <v>#N/A</v>
      </c>
    </row>
    <row r="909" spans="1:12">
      <c r="A909" t="str">
        <f>VLOOKUP(E909,DATOS!B:W,19,FALSE)</f>
        <v>FEVT4901</v>
      </c>
      <c r="B909" s="1">
        <v>9012767301</v>
      </c>
      <c r="C909" t="s">
        <v>79</v>
      </c>
      <c r="D909" s="1">
        <f>VLOOKUP(E909,DATOS!B:W,3,FALSE)</f>
        <v>1126461915</v>
      </c>
      <c r="E909">
        <v>4533</v>
      </c>
      <c r="F909">
        <v>2</v>
      </c>
      <c r="G909" t="str">
        <f>VLOOKUP(E909,DATOS!B:W,10,FALSE)</f>
        <v>S50008</v>
      </c>
      <c r="H909" t="str">
        <f t="shared" si="29"/>
        <v>TRANSPORTE INTERMUNICIPAL TERR</v>
      </c>
      <c r="I909">
        <f>VLOOKUP(E909,DATOS!B:W,12,FALSE)</f>
        <v>1</v>
      </c>
      <c r="J909">
        <f>VLOOKUP(E909,DATOS!B:W,20,FALSE)</f>
        <v>45469</v>
      </c>
      <c r="K909">
        <f t="shared" si="28"/>
        <v>45469</v>
      </c>
      <c r="L909" s="3" t="e">
        <f>VLOOKUP(A909,'AF NO RADICADOS'!E:E,1,FALSE)</f>
        <v>#N/A</v>
      </c>
    </row>
    <row r="910" spans="1:12">
      <c r="A910" t="str">
        <f>VLOOKUP(E910,DATOS!B:W,19,FALSE)</f>
        <v>FEVT4902</v>
      </c>
      <c r="B910" s="1">
        <v>9012767301</v>
      </c>
      <c r="C910" t="s">
        <v>2</v>
      </c>
      <c r="D910" s="1">
        <f>VLOOKUP(E910,DATOS!B:W,3,FALSE)</f>
        <v>39840524</v>
      </c>
      <c r="E910">
        <v>4458</v>
      </c>
      <c r="F910">
        <v>2</v>
      </c>
      <c r="G910" t="str">
        <f>VLOOKUP(E910,DATOS!B:W,10,FALSE)</f>
        <v>S50008</v>
      </c>
      <c r="H910" t="str">
        <f t="shared" si="29"/>
        <v>TRANSPORTE INTERMUNICIPAL TERR</v>
      </c>
      <c r="I910">
        <f>VLOOKUP(E910,DATOS!B:W,12,FALSE)</f>
        <v>1</v>
      </c>
      <c r="J910">
        <f>VLOOKUP(E910,DATOS!B:W,20,FALSE)</f>
        <v>45469</v>
      </c>
      <c r="K910">
        <f t="shared" si="28"/>
        <v>45469</v>
      </c>
      <c r="L910" s="3" t="e">
        <f>VLOOKUP(A910,'AF NO RADICADOS'!E:E,1,FALSE)</f>
        <v>#N/A</v>
      </c>
    </row>
    <row r="911" spans="1:12">
      <c r="A911" t="str">
        <f>VLOOKUP(E911,DATOS!B:W,19,FALSE)</f>
        <v>FEVT4902</v>
      </c>
      <c r="B911" s="1">
        <v>9012767301</v>
      </c>
      <c r="C911" t="s">
        <v>2</v>
      </c>
      <c r="D911" s="1">
        <f>VLOOKUP(E911,DATOS!B:W,3,FALSE)</f>
        <v>39840524</v>
      </c>
      <c r="E911">
        <v>4196</v>
      </c>
      <c r="F911">
        <v>2</v>
      </c>
      <c r="G911" t="str">
        <f>VLOOKUP(E911,DATOS!B:W,10,FALSE)</f>
        <v>S50008</v>
      </c>
      <c r="H911" t="str">
        <f t="shared" si="29"/>
        <v>TRANSPORTE INTERMUNICIPAL TERR</v>
      </c>
      <c r="I911">
        <f>VLOOKUP(E911,DATOS!B:W,12,FALSE)</f>
        <v>1</v>
      </c>
      <c r="J911">
        <f>VLOOKUP(E911,DATOS!B:W,20,FALSE)</f>
        <v>45469</v>
      </c>
      <c r="K911">
        <f t="shared" si="28"/>
        <v>45469</v>
      </c>
      <c r="L911" s="3" t="e">
        <f>VLOOKUP(A911,'AF NO RADICADOS'!E:E,1,FALSE)</f>
        <v>#N/A</v>
      </c>
    </row>
    <row r="912" spans="1:12">
      <c r="A912" t="str">
        <f>VLOOKUP(E912,DATOS!B:W,19,FALSE)</f>
        <v>FEVT4902</v>
      </c>
      <c r="B912" s="1">
        <v>9012767301</v>
      </c>
      <c r="C912" t="s">
        <v>2</v>
      </c>
      <c r="D912" s="1">
        <f>VLOOKUP(E912,DATOS!B:W,3,FALSE)</f>
        <v>39840524</v>
      </c>
      <c r="E912">
        <v>4459</v>
      </c>
      <c r="F912">
        <v>2</v>
      </c>
      <c r="G912" t="str">
        <f>VLOOKUP(E912,DATOS!B:W,10,FALSE)</f>
        <v>S50008</v>
      </c>
      <c r="H912" t="str">
        <f t="shared" si="29"/>
        <v>TRANSPORTE INTERMUNICIPAL TERR</v>
      </c>
      <c r="I912">
        <f>VLOOKUP(E912,DATOS!B:W,12,FALSE)</f>
        <v>1</v>
      </c>
      <c r="J912">
        <f>VLOOKUP(E912,DATOS!B:W,20,FALSE)</f>
        <v>45469</v>
      </c>
      <c r="K912">
        <f t="shared" si="28"/>
        <v>45469</v>
      </c>
      <c r="L912" s="3" t="e">
        <f>VLOOKUP(A912,'AF NO RADICADOS'!E:E,1,FALSE)</f>
        <v>#N/A</v>
      </c>
    </row>
    <row r="913" spans="1:12">
      <c r="A913" t="str">
        <f>VLOOKUP(E913,DATOS!B:W,19,FALSE)</f>
        <v>FEVT4902</v>
      </c>
      <c r="B913" s="1">
        <v>9012767301</v>
      </c>
      <c r="C913" t="s">
        <v>2</v>
      </c>
      <c r="D913" s="1">
        <f>VLOOKUP(E913,DATOS!B:W,3,FALSE)</f>
        <v>39840524</v>
      </c>
      <c r="E913">
        <v>4197</v>
      </c>
      <c r="F913">
        <v>2</v>
      </c>
      <c r="G913" t="str">
        <f>VLOOKUP(E913,DATOS!B:W,10,FALSE)</f>
        <v>S50008</v>
      </c>
      <c r="H913" t="str">
        <f t="shared" si="29"/>
        <v>TRANSPORTE INTERMUNICIPAL TERR</v>
      </c>
      <c r="I913">
        <f>VLOOKUP(E913,DATOS!B:W,12,FALSE)</f>
        <v>1</v>
      </c>
      <c r="J913">
        <f>VLOOKUP(E913,DATOS!B:W,20,FALSE)</f>
        <v>45469</v>
      </c>
      <c r="K913">
        <f t="shared" si="28"/>
        <v>45469</v>
      </c>
      <c r="L913" s="3" t="e">
        <f>VLOOKUP(A913,'AF NO RADICADOS'!E:E,1,FALSE)</f>
        <v>#N/A</v>
      </c>
    </row>
    <row r="914" spans="1:12">
      <c r="A914" t="str">
        <f>VLOOKUP(E914,DATOS!B:W,19,FALSE)</f>
        <v>FEVT4903</v>
      </c>
      <c r="B914" s="1">
        <v>9012767301</v>
      </c>
      <c r="C914" t="s">
        <v>2</v>
      </c>
      <c r="D914" s="1">
        <f>VLOOKUP(E914,DATOS!B:W,3,FALSE)</f>
        <v>4961091</v>
      </c>
      <c r="E914">
        <v>4418</v>
      </c>
      <c r="F914">
        <v>2</v>
      </c>
      <c r="G914" t="str">
        <f>VLOOKUP(E914,DATOS!B:W,10,FALSE)</f>
        <v>S50008</v>
      </c>
      <c r="H914" t="str">
        <f t="shared" si="29"/>
        <v>TRANSPORTE INTERMUNICIPAL TERR</v>
      </c>
      <c r="I914">
        <f>VLOOKUP(E914,DATOS!B:W,12,FALSE)</f>
        <v>1</v>
      </c>
      <c r="J914">
        <f>VLOOKUP(E914,DATOS!B:W,20,FALSE)</f>
        <v>45469</v>
      </c>
      <c r="K914">
        <f t="shared" si="28"/>
        <v>45469</v>
      </c>
      <c r="L914" s="3" t="e">
        <f>VLOOKUP(A914,'AF NO RADICADOS'!E:E,1,FALSE)</f>
        <v>#N/A</v>
      </c>
    </row>
    <row r="915" spans="1:12">
      <c r="A915" t="str">
        <f>VLOOKUP(E915,DATOS!B:W,19,FALSE)</f>
        <v>FEVT4903</v>
      </c>
      <c r="B915" s="1">
        <v>9012767301</v>
      </c>
      <c r="C915" t="s">
        <v>2</v>
      </c>
      <c r="D915" s="1">
        <f>VLOOKUP(E915,DATOS!B:W,3,FALSE)</f>
        <v>4961091</v>
      </c>
      <c r="E915">
        <v>4419</v>
      </c>
      <c r="F915">
        <v>2</v>
      </c>
      <c r="G915" t="str">
        <f>VLOOKUP(E915,DATOS!B:W,10,FALSE)</f>
        <v>S50008</v>
      </c>
      <c r="H915" t="str">
        <f t="shared" si="29"/>
        <v>TRANSPORTE INTERMUNICIPAL TERR</v>
      </c>
      <c r="I915">
        <f>VLOOKUP(E915,DATOS!B:W,12,FALSE)</f>
        <v>1</v>
      </c>
      <c r="J915">
        <f>VLOOKUP(E915,DATOS!B:W,20,FALSE)</f>
        <v>45469</v>
      </c>
      <c r="K915">
        <f t="shared" si="28"/>
        <v>45469</v>
      </c>
      <c r="L915" s="3" t="e">
        <f>VLOOKUP(A915,'AF NO RADICADOS'!E:E,1,FALSE)</f>
        <v>#N/A</v>
      </c>
    </row>
    <row r="916" spans="1:12">
      <c r="A916" t="str">
        <f>VLOOKUP(E916,DATOS!B:W,19,FALSE)</f>
        <v>FEVT4904</v>
      </c>
      <c r="B916" s="1">
        <v>9012767301</v>
      </c>
      <c r="C916" t="s">
        <v>2</v>
      </c>
      <c r="D916" s="1">
        <f>VLOOKUP(E916,DATOS!B:W,3,FALSE)</f>
        <v>1124850294</v>
      </c>
      <c r="E916">
        <v>4310</v>
      </c>
      <c r="F916">
        <v>2</v>
      </c>
      <c r="G916" t="str">
        <f>VLOOKUP(E916,DATOS!B:W,10,FALSE)</f>
        <v>S50007</v>
      </c>
      <c r="H916" t="str">
        <f t="shared" si="29"/>
        <v>TRANSPORTE MUNICIPAL TERRESTRE</v>
      </c>
      <c r="I916">
        <f>VLOOKUP(E916,DATOS!B:W,12,FALSE)</f>
        <v>1</v>
      </c>
      <c r="J916">
        <f>VLOOKUP(E916,DATOS!B:W,20,FALSE)</f>
        <v>45469</v>
      </c>
      <c r="K916">
        <f t="shared" si="28"/>
        <v>45469</v>
      </c>
      <c r="L916" s="3" t="e">
        <f>VLOOKUP(A916,'AF NO RADICADOS'!E:E,1,FALSE)</f>
        <v>#N/A</v>
      </c>
    </row>
    <row r="917" spans="1:12">
      <c r="A917" t="str">
        <f>VLOOKUP(E917,DATOS!B:W,19,FALSE)</f>
        <v>FEVT4904</v>
      </c>
      <c r="B917" s="1">
        <v>9012767301</v>
      </c>
      <c r="C917" t="s">
        <v>2</v>
      </c>
      <c r="D917" s="1">
        <f>VLOOKUP(E917,DATOS!B:W,3,FALSE)</f>
        <v>1124850294</v>
      </c>
      <c r="E917">
        <v>4311</v>
      </c>
      <c r="F917">
        <v>2</v>
      </c>
      <c r="G917" t="str">
        <f>VLOOKUP(E917,DATOS!B:W,10,FALSE)</f>
        <v>S50007</v>
      </c>
      <c r="H917" t="str">
        <f t="shared" si="29"/>
        <v>TRANSPORTE MUNICIPAL TERRESTRE</v>
      </c>
      <c r="I917">
        <f>VLOOKUP(E917,DATOS!B:W,12,FALSE)</f>
        <v>1</v>
      </c>
      <c r="J917">
        <f>VLOOKUP(E917,DATOS!B:W,20,FALSE)</f>
        <v>45469</v>
      </c>
      <c r="K917">
        <f t="shared" si="28"/>
        <v>45469</v>
      </c>
      <c r="L917" s="3" t="e">
        <f>VLOOKUP(A917,'AF NO RADICADOS'!E:E,1,FALSE)</f>
        <v>#N/A</v>
      </c>
    </row>
    <row r="918" spans="1:12">
      <c r="A918" t="str">
        <f>VLOOKUP(E918,DATOS!B:W,19,FALSE)</f>
        <v>FEVT4905</v>
      </c>
      <c r="B918" s="1">
        <v>9012767301</v>
      </c>
      <c r="C918" t="s">
        <v>2</v>
      </c>
      <c r="D918" s="1">
        <f>VLOOKUP(E918,DATOS!B:W,3,FALSE)</f>
        <v>1513637</v>
      </c>
      <c r="E918">
        <v>4302</v>
      </c>
      <c r="F918">
        <v>2</v>
      </c>
      <c r="G918" t="str">
        <f>VLOOKUP(E918,DATOS!B:W,10,FALSE)</f>
        <v>S50007</v>
      </c>
      <c r="H918" t="str">
        <f t="shared" si="29"/>
        <v>TRANSPORTE MUNICIPAL TERRESTRE</v>
      </c>
      <c r="I918">
        <f>VLOOKUP(E918,DATOS!B:W,12,FALSE)</f>
        <v>2</v>
      </c>
      <c r="J918">
        <f>VLOOKUP(E918,DATOS!B:W,20,FALSE)</f>
        <v>45469</v>
      </c>
      <c r="K918">
        <f t="shared" si="28"/>
        <v>90938</v>
      </c>
      <c r="L918" s="3" t="e">
        <f>VLOOKUP(A918,'AF NO RADICADOS'!E:E,1,FALSE)</f>
        <v>#N/A</v>
      </c>
    </row>
    <row r="919" spans="1:12">
      <c r="A919" t="str">
        <f>VLOOKUP(E919,DATOS!B:W,19,FALSE)</f>
        <v>FEVT4905</v>
      </c>
      <c r="B919" s="1">
        <v>9012767301</v>
      </c>
      <c r="C919" t="s">
        <v>2</v>
      </c>
      <c r="D919" s="1">
        <f>VLOOKUP(E919,DATOS!B:W,3,FALSE)</f>
        <v>1513637</v>
      </c>
      <c r="E919">
        <v>4303</v>
      </c>
      <c r="F919">
        <v>2</v>
      </c>
      <c r="G919" t="str">
        <f>VLOOKUP(E919,DATOS!B:W,10,FALSE)</f>
        <v>S50007</v>
      </c>
      <c r="H919" t="str">
        <f t="shared" si="29"/>
        <v>TRANSPORTE MUNICIPAL TERRESTRE</v>
      </c>
      <c r="I919">
        <f>VLOOKUP(E919,DATOS!B:W,12,FALSE)</f>
        <v>1</v>
      </c>
      <c r="J919">
        <f>VLOOKUP(E919,DATOS!B:W,20,FALSE)</f>
        <v>45469</v>
      </c>
      <c r="K919">
        <f t="shared" si="28"/>
        <v>45469</v>
      </c>
      <c r="L919" s="3" t="e">
        <f>VLOOKUP(A919,'AF NO RADICADOS'!E:E,1,FALSE)</f>
        <v>#N/A</v>
      </c>
    </row>
    <row r="920" spans="1:12">
      <c r="A920" t="str">
        <f>VLOOKUP(E920,DATOS!B:W,19,FALSE)</f>
        <v>FEVT4906</v>
      </c>
      <c r="B920" s="1">
        <v>9012767301</v>
      </c>
      <c r="C920" t="s">
        <v>2</v>
      </c>
      <c r="D920" s="1">
        <f>VLOOKUP(E920,DATOS!B:W,3,FALSE)</f>
        <v>1125179816</v>
      </c>
      <c r="E920">
        <v>4655</v>
      </c>
      <c r="F920">
        <v>2</v>
      </c>
      <c r="G920" t="str">
        <f>VLOOKUP(E920,DATOS!B:W,10,FALSE)</f>
        <v>S50008</v>
      </c>
      <c r="H920" t="str">
        <f t="shared" si="29"/>
        <v>TRANSPORTE INTERMUNICIPAL TERR</v>
      </c>
      <c r="I920">
        <f>VLOOKUP(E920,DATOS!B:W,12,FALSE)</f>
        <v>1</v>
      </c>
      <c r="J920">
        <f>VLOOKUP(E920,DATOS!B:W,20,FALSE)</f>
        <v>45469</v>
      </c>
      <c r="K920">
        <f t="shared" si="28"/>
        <v>45469</v>
      </c>
      <c r="L920" s="3" t="e">
        <f>VLOOKUP(A920,'AF NO RADICADOS'!E:E,1,FALSE)</f>
        <v>#N/A</v>
      </c>
    </row>
    <row r="921" spans="1:12">
      <c r="A921" t="str">
        <f>VLOOKUP(E921,DATOS!B:W,19,FALSE)</f>
        <v>FEVT4906</v>
      </c>
      <c r="B921" s="1">
        <v>9012767301</v>
      </c>
      <c r="C921" t="s">
        <v>2</v>
      </c>
      <c r="D921" s="1">
        <f>VLOOKUP(E921,DATOS!B:W,3,FALSE)</f>
        <v>1125179816</v>
      </c>
      <c r="E921">
        <v>4656</v>
      </c>
      <c r="F921">
        <v>2</v>
      </c>
      <c r="G921" t="str">
        <f>VLOOKUP(E921,DATOS!B:W,10,FALSE)</f>
        <v>S50008</v>
      </c>
      <c r="H921" t="str">
        <f t="shared" si="29"/>
        <v>TRANSPORTE INTERMUNICIPAL TERR</v>
      </c>
      <c r="I921">
        <f>VLOOKUP(E921,DATOS!B:W,12,FALSE)</f>
        <v>1</v>
      </c>
      <c r="J921">
        <f>VLOOKUP(E921,DATOS!B:W,20,FALSE)</f>
        <v>45469</v>
      </c>
      <c r="K921">
        <f t="shared" si="28"/>
        <v>45469</v>
      </c>
      <c r="L921" s="3" t="e">
        <f>VLOOKUP(A921,'AF NO RADICADOS'!E:E,1,FALSE)</f>
        <v>#N/A</v>
      </c>
    </row>
    <row r="922" spans="1:12">
      <c r="A922" t="str">
        <f>VLOOKUP(E922,DATOS!B:W,19,FALSE)</f>
        <v>FEVT4907</v>
      </c>
      <c r="B922" s="1">
        <v>9012767301</v>
      </c>
      <c r="C922" t="s">
        <v>2</v>
      </c>
      <c r="D922" s="1">
        <f>VLOOKUP(E922,DATOS!B:W,3,FALSE)</f>
        <v>27472914</v>
      </c>
      <c r="E922">
        <v>4705</v>
      </c>
      <c r="F922">
        <v>2</v>
      </c>
      <c r="G922" t="str">
        <f>VLOOKUP(E922,DATOS!B:W,10,FALSE)</f>
        <v>S50007</v>
      </c>
      <c r="H922" t="str">
        <f t="shared" si="29"/>
        <v>TRANSPORTE MUNICIPAL TERRESTRE</v>
      </c>
      <c r="I922">
        <f>VLOOKUP(E922,DATOS!B:W,12,FALSE)</f>
        <v>1</v>
      </c>
      <c r="J922">
        <f>VLOOKUP(E922,DATOS!B:W,20,FALSE)</f>
        <v>45469</v>
      </c>
      <c r="K922">
        <f t="shared" si="28"/>
        <v>45469</v>
      </c>
      <c r="L922" s="3" t="e">
        <f>VLOOKUP(A922,'AF NO RADICADOS'!E:E,1,FALSE)</f>
        <v>#N/A</v>
      </c>
    </row>
    <row r="923" spans="1:12">
      <c r="A923" t="str">
        <f>VLOOKUP(E923,DATOS!B:W,19,FALSE)</f>
        <v>FEVT4907</v>
      </c>
      <c r="B923" s="1">
        <v>9012767301</v>
      </c>
      <c r="C923" t="s">
        <v>2</v>
      </c>
      <c r="D923" s="1">
        <f>VLOOKUP(E923,DATOS!B:W,3,FALSE)</f>
        <v>27472914</v>
      </c>
      <c r="E923">
        <v>4706</v>
      </c>
      <c r="F923">
        <v>2</v>
      </c>
      <c r="G923" t="str">
        <f>VLOOKUP(E923,DATOS!B:W,10,FALSE)</f>
        <v>S50007</v>
      </c>
      <c r="H923" t="str">
        <f t="shared" si="29"/>
        <v>TRANSPORTE MUNICIPAL TERRESTRE</v>
      </c>
      <c r="I923">
        <f>VLOOKUP(E923,DATOS!B:W,12,FALSE)</f>
        <v>1</v>
      </c>
      <c r="J923">
        <f>VLOOKUP(E923,DATOS!B:W,20,FALSE)</f>
        <v>45469</v>
      </c>
      <c r="K923">
        <f t="shared" ref="K923:K986" si="30">J923*I923</f>
        <v>45469</v>
      </c>
      <c r="L923" s="3" t="e">
        <f>VLOOKUP(A923,'AF NO RADICADOS'!E:E,1,FALSE)</f>
        <v>#N/A</v>
      </c>
    </row>
    <row r="924" spans="1:12">
      <c r="A924" t="str">
        <f>VLOOKUP(E924,DATOS!B:W,19,FALSE)</f>
        <v>FEVT4908</v>
      </c>
      <c r="B924" s="1">
        <v>9012767301</v>
      </c>
      <c r="C924" t="s">
        <v>2</v>
      </c>
      <c r="D924" s="1">
        <f>VLOOKUP(E924,DATOS!B:W,3,FALSE)</f>
        <v>41107417</v>
      </c>
      <c r="E924">
        <v>4292</v>
      </c>
      <c r="F924">
        <v>2</v>
      </c>
      <c r="G924" t="str">
        <f>VLOOKUP(E924,DATOS!B:W,10,FALSE)</f>
        <v>S50008</v>
      </c>
      <c r="H924" t="str">
        <f t="shared" si="29"/>
        <v>TRANSPORTE INTERMUNICIPAL TERR</v>
      </c>
      <c r="I924">
        <f>VLOOKUP(E924,DATOS!B:W,12,FALSE)</f>
        <v>1</v>
      </c>
      <c r="J924">
        <f>VLOOKUP(E924,DATOS!B:W,20,FALSE)</f>
        <v>45469</v>
      </c>
      <c r="K924">
        <f t="shared" si="30"/>
        <v>45469</v>
      </c>
      <c r="L924" s="3" t="e">
        <f>VLOOKUP(A924,'AF NO RADICADOS'!E:E,1,FALSE)</f>
        <v>#N/A</v>
      </c>
    </row>
    <row r="925" spans="1:12">
      <c r="A925" t="str">
        <f>VLOOKUP(E925,DATOS!B:W,19,FALSE)</f>
        <v>FEVT4908</v>
      </c>
      <c r="B925" s="1">
        <v>9012767301</v>
      </c>
      <c r="C925" t="s">
        <v>2</v>
      </c>
      <c r="D925" s="1">
        <f>VLOOKUP(E925,DATOS!B:W,3,FALSE)</f>
        <v>41107417</v>
      </c>
      <c r="E925">
        <v>4293</v>
      </c>
      <c r="F925">
        <v>2</v>
      </c>
      <c r="G925" t="str">
        <f>VLOOKUP(E925,DATOS!B:W,10,FALSE)</f>
        <v>S50008</v>
      </c>
      <c r="H925" t="str">
        <f t="shared" si="29"/>
        <v>TRANSPORTE INTERMUNICIPAL TERR</v>
      </c>
      <c r="I925">
        <f>VLOOKUP(E925,DATOS!B:W,12,FALSE)</f>
        <v>1</v>
      </c>
      <c r="J925">
        <f>VLOOKUP(E925,DATOS!B:W,20,FALSE)</f>
        <v>45469</v>
      </c>
      <c r="K925">
        <f t="shared" si="30"/>
        <v>45469</v>
      </c>
      <c r="L925" s="3" t="e">
        <f>VLOOKUP(A925,'AF NO RADICADOS'!E:E,1,FALSE)</f>
        <v>#N/A</v>
      </c>
    </row>
    <row r="926" spans="1:12">
      <c r="A926" t="str">
        <f>VLOOKUP(E926,DATOS!B:W,19,FALSE)</f>
        <v>FEVT4909</v>
      </c>
      <c r="B926" s="1">
        <v>9012767301</v>
      </c>
      <c r="C926" t="s">
        <v>2</v>
      </c>
      <c r="D926" s="1">
        <f>VLOOKUP(E926,DATOS!B:W,3,FALSE)</f>
        <v>1006956163</v>
      </c>
      <c r="E926">
        <v>4617</v>
      </c>
      <c r="F926">
        <v>2</v>
      </c>
      <c r="G926" t="str">
        <f>VLOOKUP(E926,DATOS!B:W,10,FALSE)</f>
        <v>S50007</v>
      </c>
      <c r="H926" t="str">
        <f t="shared" si="29"/>
        <v>TRANSPORTE MUNICIPAL TERRESTRE</v>
      </c>
      <c r="I926">
        <f>VLOOKUP(E926,DATOS!B:W,12,FALSE)</f>
        <v>1</v>
      </c>
      <c r="J926">
        <f>VLOOKUP(E926,DATOS!B:W,20,FALSE)</f>
        <v>45469</v>
      </c>
      <c r="K926">
        <f t="shared" si="30"/>
        <v>45469</v>
      </c>
      <c r="L926" s="3" t="e">
        <f>VLOOKUP(A926,'AF NO RADICADOS'!E:E,1,FALSE)</f>
        <v>#N/A</v>
      </c>
    </row>
    <row r="927" spans="1:12">
      <c r="A927" t="str">
        <f>VLOOKUP(E927,DATOS!B:W,19,FALSE)</f>
        <v>FEVT4909</v>
      </c>
      <c r="B927" s="1">
        <v>9012767301</v>
      </c>
      <c r="C927" t="s">
        <v>2</v>
      </c>
      <c r="D927" s="1">
        <f>VLOOKUP(E927,DATOS!B:W,3,FALSE)</f>
        <v>1006956163</v>
      </c>
      <c r="E927">
        <v>4618</v>
      </c>
      <c r="F927">
        <v>2</v>
      </c>
      <c r="G927" t="str">
        <f>VLOOKUP(E927,DATOS!B:W,10,FALSE)</f>
        <v>S50007</v>
      </c>
      <c r="H927" t="str">
        <f t="shared" si="29"/>
        <v>TRANSPORTE MUNICIPAL TERRESTRE</v>
      </c>
      <c r="I927">
        <f>VLOOKUP(E927,DATOS!B:W,12,FALSE)</f>
        <v>1</v>
      </c>
      <c r="J927">
        <f>VLOOKUP(E927,DATOS!B:W,20,FALSE)</f>
        <v>45469</v>
      </c>
      <c r="K927">
        <f t="shared" si="30"/>
        <v>45469</v>
      </c>
      <c r="L927" s="3" t="e">
        <f>VLOOKUP(A927,'AF NO RADICADOS'!E:E,1,FALSE)</f>
        <v>#N/A</v>
      </c>
    </row>
    <row r="928" spans="1:12">
      <c r="A928" t="str">
        <f>VLOOKUP(E928,DATOS!B:W,19,FALSE)</f>
        <v>FEVT4910</v>
      </c>
      <c r="B928" s="1">
        <v>9012767301</v>
      </c>
      <c r="C928" t="s">
        <v>2</v>
      </c>
      <c r="D928" s="1">
        <f>VLOOKUP(E928,DATOS!B:W,3,FALSE)</f>
        <v>1120217476</v>
      </c>
      <c r="E928">
        <v>4414</v>
      </c>
      <c r="F928">
        <v>2</v>
      </c>
      <c r="G928" t="str">
        <f>VLOOKUP(E928,DATOS!B:W,10,FALSE)</f>
        <v>S50008</v>
      </c>
      <c r="H928" t="str">
        <f t="shared" si="29"/>
        <v>TRANSPORTE INTERMUNICIPAL TERR</v>
      </c>
      <c r="I928">
        <f>VLOOKUP(E928,DATOS!B:W,12,FALSE)</f>
        <v>1</v>
      </c>
      <c r="J928">
        <f>VLOOKUP(E928,DATOS!B:W,20,FALSE)</f>
        <v>45469</v>
      </c>
      <c r="K928">
        <f t="shared" si="30"/>
        <v>45469</v>
      </c>
      <c r="L928" s="3" t="e">
        <f>VLOOKUP(A928,'AF NO RADICADOS'!E:E,1,FALSE)</f>
        <v>#N/A</v>
      </c>
    </row>
    <row r="929" spans="1:12">
      <c r="A929" t="str">
        <f>VLOOKUP(E929,DATOS!B:W,19,FALSE)</f>
        <v>FEVT4911</v>
      </c>
      <c r="B929" s="1">
        <v>9012767301</v>
      </c>
      <c r="C929" t="s">
        <v>2</v>
      </c>
      <c r="D929" s="1">
        <f>VLOOKUP(E929,DATOS!B:W,3,FALSE)</f>
        <v>6427232</v>
      </c>
      <c r="E929">
        <v>4831</v>
      </c>
      <c r="F929">
        <v>2</v>
      </c>
      <c r="G929" t="str">
        <f>VLOOKUP(E929,DATOS!B:W,10,FALSE)</f>
        <v>S50007</v>
      </c>
      <c r="H929" t="str">
        <f t="shared" si="29"/>
        <v>TRANSPORTE MUNICIPAL TERRESTRE</v>
      </c>
      <c r="I929">
        <f>VLOOKUP(E929,DATOS!B:W,12,FALSE)</f>
        <v>1</v>
      </c>
      <c r="J929">
        <f>VLOOKUP(E929,DATOS!B:W,20,FALSE)</f>
        <v>45469</v>
      </c>
      <c r="K929">
        <f t="shared" si="30"/>
        <v>45469</v>
      </c>
      <c r="L929" s="3" t="e">
        <f>VLOOKUP(A929,'AF NO RADICADOS'!E:E,1,FALSE)</f>
        <v>#N/A</v>
      </c>
    </row>
    <row r="930" spans="1:12">
      <c r="A930" t="str">
        <f>VLOOKUP(E930,DATOS!B:W,19,FALSE)</f>
        <v>FEVT4911</v>
      </c>
      <c r="B930" s="1">
        <v>9012767301</v>
      </c>
      <c r="C930" t="s">
        <v>2</v>
      </c>
      <c r="D930" s="1">
        <f>VLOOKUP(E930,DATOS!B:W,3,FALSE)</f>
        <v>6427232</v>
      </c>
      <c r="E930">
        <v>4832</v>
      </c>
      <c r="F930">
        <v>2</v>
      </c>
      <c r="G930" t="str">
        <f>VLOOKUP(E930,DATOS!B:W,10,FALSE)</f>
        <v>S50007</v>
      </c>
      <c r="H930" t="str">
        <f t="shared" si="29"/>
        <v>TRANSPORTE MUNICIPAL TERRESTRE</v>
      </c>
      <c r="I930">
        <f>VLOOKUP(E930,DATOS!B:W,12,FALSE)</f>
        <v>1</v>
      </c>
      <c r="J930">
        <f>VLOOKUP(E930,DATOS!B:W,20,FALSE)</f>
        <v>45469</v>
      </c>
      <c r="K930">
        <f t="shared" si="30"/>
        <v>45469</v>
      </c>
      <c r="L930" s="3" t="e">
        <f>VLOOKUP(A930,'AF NO RADICADOS'!E:E,1,FALSE)</f>
        <v>#N/A</v>
      </c>
    </row>
    <row r="931" spans="1:12">
      <c r="A931" t="str">
        <f>VLOOKUP(E931,DATOS!B:W,19,FALSE)</f>
        <v>FEVT4912</v>
      </c>
      <c r="B931" s="1">
        <v>9012767301</v>
      </c>
      <c r="C931" t="s">
        <v>2</v>
      </c>
      <c r="D931" s="1">
        <f>VLOOKUP(E931,DATOS!B:W,3,FALSE)</f>
        <v>41105628</v>
      </c>
      <c r="E931">
        <v>4396</v>
      </c>
      <c r="F931">
        <v>2</v>
      </c>
      <c r="G931" t="str">
        <f>VLOOKUP(E931,DATOS!B:W,10,FALSE)</f>
        <v>S50007</v>
      </c>
      <c r="H931" t="str">
        <f t="shared" si="29"/>
        <v>TRANSPORTE MUNICIPAL TERRESTRE</v>
      </c>
      <c r="I931">
        <f>VLOOKUP(E931,DATOS!B:W,12,FALSE)</f>
        <v>2</v>
      </c>
      <c r="J931">
        <f>VLOOKUP(E931,DATOS!B:W,20,FALSE)</f>
        <v>45469</v>
      </c>
      <c r="K931">
        <f t="shared" si="30"/>
        <v>90938</v>
      </c>
      <c r="L931" s="3" t="e">
        <f>VLOOKUP(A931,'AF NO RADICADOS'!E:E,1,FALSE)</f>
        <v>#N/A</v>
      </c>
    </row>
    <row r="932" spans="1:12">
      <c r="A932" t="str">
        <f>VLOOKUP(E932,DATOS!B:W,19,FALSE)</f>
        <v>FEVT4912</v>
      </c>
      <c r="B932" s="1">
        <v>9012767301</v>
      </c>
      <c r="C932" t="s">
        <v>2</v>
      </c>
      <c r="D932" s="1">
        <f>VLOOKUP(E932,DATOS!B:W,3,FALSE)</f>
        <v>41105628</v>
      </c>
      <c r="E932">
        <v>4397</v>
      </c>
      <c r="F932">
        <v>2</v>
      </c>
      <c r="G932" t="str">
        <f>VLOOKUP(E932,DATOS!B:W,10,FALSE)</f>
        <v>S50007</v>
      </c>
      <c r="H932" t="str">
        <f t="shared" si="29"/>
        <v>TRANSPORTE MUNICIPAL TERRESTRE</v>
      </c>
      <c r="I932">
        <f>VLOOKUP(E932,DATOS!B:W,12,FALSE)</f>
        <v>1</v>
      </c>
      <c r="J932">
        <f>VLOOKUP(E932,DATOS!B:W,20,FALSE)</f>
        <v>45469</v>
      </c>
      <c r="K932">
        <f t="shared" si="30"/>
        <v>45469</v>
      </c>
      <c r="L932" s="3" t="e">
        <f>VLOOKUP(A932,'AF NO RADICADOS'!E:E,1,FALSE)</f>
        <v>#N/A</v>
      </c>
    </row>
    <row r="933" spans="1:12">
      <c r="A933" t="str">
        <f>VLOOKUP(E933,DATOS!B:W,19,FALSE)</f>
        <v>FEVT4913</v>
      </c>
      <c r="B933" s="1">
        <v>9012767301</v>
      </c>
      <c r="C933" t="s">
        <v>2</v>
      </c>
      <c r="D933" s="1">
        <f>VLOOKUP(E933,DATOS!B:W,3,FALSE)</f>
        <v>83183599</v>
      </c>
      <c r="E933">
        <v>4176</v>
      </c>
      <c r="F933">
        <v>2</v>
      </c>
      <c r="G933" t="str">
        <f>VLOOKUP(E933,DATOS!B:W,10,FALSE)</f>
        <v>S50007</v>
      </c>
      <c r="H933" t="str">
        <f t="shared" si="29"/>
        <v>TRANSPORTE MUNICIPAL TERRESTRE</v>
      </c>
      <c r="I933">
        <f>VLOOKUP(E933,DATOS!B:W,12,FALSE)</f>
        <v>2</v>
      </c>
      <c r="J933">
        <f>VLOOKUP(E933,DATOS!B:W,20,FALSE)</f>
        <v>45469</v>
      </c>
      <c r="K933">
        <f t="shared" si="30"/>
        <v>90938</v>
      </c>
      <c r="L933" s="3" t="e">
        <f>VLOOKUP(A933,'AF NO RADICADOS'!E:E,1,FALSE)</f>
        <v>#N/A</v>
      </c>
    </row>
    <row r="934" spans="1:12">
      <c r="A934" t="str">
        <f>VLOOKUP(E934,DATOS!B:W,19,FALSE)</f>
        <v>FEVT4913</v>
      </c>
      <c r="B934" s="1">
        <v>9012767301</v>
      </c>
      <c r="C934" t="s">
        <v>2</v>
      </c>
      <c r="D934" s="1">
        <f>VLOOKUP(E934,DATOS!B:W,3,FALSE)</f>
        <v>83183599</v>
      </c>
      <c r="E934">
        <v>4177</v>
      </c>
      <c r="F934">
        <v>2</v>
      </c>
      <c r="G934" t="str">
        <f>VLOOKUP(E934,DATOS!B:W,10,FALSE)</f>
        <v>S50007</v>
      </c>
      <c r="H934" t="str">
        <f t="shared" si="29"/>
        <v>TRANSPORTE MUNICIPAL TERRESTRE</v>
      </c>
      <c r="I934">
        <f>VLOOKUP(E934,DATOS!B:W,12,FALSE)</f>
        <v>1</v>
      </c>
      <c r="J934">
        <f>VLOOKUP(E934,DATOS!B:W,20,FALSE)</f>
        <v>45469</v>
      </c>
      <c r="K934">
        <f t="shared" si="30"/>
        <v>45469</v>
      </c>
      <c r="L934" s="3" t="e">
        <f>VLOOKUP(A934,'AF NO RADICADOS'!E:E,1,FALSE)</f>
        <v>#N/A</v>
      </c>
    </row>
    <row r="935" spans="1:12">
      <c r="A935" t="str">
        <f>VLOOKUP(E935,DATOS!B:W,19,FALSE)</f>
        <v>FEVT4914</v>
      </c>
      <c r="B935" s="1">
        <v>9012767301</v>
      </c>
      <c r="C935" t="s">
        <v>42</v>
      </c>
      <c r="D935" s="1">
        <f>VLOOKUP(E935,DATOS!B:W,3,FALSE)</f>
        <v>1124316907</v>
      </c>
      <c r="E935">
        <v>4158</v>
      </c>
      <c r="F935">
        <v>2</v>
      </c>
      <c r="G935" t="str">
        <f>VLOOKUP(E935,DATOS!B:W,10,FALSE)</f>
        <v>S50007</v>
      </c>
      <c r="H935" t="str">
        <f t="shared" si="29"/>
        <v>TRANSPORTE MUNICIPAL TERRESTRE</v>
      </c>
      <c r="I935">
        <f>VLOOKUP(E935,DATOS!B:W,12,FALSE)</f>
        <v>1</v>
      </c>
      <c r="J935">
        <f>VLOOKUP(E935,DATOS!B:W,20,FALSE)</f>
        <v>45469</v>
      </c>
      <c r="K935">
        <f t="shared" si="30"/>
        <v>45469</v>
      </c>
      <c r="L935" s="3" t="e">
        <f>VLOOKUP(A935,'AF NO RADICADOS'!E:E,1,FALSE)</f>
        <v>#N/A</v>
      </c>
    </row>
    <row r="936" spans="1:12">
      <c r="A936" t="str">
        <f>VLOOKUP(E936,DATOS!B:W,19,FALSE)</f>
        <v>FEVT4914</v>
      </c>
      <c r="B936" s="1">
        <v>9012767301</v>
      </c>
      <c r="C936" t="s">
        <v>79</v>
      </c>
      <c r="D936" s="1">
        <f>VLOOKUP(E936,DATOS!B:W,3,FALSE)</f>
        <v>1124316907</v>
      </c>
      <c r="E936">
        <v>4159</v>
      </c>
      <c r="F936">
        <v>2</v>
      </c>
      <c r="G936" t="str">
        <f>VLOOKUP(E936,DATOS!B:W,10,FALSE)</f>
        <v>S50007</v>
      </c>
      <c r="H936" t="str">
        <f t="shared" si="29"/>
        <v>TRANSPORTE MUNICIPAL TERRESTRE</v>
      </c>
      <c r="I936">
        <f>VLOOKUP(E936,DATOS!B:W,12,FALSE)</f>
        <v>1</v>
      </c>
      <c r="J936">
        <f>VLOOKUP(E936,DATOS!B:W,20,FALSE)</f>
        <v>45469</v>
      </c>
      <c r="K936">
        <f t="shared" si="30"/>
        <v>45469</v>
      </c>
      <c r="L936" s="3" t="e">
        <f>VLOOKUP(A936,'AF NO RADICADOS'!E:E,1,FALSE)</f>
        <v>#N/A</v>
      </c>
    </row>
    <row r="937" spans="1:12">
      <c r="A937" t="str">
        <f>VLOOKUP(E937,DATOS!B:W,19,FALSE)</f>
        <v>FEVT4915</v>
      </c>
      <c r="B937" s="1">
        <v>9012767301</v>
      </c>
      <c r="C937" t="s">
        <v>42</v>
      </c>
      <c r="D937" s="1">
        <f>VLOOKUP(E937,DATOS!B:W,3,FALSE)</f>
        <v>1126461252</v>
      </c>
      <c r="E937">
        <v>3962</v>
      </c>
      <c r="F937">
        <v>2</v>
      </c>
      <c r="G937" t="str">
        <f>VLOOKUP(E937,DATOS!B:W,10,FALSE)</f>
        <v>S50008</v>
      </c>
      <c r="H937" t="str">
        <f t="shared" si="29"/>
        <v>TRANSPORTE INTERMUNICIPAL TERR</v>
      </c>
      <c r="I937">
        <f>VLOOKUP(E937,DATOS!B:W,12,FALSE)</f>
        <v>1</v>
      </c>
      <c r="J937">
        <f>VLOOKUP(E937,DATOS!B:W,20,FALSE)</f>
        <v>45469</v>
      </c>
      <c r="K937">
        <f t="shared" si="30"/>
        <v>45469</v>
      </c>
      <c r="L937" s="3" t="e">
        <f>VLOOKUP(A937,'AF NO RADICADOS'!E:E,1,FALSE)</f>
        <v>#N/A</v>
      </c>
    </row>
    <row r="938" spans="1:12">
      <c r="A938" t="str">
        <f>VLOOKUP(E938,DATOS!B:W,19,FALSE)</f>
        <v>FEVT4915</v>
      </c>
      <c r="B938" s="1">
        <v>9012767301</v>
      </c>
      <c r="C938" t="s">
        <v>42</v>
      </c>
      <c r="D938" s="1">
        <f>VLOOKUP(E938,DATOS!B:W,3,FALSE)</f>
        <v>1126461252</v>
      </c>
      <c r="E938">
        <v>3963</v>
      </c>
      <c r="F938">
        <v>2</v>
      </c>
      <c r="G938" t="str">
        <f>VLOOKUP(E938,DATOS!B:W,10,FALSE)</f>
        <v>S50008</v>
      </c>
      <c r="H938" t="str">
        <f t="shared" si="29"/>
        <v>TRANSPORTE INTERMUNICIPAL TERR</v>
      </c>
      <c r="I938">
        <f>VLOOKUP(E938,DATOS!B:W,12,FALSE)</f>
        <v>1</v>
      </c>
      <c r="J938">
        <f>VLOOKUP(E938,DATOS!B:W,20,FALSE)</f>
        <v>45469</v>
      </c>
      <c r="K938">
        <f t="shared" si="30"/>
        <v>45469</v>
      </c>
      <c r="L938" s="3" t="e">
        <f>VLOOKUP(A938,'AF NO RADICADOS'!E:E,1,FALSE)</f>
        <v>#N/A</v>
      </c>
    </row>
    <row r="939" spans="1:12">
      <c r="A939" t="str">
        <f>VLOOKUP(E939,DATOS!B:W,19,FALSE)</f>
        <v>FEVT4916</v>
      </c>
      <c r="B939" s="1">
        <v>9012767301</v>
      </c>
      <c r="C939" t="s">
        <v>79</v>
      </c>
      <c r="D939" s="1">
        <f>VLOOKUP(E939,DATOS!B:W,3,FALSE)</f>
        <v>1125186494</v>
      </c>
      <c r="E939">
        <v>4378</v>
      </c>
      <c r="F939">
        <v>2</v>
      </c>
      <c r="G939" t="str">
        <f>VLOOKUP(E939,DATOS!B:W,10,FALSE)</f>
        <v>S50008</v>
      </c>
      <c r="H939" t="str">
        <f t="shared" si="29"/>
        <v>TRANSPORTE INTERMUNICIPAL TERR</v>
      </c>
      <c r="I939">
        <f>VLOOKUP(E939,DATOS!B:W,12,FALSE)</f>
        <v>1</v>
      </c>
      <c r="J939">
        <f>VLOOKUP(E939,DATOS!B:W,20,FALSE)</f>
        <v>45469</v>
      </c>
      <c r="K939">
        <f t="shared" si="30"/>
        <v>45469</v>
      </c>
      <c r="L939" s="3" t="e">
        <f>VLOOKUP(A939,'AF NO RADICADOS'!E:E,1,FALSE)</f>
        <v>#N/A</v>
      </c>
    </row>
    <row r="940" spans="1:12">
      <c r="A940" t="str">
        <f>VLOOKUP(E940,DATOS!B:W,19,FALSE)</f>
        <v>FEVT4917</v>
      </c>
      <c r="B940" s="1">
        <v>9012767301</v>
      </c>
      <c r="C940" t="s">
        <v>37</v>
      </c>
      <c r="D940" s="1">
        <f>VLOOKUP(E940,DATOS!B:W,3,FALSE)</f>
        <v>1125184168</v>
      </c>
      <c r="E940">
        <v>4601</v>
      </c>
      <c r="F940">
        <v>2</v>
      </c>
      <c r="G940" t="str">
        <f>VLOOKUP(E940,DATOS!B:W,10,FALSE)</f>
        <v>S50007</v>
      </c>
      <c r="H940" t="str">
        <f t="shared" si="29"/>
        <v>TRANSPORTE MUNICIPAL TERRESTRE</v>
      </c>
      <c r="I940">
        <f>VLOOKUP(E940,DATOS!B:W,12,FALSE)</f>
        <v>1</v>
      </c>
      <c r="J940">
        <f>VLOOKUP(E940,DATOS!B:W,20,FALSE)</f>
        <v>45469</v>
      </c>
      <c r="K940">
        <f t="shared" si="30"/>
        <v>45469</v>
      </c>
      <c r="L940" s="3" t="e">
        <f>VLOOKUP(A940,'AF NO RADICADOS'!E:E,1,FALSE)</f>
        <v>#N/A</v>
      </c>
    </row>
    <row r="941" spans="1:12">
      <c r="A941" t="str">
        <f>VLOOKUP(E941,DATOS!B:W,19,FALSE)</f>
        <v>FEVT4917</v>
      </c>
      <c r="B941" s="1">
        <v>9012767301</v>
      </c>
      <c r="C941" t="s">
        <v>37</v>
      </c>
      <c r="D941" s="1">
        <f>VLOOKUP(E941,DATOS!B:W,3,FALSE)</f>
        <v>1125184168</v>
      </c>
      <c r="E941">
        <v>4602</v>
      </c>
      <c r="F941">
        <v>2</v>
      </c>
      <c r="G941" t="str">
        <f>VLOOKUP(E941,DATOS!B:W,10,FALSE)</f>
        <v>S50007</v>
      </c>
      <c r="H941" t="str">
        <f t="shared" si="29"/>
        <v>TRANSPORTE MUNICIPAL TERRESTRE</v>
      </c>
      <c r="I941">
        <f>VLOOKUP(E941,DATOS!B:W,12,FALSE)</f>
        <v>1</v>
      </c>
      <c r="J941">
        <f>VLOOKUP(E941,DATOS!B:W,20,FALSE)</f>
        <v>45469</v>
      </c>
      <c r="K941">
        <f t="shared" si="30"/>
        <v>45469</v>
      </c>
      <c r="L941" s="3" t="e">
        <f>VLOOKUP(A941,'AF NO RADICADOS'!E:E,1,FALSE)</f>
        <v>#N/A</v>
      </c>
    </row>
    <row r="942" spans="1:12">
      <c r="A942" t="str">
        <f>VLOOKUP(E942,DATOS!B:W,19,FALSE)</f>
        <v>FEVT4918</v>
      </c>
      <c r="B942" s="1">
        <v>9012767301</v>
      </c>
      <c r="C942" t="s">
        <v>2</v>
      </c>
      <c r="D942" s="1">
        <f>VLOOKUP(E942,DATOS!B:W,3,FALSE)</f>
        <v>39840456</v>
      </c>
      <c r="E942">
        <v>4661</v>
      </c>
      <c r="F942">
        <v>2</v>
      </c>
      <c r="G942" t="str">
        <f>VLOOKUP(E942,DATOS!B:W,10,FALSE)</f>
        <v>S50007</v>
      </c>
      <c r="H942" t="str">
        <f t="shared" si="29"/>
        <v>TRANSPORTE MUNICIPAL TERRESTRE</v>
      </c>
      <c r="I942">
        <f>VLOOKUP(E942,DATOS!B:W,12,FALSE)</f>
        <v>1</v>
      </c>
      <c r="J942">
        <f>VLOOKUP(E942,DATOS!B:W,20,FALSE)</f>
        <v>45469</v>
      </c>
      <c r="K942">
        <f t="shared" si="30"/>
        <v>45469</v>
      </c>
      <c r="L942" s="3" t="e">
        <f>VLOOKUP(A942,'AF NO RADICADOS'!E:E,1,FALSE)</f>
        <v>#N/A</v>
      </c>
    </row>
    <row r="943" spans="1:12">
      <c r="A943" t="str">
        <f>VLOOKUP(E943,DATOS!B:W,19,FALSE)</f>
        <v>FEVT4918</v>
      </c>
      <c r="B943" s="1">
        <v>9012767301</v>
      </c>
      <c r="C943" t="s">
        <v>2</v>
      </c>
      <c r="D943" s="1">
        <f>VLOOKUP(E943,DATOS!B:W,3,FALSE)</f>
        <v>39840456</v>
      </c>
      <c r="E943">
        <v>4662</v>
      </c>
      <c r="F943">
        <v>2</v>
      </c>
      <c r="G943" t="str">
        <f>VLOOKUP(E943,DATOS!B:W,10,FALSE)</f>
        <v>S50007</v>
      </c>
      <c r="H943" t="str">
        <f t="shared" si="29"/>
        <v>TRANSPORTE MUNICIPAL TERRESTRE</v>
      </c>
      <c r="I943">
        <f>VLOOKUP(E943,DATOS!B:W,12,FALSE)</f>
        <v>1</v>
      </c>
      <c r="J943">
        <f>VLOOKUP(E943,DATOS!B:W,20,FALSE)</f>
        <v>45469</v>
      </c>
      <c r="K943">
        <f t="shared" si="30"/>
        <v>45469</v>
      </c>
      <c r="L943" s="3" t="e">
        <f>VLOOKUP(A943,'AF NO RADICADOS'!E:E,1,FALSE)</f>
        <v>#N/A</v>
      </c>
    </row>
    <row r="944" spans="1:12">
      <c r="A944" t="str">
        <f>VLOOKUP(E944,DATOS!B:W,19,FALSE)</f>
        <v>FEVT4919</v>
      </c>
      <c r="B944" s="1">
        <v>9012767301</v>
      </c>
      <c r="C944" t="s">
        <v>2</v>
      </c>
      <c r="D944" s="1">
        <f>VLOOKUP(E944,DATOS!B:W,3,FALSE)</f>
        <v>27472908</v>
      </c>
      <c r="E944">
        <v>4639</v>
      </c>
      <c r="F944">
        <v>2</v>
      </c>
      <c r="G944" t="str">
        <f>VLOOKUP(E944,DATOS!B:W,10,FALSE)</f>
        <v>S50007</v>
      </c>
      <c r="H944" t="str">
        <f t="shared" si="29"/>
        <v>TRANSPORTE MUNICIPAL TERRESTRE</v>
      </c>
      <c r="I944">
        <f>VLOOKUP(E944,DATOS!B:W,12,FALSE)</f>
        <v>1</v>
      </c>
      <c r="J944">
        <f>VLOOKUP(E944,DATOS!B:W,20,FALSE)</f>
        <v>45469</v>
      </c>
      <c r="K944">
        <f t="shared" si="30"/>
        <v>45469</v>
      </c>
      <c r="L944" s="3" t="e">
        <f>VLOOKUP(A944,'AF NO RADICADOS'!E:E,1,FALSE)</f>
        <v>#N/A</v>
      </c>
    </row>
    <row r="945" spans="1:12">
      <c r="A945" t="str">
        <f>VLOOKUP(E945,DATOS!B:W,19,FALSE)</f>
        <v>FEVT4919</v>
      </c>
      <c r="B945" s="1">
        <v>9012767301</v>
      </c>
      <c r="C945" t="s">
        <v>2</v>
      </c>
      <c r="D945" s="1">
        <f>VLOOKUP(E945,DATOS!B:W,3,FALSE)</f>
        <v>27472908</v>
      </c>
      <c r="E945">
        <v>4640</v>
      </c>
      <c r="F945">
        <v>2</v>
      </c>
      <c r="G945" t="str">
        <f>VLOOKUP(E945,DATOS!B:W,10,FALSE)</f>
        <v>S50007</v>
      </c>
      <c r="H945" t="str">
        <f t="shared" si="29"/>
        <v>TRANSPORTE MUNICIPAL TERRESTRE</v>
      </c>
      <c r="I945">
        <f>VLOOKUP(E945,DATOS!B:W,12,FALSE)</f>
        <v>1</v>
      </c>
      <c r="J945">
        <f>VLOOKUP(E945,DATOS!B:W,20,FALSE)</f>
        <v>45469</v>
      </c>
      <c r="K945">
        <f t="shared" si="30"/>
        <v>45469</v>
      </c>
      <c r="L945" s="3" t="e">
        <f>VLOOKUP(A945,'AF NO RADICADOS'!E:E,1,FALSE)</f>
        <v>#N/A</v>
      </c>
    </row>
    <row r="946" spans="1:12">
      <c r="A946" t="str">
        <f>VLOOKUP(E946,DATOS!B:W,19,FALSE)</f>
        <v>FEVT4920</v>
      </c>
      <c r="B946" s="1">
        <v>9012767301</v>
      </c>
      <c r="C946" t="s">
        <v>2</v>
      </c>
      <c r="D946" s="1">
        <f>VLOOKUP(E946,DATOS!B:W,3,FALSE)</f>
        <v>5350222</v>
      </c>
      <c r="E946">
        <v>4374</v>
      </c>
      <c r="F946">
        <v>2</v>
      </c>
      <c r="G946" t="str">
        <f>VLOOKUP(E946,DATOS!B:W,10,FALSE)</f>
        <v>S50008</v>
      </c>
      <c r="H946" t="str">
        <f t="shared" si="29"/>
        <v>TRANSPORTE INTERMUNICIPAL TERR</v>
      </c>
      <c r="I946">
        <f>VLOOKUP(E946,DATOS!B:W,12,FALSE)</f>
        <v>1</v>
      </c>
      <c r="J946">
        <f>VLOOKUP(E946,DATOS!B:W,20,FALSE)</f>
        <v>45469</v>
      </c>
      <c r="K946">
        <f t="shared" si="30"/>
        <v>45469</v>
      </c>
      <c r="L946" s="3" t="e">
        <f>VLOOKUP(A946,'AF NO RADICADOS'!E:E,1,FALSE)</f>
        <v>#N/A</v>
      </c>
    </row>
    <row r="947" spans="1:12">
      <c r="A947" t="str">
        <f>VLOOKUP(E947,DATOS!B:W,19,FALSE)</f>
        <v>FEVT4920</v>
      </c>
      <c r="B947" s="1">
        <v>9012767301</v>
      </c>
      <c r="C947" t="s">
        <v>2</v>
      </c>
      <c r="D947" s="1">
        <f>VLOOKUP(E947,DATOS!B:W,3,FALSE)</f>
        <v>5350222</v>
      </c>
      <c r="E947">
        <v>4375</v>
      </c>
      <c r="F947">
        <v>2</v>
      </c>
      <c r="G947" t="str">
        <f>VLOOKUP(E947,DATOS!B:W,10,FALSE)</f>
        <v>S50008</v>
      </c>
      <c r="H947" t="str">
        <f t="shared" si="29"/>
        <v>TRANSPORTE INTERMUNICIPAL TERR</v>
      </c>
      <c r="I947">
        <f>VLOOKUP(E947,DATOS!B:W,12,FALSE)</f>
        <v>1</v>
      </c>
      <c r="J947">
        <f>VLOOKUP(E947,DATOS!B:W,20,FALSE)</f>
        <v>45469</v>
      </c>
      <c r="K947">
        <f t="shared" si="30"/>
        <v>45469</v>
      </c>
      <c r="L947" s="3" t="e">
        <f>VLOOKUP(A947,'AF NO RADICADOS'!E:E,1,FALSE)</f>
        <v>#N/A</v>
      </c>
    </row>
    <row r="948" spans="1:12">
      <c r="A948" t="str">
        <f>VLOOKUP(E948,DATOS!B:W,19,FALSE)</f>
        <v>FEVT4922</v>
      </c>
      <c r="B948" s="1">
        <v>9012767301</v>
      </c>
      <c r="C948" t="s">
        <v>79</v>
      </c>
      <c r="D948" s="1">
        <f>VLOOKUP(E948,DATOS!B:W,3,FALSE)</f>
        <v>1125185842</v>
      </c>
      <c r="E948">
        <v>4324</v>
      </c>
      <c r="F948">
        <v>2</v>
      </c>
      <c r="G948" t="str">
        <f>VLOOKUP(E948,DATOS!B:W,10,FALSE)</f>
        <v>S50008</v>
      </c>
      <c r="H948" t="str">
        <f t="shared" si="29"/>
        <v>TRANSPORTE INTERMUNICIPAL TERR</v>
      </c>
      <c r="I948">
        <f>VLOOKUP(E948,DATOS!B:W,12,FALSE)</f>
        <v>1</v>
      </c>
      <c r="J948">
        <f>VLOOKUP(E948,DATOS!B:W,20,FALSE)</f>
        <v>45470</v>
      </c>
      <c r="K948">
        <f t="shared" si="30"/>
        <v>45470</v>
      </c>
      <c r="L948" s="3" t="e">
        <f>VLOOKUP(A948,'AF NO RADICADOS'!E:E,1,FALSE)</f>
        <v>#N/A</v>
      </c>
    </row>
    <row r="949" spans="1:12">
      <c r="A949" t="str">
        <f>VLOOKUP(E949,DATOS!B:W,19,FALSE)</f>
        <v>FEVT4922</v>
      </c>
      <c r="B949" s="1">
        <v>9012767301</v>
      </c>
      <c r="C949" t="s">
        <v>79</v>
      </c>
      <c r="D949" s="1">
        <f>VLOOKUP(E949,DATOS!B:W,3,FALSE)</f>
        <v>1125185842</v>
      </c>
      <c r="E949">
        <v>4325</v>
      </c>
      <c r="F949">
        <v>2</v>
      </c>
      <c r="G949" t="str">
        <f>VLOOKUP(E949,DATOS!B:W,10,FALSE)</f>
        <v>S50008</v>
      </c>
      <c r="H949" t="str">
        <f t="shared" si="29"/>
        <v>TRANSPORTE INTERMUNICIPAL TERR</v>
      </c>
      <c r="I949">
        <f>VLOOKUP(E949,DATOS!B:W,12,FALSE)</f>
        <v>1</v>
      </c>
      <c r="J949">
        <f>VLOOKUP(E949,DATOS!B:W,20,FALSE)</f>
        <v>45470</v>
      </c>
      <c r="K949">
        <f t="shared" si="30"/>
        <v>45470</v>
      </c>
      <c r="L949" s="3" t="e">
        <f>VLOOKUP(A949,'AF NO RADICADOS'!E:E,1,FALSE)</f>
        <v>#N/A</v>
      </c>
    </row>
    <row r="950" spans="1:12">
      <c r="A950" t="str">
        <f>VLOOKUP(E950,DATOS!B:W,19,FALSE)</f>
        <v>FEVT4923</v>
      </c>
      <c r="B950" s="1">
        <v>9012767301</v>
      </c>
      <c r="C950" t="s">
        <v>37</v>
      </c>
      <c r="D950" s="1">
        <f>VLOOKUP(E950,DATOS!B:W,3,FALSE)</f>
        <v>1125180559</v>
      </c>
      <c r="E950">
        <v>4757</v>
      </c>
      <c r="F950">
        <v>2</v>
      </c>
      <c r="G950" t="str">
        <f>VLOOKUP(E950,DATOS!B:W,10,FALSE)</f>
        <v>S50008</v>
      </c>
      <c r="H950" t="str">
        <f t="shared" si="29"/>
        <v>TRANSPORTE INTERMUNICIPAL TERR</v>
      </c>
      <c r="I950">
        <f>VLOOKUP(E950,DATOS!B:W,12,FALSE)</f>
        <v>1</v>
      </c>
      <c r="J950">
        <f>VLOOKUP(E950,DATOS!B:W,20,FALSE)</f>
        <v>45470</v>
      </c>
      <c r="K950">
        <f t="shared" si="30"/>
        <v>45470</v>
      </c>
      <c r="L950" s="3" t="e">
        <f>VLOOKUP(A950,'AF NO RADICADOS'!E:E,1,FALSE)</f>
        <v>#N/A</v>
      </c>
    </row>
    <row r="951" spans="1:12">
      <c r="A951" t="str">
        <f>VLOOKUP(E951,DATOS!B:W,19,FALSE)</f>
        <v>FEVT4923</v>
      </c>
      <c r="B951" s="1">
        <v>9012767301</v>
      </c>
      <c r="C951" t="s">
        <v>37</v>
      </c>
      <c r="D951" s="1">
        <f>VLOOKUP(E951,DATOS!B:W,3,FALSE)</f>
        <v>1125180559</v>
      </c>
      <c r="E951">
        <v>4758</v>
      </c>
      <c r="F951">
        <v>2</v>
      </c>
      <c r="G951" t="str">
        <f>VLOOKUP(E951,DATOS!B:W,10,FALSE)</f>
        <v>S50008</v>
      </c>
      <c r="H951" t="str">
        <f t="shared" si="29"/>
        <v>TRANSPORTE INTERMUNICIPAL TERR</v>
      </c>
      <c r="I951">
        <f>VLOOKUP(E951,DATOS!B:W,12,FALSE)</f>
        <v>1</v>
      </c>
      <c r="J951">
        <f>VLOOKUP(E951,DATOS!B:W,20,FALSE)</f>
        <v>45470</v>
      </c>
      <c r="K951">
        <f t="shared" si="30"/>
        <v>45470</v>
      </c>
      <c r="L951" s="3" t="e">
        <f>VLOOKUP(A951,'AF NO RADICADOS'!E:E,1,FALSE)</f>
        <v>#N/A</v>
      </c>
    </row>
    <row r="952" spans="1:12">
      <c r="A952" t="str">
        <f>VLOOKUP(E952,DATOS!B:W,19,FALSE)</f>
        <v>FEVT4924</v>
      </c>
      <c r="B952" s="1">
        <v>9012767301</v>
      </c>
      <c r="C952" t="s">
        <v>2</v>
      </c>
      <c r="D952" s="1">
        <f>VLOOKUP(E952,DATOS!B:W,3,FALSE)</f>
        <v>25530553</v>
      </c>
      <c r="E952">
        <v>4178</v>
      </c>
      <c r="F952">
        <v>2</v>
      </c>
      <c r="G952" t="str">
        <f>VLOOKUP(E952,DATOS!B:W,10,FALSE)</f>
        <v>S50007</v>
      </c>
      <c r="H952" t="str">
        <f t="shared" si="29"/>
        <v>TRANSPORTE MUNICIPAL TERRESTRE</v>
      </c>
      <c r="I952">
        <f>VLOOKUP(E952,DATOS!B:W,12,FALSE)</f>
        <v>1</v>
      </c>
      <c r="J952">
        <f>VLOOKUP(E952,DATOS!B:W,20,FALSE)</f>
        <v>45470</v>
      </c>
      <c r="K952">
        <f t="shared" si="30"/>
        <v>45470</v>
      </c>
      <c r="L952" s="3" t="e">
        <f>VLOOKUP(A952,'AF NO RADICADOS'!E:E,1,FALSE)</f>
        <v>#N/A</v>
      </c>
    </row>
    <row r="953" spans="1:12">
      <c r="A953" t="str">
        <f>VLOOKUP(E953,DATOS!B:W,19,FALSE)</f>
        <v>FEVT4924</v>
      </c>
      <c r="B953" s="1">
        <v>9012767301</v>
      </c>
      <c r="C953" t="s">
        <v>2</v>
      </c>
      <c r="D953" s="1">
        <f>VLOOKUP(E953,DATOS!B:W,3,FALSE)</f>
        <v>25530553</v>
      </c>
      <c r="E953">
        <v>4179</v>
      </c>
      <c r="F953">
        <v>2</v>
      </c>
      <c r="G953" t="str">
        <f>VLOOKUP(E953,DATOS!B:W,10,FALSE)</f>
        <v>S50007</v>
      </c>
      <c r="H953" t="str">
        <f t="shared" si="29"/>
        <v>TRANSPORTE MUNICIPAL TERRESTRE</v>
      </c>
      <c r="I953">
        <f>VLOOKUP(E953,DATOS!B:W,12,FALSE)</f>
        <v>2</v>
      </c>
      <c r="J953">
        <f>VLOOKUP(E953,DATOS!B:W,20,FALSE)</f>
        <v>45470</v>
      </c>
      <c r="K953">
        <f t="shared" si="30"/>
        <v>90940</v>
      </c>
      <c r="L953" s="3" t="e">
        <f>VLOOKUP(A953,'AF NO RADICADOS'!E:E,1,FALSE)</f>
        <v>#N/A</v>
      </c>
    </row>
    <row r="954" spans="1:12">
      <c r="A954" t="str">
        <f>VLOOKUP(E954,DATOS!B:W,19,FALSE)</f>
        <v>FEVT4925</v>
      </c>
      <c r="B954" s="1">
        <v>9012767301</v>
      </c>
      <c r="C954" t="s">
        <v>2</v>
      </c>
      <c r="D954" s="1">
        <f>VLOOKUP(E954,DATOS!B:W,3,FALSE)</f>
        <v>40756185</v>
      </c>
      <c r="E954">
        <v>4558</v>
      </c>
      <c r="F954">
        <v>2</v>
      </c>
      <c r="G954" t="str">
        <f>VLOOKUP(E954,DATOS!B:W,10,FALSE)</f>
        <v>S50008</v>
      </c>
      <c r="H954" t="str">
        <f t="shared" si="29"/>
        <v>TRANSPORTE INTERMUNICIPAL TERR</v>
      </c>
      <c r="I954">
        <f>VLOOKUP(E954,DATOS!B:W,12,FALSE)</f>
        <v>1</v>
      </c>
      <c r="J954">
        <f>VLOOKUP(E954,DATOS!B:W,20,FALSE)</f>
        <v>45470</v>
      </c>
      <c r="K954">
        <f t="shared" si="30"/>
        <v>45470</v>
      </c>
      <c r="L954" s="3" t="e">
        <f>VLOOKUP(A954,'AF NO RADICADOS'!E:E,1,FALSE)</f>
        <v>#N/A</v>
      </c>
    </row>
    <row r="955" spans="1:12">
      <c r="A955" t="str">
        <f>VLOOKUP(E955,DATOS!B:W,19,FALSE)</f>
        <v>FEVT4925</v>
      </c>
      <c r="B955" s="1">
        <v>9012767301</v>
      </c>
      <c r="C955" t="s">
        <v>2</v>
      </c>
      <c r="D955" s="1">
        <f>VLOOKUP(E955,DATOS!B:W,3,FALSE)</f>
        <v>40756185</v>
      </c>
      <c r="E955">
        <v>4849</v>
      </c>
      <c r="F955">
        <v>2</v>
      </c>
      <c r="G955" t="str">
        <f>VLOOKUP(E955,DATOS!B:W,10,FALSE)</f>
        <v>S50008</v>
      </c>
      <c r="H955" t="str">
        <f t="shared" si="29"/>
        <v>TRANSPORTE INTERMUNICIPAL TERR</v>
      </c>
      <c r="I955">
        <f>VLOOKUP(E955,DATOS!B:W,12,FALSE)</f>
        <v>1</v>
      </c>
      <c r="J955">
        <f>VLOOKUP(E955,DATOS!B:W,20,FALSE)</f>
        <v>45470</v>
      </c>
      <c r="K955">
        <f t="shared" si="30"/>
        <v>45470</v>
      </c>
      <c r="L955" s="3" t="e">
        <f>VLOOKUP(A955,'AF NO RADICADOS'!E:E,1,FALSE)</f>
        <v>#N/A</v>
      </c>
    </row>
    <row r="956" spans="1:12">
      <c r="A956" t="str">
        <f>VLOOKUP(E956,DATOS!B:W,19,FALSE)</f>
        <v>FEVT4925</v>
      </c>
      <c r="B956" s="1">
        <v>9012767301</v>
      </c>
      <c r="C956" t="s">
        <v>2</v>
      </c>
      <c r="D956" s="1">
        <f>VLOOKUP(E956,DATOS!B:W,3,FALSE)</f>
        <v>40756185</v>
      </c>
      <c r="E956">
        <v>4559</v>
      </c>
      <c r="F956">
        <v>2</v>
      </c>
      <c r="G956" t="str">
        <f>VLOOKUP(E956,DATOS!B:W,10,FALSE)</f>
        <v>S50008</v>
      </c>
      <c r="H956" t="str">
        <f t="shared" si="29"/>
        <v>TRANSPORTE INTERMUNICIPAL TERR</v>
      </c>
      <c r="I956">
        <f>VLOOKUP(E956,DATOS!B:W,12,FALSE)</f>
        <v>1</v>
      </c>
      <c r="J956">
        <f>VLOOKUP(E956,DATOS!B:W,20,FALSE)</f>
        <v>45470</v>
      </c>
      <c r="K956">
        <f t="shared" si="30"/>
        <v>45470</v>
      </c>
      <c r="L956" s="3" t="e">
        <f>VLOOKUP(A956,'AF NO RADICADOS'!E:E,1,FALSE)</f>
        <v>#N/A</v>
      </c>
    </row>
    <row r="957" spans="1:12">
      <c r="A957" t="str">
        <f>VLOOKUP(E957,DATOS!B:W,19,FALSE)</f>
        <v>FEVT4925</v>
      </c>
      <c r="B957" s="1">
        <v>9012767301</v>
      </c>
      <c r="C957" t="s">
        <v>2</v>
      </c>
      <c r="D957" s="1">
        <f>VLOOKUP(E957,DATOS!B:W,3,FALSE)</f>
        <v>40756185</v>
      </c>
      <c r="E957">
        <v>4850</v>
      </c>
      <c r="F957">
        <v>2</v>
      </c>
      <c r="G957" t="str">
        <f>VLOOKUP(E957,DATOS!B:W,10,FALSE)</f>
        <v>S50008</v>
      </c>
      <c r="H957" t="str">
        <f t="shared" si="29"/>
        <v>TRANSPORTE INTERMUNICIPAL TERR</v>
      </c>
      <c r="I957">
        <f>VLOOKUP(E957,DATOS!B:W,12,FALSE)</f>
        <v>1</v>
      </c>
      <c r="J957">
        <f>VLOOKUP(E957,DATOS!B:W,20,FALSE)</f>
        <v>45470</v>
      </c>
      <c r="K957">
        <f t="shared" si="30"/>
        <v>45470</v>
      </c>
      <c r="L957" s="3" t="e">
        <f>VLOOKUP(A957,'AF NO RADICADOS'!E:E,1,FALSE)</f>
        <v>#N/A</v>
      </c>
    </row>
    <row r="958" spans="1:12">
      <c r="A958" t="str">
        <f>VLOOKUP(E958,DATOS!B:W,19,FALSE)</f>
        <v>FEVT4926</v>
      </c>
      <c r="B958" s="1">
        <v>9012767301</v>
      </c>
      <c r="C958" t="s">
        <v>2</v>
      </c>
      <c r="D958" s="1">
        <f>VLOOKUP(E958,DATOS!B:W,3,FALSE)</f>
        <v>69008833</v>
      </c>
      <c r="E958">
        <v>4246</v>
      </c>
      <c r="F958">
        <v>2</v>
      </c>
      <c r="G958" t="str">
        <f>VLOOKUP(E958,DATOS!B:W,10,FALSE)</f>
        <v>S50007</v>
      </c>
      <c r="H958" t="str">
        <f t="shared" si="29"/>
        <v>TRANSPORTE MUNICIPAL TERRESTRE</v>
      </c>
      <c r="I958">
        <f>VLOOKUP(E958,DATOS!B:W,12,FALSE)</f>
        <v>1</v>
      </c>
      <c r="J958">
        <f>VLOOKUP(E958,DATOS!B:W,20,FALSE)</f>
        <v>45470</v>
      </c>
      <c r="K958">
        <f t="shared" si="30"/>
        <v>45470</v>
      </c>
      <c r="L958" s="3" t="e">
        <f>VLOOKUP(A958,'AF NO RADICADOS'!E:E,1,FALSE)</f>
        <v>#N/A</v>
      </c>
    </row>
    <row r="959" spans="1:12">
      <c r="A959" t="str">
        <f>VLOOKUP(E959,DATOS!B:W,19,FALSE)</f>
        <v>FEVT4926</v>
      </c>
      <c r="B959" s="1">
        <v>9012767301</v>
      </c>
      <c r="C959" t="s">
        <v>2</v>
      </c>
      <c r="D959" s="1">
        <f>VLOOKUP(E959,DATOS!B:W,3,FALSE)</f>
        <v>69008833</v>
      </c>
      <c r="E959">
        <v>4247</v>
      </c>
      <c r="F959">
        <v>2</v>
      </c>
      <c r="G959" t="str">
        <f>VLOOKUP(E959,DATOS!B:W,10,FALSE)</f>
        <v>S50007</v>
      </c>
      <c r="H959" t="str">
        <f t="shared" si="29"/>
        <v>TRANSPORTE MUNICIPAL TERRESTRE</v>
      </c>
      <c r="I959">
        <f>VLOOKUP(E959,DATOS!B:W,12,FALSE)</f>
        <v>1</v>
      </c>
      <c r="J959">
        <f>VLOOKUP(E959,DATOS!B:W,20,FALSE)</f>
        <v>45470</v>
      </c>
      <c r="K959">
        <f t="shared" si="30"/>
        <v>45470</v>
      </c>
      <c r="L959" s="3" t="e">
        <f>VLOOKUP(A959,'AF NO RADICADOS'!E:E,1,FALSE)</f>
        <v>#N/A</v>
      </c>
    </row>
    <row r="960" spans="1:12">
      <c r="A960" t="str">
        <f>VLOOKUP(E960,DATOS!B:W,19,FALSE)</f>
        <v>FEVT4927</v>
      </c>
      <c r="B960" s="1">
        <v>9012767301</v>
      </c>
      <c r="C960" t="s">
        <v>2</v>
      </c>
      <c r="D960" s="1">
        <f>VLOOKUP(E960,DATOS!B:W,3,FALSE)</f>
        <v>1127075313</v>
      </c>
      <c r="E960">
        <v>4775</v>
      </c>
      <c r="F960">
        <v>2</v>
      </c>
      <c r="G960" t="str">
        <f>VLOOKUP(E960,DATOS!B:W,10,FALSE)</f>
        <v>S50007</v>
      </c>
      <c r="H960" t="str">
        <f t="shared" si="29"/>
        <v>TRANSPORTE MUNICIPAL TERRESTRE</v>
      </c>
      <c r="I960">
        <f>VLOOKUP(E960,DATOS!B:W,12,FALSE)</f>
        <v>1</v>
      </c>
      <c r="J960">
        <f>VLOOKUP(E960,DATOS!B:W,20,FALSE)</f>
        <v>45470</v>
      </c>
      <c r="K960">
        <f t="shared" si="30"/>
        <v>45470</v>
      </c>
      <c r="L960" s="3" t="e">
        <f>VLOOKUP(A960,'AF NO RADICADOS'!E:E,1,FALSE)</f>
        <v>#N/A</v>
      </c>
    </row>
    <row r="961" spans="1:12">
      <c r="A961" t="str">
        <f>VLOOKUP(E961,DATOS!B:W,19,FALSE)</f>
        <v>FEVT4927</v>
      </c>
      <c r="B961" s="1">
        <v>9012767301</v>
      </c>
      <c r="C961" t="s">
        <v>2</v>
      </c>
      <c r="D961" s="1">
        <f>VLOOKUP(E961,DATOS!B:W,3,FALSE)</f>
        <v>1127075313</v>
      </c>
      <c r="E961">
        <v>4776</v>
      </c>
      <c r="F961">
        <v>2</v>
      </c>
      <c r="G961" t="str">
        <f>VLOOKUP(E961,DATOS!B:W,10,FALSE)</f>
        <v>S50007</v>
      </c>
      <c r="H961" t="str">
        <f t="shared" si="29"/>
        <v>TRANSPORTE MUNICIPAL TERRESTRE</v>
      </c>
      <c r="I961">
        <f>VLOOKUP(E961,DATOS!B:W,12,FALSE)</f>
        <v>1</v>
      </c>
      <c r="J961">
        <f>VLOOKUP(E961,DATOS!B:W,20,FALSE)</f>
        <v>45470</v>
      </c>
      <c r="K961">
        <f t="shared" si="30"/>
        <v>45470</v>
      </c>
      <c r="L961" s="3" t="e">
        <f>VLOOKUP(A961,'AF NO RADICADOS'!E:E,1,FALSE)</f>
        <v>#N/A</v>
      </c>
    </row>
    <row r="962" spans="1:12">
      <c r="A962" t="str">
        <f>VLOOKUP(E962,DATOS!B:W,19,FALSE)</f>
        <v>FEVT4928</v>
      </c>
      <c r="B962" s="1">
        <v>9012767301</v>
      </c>
      <c r="C962" t="s">
        <v>2</v>
      </c>
      <c r="D962" s="1">
        <f>VLOOKUP(E962,DATOS!B:W,3,FALSE)</f>
        <v>6265482</v>
      </c>
      <c r="E962">
        <v>4845</v>
      </c>
      <c r="F962">
        <v>2</v>
      </c>
      <c r="G962" t="str">
        <f>VLOOKUP(E962,DATOS!B:W,10,FALSE)</f>
        <v>S50007</v>
      </c>
      <c r="H962" t="str">
        <f t="shared" ref="H962:H1025" si="31">IF(G962="S50007","TRANSPORTE MUNICIPAL TERRESTRE",IF(G962="S50008","TRANSPORTE INTERMUNICIPAL TERR","VALIDAR CODIGO"))</f>
        <v>TRANSPORTE MUNICIPAL TERRESTRE</v>
      </c>
      <c r="I962">
        <f>VLOOKUP(E962,DATOS!B:W,12,FALSE)</f>
        <v>1</v>
      </c>
      <c r="J962">
        <f>VLOOKUP(E962,DATOS!B:W,20,FALSE)</f>
        <v>45470</v>
      </c>
      <c r="K962">
        <f t="shared" si="30"/>
        <v>45470</v>
      </c>
      <c r="L962" s="3" t="e">
        <f>VLOOKUP(A962,'AF NO RADICADOS'!E:E,1,FALSE)</f>
        <v>#N/A</v>
      </c>
    </row>
    <row r="963" spans="1:12">
      <c r="A963" t="str">
        <f>VLOOKUP(E963,DATOS!B:W,19,FALSE)</f>
        <v>FEVT4928</v>
      </c>
      <c r="B963" s="1">
        <v>9012767301</v>
      </c>
      <c r="C963" t="s">
        <v>2</v>
      </c>
      <c r="D963" s="1">
        <f>VLOOKUP(E963,DATOS!B:W,3,FALSE)</f>
        <v>6265482</v>
      </c>
      <c r="E963">
        <v>4846</v>
      </c>
      <c r="F963">
        <v>2</v>
      </c>
      <c r="G963" t="str">
        <f>VLOOKUP(E963,DATOS!B:W,10,FALSE)</f>
        <v>S50007</v>
      </c>
      <c r="H963" t="str">
        <f t="shared" si="31"/>
        <v>TRANSPORTE MUNICIPAL TERRESTRE</v>
      </c>
      <c r="I963">
        <f>VLOOKUP(E963,DATOS!B:W,12,FALSE)</f>
        <v>1</v>
      </c>
      <c r="J963">
        <f>VLOOKUP(E963,DATOS!B:W,20,FALSE)</f>
        <v>45470</v>
      </c>
      <c r="K963">
        <f t="shared" si="30"/>
        <v>45470</v>
      </c>
      <c r="L963" s="3" t="e">
        <f>VLOOKUP(A963,'AF NO RADICADOS'!E:E,1,FALSE)</f>
        <v>#N/A</v>
      </c>
    </row>
    <row r="964" spans="1:12">
      <c r="A964" t="str">
        <f>VLOOKUP(E964,DATOS!B:W,19,FALSE)</f>
        <v>FEVT4929</v>
      </c>
      <c r="B964" s="1">
        <v>9012767301</v>
      </c>
      <c r="C964" t="s">
        <v>2</v>
      </c>
      <c r="D964" s="1">
        <f>VLOOKUP(E964,DATOS!B:W,3,FALSE)</f>
        <v>41180112</v>
      </c>
      <c r="E964">
        <v>4667</v>
      </c>
      <c r="F964">
        <v>2</v>
      </c>
      <c r="G964" t="str">
        <f>VLOOKUP(E964,DATOS!B:W,10,FALSE)</f>
        <v>S50007</v>
      </c>
      <c r="H964" t="str">
        <f t="shared" si="31"/>
        <v>TRANSPORTE MUNICIPAL TERRESTRE</v>
      </c>
      <c r="I964">
        <f>VLOOKUP(E964,DATOS!B:W,12,FALSE)</f>
        <v>1</v>
      </c>
      <c r="J964">
        <f>VLOOKUP(E964,DATOS!B:W,20,FALSE)</f>
        <v>45470</v>
      </c>
      <c r="K964">
        <f t="shared" si="30"/>
        <v>45470</v>
      </c>
      <c r="L964" s="3" t="e">
        <f>VLOOKUP(A964,'AF NO RADICADOS'!E:E,1,FALSE)</f>
        <v>#N/A</v>
      </c>
    </row>
    <row r="965" spans="1:12">
      <c r="A965" t="str">
        <f>VLOOKUP(E965,DATOS!B:W,19,FALSE)</f>
        <v>FEVT4929</v>
      </c>
      <c r="B965" s="1">
        <v>9012767301</v>
      </c>
      <c r="C965" t="s">
        <v>2</v>
      </c>
      <c r="D965" s="1">
        <f>VLOOKUP(E965,DATOS!B:W,3,FALSE)</f>
        <v>41180112</v>
      </c>
      <c r="E965">
        <v>4668</v>
      </c>
      <c r="F965">
        <v>2</v>
      </c>
      <c r="G965" t="str">
        <f>VLOOKUP(E965,DATOS!B:W,10,FALSE)</f>
        <v>S50007</v>
      </c>
      <c r="H965" t="str">
        <f t="shared" si="31"/>
        <v>TRANSPORTE MUNICIPAL TERRESTRE</v>
      </c>
      <c r="I965">
        <f>VLOOKUP(E965,DATOS!B:W,12,FALSE)</f>
        <v>1</v>
      </c>
      <c r="J965">
        <f>VLOOKUP(E965,DATOS!B:W,20,FALSE)</f>
        <v>45470</v>
      </c>
      <c r="K965">
        <f t="shared" si="30"/>
        <v>45470</v>
      </c>
      <c r="L965" s="3" t="e">
        <f>VLOOKUP(A965,'AF NO RADICADOS'!E:E,1,FALSE)</f>
        <v>#N/A</v>
      </c>
    </row>
    <row r="966" spans="1:12">
      <c r="A966" t="str">
        <f>VLOOKUP(E966,DATOS!B:W,19,FALSE)</f>
        <v>FEVT4930</v>
      </c>
      <c r="B966" s="1">
        <v>9012767301</v>
      </c>
      <c r="C966" t="s">
        <v>2</v>
      </c>
      <c r="D966" s="1">
        <f>VLOOKUP(E966,DATOS!B:W,3,FALSE)</f>
        <v>27352144</v>
      </c>
      <c r="E966">
        <v>4284</v>
      </c>
      <c r="F966">
        <v>2</v>
      </c>
      <c r="G966" t="str">
        <f>VLOOKUP(E966,DATOS!B:W,10,FALSE)</f>
        <v>S50008</v>
      </c>
      <c r="H966" t="str">
        <f t="shared" si="31"/>
        <v>TRANSPORTE INTERMUNICIPAL TERR</v>
      </c>
      <c r="I966">
        <f>VLOOKUP(E966,DATOS!B:W,12,FALSE)</f>
        <v>2</v>
      </c>
      <c r="J966">
        <f>VLOOKUP(E966,DATOS!B:W,20,FALSE)</f>
        <v>45470</v>
      </c>
      <c r="K966">
        <f t="shared" si="30"/>
        <v>90940</v>
      </c>
      <c r="L966" s="3" t="e">
        <f>VLOOKUP(A966,'AF NO RADICADOS'!E:E,1,FALSE)</f>
        <v>#N/A</v>
      </c>
    </row>
    <row r="967" spans="1:12">
      <c r="A967" t="str">
        <f>VLOOKUP(E967,DATOS!B:W,19,FALSE)</f>
        <v>FEVT4931</v>
      </c>
      <c r="B967" s="1">
        <v>9012767301</v>
      </c>
      <c r="C967" t="s">
        <v>2</v>
      </c>
      <c r="D967" s="1">
        <f>VLOOKUP(E967,DATOS!B:W,3,FALSE)</f>
        <v>1121506156</v>
      </c>
      <c r="E967">
        <v>4735</v>
      </c>
      <c r="F967">
        <v>2</v>
      </c>
      <c r="G967" t="str">
        <f>VLOOKUP(E967,DATOS!B:W,10,FALSE)</f>
        <v>S50007</v>
      </c>
      <c r="H967" t="str">
        <f t="shared" si="31"/>
        <v>TRANSPORTE MUNICIPAL TERRESTRE</v>
      </c>
      <c r="I967">
        <f>VLOOKUP(E967,DATOS!B:W,12,FALSE)</f>
        <v>1</v>
      </c>
      <c r="J967">
        <f>VLOOKUP(E967,DATOS!B:W,20,FALSE)</f>
        <v>45470</v>
      </c>
      <c r="K967">
        <f t="shared" si="30"/>
        <v>45470</v>
      </c>
      <c r="L967" s="3" t="e">
        <f>VLOOKUP(A967,'AF NO RADICADOS'!E:E,1,FALSE)</f>
        <v>#N/A</v>
      </c>
    </row>
    <row r="968" spans="1:12">
      <c r="A968" t="str">
        <f>VLOOKUP(E968,DATOS!B:W,19,FALSE)</f>
        <v>FEVT4931</v>
      </c>
      <c r="B968" s="1">
        <v>9012767301</v>
      </c>
      <c r="C968" t="s">
        <v>2</v>
      </c>
      <c r="D968" s="1">
        <f>VLOOKUP(E968,DATOS!B:W,3,FALSE)</f>
        <v>1121506156</v>
      </c>
      <c r="E968">
        <v>4736</v>
      </c>
      <c r="F968">
        <v>2</v>
      </c>
      <c r="G968" t="str">
        <f>VLOOKUP(E968,DATOS!B:W,10,FALSE)</f>
        <v>S50007</v>
      </c>
      <c r="H968" t="str">
        <f t="shared" si="31"/>
        <v>TRANSPORTE MUNICIPAL TERRESTRE</v>
      </c>
      <c r="I968">
        <f>VLOOKUP(E968,DATOS!B:W,12,FALSE)</f>
        <v>1</v>
      </c>
      <c r="J968">
        <f>VLOOKUP(E968,DATOS!B:W,20,FALSE)</f>
        <v>45470</v>
      </c>
      <c r="K968">
        <f t="shared" si="30"/>
        <v>45470</v>
      </c>
      <c r="L968" s="3" t="e">
        <f>VLOOKUP(A968,'AF NO RADICADOS'!E:E,1,FALSE)</f>
        <v>#N/A</v>
      </c>
    </row>
    <row r="969" spans="1:12">
      <c r="A969" t="str">
        <f>VLOOKUP(E969,DATOS!B:W,19,FALSE)</f>
        <v>FEVT4932</v>
      </c>
      <c r="B969" s="1">
        <v>9012767301</v>
      </c>
      <c r="C969" t="s">
        <v>2</v>
      </c>
      <c r="D969" s="1">
        <f>VLOOKUP(E969,DATOS!B:W,3,FALSE)</f>
        <v>1124312060</v>
      </c>
      <c r="E969">
        <v>4228</v>
      </c>
      <c r="F969">
        <v>2</v>
      </c>
      <c r="G969" t="str">
        <f>VLOOKUP(E969,DATOS!B:W,10,FALSE)</f>
        <v>S50007</v>
      </c>
      <c r="H969" t="str">
        <f t="shared" si="31"/>
        <v>TRANSPORTE MUNICIPAL TERRESTRE</v>
      </c>
      <c r="I969">
        <f>VLOOKUP(E969,DATOS!B:W,12,FALSE)</f>
        <v>1</v>
      </c>
      <c r="J969">
        <f>VLOOKUP(E969,DATOS!B:W,20,FALSE)</f>
        <v>45470</v>
      </c>
      <c r="K969">
        <f t="shared" si="30"/>
        <v>45470</v>
      </c>
      <c r="L969" s="3" t="e">
        <f>VLOOKUP(A969,'AF NO RADICADOS'!E:E,1,FALSE)</f>
        <v>#N/A</v>
      </c>
    </row>
    <row r="970" spans="1:12">
      <c r="A970" t="str">
        <f>VLOOKUP(E970,DATOS!B:W,19,FALSE)</f>
        <v>FEVT4932</v>
      </c>
      <c r="B970" s="1">
        <v>9012767301</v>
      </c>
      <c r="C970" t="s">
        <v>2</v>
      </c>
      <c r="D970" s="1">
        <f>VLOOKUP(E970,DATOS!B:W,3,FALSE)</f>
        <v>1124312060</v>
      </c>
      <c r="E970">
        <v>4229</v>
      </c>
      <c r="F970">
        <v>2</v>
      </c>
      <c r="G970" t="str">
        <f>VLOOKUP(E970,DATOS!B:W,10,FALSE)</f>
        <v>S50007</v>
      </c>
      <c r="H970" t="str">
        <f t="shared" si="31"/>
        <v>TRANSPORTE MUNICIPAL TERRESTRE</v>
      </c>
      <c r="I970">
        <f>VLOOKUP(E970,DATOS!B:W,12,FALSE)</f>
        <v>1</v>
      </c>
      <c r="J970">
        <f>VLOOKUP(E970,DATOS!B:W,20,FALSE)</f>
        <v>45470</v>
      </c>
      <c r="K970">
        <f t="shared" si="30"/>
        <v>45470</v>
      </c>
      <c r="L970" s="3" t="e">
        <f>VLOOKUP(A970,'AF NO RADICADOS'!E:E,1,FALSE)</f>
        <v>#N/A</v>
      </c>
    </row>
    <row r="971" spans="1:12">
      <c r="A971" t="str">
        <f>VLOOKUP(E971,DATOS!B:W,19,FALSE)</f>
        <v>FEVT4933</v>
      </c>
      <c r="B971" s="1">
        <v>9012767301</v>
      </c>
      <c r="C971" t="s">
        <v>2</v>
      </c>
      <c r="D971" s="1">
        <f>VLOOKUP(E971,DATOS!B:W,3,FALSE)</f>
        <v>41182540</v>
      </c>
      <c r="E971">
        <v>4641</v>
      </c>
      <c r="F971">
        <v>2</v>
      </c>
      <c r="G971" t="str">
        <f>VLOOKUP(E971,DATOS!B:W,10,FALSE)</f>
        <v>S50007</v>
      </c>
      <c r="H971" t="str">
        <f t="shared" si="31"/>
        <v>TRANSPORTE MUNICIPAL TERRESTRE</v>
      </c>
      <c r="I971">
        <f>VLOOKUP(E971,DATOS!B:W,12,FALSE)</f>
        <v>1</v>
      </c>
      <c r="J971">
        <f>VLOOKUP(E971,DATOS!B:W,20,FALSE)</f>
        <v>45470</v>
      </c>
      <c r="K971">
        <f t="shared" si="30"/>
        <v>45470</v>
      </c>
      <c r="L971" s="3" t="e">
        <f>VLOOKUP(A971,'AF NO RADICADOS'!E:E,1,FALSE)</f>
        <v>#N/A</v>
      </c>
    </row>
    <row r="972" spans="1:12">
      <c r="A972" t="str">
        <f>VLOOKUP(E972,DATOS!B:W,19,FALSE)</f>
        <v>FEVT4934</v>
      </c>
      <c r="B972" s="1">
        <v>9012767301</v>
      </c>
      <c r="C972" t="s">
        <v>2</v>
      </c>
      <c r="D972" s="1">
        <f>VLOOKUP(E972,DATOS!B:W,3,FALSE)</f>
        <v>27185375</v>
      </c>
      <c r="E972">
        <v>4446</v>
      </c>
      <c r="F972">
        <v>2</v>
      </c>
      <c r="G972" t="str">
        <f>VLOOKUP(E972,DATOS!B:W,10,FALSE)</f>
        <v>S50008</v>
      </c>
      <c r="H972" t="str">
        <f t="shared" si="31"/>
        <v>TRANSPORTE INTERMUNICIPAL TERR</v>
      </c>
      <c r="I972">
        <f>VLOOKUP(E972,DATOS!B:W,12,FALSE)</f>
        <v>2</v>
      </c>
      <c r="J972">
        <f>VLOOKUP(E972,DATOS!B:W,20,FALSE)</f>
        <v>45470</v>
      </c>
      <c r="K972">
        <f t="shared" si="30"/>
        <v>90940</v>
      </c>
      <c r="L972" s="3" t="e">
        <f>VLOOKUP(A972,'AF NO RADICADOS'!E:E,1,FALSE)</f>
        <v>#N/A</v>
      </c>
    </row>
    <row r="973" spans="1:12">
      <c r="A973" t="str">
        <f>VLOOKUP(E973,DATOS!B:W,19,FALSE)</f>
        <v>FEVT4934</v>
      </c>
      <c r="B973" s="1">
        <v>9012767301</v>
      </c>
      <c r="C973" t="s">
        <v>2</v>
      </c>
      <c r="D973" s="1">
        <f>VLOOKUP(E973,DATOS!B:W,3,FALSE)</f>
        <v>27185375</v>
      </c>
      <c r="E973">
        <v>4447</v>
      </c>
      <c r="F973">
        <v>2</v>
      </c>
      <c r="G973" t="str">
        <f>VLOOKUP(E973,DATOS!B:W,10,FALSE)</f>
        <v>S50008</v>
      </c>
      <c r="H973" t="str">
        <f t="shared" si="31"/>
        <v>TRANSPORTE INTERMUNICIPAL TERR</v>
      </c>
      <c r="I973">
        <f>VLOOKUP(E973,DATOS!B:W,12,FALSE)</f>
        <v>2</v>
      </c>
      <c r="J973">
        <f>VLOOKUP(E973,DATOS!B:W,20,FALSE)</f>
        <v>45470</v>
      </c>
      <c r="K973">
        <f t="shared" si="30"/>
        <v>90940</v>
      </c>
      <c r="L973" s="3" t="e">
        <f>VLOOKUP(A973,'AF NO RADICADOS'!E:E,1,FALSE)</f>
        <v>#N/A</v>
      </c>
    </row>
    <row r="974" spans="1:12">
      <c r="A974" t="str">
        <f>VLOOKUP(E974,DATOS!B:W,19,FALSE)</f>
        <v>FEVT4935</v>
      </c>
      <c r="B974" s="1">
        <v>9012767301</v>
      </c>
      <c r="C974" t="s">
        <v>2</v>
      </c>
      <c r="D974" s="1">
        <f>VLOOKUP(E974,DATOS!B:W,3,FALSE)</f>
        <v>1124858903</v>
      </c>
      <c r="E974">
        <v>4647</v>
      </c>
      <c r="F974">
        <v>2</v>
      </c>
      <c r="G974" t="str">
        <f>VLOOKUP(E974,DATOS!B:W,10,FALSE)</f>
        <v>S50007</v>
      </c>
      <c r="H974" t="str">
        <f t="shared" si="31"/>
        <v>TRANSPORTE MUNICIPAL TERRESTRE</v>
      </c>
      <c r="I974">
        <f>VLOOKUP(E974,DATOS!B:W,12,FALSE)</f>
        <v>1</v>
      </c>
      <c r="J974">
        <f>VLOOKUP(E974,DATOS!B:W,20,FALSE)</f>
        <v>45470</v>
      </c>
      <c r="K974">
        <f t="shared" si="30"/>
        <v>45470</v>
      </c>
      <c r="L974" s="3" t="str">
        <f>VLOOKUP(A974,'AF NO RADICADOS'!E:E,1,FALSE)</f>
        <v>FEVT4935</v>
      </c>
    </row>
    <row r="975" spans="1:12">
      <c r="A975" t="str">
        <f>VLOOKUP(E975,DATOS!B:W,19,FALSE)</f>
        <v>FEVT4936</v>
      </c>
      <c r="B975" s="1">
        <v>9012767301</v>
      </c>
      <c r="C975" t="s">
        <v>37</v>
      </c>
      <c r="D975" s="1">
        <f>VLOOKUP(E975,DATOS!B:W,3,FALSE)</f>
        <v>1124313578</v>
      </c>
      <c r="E975">
        <v>4268</v>
      </c>
      <c r="F975">
        <v>2</v>
      </c>
      <c r="G975" t="str">
        <f>VLOOKUP(E975,DATOS!B:W,10,FALSE)</f>
        <v>S50007</v>
      </c>
      <c r="H975" t="str">
        <f t="shared" si="31"/>
        <v>TRANSPORTE MUNICIPAL TERRESTRE</v>
      </c>
      <c r="I975">
        <f>VLOOKUP(E975,DATOS!B:W,12,FALSE)</f>
        <v>1</v>
      </c>
      <c r="J975">
        <f>VLOOKUP(E975,DATOS!B:W,20,FALSE)</f>
        <v>45470</v>
      </c>
      <c r="K975">
        <f t="shared" si="30"/>
        <v>45470</v>
      </c>
      <c r="L975" s="3" t="e">
        <f>VLOOKUP(A975,'AF NO RADICADOS'!E:E,1,FALSE)</f>
        <v>#N/A</v>
      </c>
    </row>
    <row r="976" spans="1:12">
      <c r="A976" t="str">
        <f>VLOOKUP(E976,DATOS!B:W,19,FALSE)</f>
        <v>FEVT4937</v>
      </c>
      <c r="B976" s="1">
        <v>9012767301</v>
      </c>
      <c r="C976" t="s">
        <v>2</v>
      </c>
      <c r="D976" s="1">
        <f>VLOOKUP(E976,DATOS!B:W,3,FALSE)</f>
        <v>27472561</v>
      </c>
      <c r="E976">
        <v>4442</v>
      </c>
      <c r="F976">
        <v>2</v>
      </c>
      <c r="G976" t="str">
        <f>VLOOKUP(E976,DATOS!B:W,10,FALSE)</f>
        <v>S50007</v>
      </c>
      <c r="H976" t="str">
        <f t="shared" si="31"/>
        <v>TRANSPORTE MUNICIPAL TERRESTRE</v>
      </c>
      <c r="I976">
        <f>VLOOKUP(E976,DATOS!B:W,12,FALSE)</f>
        <v>1</v>
      </c>
      <c r="J976">
        <f>VLOOKUP(E976,DATOS!B:W,20,FALSE)</f>
        <v>45470</v>
      </c>
      <c r="K976">
        <f t="shared" si="30"/>
        <v>45470</v>
      </c>
      <c r="L976" s="3" t="e">
        <f>VLOOKUP(A976,'AF NO RADICADOS'!E:E,1,FALSE)</f>
        <v>#N/A</v>
      </c>
    </row>
    <row r="977" spans="1:12">
      <c r="A977" t="str">
        <f>VLOOKUP(E977,DATOS!B:W,19,FALSE)</f>
        <v>FEVT4937</v>
      </c>
      <c r="B977" s="1">
        <v>9012767301</v>
      </c>
      <c r="C977" t="s">
        <v>2</v>
      </c>
      <c r="D977" s="1">
        <f>VLOOKUP(E977,DATOS!B:W,3,FALSE)</f>
        <v>27472561</v>
      </c>
      <c r="E977">
        <v>4443</v>
      </c>
      <c r="F977">
        <v>2</v>
      </c>
      <c r="G977" t="str">
        <f>VLOOKUP(E977,DATOS!B:W,10,FALSE)</f>
        <v>S50007</v>
      </c>
      <c r="H977" t="str">
        <f t="shared" si="31"/>
        <v>TRANSPORTE MUNICIPAL TERRESTRE</v>
      </c>
      <c r="I977">
        <f>VLOOKUP(E977,DATOS!B:W,12,FALSE)</f>
        <v>1</v>
      </c>
      <c r="J977">
        <f>VLOOKUP(E977,DATOS!B:W,20,FALSE)</f>
        <v>45470</v>
      </c>
      <c r="K977">
        <f t="shared" si="30"/>
        <v>45470</v>
      </c>
      <c r="L977" s="3" t="e">
        <f>VLOOKUP(A977,'AF NO RADICADOS'!E:E,1,FALSE)</f>
        <v>#N/A</v>
      </c>
    </row>
    <row r="978" spans="1:12">
      <c r="A978" t="str">
        <f>VLOOKUP(E978,DATOS!B:W,19,FALSE)</f>
        <v>FEVT4938</v>
      </c>
      <c r="B978" s="1">
        <v>9012767301</v>
      </c>
      <c r="C978" t="s">
        <v>31</v>
      </c>
      <c r="D978" s="1">
        <f>VLOOKUP(E978,DATOS!B:W,3,FALSE)</f>
        <v>1125183751</v>
      </c>
      <c r="E978">
        <v>3890</v>
      </c>
      <c r="F978">
        <v>2</v>
      </c>
      <c r="G978" t="str">
        <f>VLOOKUP(E978,DATOS!B:W,10,FALSE)</f>
        <v>S50008</v>
      </c>
      <c r="H978" t="str">
        <f t="shared" si="31"/>
        <v>TRANSPORTE INTERMUNICIPAL TERR</v>
      </c>
      <c r="I978">
        <f>VLOOKUP(E978,DATOS!B:W,12,FALSE)</f>
        <v>1</v>
      </c>
      <c r="J978">
        <f>VLOOKUP(E978,DATOS!B:W,20,FALSE)</f>
        <v>45470</v>
      </c>
      <c r="K978">
        <f t="shared" si="30"/>
        <v>45470</v>
      </c>
      <c r="L978" s="3" t="e">
        <f>VLOOKUP(A978,'AF NO RADICADOS'!E:E,1,FALSE)</f>
        <v>#N/A</v>
      </c>
    </row>
    <row r="979" spans="1:12">
      <c r="A979" t="str">
        <f>VLOOKUP(E979,DATOS!B:W,19,FALSE)</f>
        <v>FEVT4939</v>
      </c>
      <c r="B979" s="1">
        <v>9012767301</v>
      </c>
      <c r="C979" t="s">
        <v>2</v>
      </c>
      <c r="D979" s="1">
        <f>VLOOKUP(E979,DATOS!B:W,3,FALSE)</f>
        <v>27359010</v>
      </c>
      <c r="E979">
        <v>4348</v>
      </c>
      <c r="F979">
        <v>2</v>
      </c>
      <c r="G979" t="str">
        <f>VLOOKUP(E979,DATOS!B:W,10,FALSE)</f>
        <v>S50008</v>
      </c>
      <c r="H979" t="str">
        <f t="shared" si="31"/>
        <v>TRANSPORTE INTERMUNICIPAL TERR</v>
      </c>
      <c r="I979">
        <f>VLOOKUP(E979,DATOS!B:W,12,FALSE)</f>
        <v>1</v>
      </c>
      <c r="J979">
        <f>VLOOKUP(E979,DATOS!B:W,20,FALSE)</f>
        <v>45470</v>
      </c>
      <c r="K979">
        <f t="shared" si="30"/>
        <v>45470</v>
      </c>
      <c r="L979" s="3" t="e">
        <f>VLOOKUP(A979,'AF NO RADICADOS'!E:E,1,FALSE)</f>
        <v>#N/A</v>
      </c>
    </row>
    <row r="980" spans="1:12">
      <c r="A980" t="str">
        <f>VLOOKUP(E980,DATOS!B:W,19,FALSE)</f>
        <v>FEVT4939</v>
      </c>
      <c r="B980" s="1">
        <v>9012767301</v>
      </c>
      <c r="C980" t="s">
        <v>2</v>
      </c>
      <c r="D980" s="1">
        <f>VLOOKUP(E980,DATOS!B:W,3,FALSE)</f>
        <v>27359010</v>
      </c>
      <c r="E980">
        <v>4349</v>
      </c>
      <c r="F980">
        <v>2</v>
      </c>
      <c r="G980" t="str">
        <f>VLOOKUP(E980,DATOS!B:W,10,FALSE)</f>
        <v>S50008</v>
      </c>
      <c r="H980" t="str">
        <f t="shared" si="31"/>
        <v>TRANSPORTE INTERMUNICIPAL TERR</v>
      </c>
      <c r="I980">
        <f>VLOOKUP(E980,DATOS!B:W,12,FALSE)</f>
        <v>1</v>
      </c>
      <c r="J980">
        <f>VLOOKUP(E980,DATOS!B:W,20,FALSE)</f>
        <v>45470</v>
      </c>
      <c r="K980">
        <f t="shared" si="30"/>
        <v>45470</v>
      </c>
      <c r="L980" s="3" t="e">
        <f>VLOOKUP(A980,'AF NO RADICADOS'!E:E,1,FALSE)</f>
        <v>#N/A</v>
      </c>
    </row>
    <row r="981" spans="1:12">
      <c r="A981" t="str">
        <f>VLOOKUP(E981,DATOS!B:W,19,FALSE)</f>
        <v>FEVT4940</v>
      </c>
      <c r="B981" s="1">
        <v>9012767301</v>
      </c>
      <c r="C981" t="s">
        <v>42</v>
      </c>
      <c r="D981" s="1">
        <f>VLOOKUP(E981,DATOS!B:W,3,FALSE)</f>
        <v>1127081758</v>
      </c>
      <c r="E981">
        <v>4504</v>
      </c>
      <c r="F981">
        <v>2</v>
      </c>
      <c r="G981" t="str">
        <f>VLOOKUP(E981,DATOS!B:W,10,FALSE)</f>
        <v>S50007</v>
      </c>
      <c r="H981" t="str">
        <f t="shared" si="31"/>
        <v>TRANSPORTE MUNICIPAL TERRESTRE</v>
      </c>
      <c r="I981">
        <f>VLOOKUP(E981,DATOS!B:W,12,FALSE)</f>
        <v>1</v>
      </c>
      <c r="J981">
        <f>VLOOKUP(E981,DATOS!B:W,20,FALSE)</f>
        <v>45470</v>
      </c>
      <c r="K981">
        <f t="shared" si="30"/>
        <v>45470</v>
      </c>
      <c r="L981" s="3" t="e">
        <f>VLOOKUP(A981,'AF NO RADICADOS'!E:E,1,FALSE)</f>
        <v>#N/A</v>
      </c>
    </row>
    <row r="982" spans="1:12">
      <c r="A982" t="str">
        <f>VLOOKUP(E982,DATOS!B:W,19,FALSE)</f>
        <v>FEVT4940</v>
      </c>
      <c r="B982" s="1">
        <v>9012767301</v>
      </c>
      <c r="C982" t="s">
        <v>79</v>
      </c>
      <c r="D982" s="1">
        <f>VLOOKUP(E982,DATOS!B:W,3,FALSE)</f>
        <v>1127081758</v>
      </c>
      <c r="E982">
        <v>4505</v>
      </c>
      <c r="F982">
        <v>2</v>
      </c>
      <c r="G982" t="str">
        <f>VLOOKUP(E982,DATOS!B:W,10,FALSE)</f>
        <v>S50007</v>
      </c>
      <c r="H982" t="str">
        <f t="shared" si="31"/>
        <v>TRANSPORTE MUNICIPAL TERRESTRE</v>
      </c>
      <c r="I982">
        <f>VLOOKUP(E982,DATOS!B:W,12,FALSE)</f>
        <v>1</v>
      </c>
      <c r="J982">
        <f>VLOOKUP(E982,DATOS!B:W,20,FALSE)</f>
        <v>45470</v>
      </c>
      <c r="K982">
        <f t="shared" si="30"/>
        <v>45470</v>
      </c>
      <c r="L982" s="3" t="e">
        <f>VLOOKUP(A982,'AF NO RADICADOS'!E:E,1,FALSE)</f>
        <v>#N/A</v>
      </c>
    </row>
    <row r="983" spans="1:12">
      <c r="A983" t="str">
        <f>VLOOKUP(E983,DATOS!B:W,19,FALSE)</f>
        <v>FEVT4941</v>
      </c>
      <c r="B983" s="1">
        <v>9012767301</v>
      </c>
      <c r="C983" t="s">
        <v>2</v>
      </c>
      <c r="D983" s="1">
        <f>VLOOKUP(E983,DATOS!B:W,3,FALSE)</f>
        <v>94375994</v>
      </c>
      <c r="E983">
        <v>4821</v>
      </c>
      <c r="F983">
        <v>2</v>
      </c>
      <c r="G983" t="str">
        <f>VLOOKUP(E983,DATOS!B:W,10,FALSE)</f>
        <v>S50007</v>
      </c>
      <c r="H983" t="str">
        <f t="shared" si="31"/>
        <v>TRANSPORTE MUNICIPAL TERRESTRE</v>
      </c>
      <c r="I983">
        <f>VLOOKUP(E983,DATOS!B:W,12,FALSE)</f>
        <v>1</v>
      </c>
      <c r="J983">
        <f>VLOOKUP(E983,DATOS!B:W,20,FALSE)</f>
        <v>45470</v>
      </c>
      <c r="K983">
        <f t="shared" si="30"/>
        <v>45470</v>
      </c>
      <c r="L983" s="3" t="e">
        <f>VLOOKUP(A983,'AF NO RADICADOS'!E:E,1,FALSE)</f>
        <v>#N/A</v>
      </c>
    </row>
    <row r="984" spans="1:12">
      <c r="A984" t="str">
        <f>VLOOKUP(E984,DATOS!B:W,19,FALSE)</f>
        <v>FEVT4942</v>
      </c>
      <c r="B984" s="1">
        <v>9012767301</v>
      </c>
      <c r="C984" t="s">
        <v>31</v>
      </c>
      <c r="D984" s="1">
        <f>VLOOKUP(E984,DATOS!B:W,3,FALSE)</f>
        <v>1030081454</v>
      </c>
      <c r="E984">
        <v>4182</v>
      </c>
      <c r="F984">
        <v>2</v>
      </c>
      <c r="G984" t="str">
        <f>VLOOKUP(E984,DATOS!B:W,10,FALSE)</f>
        <v>S50007</v>
      </c>
      <c r="H984" t="str">
        <f t="shared" si="31"/>
        <v>TRANSPORTE MUNICIPAL TERRESTRE</v>
      </c>
      <c r="I984">
        <f>VLOOKUP(E984,DATOS!B:W,12,FALSE)</f>
        <v>1</v>
      </c>
      <c r="J984">
        <f>VLOOKUP(E984,DATOS!B:W,20,FALSE)</f>
        <v>45470</v>
      </c>
      <c r="K984">
        <f t="shared" si="30"/>
        <v>45470</v>
      </c>
      <c r="L984" s="3" t="e">
        <f>VLOOKUP(A984,'AF NO RADICADOS'!E:E,1,FALSE)</f>
        <v>#N/A</v>
      </c>
    </row>
    <row r="985" spans="1:12">
      <c r="A985" t="str">
        <f>VLOOKUP(E985,DATOS!B:W,19,FALSE)</f>
        <v>FEVT4942</v>
      </c>
      <c r="B985" s="1">
        <v>9012767301</v>
      </c>
      <c r="C985" t="s">
        <v>31</v>
      </c>
      <c r="D985" s="1">
        <f>VLOOKUP(E985,DATOS!B:W,3,FALSE)</f>
        <v>1030081454</v>
      </c>
      <c r="E985">
        <v>4183</v>
      </c>
      <c r="F985">
        <v>2</v>
      </c>
      <c r="G985" t="str">
        <f>VLOOKUP(E985,DATOS!B:W,10,FALSE)</f>
        <v>S50007</v>
      </c>
      <c r="H985" t="str">
        <f t="shared" si="31"/>
        <v>TRANSPORTE MUNICIPAL TERRESTRE</v>
      </c>
      <c r="I985">
        <f>VLOOKUP(E985,DATOS!B:W,12,FALSE)</f>
        <v>1</v>
      </c>
      <c r="J985">
        <f>VLOOKUP(E985,DATOS!B:W,20,FALSE)</f>
        <v>45470</v>
      </c>
      <c r="K985">
        <f t="shared" si="30"/>
        <v>45470</v>
      </c>
      <c r="L985" s="3" t="e">
        <f>VLOOKUP(A985,'AF NO RADICADOS'!E:E,1,FALSE)</f>
        <v>#N/A</v>
      </c>
    </row>
    <row r="986" spans="1:12">
      <c r="A986" t="str">
        <f>VLOOKUP(E986,DATOS!B:W,19,FALSE)</f>
        <v>FEVT4943</v>
      </c>
      <c r="B986" s="1">
        <v>9012767301</v>
      </c>
      <c r="C986" t="s">
        <v>42</v>
      </c>
      <c r="D986" s="1">
        <f>VLOOKUP(E986,DATOS!B:W,3,FALSE)</f>
        <v>1125185890</v>
      </c>
      <c r="E986">
        <v>3894</v>
      </c>
      <c r="F986">
        <v>2</v>
      </c>
      <c r="G986" t="str">
        <f>VLOOKUP(E986,DATOS!B:W,10,FALSE)</f>
        <v>S50008</v>
      </c>
      <c r="H986" t="str">
        <f t="shared" si="31"/>
        <v>TRANSPORTE INTERMUNICIPAL TERR</v>
      </c>
      <c r="I986">
        <f>VLOOKUP(E986,DATOS!B:W,12,FALSE)</f>
        <v>1</v>
      </c>
      <c r="J986">
        <f>VLOOKUP(E986,DATOS!B:W,20,FALSE)</f>
        <v>45470</v>
      </c>
      <c r="K986">
        <f t="shared" si="30"/>
        <v>45470</v>
      </c>
      <c r="L986" s="3" t="e">
        <f>VLOOKUP(A986,'AF NO RADICADOS'!E:E,1,FALSE)</f>
        <v>#N/A</v>
      </c>
    </row>
    <row r="987" spans="1:12">
      <c r="A987" t="str">
        <f>VLOOKUP(E987,DATOS!B:W,19,FALSE)</f>
        <v>FEVT4944</v>
      </c>
      <c r="B987" s="1">
        <v>9012767301</v>
      </c>
      <c r="C987" t="s">
        <v>42</v>
      </c>
      <c r="D987" s="1">
        <f>VLOOKUP(E987,DATOS!B:W,3,FALSE)</f>
        <v>1122787760</v>
      </c>
      <c r="E987">
        <v>4887</v>
      </c>
      <c r="F987">
        <v>2</v>
      </c>
      <c r="G987" t="str">
        <f>VLOOKUP(E987,DATOS!B:W,10,FALSE)</f>
        <v>S50007</v>
      </c>
      <c r="H987" t="str">
        <f t="shared" si="31"/>
        <v>TRANSPORTE MUNICIPAL TERRESTRE</v>
      </c>
      <c r="I987">
        <f>VLOOKUP(E987,DATOS!B:W,12,FALSE)</f>
        <v>1</v>
      </c>
      <c r="J987">
        <f>VLOOKUP(E987,DATOS!B:W,20,FALSE)</f>
        <v>45470</v>
      </c>
      <c r="K987">
        <f t="shared" ref="K987:K1050" si="32">J987*I987</f>
        <v>45470</v>
      </c>
      <c r="L987" s="3" t="e">
        <f>VLOOKUP(A987,'AF NO RADICADOS'!E:E,1,FALSE)</f>
        <v>#N/A</v>
      </c>
    </row>
    <row r="988" spans="1:12">
      <c r="A988" t="str">
        <f>VLOOKUP(E988,DATOS!B:W,19,FALSE)</f>
        <v>FEVT4944</v>
      </c>
      <c r="B988" s="1">
        <v>9012767301</v>
      </c>
      <c r="C988" t="s">
        <v>42</v>
      </c>
      <c r="D988" s="1">
        <f>VLOOKUP(E988,DATOS!B:W,3,FALSE)</f>
        <v>1122787760</v>
      </c>
      <c r="E988">
        <v>4888</v>
      </c>
      <c r="F988">
        <v>2</v>
      </c>
      <c r="G988" t="str">
        <f>VLOOKUP(E988,DATOS!B:W,10,FALSE)</f>
        <v>S50007</v>
      </c>
      <c r="H988" t="str">
        <f t="shared" si="31"/>
        <v>TRANSPORTE MUNICIPAL TERRESTRE</v>
      </c>
      <c r="I988">
        <f>VLOOKUP(E988,DATOS!B:W,12,FALSE)</f>
        <v>1</v>
      </c>
      <c r="J988">
        <f>VLOOKUP(E988,DATOS!B:W,20,FALSE)</f>
        <v>45470</v>
      </c>
      <c r="K988">
        <f t="shared" si="32"/>
        <v>45470</v>
      </c>
      <c r="L988" s="3" t="e">
        <f>VLOOKUP(A988,'AF NO RADICADOS'!E:E,1,FALSE)</f>
        <v>#N/A</v>
      </c>
    </row>
    <row r="989" spans="1:12">
      <c r="A989" t="str">
        <f>VLOOKUP(E989,DATOS!B:W,19,FALSE)</f>
        <v>FEVT4945</v>
      </c>
      <c r="B989" s="1">
        <v>9012767301</v>
      </c>
      <c r="C989" t="s">
        <v>2</v>
      </c>
      <c r="D989" s="1">
        <f>VLOOKUP(E989,DATOS!B:W,3,FALSE)</f>
        <v>41180107</v>
      </c>
      <c r="E989">
        <v>4432</v>
      </c>
      <c r="F989">
        <v>2</v>
      </c>
      <c r="G989" t="str">
        <f>VLOOKUP(E989,DATOS!B:W,10,FALSE)</f>
        <v>S50007</v>
      </c>
      <c r="H989" t="str">
        <f t="shared" si="31"/>
        <v>TRANSPORTE MUNICIPAL TERRESTRE</v>
      </c>
      <c r="I989">
        <f>VLOOKUP(E989,DATOS!B:W,12,FALSE)</f>
        <v>1</v>
      </c>
      <c r="J989">
        <f>VLOOKUP(E989,DATOS!B:W,20,FALSE)</f>
        <v>45470</v>
      </c>
      <c r="K989">
        <f t="shared" si="32"/>
        <v>45470</v>
      </c>
      <c r="L989" s="3" t="e">
        <f>VLOOKUP(A989,'AF NO RADICADOS'!E:E,1,FALSE)</f>
        <v>#N/A</v>
      </c>
    </row>
    <row r="990" spans="1:12">
      <c r="A990" t="str">
        <f>VLOOKUP(E990,DATOS!B:W,19,FALSE)</f>
        <v>FEVT4945</v>
      </c>
      <c r="B990" s="1">
        <v>9012767301</v>
      </c>
      <c r="C990" t="s">
        <v>2</v>
      </c>
      <c r="D990" s="1">
        <f>VLOOKUP(E990,DATOS!B:W,3,FALSE)</f>
        <v>41180107</v>
      </c>
      <c r="E990">
        <v>4433</v>
      </c>
      <c r="F990">
        <v>2</v>
      </c>
      <c r="G990" t="str">
        <f>VLOOKUP(E990,DATOS!B:W,10,FALSE)</f>
        <v>S50007</v>
      </c>
      <c r="H990" t="str">
        <f t="shared" si="31"/>
        <v>TRANSPORTE MUNICIPAL TERRESTRE</v>
      </c>
      <c r="I990">
        <f>VLOOKUP(E990,DATOS!B:W,12,FALSE)</f>
        <v>1</v>
      </c>
      <c r="J990">
        <f>VLOOKUP(E990,DATOS!B:W,20,FALSE)</f>
        <v>45470</v>
      </c>
      <c r="K990">
        <f t="shared" si="32"/>
        <v>45470</v>
      </c>
      <c r="L990" s="3" t="e">
        <f>VLOOKUP(A990,'AF NO RADICADOS'!E:E,1,FALSE)</f>
        <v>#N/A</v>
      </c>
    </row>
    <row r="991" spans="1:12">
      <c r="A991" t="str">
        <f>VLOOKUP(E991,DATOS!B:W,19,FALSE)</f>
        <v>FEVT4946</v>
      </c>
      <c r="B991" s="1">
        <v>9012767301</v>
      </c>
      <c r="C991" t="s">
        <v>31</v>
      </c>
      <c r="D991" s="1">
        <f>VLOOKUP(E991,DATOS!B:W,3,FALSE)</f>
        <v>1124313572</v>
      </c>
      <c r="E991">
        <v>4006</v>
      </c>
      <c r="F991">
        <v>2</v>
      </c>
      <c r="G991" t="str">
        <f>VLOOKUP(E991,DATOS!B:W,10,FALSE)</f>
        <v>S50007</v>
      </c>
      <c r="H991" t="str">
        <f t="shared" si="31"/>
        <v>TRANSPORTE MUNICIPAL TERRESTRE</v>
      </c>
      <c r="I991">
        <f>VLOOKUP(E991,DATOS!B:W,12,FALSE)</f>
        <v>1</v>
      </c>
      <c r="J991">
        <f>VLOOKUP(E991,DATOS!B:W,20,FALSE)</f>
        <v>45470</v>
      </c>
      <c r="K991">
        <f t="shared" si="32"/>
        <v>45470</v>
      </c>
      <c r="L991" s="3" t="e">
        <f>VLOOKUP(A991,'AF NO RADICADOS'!E:E,1,FALSE)</f>
        <v>#N/A</v>
      </c>
    </row>
    <row r="992" spans="1:12">
      <c r="A992" t="str">
        <f>VLOOKUP(E992,DATOS!B:W,19,FALSE)</f>
        <v>FEVT4946</v>
      </c>
      <c r="B992" s="1">
        <v>9012767301</v>
      </c>
      <c r="C992" t="s">
        <v>31</v>
      </c>
      <c r="D992" s="1">
        <f>VLOOKUP(E992,DATOS!B:W,3,FALSE)</f>
        <v>1124313572</v>
      </c>
      <c r="E992">
        <v>4007</v>
      </c>
      <c r="F992">
        <v>2</v>
      </c>
      <c r="G992" t="str">
        <f>VLOOKUP(E992,DATOS!B:W,10,FALSE)</f>
        <v>S50007</v>
      </c>
      <c r="H992" t="str">
        <f t="shared" si="31"/>
        <v>TRANSPORTE MUNICIPAL TERRESTRE</v>
      </c>
      <c r="I992">
        <f>VLOOKUP(E992,DATOS!B:W,12,FALSE)</f>
        <v>1</v>
      </c>
      <c r="J992">
        <f>VLOOKUP(E992,DATOS!B:W,20,FALSE)</f>
        <v>45470</v>
      </c>
      <c r="K992">
        <f t="shared" si="32"/>
        <v>45470</v>
      </c>
      <c r="L992" s="3" t="e">
        <f>VLOOKUP(A992,'AF NO RADICADOS'!E:E,1,FALSE)</f>
        <v>#N/A</v>
      </c>
    </row>
    <row r="993" spans="1:12">
      <c r="A993" t="str">
        <f>VLOOKUP(E993,DATOS!B:W,19,FALSE)</f>
        <v>FEVT4946</v>
      </c>
      <c r="B993" s="1">
        <v>9012767301</v>
      </c>
      <c r="C993" t="s">
        <v>31</v>
      </c>
      <c r="D993" s="1">
        <f>VLOOKUP(E993,DATOS!B:W,3,FALSE)</f>
        <v>1124313572</v>
      </c>
      <c r="E993">
        <v>4008</v>
      </c>
      <c r="F993">
        <v>2</v>
      </c>
      <c r="G993" t="str">
        <f>VLOOKUP(E993,DATOS!B:W,10,FALSE)</f>
        <v>S50007</v>
      </c>
      <c r="H993" t="str">
        <f t="shared" si="31"/>
        <v>TRANSPORTE MUNICIPAL TERRESTRE</v>
      </c>
      <c r="I993">
        <f>VLOOKUP(E993,DATOS!B:W,12,FALSE)</f>
        <v>1</v>
      </c>
      <c r="J993">
        <f>VLOOKUP(E993,DATOS!B:W,20,FALSE)</f>
        <v>45470</v>
      </c>
      <c r="K993">
        <f t="shared" si="32"/>
        <v>45470</v>
      </c>
      <c r="L993" s="3" t="e">
        <f>VLOOKUP(A993,'AF NO RADICADOS'!E:E,1,FALSE)</f>
        <v>#N/A</v>
      </c>
    </row>
    <row r="994" spans="1:12">
      <c r="A994" t="str">
        <f>VLOOKUP(E994,DATOS!B:W,19,FALSE)</f>
        <v>FEVT4946</v>
      </c>
      <c r="B994" s="1">
        <v>9012767301</v>
      </c>
      <c r="C994" t="s">
        <v>31</v>
      </c>
      <c r="D994" s="1">
        <f>VLOOKUP(E994,DATOS!B:W,3,FALSE)</f>
        <v>1124313572</v>
      </c>
      <c r="E994">
        <v>4009</v>
      </c>
      <c r="F994">
        <v>2</v>
      </c>
      <c r="G994" t="str">
        <f>VLOOKUP(E994,DATOS!B:W,10,FALSE)</f>
        <v>S50007</v>
      </c>
      <c r="H994" t="str">
        <f t="shared" si="31"/>
        <v>TRANSPORTE MUNICIPAL TERRESTRE</v>
      </c>
      <c r="I994">
        <f>VLOOKUP(E994,DATOS!B:W,12,FALSE)</f>
        <v>1</v>
      </c>
      <c r="J994">
        <f>VLOOKUP(E994,DATOS!B:W,20,FALSE)</f>
        <v>45470</v>
      </c>
      <c r="K994">
        <f t="shared" si="32"/>
        <v>45470</v>
      </c>
      <c r="L994" s="3" t="e">
        <f>VLOOKUP(A994,'AF NO RADICADOS'!E:E,1,FALSE)</f>
        <v>#N/A</v>
      </c>
    </row>
    <row r="995" spans="1:12">
      <c r="A995" t="str">
        <f>VLOOKUP(E995,DATOS!B:W,19,FALSE)</f>
        <v>FEVT4947</v>
      </c>
      <c r="B995" s="1">
        <v>9012767301</v>
      </c>
      <c r="C995" t="s">
        <v>2</v>
      </c>
      <c r="D995" s="1">
        <f>VLOOKUP(E995,DATOS!B:W,3,FALSE)</f>
        <v>4709718</v>
      </c>
      <c r="E995">
        <v>4372</v>
      </c>
      <c r="F995">
        <v>2</v>
      </c>
      <c r="G995" t="str">
        <f>VLOOKUP(E995,DATOS!B:W,10,FALSE)</f>
        <v>S50008</v>
      </c>
      <c r="H995" t="str">
        <f t="shared" si="31"/>
        <v>TRANSPORTE INTERMUNICIPAL TERR</v>
      </c>
      <c r="I995">
        <f>VLOOKUP(E995,DATOS!B:W,12,FALSE)</f>
        <v>1</v>
      </c>
      <c r="J995">
        <f>VLOOKUP(E995,DATOS!B:W,20,FALSE)</f>
        <v>45470</v>
      </c>
      <c r="K995">
        <f t="shared" si="32"/>
        <v>45470</v>
      </c>
      <c r="L995" s="3" t="e">
        <f>VLOOKUP(A995,'AF NO RADICADOS'!E:E,1,FALSE)</f>
        <v>#N/A</v>
      </c>
    </row>
    <row r="996" spans="1:12">
      <c r="A996" t="str">
        <f>VLOOKUP(E996,DATOS!B:W,19,FALSE)</f>
        <v>FEVT4947</v>
      </c>
      <c r="B996" s="1">
        <v>9012767301</v>
      </c>
      <c r="C996" t="s">
        <v>2</v>
      </c>
      <c r="D996" s="1">
        <f>VLOOKUP(E996,DATOS!B:W,3,FALSE)</f>
        <v>4709718</v>
      </c>
      <c r="E996">
        <v>4373</v>
      </c>
      <c r="F996">
        <v>2</v>
      </c>
      <c r="G996" t="str">
        <f>VLOOKUP(E996,DATOS!B:W,10,FALSE)</f>
        <v>S50008</v>
      </c>
      <c r="H996" t="str">
        <f t="shared" si="31"/>
        <v>TRANSPORTE INTERMUNICIPAL TERR</v>
      </c>
      <c r="I996">
        <f>VLOOKUP(E996,DATOS!B:W,12,FALSE)</f>
        <v>1</v>
      </c>
      <c r="J996">
        <f>VLOOKUP(E996,DATOS!B:W,20,FALSE)</f>
        <v>45470</v>
      </c>
      <c r="K996">
        <f t="shared" si="32"/>
        <v>45470</v>
      </c>
      <c r="L996" s="3" t="e">
        <f>VLOOKUP(A996,'AF NO RADICADOS'!E:E,1,FALSE)</f>
        <v>#N/A</v>
      </c>
    </row>
    <row r="997" spans="1:12">
      <c r="A997" t="str">
        <f>VLOOKUP(E997,DATOS!B:W,19,FALSE)</f>
        <v>FEVT4947</v>
      </c>
      <c r="B997" s="1">
        <v>9012767301</v>
      </c>
      <c r="C997" t="s">
        <v>2</v>
      </c>
      <c r="D997" s="1">
        <f>VLOOKUP(E997,DATOS!B:W,3,FALSE)</f>
        <v>4709718</v>
      </c>
      <c r="E997">
        <v>4598</v>
      </c>
      <c r="F997">
        <v>2</v>
      </c>
      <c r="G997" t="str">
        <f>VLOOKUP(E997,DATOS!B:W,10,FALSE)</f>
        <v>S50008</v>
      </c>
      <c r="H997" t="str">
        <f t="shared" si="31"/>
        <v>TRANSPORTE INTERMUNICIPAL TERR</v>
      </c>
      <c r="I997">
        <f>VLOOKUP(E997,DATOS!B:W,12,FALSE)</f>
        <v>1</v>
      </c>
      <c r="J997">
        <f>VLOOKUP(E997,DATOS!B:W,20,FALSE)</f>
        <v>45470</v>
      </c>
      <c r="K997">
        <f t="shared" si="32"/>
        <v>45470</v>
      </c>
      <c r="L997" s="3" t="e">
        <f>VLOOKUP(A997,'AF NO RADICADOS'!E:E,1,FALSE)</f>
        <v>#N/A</v>
      </c>
    </row>
    <row r="998" spans="1:12">
      <c r="A998" t="str">
        <f>VLOOKUP(E998,DATOS!B:W,19,FALSE)</f>
        <v>FEVT4947</v>
      </c>
      <c r="B998" s="1">
        <v>9012767301</v>
      </c>
      <c r="C998" t="s">
        <v>2</v>
      </c>
      <c r="D998" s="1">
        <f>VLOOKUP(E998,DATOS!B:W,3,FALSE)</f>
        <v>4709718</v>
      </c>
      <c r="E998">
        <v>4599</v>
      </c>
      <c r="F998">
        <v>2</v>
      </c>
      <c r="G998" t="str">
        <f>VLOOKUP(E998,DATOS!B:W,10,FALSE)</f>
        <v>S50008</v>
      </c>
      <c r="H998" t="str">
        <f t="shared" si="31"/>
        <v>TRANSPORTE INTERMUNICIPAL TERR</v>
      </c>
      <c r="I998">
        <f>VLOOKUP(E998,DATOS!B:W,12,FALSE)</f>
        <v>1</v>
      </c>
      <c r="J998">
        <f>VLOOKUP(E998,DATOS!B:W,20,FALSE)</f>
        <v>45470</v>
      </c>
      <c r="K998">
        <f t="shared" si="32"/>
        <v>45470</v>
      </c>
      <c r="L998" s="3" t="e">
        <f>VLOOKUP(A998,'AF NO RADICADOS'!E:E,1,FALSE)</f>
        <v>#N/A</v>
      </c>
    </row>
    <row r="999" spans="1:12">
      <c r="A999" t="str">
        <f>VLOOKUP(E999,DATOS!B:W,19,FALSE)</f>
        <v>FEVT4948</v>
      </c>
      <c r="B999" s="1">
        <v>9012767301</v>
      </c>
      <c r="C999" t="s">
        <v>2</v>
      </c>
      <c r="D999" s="1">
        <f>VLOOKUP(E999,DATOS!B:W,3,FALSE)</f>
        <v>1124852957</v>
      </c>
      <c r="E999">
        <v>4166</v>
      </c>
      <c r="F999">
        <v>2</v>
      </c>
      <c r="G999" t="str">
        <f>VLOOKUP(E999,DATOS!B:W,10,FALSE)</f>
        <v>S50008</v>
      </c>
      <c r="H999" t="str">
        <f t="shared" si="31"/>
        <v>TRANSPORTE INTERMUNICIPAL TERR</v>
      </c>
      <c r="I999">
        <f>VLOOKUP(E999,DATOS!B:W,12,FALSE)</f>
        <v>1</v>
      </c>
      <c r="J999">
        <f>VLOOKUP(E999,DATOS!B:W,20,FALSE)</f>
        <v>45470</v>
      </c>
      <c r="K999">
        <f t="shared" si="32"/>
        <v>45470</v>
      </c>
      <c r="L999" s="3" t="e">
        <f>VLOOKUP(A999,'AF NO RADICADOS'!E:E,1,FALSE)</f>
        <v>#N/A</v>
      </c>
    </row>
    <row r="1000" spans="1:12">
      <c r="A1000" t="str">
        <f>VLOOKUP(E1000,DATOS!B:W,19,FALSE)</f>
        <v>FEVT4948</v>
      </c>
      <c r="B1000" s="1">
        <v>9012767301</v>
      </c>
      <c r="C1000" t="s">
        <v>2</v>
      </c>
      <c r="D1000" s="1">
        <f>VLOOKUP(E1000,DATOS!B:W,3,FALSE)</f>
        <v>1124852957</v>
      </c>
      <c r="E1000">
        <v>4167</v>
      </c>
      <c r="F1000">
        <v>2</v>
      </c>
      <c r="G1000" t="str">
        <f>VLOOKUP(E1000,DATOS!B:W,10,FALSE)</f>
        <v>S50008</v>
      </c>
      <c r="H1000" t="str">
        <f t="shared" si="31"/>
        <v>TRANSPORTE INTERMUNICIPAL TERR</v>
      </c>
      <c r="I1000">
        <f>VLOOKUP(E1000,DATOS!B:W,12,FALSE)</f>
        <v>1</v>
      </c>
      <c r="J1000">
        <f>VLOOKUP(E1000,DATOS!B:W,20,FALSE)</f>
        <v>45470</v>
      </c>
      <c r="K1000">
        <f t="shared" si="32"/>
        <v>45470</v>
      </c>
      <c r="L1000" s="3" t="e">
        <f>VLOOKUP(A1000,'AF NO RADICADOS'!E:E,1,FALSE)</f>
        <v>#N/A</v>
      </c>
    </row>
    <row r="1001" spans="1:12">
      <c r="A1001" t="str">
        <f>VLOOKUP(E1001,DATOS!B:W,19,FALSE)</f>
        <v>FEVT4949</v>
      </c>
      <c r="B1001" s="1">
        <v>9012767301</v>
      </c>
      <c r="C1001" t="s">
        <v>2</v>
      </c>
      <c r="D1001" s="1">
        <f>VLOOKUP(E1001,DATOS!B:W,3,FALSE)</f>
        <v>27432435</v>
      </c>
      <c r="E1001">
        <v>4611</v>
      </c>
      <c r="F1001">
        <v>2</v>
      </c>
      <c r="G1001" t="str">
        <f>VLOOKUP(E1001,DATOS!B:W,10,FALSE)</f>
        <v>S50007</v>
      </c>
      <c r="H1001" t="str">
        <f t="shared" si="31"/>
        <v>TRANSPORTE MUNICIPAL TERRESTRE</v>
      </c>
      <c r="I1001">
        <f>VLOOKUP(E1001,DATOS!B:W,12,FALSE)</f>
        <v>1</v>
      </c>
      <c r="J1001">
        <f>VLOOKUP(E1001,DATOS!B:W,20,FALSE)</f>
        <v>45470</v>
      </c>
      <c r="K1001">
        <f t="shared" si="32"/>
        <v>45470</v>
      </c>
      <c r="L1001" s="3" t="e">
        <f>VLOOKUP(A1001,'AF NO RADICADOS'!E:E,1,FALSE)</f>
        <v>#N/A</v>
      </c>
    </row>
    <row r="1002" spans="1:12">
      <c r="A1002" t="str">
        <f>VLOOKUP(E1002,DATOS!B:W,19,FALSE)</f>
        <v>FEVT4949</v>
      </c>
      <c r="B1002" s="1">
        <v>9012767301</v>
      </c>
      <c r="C1002" t="s">
        <v>2</v>
      </c>
      <c r="D1002" s="1">
        <f>VLOOKUP(E1002,DATOS!B:W,3,FALSE)</f>
        <v>27432435</v>
      </c>
      <c r="E1002">
        <v>4612</v>
      </c>
      <c r="F1002">
        <v>2</v>
      </c>
      <c r="G1002" t="str">
        <f>VLOOKUP(E1002,DATOS!B:W,10,FALSE)</f>
        <v>S50007</v>
      </c>
      <c r="H1002" t="str">
        <f t="shared" si="31"/>
        <v>TRANSPORTE MUNICIPAL TERRESTRE</v>
      </c>
      <c r="I1002">
        <f>VLOOKUP(E1002,DATOS!B:W,12,FALSE)</f>
        <v>1</v>
      </c>
      <c r="J1002">
        <f>VLOOKUP(E1002,DATOS!B:W,20,FALSE)</f>
        <v>45470</v>
      </c>
      <c r="K1002">
        <f t="shared" si="32"/>
        <v>45470</v>
      </c>
      <c r="L1002" s="3" t="e">
        <f>VLOOKUP(A1002,'AF NO RADICADOS'!E:E,1,FALSE)</f>
        <v>#N/A</v>
      </c>
    </row>
    <row r="1003" spans="1:12">
      <c r="A1003" t="str">
        <f>VLOOKUP(E1003,DATOS!B:W,19,FALSE)</f>
        <v>FEVT4950</v>
      </c>
      <c r="B1003" s="1">
        <v>9012767301</v>
      </c>
      <c r="C1003" t="s">
        <v>2</v>
      </c>
      <c r="D1003" s="1">
        <f>VLOOKUP(E1003,DATOS!B:W,3,FALSE)</f>
        <v>1006948272</v>
      </c>
      <c r="E1003">
        <v>4566</v>
      </c>
      <c r="F1003">
        <v>2</v>
      </c>
      <c r="G1003" t="str">
        <f>VLOOKUP(E1003,DATOS!B:W,10,FALSE)</f>
        <v>S50007</v>
      </c>
      <c r="H1003" t="str">
        <f t="shared" si="31"/>
        <v>TRANSPORTE MUNICIPAL TERRESTRE</v>
      </c>
      <c r="I1003">
        <f>VLOOKUP(E1003,DATOS!B:W,12,FALSE)</f>
        <v>1</v>
      </c>
      <c r="J1003">
        <f>VLOOKUP(E1003,DATOS!B:W,20,FALSE)</f>
        <v>45470</v>
      </c>
      <c r="K1003">
        <f t="shared" si="32"/>
        <v>45470</v>
      </c>
      <c r="L1003" s="3" t="e">
        <f>VLOOKUP(A1003,'AF NO RADICADOS'!E:E,1,FALSE)</f>
        <v>#N/A</v>
      </c>
    </row>
    <row r="1004" spans="1:12">
      <c r="A1004" t="str">
        <f>VLOOKUP(E1004,DATOS!B:W,19,FALSE)</f>
        <v>FEVT4951</v>
      </c>
      <c r="B1004" s="1">
        <v>9012767301</v>
      </c>
      <c r="C1004" t="s">
        <v>2</v>
      </c>
      <c r="D1004" s="1">
        <f>VLOOKUP(E1004,DATOS!B:W,3,FALSE)</f>
        <v>4176095</v>
      </c>
      <c r="E1004">
        <v>4448</v>
      </c>
      <c r="F1004">
        <v>2</v>
      </c>
      <c r="G1004" t="str">
        <f>VLOOKUP(E1004,DATOS!B:W,10,FALSE)</f>
        <v>S50008</v>
      </c>
      <c r="H1004" t="str">
        <f t="shared" si="31"/>
        <v>TRANSPORTE INTERMUNICIPAL TERR</v>
      </c>
      <c r="I1004">
        <f>VLOOKUP(E1004,DATOS!B:W,12,FALSE)</f>
        <v>1</v>
      </c>
      <c r="J1004">
        <f>VLOOKUP(E1004,DATOS!B:W,20,FALSE)</f>
        <v>45470</v>
      </c>
      <c r="K1004">
        <f t="shared" si="32"/>
        <v>45470</v>
      </c>
      <c r="L1004" s="3" t="e">
        <f>VLOOKUP(A1004,'AF NO RADICADOS'!E:E,1,FALSE)</f>
        <v>#N/A</v>
      </c>
    </row>
    <row r="1005" spans="1:12">
      <c r="A1005" t="str">
        <f>VLOOKUP(E1005,DATOS!B:W,19,FALSE)</f>
        <v>FEVT4951</v>
      </c>
      <c r="B1005" s="1">
        <v>9012767301</v>
      </c>
      <c r="C1005" t="s">
        <v>2</v>
      </c>
      <c r="D1005" s="1">
        <f>VLOOKUP(E1005,DATOS!B:W,3,FALSE)</f>
        <v>4176095</v>
      </c>
      <c r="E1005">
        <v>4449</v>
      </c>
      <c r="F1005">
        <v>2</v>
      </c>
      <c r="G1005" t="str">
        <f>VLOOKUP(E1005,DATOS!B:W,10,FALSE)</f>
        <v>S50008</v>
      </c>
      <c r="H1005" t="str">
        <f t="shared" si="31"/>
        <v>TRANSPORTE INTERMUNICIPAL TERR</v>
      </c>
      <c r="I1005">
        <f>VLOOKUP(E1005,DATOS!B:W,12,FALSE)</f>
        <v>1</v>
      </c>
      <c r="J1005">
        <f>VLOOKUP(E1005,DATOS!B:W,20,FALSE)</f>
        <v>45470</v>
      </c>
      <c r="K1005">
        <f t="shared" si="32"/>
        <v>45470</v>
      </c>
      <c r="L1005" s="3" t="e">
        <f>VLOOKUP(A1005,'AF NO RADICADOS'!E:E,1,FALSE)</f>
        <v>#N/A</v>
      </c>
    </row>
    <row r="1006" spans="1:12">
      <c r="A1006" t="str">
        <f>VLOOKUP(E1006,DATOS!B:W,19,FALSE)</f>
        <v>FEVT4952</v>
      </c>
      <c r="B1006" s="1">
        <v>9012767301</v>
      </c>
      <c r="C1006" t="s">
        <v>2</v>
      </c>
      <c r="D1006" s="1">
        <f>VLOOKUP(E1006,DATOS!B:W,3,FALSE)</f>
        <v>1123326253</v>
      </c>
      <c r="E1006">
        <v>4665</v>
      </c>
      <c r="F1006">
        <v>2</v>
      </c>
      <c r="G1006" t="str">
        <f>VLOOKUP(E1006,DATOS!B:W,10,FALSE)</f>
        <v>S50008</v>
      </c>
      <c r="H1006" t="str">
        <f t="shared" si="31"/>
        <v>TRANSPORTE INTERMUNICIPAL TERR</v>
      </c>
      <c r="I1006">
        <f>VLOOKUP(E1006,DATOS!B:W,12,FALSE)</f>
        <v>1</v>
      </c>
      <c r="J1006">
        <f>VLOOKUP(E1006,DATOS!B:W,20,FALSE)</f>
        <v>45470</v>
      </c>
      <c r="K1006">
        <f t="shared" si="32"/>
        <v>45470</v>
      </c>
      <c r="L1006" s="3" t="e">
        <f>VLOOKUP(A1006,'AF NO RADICADOS'!E:E,1,FALSE)</f>
        <v>#N/A</v>
      </c>
    </row>
    <row r="1007" spans="1:12">
      <c r="A1007" t="str">
        <f>VLOOKUP(E1007,DATOS!B:W,19,FALSE)</f>
        <v>FEVT4952</v>
      </c>
      <c r="B1007" s="1">
        <v>9012767301</v>
      </c>
      <c r="C1007" t="s">
        <v>2</v>
      </c>
      <c r="D1007" s="1">
        <f>VLOOKUP(E1007,DATOS!B:W,3,FALSE)</f>
        <v>1123326253</v>
      </c>
      <c r="E1007">
        <v>4666</v>
      </c>
      <c r="F1007">
        <v>2</v>
      </c>
      <c r="G1007" t="str">
        <f>VLOOKUP(E1007,DATOS!B:W,10,FALSE)</f>
        <v>S50008</v>
      </c>
      <c r="H1007" t="str">
        <f t="shared" si="31"/>
        <v>TRANSPORTE INTERMUNICIPAL TERR</v>
      </c>
      <c r="I1007">
        <f>VLOOKUP(E1007,DATOS!B:W,12,FALSE)</f>
        <v>1</v>
      </c>
      <c r="J1007">
        <f>VLOOKUP(E1007,DATOS!B:W,20,FALSE)</f>
        <v>45470</v>
      </c>
      <c r="K1007">
        <f t="shared" si="32"/>
        <v>45470</v>
      </c>
      <c r="L1007" s="3" t="e">
        <f>VLOOKUP(A1007,'AF NO RADICADOS'!E:E,1,FALSE)</f>
        <v>#N/A</v>
      </c>
    </row>
    <row r="1008" spans="1:12">
      <c r="A1008" t="str">
        <f>VLOOKUP(E1008,DATOS!B:W,19,FALSE)</f>
        <v>FEVT4953</v>
      </c>
      <c r="B1008" s="1">
        <v>9012767301</v>
      </c>
      <c r="C1008" t="s">
        <v>2</v>
      </c>
      <c r="D1008" s="1">
        <f>VLOOKUP(E1008,DATOS!B:W,3,FALSE)</f>
        <v>17705941</v>
      </c>
      <c r="E1008">
        <v>4218</v>
      </c>
      <c r="F1008">
        <v>2</v>
      </c>
      <c r="G1008" t="str">
        <f>VLOOKUP(E1008,DATOS!B:W,10,FALSE)</f>
        <v>S50008</v>
      </c>
      <c r="H1008" t="str">
        <f t="shared" si="31"/>
        <v>TRANSPORTE INTERMUNICIPAL TERR</v>
      </c>
      <c r="I1008">
        <f>VLOOKUP(E1008,DATOS!B:W,12,FALSE)</f>
        <v>1</v>
      </c>
      <c r="J1008">
        <f>VLOOKUP(E1008,DATOS!B:W,20,FALSE)</f>
        <v>45470</v>
      </c>
      <c r="K1008">
        <f t="shared" si="32"/>
        <v>45470</v>
      </c>
      <c r="L1008" s="3" t="e">
        <f>VLOOKUP(A1008,'AF NO RADICADOS'!E:E,1,FALSE)</f>
        <v>#N/A</v>
      </c>
    </row>
    <row r="1009" spans="1:12">
      <c r="A1009" t="str">
        <f>VLOOKUP(E1009,DATOS!B:W,19,FALSE)</f>
        <v>FEVT4953</v>
      </c>
      <c r="B1009" s="1">
        <v>9012767301</v>
      </c>
      <c r="C1009" t="s">
        <v>2</v>
      </c>
      <c r="D1009" s="1">
        <f>VLOOKUP(E1009,DATOS!B:W,3,FALSE)</f>
        <v>17705941</v>
      </c>
      <c r="E1009">
        <v>4219</v>
      </c>
      <c r="F1009">
        <v>2</v>
      </c>
      <c r="G1009" t="str">
        <f>VLOOKUP(E1009,DATOS!B:W,10,FALSE)</f>
        <v>S50008</v>
      </c>
      <c r="H1009" t="str">
        <f t="shared" si="31"/>
        <v>TRANSPORTE INTERMUNICIPAL TERR</v>
      </c>
      <c r="I1009">
        <f>VLOOKUP(E1009,DATOS!B:W,12,FALSE)</f>
        <v>1</v>
      </c>
      <c r="J1009">
        <f>VLOOKUP(E1009,DATOS!B:W,20,FALSE)</f>
        <v>45470</v>
      </c>
      <c r="K1009">
        <f t="shared" si="32"/>
        <v>45470</v>
      </c>
      <c r="L1009" s="3" t="e">
        <f>VLOOKUP(A1009,'AF NO RADICADOS'!E:E,1,FALSE)</f>
        <v>#N/A</v>
      </c>
    </row>
    <row r="1010" spans="1:12">
      <c r="A1010" t="str">
        <f>VLOOKUP(E1010,DATOS!B:W,19,FALSE)</f>
        <v>FEVT4954</v>
      </c>
      <c r="B1010" s="1">
        <v>9012767301</v>
      </c>
      <c r="C1010" t="s">
        <v>2</v>
      </c>
      <c r="D1010" s="1">
        <f>VLOOKUP(E1010,DATOS!B:W,3,FALSE)</f>
        <v>69011018</v>
      </c>
      <c r="E1010">
        <v>4294</v>
      </c>
      <c r="F1010">
        <v>2</v>
      </c>
      <c r="G1010" t="str">
        <f>VLOOKUP(E1010,DATOS!B:W,10,FALSE)</f>
        <v>S50008</v>
      </c>
      <c r="H1010" t="str">
        <f t="shared" si="31"/>
        <v>TRANSPORTE INTERMUNICIPAL TERR</v>
      </c>
      <c r="I1010">
        <f>VLOOKUP(E1010,DATOS!B:W,12,FALSE)</f>
        <v>1</v>
      </c>
      <c r="J1010">
        <f>VLOOKUP(E1010,DATOS!B:W,20,FALSE)</f>
        <v>45470</v>
      </c>
      <c r="K1010">
        <f t="shared" si="32"/>
        <v>45470</v>
      </c>
      <c r="L1010" s="3" t="e">
        <f>VLOOKUP(A1010,'AF NO RADICADOS'!E:E,1,FALSE)</f>
        <v>#N/A</v>
      </c>
    </row>
    <row r="1011" spans="1:12">
      <c r="A1011" t="str">
        <f>VLOOKUP(E1011,DATOS!B:W,19,FALSE)</f>
        <v>FEVT4955</v>
      </c>
      <c r="B1011" s="1">
        <v>9012767301</v>
      </c>
      <c r="C1011" t="s">
        <v>2</v>
      </c>
      <c r="D1011" s="1">
        <f>VLOOKUP(E1011,DATOS!B:W,3,FALSE)</f>
        <v>41107015</v>
      </c>
      <c r="E1011">
        <v>4330</v>
      </c>
      <c r="F1011">
        <v>2</v>
      </c>
      <c r="G1011" t="str">
        <f>VLOOKUP(E1011,DATOS!B:W,10,FALSE)</f>
        <v>S50008</v>
      </c>
      <c r="H1011" t="str">
        <f t="shared" si="31"/>
        <v>TRANSPORTE INTERMUNICIPAL TERR</v>
      </c>
      <c r="I1011">
        <f>VLOOKUP(E1011,DATOS!B:W,12,FALSE)</f>
        <v>1</v>
      </c>
      <c r="J1011">
        <f>VLOOKUP(E1011,DATOS!B:W,20,FALSE)</f>
        <v>45470</v>
      </c>
      <c r="K1011">
        <f t="shared" si="32"/>
        <v>45470</v>
      </c>
      <c r="L1011" s="3" t="e">
        <f>VLOOKUP(A1011,'AF NO RADICADOS'!E:E,1,FALSE)</f>
        <v>#N/A</v>
      </c>
    </row>
    <row r="1012" spans="1:12">
      <c r="A1012" t="str">
        <f>VLOOKUP(E1012,DATOS!B:W,19,FALSE)</f>
        <v>FEVT4955</v>
      </c>
      <c r="B1012" s="1">
        <v>9012767301</v>
      </c>
      <c r="C1012" t="s">
        <v>2</v>
      </c>
      <c r="D1012" s="1">
        <f>VLOOKUP(E1012,DATOS!B:W,3,FALSE)</f>
        <v>41107015</v>
      </c>
      <c r="E1012">
        <v>4331</v>
      </c>
      <c r="F1012">
        <v>2</v>
      </c>
      <c r="G1012" t="str">
        <f>VLOOKUP(E1012,DATOS!B:W,10,FALSE)</f>
        <v>S50008</v>
      </c>
      <c r="H1012" t="str">
        <f t="shared" si="31"/>
        <v>TRANSPORTE INTERMUNICIPAL TERR</v>
      </c>
      <c r="I1012">
        <f>VLOOKUP(E1012,DATOS!B:W,12,FALSE)</f>
        <v>1</v>
      </c>
      <c r="J1012">
        <f>VLOOKUP(E1012,DATOS!B:W,20,FALSE)</f>
        <v>45470</v>
      </c>
      <c r="K1012">
        <f t="shared" si="32"/>
        <v>45470</v>
      </c>
      <c r="L1012" s="3" t="e">
        <f>VLOOKUP(A1012,'AF NO RADICADOS'!E:E,1,FALSE)</f>
        <v>#N/A</v>
      </c>
    </row>
    <row r="1013" spans="1:12">
      <c r="A1013" t="str">
        <f>VLOOKUP(E1013,DATOS!B:W,19,FALSE)</f>
        <v>FEVT4956</v>
      </c>
      <c r="B1013" s="1">
        <v>9012767301</v>
      </c>
      <c r="C1013" t="s">
        <v>31</v>
      </c>
      <c r="D1013" s="1">
        <f>VLOOKUP(E1013,DATOS!B:W,3,FALSE)</f>
        <v>1123329364</v>
      </c>
      <c r="E1013">
        <v>4306</v>
      </c>
      <c r="F1013">
        <v>2</v>
      </c>
      <c r="G1013" t="str">
        <f>VLOOKUP(E1013,DATOS!B:W,10,FALSE)</f>
        <v>S50007</v>
      </c>
      <c r="H1013" t="str">
        <f t="shared" si="31"/>
        <v>TRANSPORTE MUNICIPAL TERRESTRE</v>
      </c>
      <c r="I1013">
        <f>VLOOKUP(E1013,DATOS!B:W,12,FALSE)</f>
        <v>1</v>
      </c>
      <c r="J1013">
        <f>VLOOKUP(E1013,DATOS!B:W,20,FALSE)</f>
        <v>45470</v>
      </c>
      <c r="K1013">
        <f t="shared" si="32"/>
        <v>45470</v>
      </c>
      <c r="L1013" s="3" t="e">
        <f>VLOOKUP(A1013,'AF NO RADICADOS'!E:E,1,FALSE)</f>
        <v>#N/A</v>
      </c>
    </row>
    <row r="1014" spans="1:12">
      <c r="A1014" t="str">
        <f>VLOOKUP(E1014,DATOS!B:W,19,FALSE)</f>
        <v>FEVT4956</v>
      </c>
      <c r="B1014" s="1">
        <v>9012767301</v>
      </c>
      <c r="C1014" t="s">
        <v>31</v>
      </c>
      <c r="D1014" s="1">
        <f>VLOOKUP(E1014,DATOS!B:W,3,FALSE)</f>
        <v>1123329364</v>
      </c>
      <c r="E1014">
        <v>4307</v>
      </c>
      <c r="F1014">
        <v>2</v>
      </c>
      <c r="G1014" t="str">
        <f>VLOOKUP(E1014,DATOS!B:W,10,FALSE)</f>
        <v>S50007</v>
      </c>
      <c r="H1014" t="str">
        <f t="shared" si="31"/>
        <v>TRANSPORTE MUNICIPAL TERRESTRE</v>
      </c>
      <c r="I1014">
        <f>VLOOKUP(E1014,DATOS!B:W,12,FALSE)</f>
        <v>2</v>
      </c>
      <c r="J1014">
        <f>VLOOKUP(E1014,DATOS!B:W,20,FALSE)</f>
        <v>45470</v>
      </c>
      <c r="K1014">
        <f t="shared" si="32"/>
        <v>90940</v>
      </c>
      <c r="L1014" s="3" t="e">
        <f>VLOOKUP(A1014,'AF NO RADICADOS'!E:E,1,FALSE)</f>
        <v>#N/A</v>
      </c>
    </row>
    <row r="1015" spans="1:12">
      <c r="A1015" t="str">
        <f>VLOOKUP(E1015,DATOS!B:W,19,FALSE)</f>
        <v>FEVT4957</v>
      </c>
      <c r="B1015" s="1">
        <v>9012767301</v>
      </c>
      <c r="C1015" t="s">
        <v>2</v>
      </c>
      <c r="D1015" s="1">
        <f>VLOOKUP(E1015,DATOS!B:W,3,FALSE)</f>
        <v>27473097</v>
      </c>
      <c r="E1015">
        <v>4440</v>
      </c>
      <c r="F1015">
        <v>2</v>
      </c>
      <c r="G1015" t="str">
        <f>VLOOKUP(E1015,DATOS!B:W,10,FALSE)</f>
        <v>S50007</v>
      </c>
      <c r="H1015" t="str">
        <f t="shared" si="31"/>
        <v>TRANSPORTE MUNICIPAL TERRESTRE</v>
      </c>
      <c r="I1015">
        <f>VLOOKUP(E1015,DATOS!B:W,12,FALSE)</f>
        <v>1</v>
      </c>
      <c r="J1015">
        <f>VLOOKUP(E1015,DATOS!B:W,20,FALSE)</f>
        <v>45470</v>
      </c>
      <c r="K1015">
        <f t="shared" si="32"/>
        <v>45470</v>
      </c>
      <c r="L1015" s="3" t="e">
        <f>VLOOKUP(A1015,'AF NO RADICADOS'!E:E,1,FALSE)</f>
        <v>#N/A</v>
      </c>
    </row>
    <row r="1016" spans="1:12">
      <c r="A1016" t="str">
        <f>VLOOKUP(E1016,DATOS!B:W,19,FALSE)</f>
        <v>FEVT4957</v>
      </c>
      <c r="B1016" s="1">
        <v>9012767301</v>
      </c>
      <c r="C1016" t="s">
        <v>2</v>
      </c>
      <c r="D1016" s="1">
        <f>VLOOKUP(E1016,DATOS!B:W,3,FALSE)</f>
        <v>27473097</v>
      </c>
      <c r="E1016">
        <v>4441</v>
      </c>
      <c r="F1016">
        <v>2</v>
      </c>
      <c r="G1016" t="str">
        <f>VLOOKUP(E1016,DATOS!B:W,10,FALSE)</f>
        <v>S50007</v>
      </c>
      <c r="H1016" t="str">
        <f t="shared" si="31"/>
        <v>TRANSPORTE MUNICIPAL TERRESTRE</v>
      </c>
      <c r="I1016">
        <f>VLOOKUP(E1016,DATOS!B:W,12,FALSE)</f>
        <v>1</v>
      </c>
      <c r="J1016">
        <f>VLOOKUP(E1016,DATOS!B:W,20,FALSE)</f>
        <v>45470</v>
      </c>
      <c r="K1016">
        <f t="shared" si="32"/>
        <v>45470</v>
      </c>
      <c r="L1016" s="3" t="e">
        <f>VLOOKUP(A1016,'AF NO RADICADOS'!E:E,1,FALSE)</f>
        <v>#N/A</v>
      </c>
    </row>
    <row r="1017" spans="1:12">
      <c r="A1017" t="str">
        <f>VLOOKUP(E1017,DATOS!B:W,19,FALSE)</f>
        <v>FEVT4958</v>
      </c>
      <c r="B1017" s="1">
        <v>9012767301</v>
      </c>
      <c r="C1017" t="s">
        <v>2</v>
      </c>
      <c r="D1017" s="1">
        <f>VLOOKUP(E1017,DATOS!B:W,3,FALSE)</f>
        <v>1087750385</v>
      </c>
      <c r="E1017">
        <v>4518</v>
      </c>
      <c r="F1017">
        <v>2</v>
      </c>
      <c r="G1017" t="str">
        <f>VLOOKUP(E1017,DATOS!B:W,10,FALSE)</f>
        <v>S50007</v>
      </c>
      <c r="H1017" t="str">
        <f t="shared" si="31"/>
        <v>TRANSPORTE MUNICIPAL TERRESTRE</v>
      </c>
      <c r="I1017">
        <f>VLOOKUP(E1017,DATOS!B:W,12,FALSE)</f>
        <v>1</v>
      </c>
      <c r="J1017">
        <f>VLOOKUP(E1017,DATOS!B:W,20,FALSE)</f>
        <v>45470</v>
      </c>
      <c r="K1017">
        <f t="shared" si="32"/>
        <v>45470</v>
      </c>
      <c r="L1017" s="3" t="e">
        <f>VLOOKUP(A1017,'AF NO RADICADOS'!E:E,1,FALSE)</f>
        <v>#N/A</v>
      </c>
    </row>
    <row r="1018" spans="1:12">
      <c r="A1018" t="str">
        <f>VLOOKUP(E1018,DATOS!B:W,19,FALSE)</f>
        <v>FEVT4958</v>
      </c>
      <c r="B1018" s="1">
        <v>9012767301</v>
      </c>
      <c r="C1018" t="s">
        <v>2</v>
      </c>
      <c r="D1018" s="1">
        <f>VLOOKUP(E1018,DATOS!B:W,3,FALSE)</f>
        <v>1087750385</v>
      </c>
      <c r="E1018">
        <v>4519</v>
      </c>
      <c r="F1018">
        <v>2</v>
      </c>
      <c r="G1018" t="str">
        <f>VLOOKUP(E1018,DATOS!B:W,10,FALSE)</f>
        <v>S50007</v>
      </c>
      <c r="H1018" t="str">
        <f t="shared" si="31"/>
        <v>TRANSPORTE MUNICIPAL TERRESTRE</v>
      </c>
      <c r="I1018">
        <f>VLOOKUP(E1018,DATOS!B:W,12,FALSE)</f>
        <v>1</v>
      </c>
      <c r="J1018">
        <f>VLOOKUP(E1018,DATOS!B:W,20,FALSE)</f>
        <v>45470</v>
      </c>
      <c r="K1018">
        <f t="shared" si="32"/>
        <v>45470</v>
      </c>
      <c r="L1018" s="3" t="e">
        <f>VLOOKUP(A1018,'AF NO RADICADOS'!E:E,1,FALSE)</f>
        <v>#N/A</v>
      </c>
    </row>
    <row r="1019" spans="1:12">
      <c r="A1019" t="str">
        <f>VLOOKUP(E1019,DATOS!B:W,19,FALSE)</f>
        <v>FEVT4959</v>
      </c>
      <c r="B1019" s="1">
        <v>9012767301</v>
      </c>
      <c r="C1019" t="s">
        <v>2</v>
      </c>
      <c r="D1019" s="1">
        <f>VLOOKUP(E1019,DATOS!B:W,3,FALSE)</f>
        <v>69009401</v>
      </c>
      <c r="E1019">
        <v>4262</v>
      </c>
      <c r="F1019">
        <v>2</v>
      </c>
      <c r="G1019" t="str">
        <f>VLOOKUP(E1019,DATOS!B:W,10,FALSE)</f>
        <v>S50007</v>
      </c>
      <c r="H1019" t="str">
        <f t="shared" si="31"/>
        <v>TRANSPORTE MUNICIPAL TERRESTRE</v>
      </c>
      <c r="I1019">
        <f>VLOOKUP(E1019,DATOS!B:W,12,FALSE)</f>
        <v>1</v>
      </c>
      <c r="J1019">
        <f>VLOOKUP(E1019,DATOS!B:W,20,FALSE)</f>
        <v>45470</v>
      </c>
      <c r="K1019">
        <f t="shared" si="32"/>
        <v>45470</v>
      </c>
      <c r="L1019" s="3" t="e">
        <f>VLOOKUP(A1019,'AF NO RADICADOS'!E:E,1,FALSE)</f>
        <v>#N/A</v>
      </c>
    </row>
    <row r="1020" spans="1:12">
      <c r="A1020" t="str">
        <f>VLOOKUP(E1020,DATOS!B:W,19,FALSE)</f>
        <v>FEVT4959</v>
      </c>
      <c r="B1020" s="1">
        <v>9012767301</v>
      </c>
      <c r="C1020" t="s">
        <v>2</v>
      </c>
      <c r="D1020" s="1">
        <f>VLOOKUP(E1020,DATOS!B:W,3,FALSE)</f>
        <v>69009401</v>
      </c>
      <c r="E1020">
        <v>4263</v>
      </c>
      <c r="F1020">
        <v>2</v>
      </c>
      <c r="G1020" t="str">
        <f>VLOOKUP(E1020,DATOS!B:W,10,FALSE)</f>
        <v>S50007</v>
      </c>
      <c r="H1020" t="str">
        <f t="shared" si="31"/>
        <v>TRANSPORTE MUNICIPAL TERRESTRE</v>
      </c>
      <c r="I1020">
        <f>VLOOKUP(E1020,DATOS!B:W,12,FALSE)</f>
        <v>1</v>
      </c>
      <c r="J1020">
        <f>VLOOKUP(E1020,DATOS!B:W,20,FALSE)</f>
        <v>45470</v>
      </c>
      <c r="K1020">
        <f t="shared" si="32"/>
        <v>45470</v>
      </c>
      <c r="L1020" s="3" t="e">
        <f>VLOOKUP(A1020,'AF NO RADICADOS'!E:E,1,FALSE)</f>
        <v>#N/A</v>
      </c>
    </row>
    <row r="1021" spans="1:12">
      <c r="A1021" t="str">
        <f>VLOOKUP(E1021,DATOS!B:W,19,FALSE)</f>
        <v>FEVT4960</v>
      </c>
      <c r="B1021" s="1">
        <v>9012767301</v>
      </c>
      <c r="C1021" t="s">
        <v>31</v>
      </c>
      <c r="D1021" s="1">
        <f>VLOOKUP(E1021,DATOS!B:W,3,FALSE)</f>
        <v>1028894083</v>
      </c>
      <c r="E1021">
        <v>3726</v>
      </c>
      <c r="F1021">
        <v>2</v>
      </c>
      <c r="G1021" t="str">
        <f>VLOOKUP(E1021,DATOS!B:W,10,FALSE)</f>
        <v>S50007</v>
      </c>
      <c r="H1021" t="str">
        <f t="shared" si="31"/>
        <v>TRANSPORTE MUNICIPAL TERRESTRE</v>
      </c>
      <c r="I1021">
        <f>VLOOKUP(E1021,DATOS!B:W,12,FALSE)</f>
        <v>1</v>
      </c>
      <c r="J1021">
        <f>VLOOKUP(E1021,DATOS!B:W,20,FALSE)</f>
        <v>45470</v>
      </c>
      <c r="K1021">
        <f t="shared" si="32"/>
        <v>45470</v>
      </c>
      <c r="L1021" s="3" t="e">
        <f>VLOOKUP(A1021,'AF NO RADICADOS'!E:E,1,FALSE)</f>
        <v>#N/A</v>
      </c>
    </row>
    <row r="1022" spans="1:12">
      <c r="A1022" t="str">
        <f>VLOOKUP(E1022,DATOS!B:W,19,FALSE)</f>
        <v>FEVT4960</v>
      </c>
      <c r="B1022" s="1">
        <v>9012767301</v>
      </c>
      <c r="C1022" t="s">
        <v>31</v>
      </c>
      <c r="D1022" s="1">
        <f>VLOOKUP(E1022,DATOS!B:W,3,FALSE)</f>
        <v>1028894083</v>
      </c>
      <c r="E1022">
        <v>3727</v>
      </c>
      <c r="F1022">
        <v>2</v>
      </c>
      <c r="G1022" t="str">
        <f>VLOOKUP(E1022,DATOS!B:W,10,FALSE)</f>
        <v>S50007</v>
      </c>
      <c r="H1022" t="str">
        <f t="shared" si="31"/>
        <v>TRANSPORTE MUNICIPAL TERRESTRE</v>
      </c>
      <c r="I1022">
        <f>VLOOKUP(E1022,DATOS!B:W,12,FALSE)</f>
        <v>1</v>
      </c>
      <c r="J1022">
        <f>VLOOKUP(E1022,DATOS!B:W,20,FALSE)</f>
        <v>45470</v>
      </c>
      <c r="K1022">
        <f t="shared" si="32"/>
        <v>45470</v>
      </c>
      <c r="L1022" s="3" t="e">
        <f>VLOOKUP(A1022,'AF NO RADICADOS'!E:E,1,FALSE)</f>
        <v>#N/A</v>
      </c>
    </row>
    <row r="1023" spans="1:12">
      <c r="A1023" t="str">
        <f>VLOOKUP(E1023,DATOS!B:W,19,FALSE)</f>
        <v>FEVT4961</v>
      </c>
      <c r="B1023" s="1">
        <v>9012767301</v>
      </c>
      <c r="C1023" t="s">
        <v>2</v>
      </c>
      <c r="D1023" s="1">
        <f>VLOOKUP(E1023,DATOS!B:W,3,FALSE)</f>
        <v>1841578</v>
      </c>
      <c r="E1023">
        <v>4554</v>
      </c>
      <c r="F1023">
        <v>2</v>
      </c>
      <c r="G1023" t="str">
        <f>VLOOKUP(E1023,DATOS!B:W,10,FALSE)</f>
        <v>S50008</v>
      </c>
      <c r="H1023" t="str">
        <f t="shared" si="31"/>
        <v>TRANSPORTE INTERMUNICIPAL TERR</v>
      </c>
      <c r="I1023">
        <f>VLOOKUP(E1023,DATOS!B:W,12,FALSE)</f>
        <v>1</v>
      </c>
      <c r="J1023">
        <f>VLOOKUP(E1023,DATOS!B:W,20,FALSE)</f>
        <v>45470</v>
      </c>
      <c r="K1023">
        <f t="shared" si="32"/>
        <v>45470</v>
      </c>
      <c r="L1023" s="3" t="e">
        <f>VLOOKUP(A1023,'AF NO RADICADOS'!E:E,1,FALSE)</f>
        <v>#N/A</v>
      </c>
    </row>
    <row r="1024" spans="1:12">
      <c r="A1024" t="str">
        <f>VLOOKUP(E1024,DATOS!B:W,19,FALSE)</f>
        <v>FEVT4962</v>
      </c>
      <c r="B1024" s="1">
        <v>9012767301</v>
      </c>
      <c r="C1024" t="s">
        <v>2</v>
      </c>
      <c r="D1024" s="1">
        <f>VLOOKUP(E1024,DATOS!B:W,3,FALSE)</f>
        <v>41115852</v>
      </c>
      <c r="E1024">
        <v>4535</v>
      </c>
      <c r="F1024">
        <v>2</v>
      </c>
      <c r="G1024" t="str">
        <f>VLOOKUP(E1024,DATOS!B:W,10,FALSE)</f>
        <v>S50008</v>
      </c>
      <c r="H1024" t="str">
        <f t="shared" si="31"/>
        <v>TRANSPORTE INTERMUNICIPAL TERR</v>
      </c>
      <c r="I1024">
        <f>VLOOKUP(E1024,DATOS!B:W,12,FALSE)</f>
        <v>1</v>
      </c>
      <c r="J1024">
        <f>VLOOKUP(E1024,DATOS!B:W,20,FALSE)</f>
        <v>45470</v>
      </c>
      <c r="K1024">
        <f t="shared" si="32"/>
        <v>45470</v>
      </c>
      <c r="L1024" s="3" t="e">
        <f>VLOOKUP(A1024,'AF NO RADICADOS'!E:E,1,FALSE)</f>
        <v>#N/A</v>
      </c>
    </row>
    <row r="1025" spans="1:12">
      <c r="A1025" t="str">
        <f>VLOOKUP(E1025,DATOS!B:W,19,FALSE)</f>
        <v>FEVT4963</v>
      </c>
      <c r="B1025" s="1">
        <v>9012767301</v>
      </c>
      <c r="C1025" t="s">
        <v>2</v>
      </c>
      <c r="D1025" s="1">
        <f>VLOOKUP(E1025,DATOS!B:W,3,FALSE)</f>
        <v>1006908097</v>
      </c>
      <c r="E1025">
        <v>4869</v>
      </c>
      <c r="F1025">
        <v>2</v>
      </c>
      <c r="G1025" t="str">
        <f>VLOOKUP(E1025,DATOS!B:W,10,FALSE)</f>
        <v>S50007</v>
      </c>
      <c r="H1025" t="str">
        <f t="shared" si="31"/>
        <v>TRANSPORTE MUNICIPAL TERRESTRE</v>
      </c>
      <c r="I1025">
        <f>VLOOKUP(E1025,DATOS!B:W,12,FALSE)</f>
        <v>1</v>
      </c>
      <c r="J1025">
        <f>VLOOKUP(E1025,DATOS!B:W,20,FALSE)</f>
        <v>45470</v>
      </c>
      <c r="K1025">
        <f t="shared" si="32"/>
        <v>45470</v>
      </c>
      <c r="L1025" s="3" t="e">
        <f>VLOOKUP(A1025,'AF NO RADICADOS'!E:E,1,FALSE)</f>
        <v>#N/A</v>
      </c>
    </row>
    <row r="1026" spans="1:12">
      <c r="A1026" t="str">
        <f>VLOOKUP(E1026,DATOS!B:W,19,FALSE)</f>
        <v>FEVT4963</v>
      </c>
      <c r="B1026" s="1">
        <v>9012767301</v>
      </c>
      <c r="C1026" t="s">
        <v>2</v>
      </c>
      <c r="D1026" s="1">
        <f>VLOOKUP(E1026,DATOS!B:W,3,FALSE)</f>
        <v>1006908097</v>
      </c>
      <c r="E1026">
        <v>4870</v>
      </c>
      <c r="F1026">
        <v>2</v>
      </c>
      <c r="G1026" t="str">
        <f>VLOOKUP(E1026,DATOS!B:W,10,FALSE)</f>
        <v>S50007</v>
      </c>
      <c r="H1026" t="str">
        <f t="shared" ref="H1026:H1089" si="33">IF(G1026="S50007","TRANSPORTE MUNICIPAL TERRESTRE",IF(G1026="S50008","TRANSPORTE INTERMUNICIPAL TERR","VALIDAR CODIGO"))</f>
        <v>TRANSPORTE MUNICIPAL TERRESTRE</v>
      </c>
      <c r="I1026">
        <f>VLOOKUP(E1026,DATOS!B:W,12,FALSE)</f>
        <v>1</v>
      </c>
      <c r="J1026">
        <f>VLOOKUP(E1026,DATOS!B:W,20,FALSE)</f>
        <v>45470</v>
      </c>
      <c r="K1026">
        <f t="shared" si="32"/>
        <v>45470</v>
      </c>
      <c r="L1026" s="3" t="e">
        <f>VLOOKUP(A1026,'AF NO RADICADOS'!E:E,1,FALSE)</f>
        <v>#N/A</v>
      </c>
    </row>
    <row r="1027" spans="1:12">
      <c r="A1027" t="str">
        <f>VLOOKUP(E1027,DATOS!B:W,19,FALSE)</f>
        <v>FEVT4964</v>
      </c>
      <c r="B1027" s="1">
        <v>9012767301</v>
      </c>
      <c r="C1027" t="s">
        <v>2</v>
      </c>
      <c r="D1027" s="1">
        <f>VLOOKUP(E1027,DATOS!B:W,3,FALSE)</f>
        <v>1006487789</v>
      </c>
      <c r="E1027">
        <v>4094</v>
      </c>
      <c r="F1027">
        <v>2</v>
      </c>
      <c r="G1027" t="str">
        <f>VLOOKUP(E1027,DATOS!B:W,10,FALSE)</f>
        <v>S50008</v>
      </c>
      <c r="H1027" t="str">
        <f t="shared" si="33"/>
        <v>TRANSPORTE INTERMUNICIPAL TERR</v>
      </c>
      <c r="I1027">
        <f>VLOOKUP(E1027,DATOS!B:W,12,FALSE)</f>
        <v>1</v>
      </c>
      <c r="J1027">
        <f>VLOOKUP(E1027,DATOS!B:W,20,FALSE)</f>
        <v>45470</v>
      </c>
      <c r="K1027">
        <f t="shared" si="32"/>
        <v>45470</v>
      </c>
      <c r="L1027" s="3" t="str">
        <f>VLOOKUP(A1027,'AF NO RADICADOS'!E:E,1,FALSE)</f>
        <v>FEVT4964</v>
      </c>
    </row>
    <row r="1028" spans="1:12">
      <c r="A1028" t="str">
        <f>VLOOKUP(E1028,DATOS!B:W,19,FALSE)</f>
        <v>FEVT4964</v>
      </c>
      <c r="B1028" s="1">
        <v>9012767301</v>
      </c>
      <c r="C1028" t="s">
        <v>2</v>
      </c>
      <c r="D1028" s="1">
        <f>VLOOKUP(E1028,DATOS!B:W,3,FALSE)</f>
        <v>1006487789</v>
      </c>
      <c r="E1028">
        <v>4095</v>
      </c>
      <c r="F1028">
        <v>2</v>
      </c>
      <c r="G1028" t="str">
        <f>VLOOKUP(E1028,DATOS!B:W,10,FALSE)</f>
        <v>S50008</v>
      </c>
      <c r="H1028" t="str">
        <f t="shared" si="33"/>
        <v>TRANSPORTE INTERMUNICIPAL TERR</v>
      </c>
      <c r="I1028">
        <f>VLOOKUP(E1028,DATOS!B:W,12,FALSE)</f>
        <v>1</v>
      </c>
      <c r="J1028">
        <f>VLOOKUP(E1028,DATOS!B:W,20,FALSE)</f>
        <v>45470</v>
      </c>
      <c r="K1028">
        <f t="shared" si="32"/>
        <v>45470</v>
      </c>
      <c r="L1028" s="3" t="str">
        <f>VLOOKUP(A1028,'AF NO RADICADOS'!E:E,1,FALSE)</f>
        <v>FEVT4964</v>
      </c>
    </row>
    <row r="1029" spans="1:12">
      <c r="A1029" t="str">
        <f>VLOOKUP(E1029,DATOS!B:W,19,FALSE)</f>
        <v>FEVT4964</v>
      </c>
      <c r="B1029" s="1">
        <v>9012767301</v>
      </c>
      <c r="C1029" t="s">
        <v>2</v>
      </c>
      <c r="D1029" s="1">
        <f>VLOOKUP(E1029,DATOS!B:W,3,FALSE)</f>
        <v>1006487789</v>
      </c>
      <c r="E1029">
        <v>4096</v>
      </c>
      <c r="F1029">
        <v>2</v>
      </c>
      <c r="G1029" t="str">
        <f>VLOOKUP(E1029,DATOS!B:W,10,FALSE)</f>
        <v>S50007</v>
      </c>
      <c r="H1029" t="str">
        <f t="shared" si="33"/>
        <v>TRANSPORTE MUNICIPAL TERRESTRE</v>
      </c>
      <c r="I1029">
        <f>VLOOKUP(E1029,DATOS!B:W,12,FALSE)</f>
        <v>1</v>
      </c>
      <c r="J1029">
        <f>VLOOKUP(E1029,DATOS!B:W,20,FALSE)</f>
        <v>45470</v>
      </c>
      <c r="K1029">
        <f t="shared" si="32"/>
        <v>45470</v>
      </c>
      <c r="L1029" s="3" t="str">
        <f>VLOOKUP(A1029,'AF NO RADICADOS'!E:E,1,FALSE)</f>
        <v>FEVT4964</v>
      </c>
    </row>
    <row r="1030" spans="1:12">
      <c r="A1030" t="str">
        <f>VLOOKUP(E1030,DATOS!B:W,19,FALSE)</f>
        <v>FEVT4964</v>
      </c>
      <c r="B1030" s="1">
        <v>9012767301</v>
      </c>
      <c r="C1030" t="s">
        <v>2</v>
      </c>
      <c r="D1030" s="1">
        <f>VLOOKUP(E1030,DATOS!B:W,3,FALSE)</f>
        <v>1006487789</v>
      </c>
      <c r="E1030">
        <v>4097</v>
      </c>
      <c r="F1030">
        <v>2</v>
      </c>
      <c r="G1030" t="str">
        <f>VLOOKUP(E1030,DATOS!B:W,10,FALSE)</f>
        <v>S50007</v>
      </c>
      <c r="H1030" t="str">
        <f t="shared" si="33"/>
        <v>TRANSPORTE MUNICIPAL TERRESTRE</v>
      </c>
      <c r="I1030">
        <f>VLOOKUP(E1030,DATOS!B:W,12,FALSE)</f>
        <v>1</v>
      </c>
      <c r="J1030">
        <f>VLOOKUP(E1030,DATOS!B:W,20,FALSE)</f>
        <v>45470</v>
      </c>
      <c r="K1030">
        <f t="shared" si="32"/>
        <v>45470</v>
      </c>
      <c r="L1030" s="3" t="str">
        <f>VLOOKUP(A1030,'AF NO RADICADOS'!E:E,1,FALSE)</f>
        <v>FEVT4964</v>
      </c>
    </row>
    <row r="1031" spans="1:12">
      <c r="A1031" t="str">
        <f>VLOOKUP(E1031,DATOS!B:W,19,FALSE)</f>
        <v>FEVT4965</v>
      </c>
      <c r="B1031" s="1">
        <v>9012767301</v>
      </c>
      <c r="C1031" t="s">
        <v>42</v>
      </c>
      <c r="D1031" s="1">
        <f>VLOOKUP(E1031,DATOS!B:W,3,FALSE)</f>
        <v>1182713088</v>
      </c>
      <c r="E1031">
        <v>3924</v>
      </c>
      <c r="F1031">
        <v>2</v>
      </c>
      <c r="G1031" t="str">
        <f>VLOOKUP(E1031,DATOS!B:W,10,FALSE)</f>
        <v>S50007</v>
      </c>
      <c r="H1031" t="str">
        <f t="shared" si="33"/>
        <v>TRANSPORTE MUNICIPAL TERRESTRE</v>
      </c>
      <c r="I1031">
        <f>VLOOKUP(E1031,DATOS!B:W,12,FALSE)</f>
        <v>1</v>
      </c>
      <c r="J1031">
        <f>VLOOKUP(E1031,DATOS!B:W,20,FALSE)</f>
        <v>45470</v>
      </c>
      <c r="K1031">
        <f t="shared" si="32"/>
        <v>45470</v>
      </c>
      <c r="L1031" s="3" t="e">
        <f>VLOOKUP(A1031,'AF NO RADICADOS'!E:E,1,FALSE)</f>
        <v>#N/A</v>
      </c>
    </row>
    <row r="1032" spans="1:12">
      <c r="A1032" t="str">
        <f>VLOOKUP(E1032,DATOS!B:W,19,FALSE)</f>
        <v>FEVT4965</v>
      </c>
      <c r="B1032" s="1">
        <v>9012767301</v>
      </c>
      <c r="C1032" t="s">
        <v>42</v>
      </c>
      <c r="D1032" s="1">
        <f>VLOOKUP(E1032,DATOS!B:W,3,FALSE)</f>
        <v>1182713088</v>
      </c>
      <c r="E1032">
        <v>3925</v>
      </c>
      <c r="F1032">
        <v>2</v>
      </c>
      <c r="G1032" t="str">
        <f>VLOOKUP(E1032,DATOS!B:W,10,FALSE)</f>
        <v>S50007</v>
      </c>
      <c r="H1032" t="str">
        <f t="shared" si="33"/>
        <v>TRANSPORTE MUNICIPAL TERRESTRE</v>
      </c>
      <c r="I1032">
        <f>VLOOKUP(E1032,DATOS!B:W,12,FALSE)</f>
        <v>1</v>
      </c>
      <c r="J1032">
        <f>VLOOKUP(E1032,DATOS!B:W,20,FALSE)</f>
        <v>45470</v>
      </c>
      <c r="K1032">
        <f t="shared" si="32"/>
        <v>45470</v>
      </c>
      <c r="L1032" s="3" t="e">
        <f>VLOOKUP(A1032,'AF NO RADICADOS'!E:E,1,FALSE)</f>
        <v>#N/A</v>
      </c>
    </row>
    <row r="1033" spans="1:12">
      <c r="A1033" t="str">
        <f>VLOOKUP(E1033,DATOS!B:W,19,FALSE)</f>
        <v>FEVT4966</v>
      </c>
      <c r="B1033" s="1">
        <v>9012767301</v>
      </c>
      <c r="C1033" t="s">
        <v>2</v>
      </c>
      <c r="D1033" s="1">
        <f>VLOOKUP(E1033,DATOS!B:W,3,FALSE)</f>
        <v>41118708</v>
      </c>
      <c r="E1033">
        <v>4270</v>
      </c>
      <c r="F1033">
        <v>2</v>
      </c>
      <c r="G1033" t="str">
        <f>VLOOKUP(E1033,DATOS!B:W,10,FALSE)</f>
        <v>S50008</v>
      </c>
      <c r="H1033" t="str">
        <f t="shared" si="33"/>
        <v>TRANSPORTE INTERMUNICIPAL TERR</v>
      </c>
      <c r="I1033">
        <f>VLOOKUP(E1033,DATOS!B:W,12,FALSE)</f>
        <v>1</v>
      </c>
      <c r="J1033">
        <f>VLOOKUP(E1033,DATOS!B:W,20,FALSE)</f>
        <v>45470</v>
      </c>
      <c r="K1033">
        <f t="shared" si="32"/>
        <v>45470</v>
      </c>
      <c r="L1033" s="3" t="e">
        <f>VLOOKUP(A1033,'AF NO RADICADOS'!E:E,1,FALSE)</f>
        <v>#N/A</v>
      </c>
    </row>
    <row r="1034" spans="1:12">
      <c r="A1034" t="str">
        <f>VLOOKUP(E1034,DATOS!B:W,19,FALSE)</f>
        <v>FEVT4966</v>
      </c>
      <c r="B1034" s="1">
        <v>9012767301</v>
      </c>
      <c r="C1034" t="s">
        <v>2</v>
      </c>
      <c r="D1034" s="1">
        <f>VLOOKUP(E1034,DATOS!B:W,3,FALSE)</f>
        <v>41118708</v>
      </c>
      <c r="E1034">
        <v>4271</v>
      </c>
      <c r="F1034">
        <v>2</v>
      </c>
      <c r="G1034" t="str">
        <f>VLOOKUP(E1034,DATOS!B:W,10,FALSE)</f>
        <v>S50008</v>
      </c>
      <c r="H1034" t="str">
        <f t="shared" si="33"/>
        <v>TRANSPORTE INTERMUNICIPAL TERR</v>
      </c>
      <c r="I1034">
        <f>VLOOKUP(E1034,DATOS!B:W,12,FALSE)</f>
        <v>1</v>
      </c>
      <c r="J1034">
        <f>VLOOKUP(E1034,DATOS!B:W,20,FALSE)</f>
        <v>45470</v>
      </c>
      <c r="K1034">
        <f t="shared" si="32"/>
        <v>45470</v>
      </c>
      <c r="L1034" s="3" t="e">
        <f>VLOOKUP(A1034,'AF NO RADICADOS'!E:E,1,FALSE)</f>
        <v>#N/A</v>
      </c>
    </row>
    <row r="1035" spans="1:12">
      <c r="A1035" t="str">
        <f>VLOOKUP(E1035,DATOS!B:W,19,FALSE)</f>
        <v>FEVT4967</v>
      </c>
      <c r="B1035" s="1">
        <v>9012767301</v>
      </c>
      <c r="C1035" t="s">
        <v>2</v>
      </c>
      <c r="D1035" s="1">
        <f>VLOOKUP(E1035,DATOS!B:W,3,FALSE)</f>
        <v>41181852</v>
      </c>
      <c r="E1035">
        <v>4172</v>
      </c>
      <c r="F1035">
        <v>2</v>
      </c>
      <c r="G1035" t="str">
        <f>VLOOKUP(E1035,DATOS!B:W,10,FALSE)</f>
        <v>S50007</v>
      </c>
      <c r="H1035" t="str">
        <f t="shared" si="33"/>
        <v>TRANSPORTE MUNICIPAL TERRESTRE</v>
      </c>
      <c r="I1035">
        <f>VLOOKUP(E1035,DATOS!B:W,12,FALSE)</f>
        <v>1</v>
      </c>
      <c r="J1035">
        <f>VLOOKUP(E1035,DATOS!B:W,20,FALSE)</f>
        <v>45470</v>
      </c>
      <c r="K1035">
        <f t="shared" si="32"/>
        <v>45470</v>
      </c>
      <c r="L1035" s="3" t="e">
        <f>VLOOKUP(A1035,'AF NO RADICADOS'!E:E,1,FALSE)</f>
        <v>#N/A</v>
      </c>
    </row>
    <row r="1036" spans="1:12">
      <c r="A1036" t="str">
        <f>VLOOKUP(E1036,DATOS!B:W,19,FALSE)</f>
        <v>FEVT4967</v>
      </c>
      <c r="B1036" s="1">
        <v>9012767301</v>
      </c>
      <c r="C1036" t="s">
        <v>2</v>
      </c>
      <c r="D1036" s="1">
        <f>VLOOKUP(E1036,DATOS!B:W,3,FALSE)</f>
        <v>41181852</v>
      </c>
      <c r="E1036">
        <v>4173</v>
      </c>
      <c r="F1036">
        <v>2</v>
      </c>
      <c r="G1036" t="str">
        <f>VLOOKUP(E1036,DATOS!B:W,10,FALSE)</f>
        <v>S50007</v>
      </c>
      <c r="H1036" t="str">
        <f t="shared" si="33"/>
        <v>TRANSPORTE MUNICIPAL TERRESTRE</v>
      </c>
      <c r="I1036">
        <f>VLOOKUP(E1036,DATOS!B:W,12,FALSE)</f>
        <v>1</v>
      </c>
      <c r="J1036">
        <f>VLOOKUP(E1036,DATOS!B:W,20,FALSE)</f>
        <v>45470</v>
      </c>
      <c r="K1036">
        <f t="shared" si="32"/>
        <v>45470</v>
      </c>
      <c r="L1036" s="3" t="e">
        <f>VLOOKUP(A1036,'AF NO RADICADOS'!E:E,1,FALSE)</f>
        <v>#N/A</v>
      </c>
    </row>
    <row r="1037" spans="1:12">
      <c r="A1037" t="str">
        <f>VLOOKUP(E1037,DATOS!B:W,19,FALSE)</f>
        <v>FEVT4968</v>
      </c>
      <c r="B1037" s="1">
        <v>9012767301</v>
      </c>
      <c r="C1037" t="s">
        <v>2</v>
      </c>
      <c r="D1037" s="1">
        <f>VLOOKUP(E1037,DATOS!B:W,3,FALSE)</f>
        <v>39841342</v>
      </c>
      <c r="E1037">
        <v>4621</v>
      </c>
      <c r="F1037">
        <v>2</v>
      </c>
      <c r="G1037" t="str">
        <f>VLOOKUP(E1037,DATOS!B:W,10,FALSE)</f>
        <v>S50007</v>
      </c>
      <c r="H1037" t="str">
        <f t="shared" si="33"/>
        <v>TRANSPORTE MUNICIPAL TERRESTRE</v>
      </c>
      <c r="I1037">
        <f>VLOOKUP(E1037,DATOS!B:W,12,FALSE)</f>
        <v>1</v>
      </c>
      <c r="J1037">
        <f>VLOOKUP(E1037,DATOS!B:W,20,FALSE)</f>
        <v>45470</v>
      </c>
      <c r="K1037">
        <f t="shared" si="32"/>
        <v>45470</v>
      </c>
      <c r="L1037" s="3" t="e">
        <f>VLOOKUP(A1037,'AF NO RADICADOS'!E:E,1,FALSE)</f>
        <v>#N/A</v>
      </c>
    </row>
    <row r="1038" spans="1:12">
      <c r="A1038" t="str">
        <f>VLOOKUP(E1038,DATOS!B:W,19,FALSE)</f>
        <v>FEVT4968</v>
      </c>
      <c r="B1038" s="1">
        <v>9012767301</v>
      </c>
      <c r="C1038" t="s">
        <v>2</v>
      </c>
      <c r="D1038" s="1">
        <f>VLOOKUP(E1038,DATOS!B:W,3,FALSE)</f>
        <v>39841342</v>
      </c>
      <c r="E1038">
        <v>4622</v>
      </c>
      <c r="F1038">
        <v>2</v>
      </c>
      <c r="G1038" t="str">
        <f>VLOOKUP(E1038,DATOS!B:W,10,FALSE)</f>
        <v>S50007</v>
      </c>
      <c r="H1038" t="str">
        <f t="shared" si="33"/>
        <v>TRANSPORTE MUNICIPAL TERRESTRE</v>
      </c>
      <c r="I1038">
        <f>VLOOKUP(E1038,DATOS!B:W,12,FALSE)</f>
        <v>1</v>
      </c>
      <c r="J1038">
        <f>VLOOKUP(E1038,DATOS!B:W,20,FALSE)</f>
        <v>45470</v>
      </c>
      <c r="K1038">
        <f t="shared" si="32"/>
        <v>45470</v>
      </c>
      <c r="L1038" s="3" t="e">
        <f>VLOOKUP(A1038,'AF NO RADICADOS'!E:E,1,FALSE)</f>
        <v>#N/A</v>
      </c>
    </row>
    <row r="1039" spans="1:12">
      <c r="A1039" t="str">
        <f>VLOOKUP(E1039,DATOS!B:W,19,FALSE)</f>
        <v>FEVT4969</v>
      </c>
      <c r="B1039" s="1">
        <v>9012767301</v>
      </c>
      <c r="C1039" t="s">
        <v>2</v>
      </c>
      <c r="D1039" s="1">
        <f>VLOOKUP(E1039,DATOS!B:W,3,FALSE)</f>
        <v>27306615</v>
      </c>
      <c r="E1039">
        <v>4544</v>
      </c>
      <c r="F1039">
        <v>2</v>
      </c>
      <c r="G1039" t="str">
        <f>VLOOKUP(E1039,DATOS!B:W,10,FALSE)</f>
        <v>S50007</v>
      </c>
      <c r="H1039" t="str">
        <f t="shared" si="33"/>
        <v>TRANSPORTE MUNICIPAL TERRESTRE</v>
      </c>
      <c r="I1039">
        <f>VLOOKUP(E1039,DATOS!B:W,12,FALSE)</f>
        <v>1</v>
      </c>
      <c r="J1039">
        <f>VLOOKUP(E1039,DATOS!B:W,20,FALSE)</f>
        <v>45470</v>
      </c>
      <c r="K1039">
        <f t="shared" si="32"/>
        <v>45470</v>
      </c>
      <c r="L1039" s="3" t="e">
        <f>VLOOKUP(A1039,'AF NO RADICADOS'!E:E,1,FALSE)</f>
        <v>#N/A</v>
      </c>
    </row>
    <row r="1040" spans="1:12">
      <c r="A1040" t="str">
        <f>VLOOKUP(E1040,DATOS!B:W,19,FALSE)</f>
        <v>FEVT4969</v>
      </c>
      <c r="B1040" s="1">
        <v>9012767301</v>
      </c>
      <c r="C1040" t="s">
        <v>2</v>
      </c>
      <c r="D1040" s="1">
        <f>VLOOKUP(E1040,DATOS!B:W,3,FALSE)</f>
        <v>27306615</v>
      </c>
      <c r="E1040">
        <v>4545</v>
      </c>
      <c r="F1040">
        <v>2</v>
      </c>
      <c r="G1040" t="str">
        <f>VLOOKUP(E1040,DATOS!B:W,10,FALSE)</f>
        <v>S50007</v>
      </c>
      <c r="H1040" t="str">
        <f t="shared" si="33"/>
        <v>TRANSPORTE MUNICIPAL TERRESTRE</v>
      </c>
      <c r="I1040">
        <f>VLOOKUP(E1040,DATOS!B:W,12,FALSE)</f>
        <v>1</v>
      </c>
      <c r="J1040">
        <f>VLOOKUP(E1040,DATOS!B:W,20,FALSE)</f>
        <v>45470</v>
      </c>
      <c r="K1040">
        <f t="shared" si="32"/>
        <v>45470</v>
      </c>
      <c r="L1040" s="3" t="e">
        <f>VLOOKUP(A1040,'AF NO RADICADOS'!E:E,1,FALSE)</f>
        <v>#N/A</v>
      </c>
    </row>
    <row r="1041" spans="1:12">
      <c r="A1041" t="str">
        <f>VLOOKUP(E1041,DATOS!B:W,19,FALSE)</f>
        <v>FEVT4970</v>
      </c>
      <c r="B1041" s="1">
        <v>9012767301</v>
      </c>
      <c r="C1041" t="s">
        <v>2</v>
      </c>
      <c r="D1041" s="1">
        <f>VLOOKUP(E1041,DATOS!B:W,3,FALSE)</f>
        <v>13033161</v>
      </c>
      <c r="E1041">
        <v>4132</v>
      </c>
      <c r="F1041">
        <v>2</v>
      </c>
      <c r="G1041" t="str">
        <f>VLOOKUP(E1041,DATOS!B:W,10,FALSE)</f>
        <v>S50008</v>
      </c>
      <c r="H1041" t="str">
        <f t="shared" si="33"/>
        <v>TRANSPORTE INTERMUNICIPAL TERR</v>
      </c>
      <c r="I1041">
        <f>VLOOKUP(E1041,DATOS!B:W,12,FALSE)</f>
        <v>1</v>
      </c>
      <c r="J1041">
        <f>VLOOKUP(E1041,DATOS!B:W,20,FALSE)</f>
        <v>45470</v>
      </c>
      <c r="K1041">
        <f t="shared" si="32"/>
        <v>45470</v>
      </c>
      <c r="L1041" s="3" t="e">
        <f>VLOOKUP(A1041,'AF NO RADICADOS'!E:E,1,FALSE)</f>
        <v>#N/A</v>
      </c>
    </row>
    <row r="1042" spans="1:12">
      <c r="A1042" t="str">
        <f>VLOOKUP(E1042,DATOS!B:W,19,FALSE)</f>
        <v>FEVT4970</v>
      </c>
      <c r="B1042" s="1">
        <v>9012767301</v>
      </c>
      <c r="C1042" t="s">
        <v>2</v>
      </c>
      <c r="D1042" s="1">
        <f>VLOOKUP(E1042,DATOS!B:W,3,FALSE)</f>
        <v>13033161</v>
      </c>
      <c r="E1042">
        <v>4133</v>
      </c>
      <c r="F1042">
        <v>2</v>
      </c>
      <c r="G1042" t="str">
        <f>VLOOKUP(E1042,DATOS!B:W,10,FALSE)</f>
        <v>S50008</v>
      </c>
      <c r="H1042" t="str">
        <f t="shared" si="33"/>
        <v>TRANSPORTE INTERMUNICIPAL TERR</v>
      </c>
      <c r="I1042">
        <f>VLOOKUP(E1042,DATOS!B:W,12,FALSE)</f>
        <v>1</v>
      </c>
      <c r="J1042">
        <f>VLOOKUP(E1042,DATOS!B:W,20,FALSE)</f>
        <v>45470</v>
      </c>
      <c r="K1042">
        <f t="shared" si="32"/>
        <v>45470</v>
      </c>
      <c r="L1042" s="3" t="e">
        <f>VLOOKUP(A1042,'AF NO RADICADOS'!E:E,1,FALSE)</f>
        <v>#N/A</v>
      </c>
    </row>
    <row r="1043" spans="1:12">
      <c r="A1043" t="str">
        <f>VLOOKUP(E1043,DATOS!B:W,19,FALSE)</f>
        <v>FEVT4971</v>
      </c>
      <c r="B1043" s="1">
        <v>9012767301</v>
      </c>
      <c r="C1043" t="s">
        <v>2</v>
      </c>
      <c r="D1043" s="1">
        <f>VLOOKUP(E1043,DATOS!B:W,3,FALSE)</f>
        <v>25653761</v>
      </c>
      <c r="E1043">
        <v>4098</v>
      </c>
      <c r="F1043">
        <v>2</v>
      </c>
      <c r="G1043" t="str">
        <f>VLOOKUP(E1043,DATOS!B:W,10,FALSE)</f>
        <v>S50007</v>
      </c>
      <c r="H1043" t="str">
        <f t="shared" si="33"/>
        <v>TRANSPORTE MUNICIPAL TERRESTRE</v>
      </c>
      <c r="I1043">
        <f>VLOOKUP(E1043,DATOS!B:W,12,FALSE)</f>
        <v>2</v>
      </c>
      <c r="J1043">
        <f>VLOOKUP(E1043,DATOS!B:W,20,FALSE)</f>
        <v>45470</v>
      </c>
      <c r="K1043">
        <f t="shared" si="32"/>
        <v>90940</v>
      </c>
      <c r="L1043" s="3" t="str">
        <f>VLOOKUP(A1043,'AF NO RADICADOS'!E:E,1,FALSE)</f>
        <v>FEVT4971</v>
      </c>
    </row>
    <row r="1044" spans="1:12">
      <c r="A1044" t="str">
        <f>VLOOKUP(E1044,DATOS!B:W,19,FALSE)</f>
        <v>FEVT4971</v>
      </c>
      <c r="B1044" s="1">
        <v>9012767301</v>
      </c>
      <c r="C1044" t="s">
        <v>2</v>
      </c>
      <c r="D1044" s="1">
        <f>VLOOKUP(E1044,DATOS!B:W,3,FALSE)</f>
        <v>25653761</v>
      </c>
      <c r="E1044">
        <v>4099</v>
      </c>
      <c r="F1044">
        <v>2</v>
      </c>
      <c r="G1044" t="str">
        <f>VLOOKUP(E1044,DATOS!B:W,10,FALSE)</f>
        <v>S50007</v>
      </c>
      <c r="H1044" t="str">
        <f t="shared" si="33"/>
        <v>TRANSPORTE MUNICIPAL TERRESTRE</v>
      </c>
      <c r="I1044">
        <f>VLOOKUP(E1044,DATOS!B:W,12,FALSE)</f>
        <v>1</v>
      </c>
      <c r="J1044">
        <f>VLOOKUP(E1044,DATOS!B:W,20,FALSE)</f>
        <v>45470</v>
      </c>
      <c r="K1044">
        <f t="shared" si="32"/>
        <v>45470</v>
      </c>
      <c r="L1044" s="3" t="str">
        <f>VLOOKUP(A1044,'AF NO RADICADOS'!E:E,1,FALSE)</f>
        <v>FEVT4971</v>
      </c>
    </row>
    <row r="1045" spans="1:12">
      <c r="A1045" t="str">
        <f>VLOOKUP(E1045,DATOS!B:W,19,FALSE)</f>
        <v>FEVT4972</v>
      </c>
      <c r="B1045" s="1">
        <v>9012767301</v>
      </c>
      <c r="C1045" t="s">
        <v>2</v>
      </c>
      <c r="D1045" s="1">
        <f>VLOOKUP(E1045,DATOS!B:W,3,FALSE)</f>
        <v>39840788</v>
      </c>
      <c r="E1045">
        <v>4128</v>
      </c>
      <c r="F1045">
        <v>2</v>
      </c>
      <c r="G1045" t="str">
        <f>VLOOKUP(E1045,DATOS!B:W,10,FALSE)</f>
        <v>S50007</v>
      </c>
      <c r="H1045" t="str">
        <f t="shared" si="33"/>
        <v>TRANSPORTE MUNICIPAL TERRESTRE</v>
      </c>
      <c r="I1045">
        <f>VLOOKUP(E1045,DATOS!B:W,12,FALSE)</f>
        <v>1</v>
      </c>
      <c r="J1045">
        <f>VLOOKUP(E1045,DATOS!B:W,20,FALSE)</f>
        <v>45470</v>
      </c>
      <c r="K1045">
        <f t="shared" si="32"/>
        <v>45470</v>
      </c>
      <c r="L1045" s="3" t="e">
        <f>VLOOKUP(A1045,'AF NO RADICADOS'!E:E,1,FALSE)</f>
        <v>#N/A</v>
      </c>
    </row>
    <row r="1046" spans="1:12">
      <c r="A1046" t="str">
        <f>VLOOKUP(E1046,DATOS!B:W,19,FALSE)</f>
        <v>FEVT4972</v>
      </c>
      <c r="B1046" s="1">
        <v>9012767301</v>
      </c>
      <c r="C1046" t="s">
        <v>2</v>
      </c>
      <c r="D1046" s="1">
        <f>VLOOKUP(E1046,DATOS!B:W,3,FALSE)</f>
        <v>39840788</v>
      </c>
      <c r="E1046">
        <v>4129</v>
      </c>
      <c r="F1046">
        <v>2</v>
      </c>
      <c r="G1046" t="str">
        <f>VLOOKUP(E1046,DATOS!B:W,10,FALSE)</f>
        <v>S50007</v>
      </c>
      <c r="H1046" t="str">
        <f t="shared" si="33"/>
        <v>TRANSPORTE MUNICIPAL TERRESTRE</v>
      </c>
      <c r="I1046">
        <f>VLOOKUP(E1046,DATOS!B:W,12,FALSE)</f>
        <v>1</v>
      </c>
      <c r="J1046">
        <f>VLOOKUP(E1046,DATOS!B:W,20,FALSE)</f>
        <v>45470</v>
      </c>
      <c r="K1046">
        <f t="shared" si="32"/>
        <v>45470</v>
      </c>
      <c r="L1046" s="3" t="e">
        <f>VLOOKUP(A1046,'AF NO RADICADOS'!E:E,1,FALSE)</f>
        <v>#N/A</v>
      </c>
    </row>
    <row r="1047" spans="1:12">
      <c r="A1047" t="str">
        <f>VLOOKUP(E1047,DATOS!B:W,19,FALSE)</f>
        <v>FEVT4973</v>
      </c>
      <c r="B1047" s="1">
        <v>9012767301</v>
      </c>
      <c r="C1047" t="s">
        <v>2</v>
      </c>
      <c r="D1047" s="1">
        <f>VLOOKUP(E1047,DATOS!B:W,3,FALSE)</f>
        <v>59396095</v>
      </c>
      <c r="E1047">
        <v>4857</v>
      </c>
      <c r="F1047">
        <v>2</v>
      </c>
      <c r="G1047" t="str">
        <f>VLOOKUP(E1047,DATOS!B:W,10,FALSE)</f>
        <v>S50008</v>
      </c>
      <c r="H1047" t="str">
        <f t="shared" si="33"/>
        <v>TRANSPORTE INTERMUNICIPAL TERR</v>
      </c>
      <c r="I1047">
        <f>VLOOKUP(E1047,DATOS!B:W,12,FALSE)</f>
        <v>1</v>
      </c>
      <c r="J1047">
        <f>VLOOKUP(E1047,DATOS!B:W,20,FALSE)</f>
        <v>45470</v>
      </c>
      <c r="K1047">
        <f t="shared" si="32"/>
        <v>45470</v>
      </c>
      <c r="L1047" s="3" t="e">
        <f>VLOOKUP(A1047,'AF NO RADICADOS'!E:E,1,FALSE)</f>
        <v>#N/A</v>
      </c>
    </row>
    <row r="1048" spans="1:12">
      <c r="A1048" t="str">
        <f>VLOOKUP(E1048,DATOS!B:W,19,FALSE)</f>
        <v>FEVT4974</v>
      </c>
      <c r="B1048" s="1">
        <v>9012767301</v>
      </c>
      <c r="C1048" t="s">
        <v>2</v>
      </c>
      <c r="D1048" s="1">
        <f>VLOOKUP(E1048,DATOS!B:W,3,FALSE)</f>
        <v>38462967</v>
      </c>
      <c r="E1048">
        <v>4416</v>
      </c>
      <c r="F1048">
        <v>2</v>
      </c>
      <c r="G1048" t="str">
        <f>VLOOKUP(E1048,DATOS!B:W,10,FALSE)</f>
        <v>S50008</v>
      </c>
      <c r="H1048" t="str">
        <f t="shared" si="33"/>
        <v>TRANSPORTE INTERMUNICIPAL TERR</v>
      </c>
      <c r="I1048">
        <f>VLOOKUP(E1048,DATOS!B:W,12,FALSE)</f>
        <v>1</v>
      </c>
      <c r="J1048">
        <f>VLOOKUP(E1048,DATOS!B:W,20,FALSE)</f>
        <v>45470</v>
      </c>
      <c r="K1048">
        <f t="shared" si="32"/>
        <v>45470</v>
      </c>
      <c r="L1048" s="3" t="e">
        <f>VLOOKUP(A1048,'AF NO RADICADOS'!E:E,1,FALSE)</f>
        <v>#N/A</v>
      </c>
    </row>
    <row r="1049" spans="1:12">
      <c r="A1049" t="str">
        <f>VLOOKUP(E1049,DATOS!B:W,19,FALSE)</f>
        <v>FEVT4974</v>
      </c>
      <c r="B1049" s="1">
        <v>9012767301</v>
      </c>
      <c r="C1049" t="s">
        <v>2</v>
      </c>
      <c r="D1049" s="1">
        <f>VLOOKUP(E1049,DATOS!B:W,3,FALSE)</f>
        <v>38462967</v>
      </c>
      <c r="E1049">
        <v>4417</v>
      </c>
      <c r="F1049">
        <v>2</v>
      </c>
      <c r="G1049" t="str">
        <f>VLOOKUP(E1049,DATOS!B:W,10,FALSE)</f>
        <v>S50008</v>
      </c>
      <c r="H1049" t="str">
        <f t="shared" si="33"/>
        <v>TRANSPORTE INTERMUNICIPAL TERR</v>
      </c>
      <c r="I1049">
        <f>VLOOKUP(E1049,DATOS!B:W,12,FALSE)</f>
        <v>1</v>
      </c>
      <c r="J1049">
        <f>VLOOKUP(E1049,DATOS!B:W,20,FALSE)</f>
        <v>45470</v>
      </c>
      <c r="K1049">
        <f t="shared" si="32"/>
        <v>45470</v>
      </c>
      <c r="L1049" s="3" t="e">
        <f>VLOOKUP(A1049,'AF NO RADICADOS'!E:E,1,FALSE)</f>
        <v>#N/A</v>
      </c>
    </row>
    <row r="1050" spans="1:12">
      <c r="A1050" t="str">
        <f>VLOOKUP(E1050,DATOS!B:W,19,FALSE)</f>
        <v>FEVT4975</v>
      </c>
      <c r="B1050" s="1">
        <v>9012767301</v>
      </c>
      <c r="C1050" t="s">
        <v>2</v>
      </c>
      <c r="D1050" s="1">
        <f>VLOOKUP(E1050,DATOS!B:W,3,FALSE)</f>
        <v>1123334788</v>
      </c>
      <c r="E1050">
        <v>4384</v>
      </c>
      <c r="F1050">
        <v>2</v>
      </c>
      <c r="G1050" t="str">
        <f>VLOOKUP(E1050,DATOS!B:W,10,FALSE)</f>
        <v>S50008</v>
      </c>
      <c r="H1050" t="str">
        <f t="shared" si="33"/>
        <v>TRANSPORTE INTERMUNICIPAL TERR</v>
      </c>
      <c r="I1050">
        <f>VLOOKUP(E1050,DATOS!B:W,12,FALSE)</f>
        <v>1</v>
      </c>
      <c r="J1050">
        <f>VLOOKUP(E1050,DATOS!B:W,20,FALSE)</f>
        <v>45470</v>
      </c>
      <c r="K1050">
        <f t="shared" si="32"/>
        <v>45470</v>
      </c>
      <c r="L1050" s="3" t="e">
        <f>VLOOKUP(A1050,'AF NO RADICADOS'!E:E,1,FALSE)</f>
        <v>#N/A</v>
      </c>
    </row>
    <row r="1051" spans="1:12">
      <c r="A1051" t="str">
        <f>VLOOKUP(E1051,DATOS!B:W,19,FALSE)</f>
        <v>FEVT4975</v>
      </c>
      <c r="B1051" s="1">
        <v>9012767301</v>
      </c>
      <c r="C1051" t="s">
        <v>2</v>
      </c>
      <c r="D1051" s="1">
        <f>VLOOKUP(E1051,DATOS!B:W,3,FALSE)</f>
        <v>1123334788</v>
      </c>
      <c r="E1051">
        <v>4385</v>
      </c>
      <c r="F1051">
        <v>2</v>
      </c>
      <c r="G1051" t="str">
        <f>VLOOKUP(E1051,DATOS!B:W,10,FALSE)</f>
        <v>S50008</v>
      </c>
      <c r="H1051" t="str">
        <f t="shared" si="33"/>
        <v>TRANSPORTE INTERMUNICIPAL TERR</v>
      </c>
      <c r="I1051">
        <f>VLOOKUP(E1051,DATOS!B:W,12,FALSE)</f>
        <v>1</v>
      </c>
      <c r="J1051">
        <f>VLOOKUP(E1051,DATOS!B:W,20,FALSE)</f>
        <v>45470</v>
      </c>
      <c r="K1051">
        <f t="shared" ref="K1051:K1114" si="34">J1051*I1051</f>
        <v>45470</v>
      </c>
      <c r="L1051" s="3" t="e">
        <f>VLOOKUP(A1051,'AF NO RADICADOS'!E:E,1,FALSE)</f>
        <v>#N/A</v>
      </c>
    </row>
    <row r="1052" spans="1:12">
      <c r="A1052" t="str">
        <f>VLOOKUP(E1052,DATOS!B:W,19,FALSE)</f>
        <v>FEVT4976</v>
      </c>
      <c r="B1052" s="1">
        <v>9012767301</v>
      </c>
      <c r="C1052" t="s">
        <v>2</v>
      </c>
      <c r="D1052" s="1">
        <f>VLOOKUP(E1052,DATOS!B:W,3,FALSE)</f>
        <v>41119867</v>
      </c>
      <c r="E1052">
        <v>4643</v>
      </c>
      <c r="F1052">
        <v>2</v>
      </c>
      <c r="G1052" t="str">
        <f>VLOOKUP(E1052,DATOS!B:W,10,FALSE)</f>
        <v>S50008</v>
      </c>
      <c r="H1052" t="str">
        <f t="shared" si="33"/>
        <v>TRANSPORTE INTERMUNICIPAL TERR</v>
      </c>
      <c r="I1052">
        <f>VLOOKUP(E1052,DATOS!B:W,12,FALSE)</f>
        <v>1</v>
      </c>
      <c r="J1052">
        <f>VLOOKUP(E1052,DATOS!B:W,20,FALSE)</f>
        <v>45470</v>
      </c>
      <c r="K1052">
        <f t="shared" si="34"/>
        <v>45470</v>
      </c>
      <c r="L1052" s="3" t="e">
        <f>VLOOKUP(A1052,'AF NO RADICADOS'!E:E,1,FALSE)</f>
        <v>#N/A</v>
      </c>
    </row>
    <row r="1053" spans="1:12">
      <c r="A1053" t="str">
        <f>VLOOKUP(E1053,DATOS!B:W,19,FALSE)</f>
        <v>FEVT4976</v>
      </c>
      <c r="B1053" s="1">
        <v>9012767301</v>
      </c>
      <c r="C1053" t="s">
        <v>2</v>
      </c>
      <c r="D1053" s="1">
        <f>VLOOKUP(E1053,DATOS!B:W,3,FALSE)</f>
        <v>41119867</v>
      </c>
      <c r="E1053">
        <v>4644</v>
      </c>
      <c r="F1053">
        <v>2</v>
      </c>
      <c r="G1053" t="str">
        <f>VLOOKUP(E1053,DATOS!B:W,10,FALSE)</f>
        <v>S50008</v>
      </c>
      <c r="H1053" t="str">
        <f t="shared" si="33"/>
        <v>TRANSPORTE INTERMUNICIPAL TERR</v>
      </c>
      <c r="I1053">
        <f>VLOOKUP(E1053,DATOS!B:W,12,FALSE)</f>
        <v>1</v>
      </c>
      <c r="J1053">
        <f>VLOOKUP(E1053,DATOS!B:W,20,FALSE)</f>
        <v>45470</v>
      </c>
      <c r="K1053">
        <f t="shared" si="34"/>
        <v>45470</v>
      </c>
      <c r="L1053" s="3" t="e">
        <f>VLOOKUP(A1053,'AF NO RADICADOS'!E:E,1,FALSE)</f>
        <v>#N/A</v>
      </c>
    </row>
    <row r="1054" spans="1:12">
      <c r="A1054" t="str">
        <f>VLOOKUP(E1054,DATOS!B:W,19,FALSE)</f>
        <v>FEVT4977</v>
      </c>
      <c r="B1054" s="1">
        <v>9012767301</v>
      </c>
      <c r="C1054" t="s">
        <v>2</v>
      </c>
      <c r="D1054" s="1">
        <f>VLOOKUP(E1054,DATOS!B:W,3,FALSE)</f>
        <v>1125408418</v>
      </c>
      <c r="E1054">
        <v>4763</v>
      </c>
      <c r="F1054">
        <v>2</v>
      </c>
      <c r="G1054" t="str">
        <f>VLOOKUP(E1054,DATOS!B:W,10,FALSE)</f>
        <v>S50008</v>
      </c>
      <c r="H1054" t="str">
        <f t="shared" si="33"/>
        <v>TRANSPORTE INTERMUNICIPAL TERR</v>
      </c>
      <c r="I1054">
        <f>VLOOKUP(E1054,DATOS!B:W,12,FALSE)</f>
        <v>1</v>
      </c>
      <c r="J1054">
        <f>VLOOKUP(E1054,DATOS!B:W,20,FALSE)</f>
        <v>45470</v>
      </c>
      <c r="K1054">
        <f t="shared" si="34"/>
        <v>45470</v>
      </c>
      <c r="L1054" s="3" t="e">
        <f>VLOOKUP(A1054,'AF NO RADICADOS'!E:E,1,FALSE)</f>
        <v>#N/A</v>
      </c>
    </row>
    <row r="1055" spans="1:12">
      <c r="A1055" t="str">
        <f>VLOOKUP(E1055,DATOS!B:W,19,FALSE)</f>
        <v>FEVT4977</v>
      </c>
      <c r="B1055" s="1">
        <v>9012767301</v>
      </c>
      <c r="C1055" t="s">
        <v>2</v>
      </c>
      <c r="D1055" s="1">
        <f>VLOOKUP(E1055,DATOS!B:W,3,FALSE)</f>
        <v>1125408418</v>
      </c>
      <c r="E1055">
        <v>4764</v>
      </c>
      <c r="F1055">
        <v>2</v>
      </c>
      <c r="G1055" t="str">
        <f>VLOOKUP(E1055,DATOS!B:W,10,FALSE)</f>
        <v>S50008</v>
      </c>
      <c r="H1055" t="str">
        <f t="shared" si="33"/>
        <v>TRANSPORTE INTERMUNICIPAL TERR</v>
      </c>
      <c r="I1055">
        <f>VLOOKUP(E1055,DATOS!B:W,12,FALSE)</f>
        <v>1</v>
      </c>
      <c r="J1055">
        <f>VLOOKUP(E1055,DATOS!B:W,20,FALSE)</f>
        <v>45470</v>
      </c>
      <c r="K1055">
        <f t="shared" si="34"/>
        <v>45470</v>
      </c>
      <c r="L1055" s="3" t="e">
        <f>VLOOKUP(A1055,'AF NO RADICADOS'!E:E,1,FALSE)</f>
        <v>#N/A</v>
      </c>
    </row>
    <row r="1056" spans="1:12">
      <c r="A1056" t="str">
        <f>VLOOKUP(E1056,DATOS!B:W,19,FALSE)</f>
        <v>FEVT4978</v>
      </c>
      <c r="B1056" s="1">
        <v>9012767301</v>
      </c>
      <c r="C1056" t="s">
        <v>42</v>
      </c>
      <c r="D1056" s="1">
        <f>VLOOKUP(E1056,DATOS!B:W,3,FALSE)</f>
        <v>1084826630</v>
      </c>
      <c r="E1056">
        <v>4791</v>
      </c>
      <c r="F1056">
        <v>2</v>
      </c>
      <c r="G1056" t="str">
        <f>VLOOKUP(E1056,DATOS!B:W,10,FALSE)</f>
        <v>S50007</v>
      </c>
      <c r="H1056" t="str">
        <f t="shared" si="33"/>
        <v>TRANSPORTE MUNICIPAL TERRESTRE</v>
      </c>
      <c r="I1056">
        <f>VLOOKUP(E1056,DATOS!B:W,12,FALSE)</f>
        <v>1</v>
      </c>
      <c r="J1056">
        <f>VLOOKUP(E1056,DATOS!B:W,20,FALSE)</f>
        <v>45470</v>
      </c>
      <c r="K1056">
        <f t="shared" si="34"/>
        <v>45470</v>
      </c>
      <c r="L1056" s="3" t="e">
        <f>VLOOKUP(A1056,'AF NO RADICADOS'!E:E,1,FALSE)</f>
        <v>#N/A</v>
      </c>
    </row>
    <row r="1057" spans="1:12">
      <c r="A1057" t="str">
        <f>VLOOKUP(E1057,DATOS!B:W,19,FALSE)</f>
        <v>FEVT4979</v>
      </c>
      <c r="B1057" s="1">
        <v>9012767301</v>
      </c>
      <c r="C1057" t="s">
        <v>2</v>
      </c>
      <c r="D1057" s="1">
        <f>VLOOKUP(E1057,DATOS!B:W,3,FALSE)</f>
        <v>25560590</v>
      </c>
      <c r="E1057">
        <v>4689</v>
      </c>
      <c r="F1057">
        <v>2</v>
      </c>
      <c r="G1057" t="str">
        <f>VLOOKUP(E1057,DATOS!B:W,10,FALSE)</f>
        <v>S50008</v>
      </c>
      <c r="H1057" t="str">
        <f t="shared" si="33"/>
        <v>TRANSPORTE INTERMUNICIPAL TERR</v>
      </c>
      <c r="I1057">
        <f>VLOOKUP(E1057,DATOS!B:W,12,FALSE)</f>
        <v>1</v>
      </c>
      <c r="J1057">
        <f>VLOOKUP(E1057,DATOS!B:W,20,FALSE)</f>
        <v>45470</v>
      </c>
      <c r="K1057">
        <f t="shared" si="34"/>
        <v>45470</v>
      </c>
      <c r="L1057" s="3" t="e">
        <f>VLOOKUP(A1057,'AF NO RADICADOS'!E:E,1,FALSE)</f>
        <v>#N/A</v>
      </c>
    </row>
    <row r="1058" spans="1:12">
      <c r="A1058" t="str">
        <f>VLOOKUP(E1058,DATOS!B:W,19,FALSE)</f>
        <v>FEVT4980</v>
      </c>
      <c r="B1058" s="1">
        <v>9012767301</v>
      </c>
      <c r="C1058" t="s">
        <v>2</v>
      </c>
      <c r="D1058" s="1">
        <f>VLOOKUP(E1058,DATOS!B:W,3,FALSE)</f>
        <v>18145675</v>
      </c>
      <c r="E1058">
        <v>4570</v>
      </c>
      <c r="F1058">
        <v>2</v>
      </c>
      <c r="G1058" t="str">
        <f>VLOOKUP(E1058,DATOS!B:W,10,FALSE)</f>
        <v>S50008</v>
      </c>
      <c r="H1058" t="str">
        <f t="shared" si="33"/>
        <v>TRANSPORTE INTERMUNICIPAL TERR</v>
      </c>
      <c r="I1058">
        <f>VLOOKUP(E1058,DATOS!B:W,12,FALSE)</f>
        <v>1</v>
      </c>
      <c r="J1058">
        <f>VLOOKUP(E1058,DATOS!B:W,20,FALSE)</f>
        <v>45470</v>
      </c>
      <c r="K1058">
        <f t="shared" si="34"/>
        <v>45470</v>
      </c>
      <c r="L1058" s="3" t="e">
        <f>VLOOKUP(A1058,'AF NO RADICADOS'!E:E,1,FALSE)</f>
        <v>#N/A</v>
      </c>
    </row>
    <row r="1059" spans="1:12">
      <c r="A1059" t="str">
        <f>VLOOKUP(E1059,DATOS!B:W,19,FALSE)</f>
        <v>FEVT4980</v>
      </c>
      <c r="B1059" s="1">
        <v>9012767301</v>
      </c>
      <c r="C1059" t="s">
        <v>2</v>
      </c>
      <c r="D1059" s="1">
        <f>VLOOKUP(E1059,DATOS!B:W,3,FALSE)</f>
        <v>18145675</v>
      </c>
      <c r="E1059">
        <v>4571</v>
      </c>
      <c r="F1059">
        <v>2</v>
      </c>
      <c r="G1059" t="str">
        <f>VLOOKUP(E1059,DATOS!B:W,10,FALSE)</f>
        <v>S50008</v>
      </c>
      <c r="H1059" t="str">
        <f t="shared" si="33"/>
        <v>TRANSPORTE INTERMUNICIPAL TERR</v>
      </c>
      <c r="I1059">
        <f>VLOOKUP(E1059,DATOS!B:W,12,FALSE)</f>
        <v>1</v>
      </c>
      <c r="J1059">
        <f>VLOOKUP(E1059,DATOS!B:W,20,FALSE)</f>
        <v>45470</v>
      </c>
      <c r="K1059">
        <f t="shared" si="34"/>
        <v>45470</v>
      </c>
      <c r="L1059" s="3" t="e">
        <f>VLOOKUP(A1059,'AF NO RADICADOS'!E:E,1,FALSE)</f>
        <v>#N/A</v>
      </c>
    </row>
    <row r="1060" spans="1:12">
      <c r="A1060" t="str">
        <f>VLOOKUP(E1060,DATOS!B:W,19,FALSE)</f>
        <v>FEVT4981</v>
      </c>
      <c r="B1060" s="1">
        <v>9012767301</v>
      </c>
      <c r="C1060" t="s">
        <v>42</v>
      </c>
      <c r="D1060" s="1">
        <f>VLOOKUP(E1060,DATOS!B:W,3,FALSE)</f>
        <v>1062337724</v>
      </c>
      <c r="E1060">
        <v>4815</v>
      </c>
      <c r="F1060">
        <v>2</v>
      </c>
      <c r="G1060" t="str">
        <f>VLOOKUP(E1060,DATOS!B:W,10,FALSE)</f>
        <v>S50007</v>
      </c>
      <c r="H1060" t="str">
        <f t="shared" si="33"/>
        <v>TRANSPORTE MUNICIPAL TERRESTRE</v>
      </c>
      <c r="I1060">
        <f>VLOOKUP(E1060,DATOS!B:W,12,FALSE)</f>
        <v>1</v>
      </c>
      <c r="J1060">
        <f>VLOOKUP(E1060,DATOS!B:W,20,FALSE)</f>
        <v>45470</v>
      </c>
      <c r="K1060">
        <f t="shared" si="34"/>
        <v>45470</v>
      </c>
      <c r="L1060" s="3" t="e">
        <f>VLOOKUP(A1060,'AF NO RADICADOS'!E:E,1,FALSE)</f>
        <v>#N/A</v>
      </c>
    </row>
    <row r="1061" spans="1:12">
      <c r="A1061" t="str">
        <f>VLOOKUP(E1061,DATOS!B:W,19,FALSE)</f>
        <v>FEVT4981</v>
      </c>
      <c r="B1061" s="1">
        <v>9012767301</v>
      </c>
      <c r="C1061" t="s">
        <v>42</v>
      </c>
      <c r="D1061" s="1">
        <f>VLOOKUP(E1061,DATOS!B:W,3,FALSE)</f>
        <v>1062337724</v>
      </c>
      <c r="E1061">
        <v>4816</v>
      </c>
      <c r="F1061">
        <v>2</v>
      </c>
      <c r="G1061" t="str">
        <f>VLOOKUP(E1061,DATOS!B:W,10,FALSE)</f>
        <v>S50007</v>
      </c>
      <c r="H1061" t="str">
        <f t="shared" si="33"/>
        <v>TRANSPORTE MUNICIPAL TERRESTRE</v>
      </c>
      <c r="I1061">
        <f>VLOOKUP(E1061,DATOS!B:W,12,FALSE)</f>
        <v>1</v>
      </c>
      <c r="J1061">
        <f>VLOOKUP(E1061,DATOS!B:W,20,FALSE)</f>
        <v>45470</v>
      </c>
      <c r="K1061">
        <f t="shared" si="34"/>
        <v>45470</v>
      </c>
      <c r="L1061" s="3" t="e">
        <f>VLOOKUP(A1061,'AF NO RADICADOS'!E:E,1,FALSE)</f>
        <v>#N/A</v>
      </c>
    </row>
    <row r="1062" spans="1:12">
      <c r="A1062" t="str">
        <f>VLOOKUP(E1062,DATOS!B:W,19,FALSE)</f>
        <v>FEVT4982</v>
      </c>
      <c r="B1062" s="1">
        <v>9012767301</v>
      </c>
      <c r="C1062" t="s">
        <v>42</v>
      </c>
      <c r="D1062" s="1">
        <f>VLOOKUP(E1062,DATOS!B:W,3,FALSE)</f>
        <v>1123211725</v>
      </c>
      <c r="E1062">
        <v>4080</v>
      </c>
      <c r="F1062">
        <v>2</v>
      </c>
      <c r="G1062" t="str">
        <f>VLOOKUP(E1062,DATOS!B:W,10,FALSE)</f>
        <v>S50007</v>
      </c>
      <c r="H1062" t="str">
        <f t="shared" si="33"/>
        <v>TRANSPORTE MUNICIPAL TERRESTRE</v>
      </c>
      <c r="I1062">
        <f>VLOOKUP(E1062,DATOS!B:W,12,FALSE)</f>
        <v>1</v>
      </c>
      <c r="J1062">
        <f>VLOOKUP(E1062,DATOS!B:W,20,FALSE)</f>
        <v>45470</v>
      </c>
      <c r="K1062">
        <f t="shared" si="34"/>
        <v>45470</v>
      </c>
      <c r="L1062" s="3" t="str">
        <f>VLOOKUP(A1062,'AF NO RADICADOS'!E:E,1,FALSE)</f>
        <v>FEVT4982</v>
      </c>
    </row>
    <row r="1063" spans="1:12">
      <c r="A1063" t="str">
        <f>VLOOKUP(E1063,DATOS!B:W,19,FALSE)</f>
        <v>FEVT4982</v>
      </c>
      <c r="B1063" s="1">
        <v>9012767301</v>
      </c>
      <c r="C1063" t="s">
        <v>42</v>
      </c>
      <c r="D1063" s="1">
        <f>VLOOKUP(E1063,DATOS!B:W,3,FALSE)</f>
        <v>1123211725</v>
      </c>
      <c r="E1063">
        <v>4081</v>
      </c>
      <c r="F1063">
        <v>2</v>
      </c>
      <c r="G1063" t="str">
        <f>VLOOKUP(E1063,DATOS!B:W,10,FALSE)</f>
        <v>S50007</v>
      </c>
      <c r="H1063" t="str">
        <f t="shared" si="33"/>
        <v>TRANSPORTE MUNICIPAL TERRESTRE</v>
      </c>
      <c r="I1063">
        <f>VLOOKUP(E1063,DATOS!B:W,12,FALSE)</f>
        <v>1</v>
      </c>
      <c r="J1063">
        <f>VLOOKUP(E1063,DATOS!B:W,20,FALSE)</f>
        <v>45470</v>
      </c>
      <c r="K1063">
        <f t="shared" si="34"/>
        <v>45470</v>
      </c>
      <c r="L1063" s="3" t="str">
        <f>VLOOKUP(A1063,'AF NO RADICADOS'!E:E,1,FALSE)</f>
        <v>FEVT4982</v>
      </c>
    </row>
    <row r="1064" spans="1:12">
      <c r="A1064" t="str">
        <f>VLOOKUP(E1064,DATOS!B:W,19,FALSE)</f>
        <v>FEVT4983</v>
      </c>
      <c r="B1064" s="1">
        <v>9012767301</v>
      </c>
      <c r="C1064" t="s">
        <v>42</v>
      </c>
      <c r="D1064" s="1">
        <f>VLOOKUP(E1064,DATOS!B:W,3,FALSE)</f>
        <v>1127080962</v>
      </c>
      <c r="E1064">
        <v>4056</v>
      </c>
      <c r="F1064">
        <v>2</v>
      </c>
      <c r="G1064" t="str">
        <f>VLOOKUP(E1064,DATOS!B:W,10,FALSE)</f>
        <v>S50007</v>
      </c>
      <c r="H1064" t="str">
        <f t="shared" si="33"/>
        <v>TRANSPORTE MUNICIPAL TERRESTRE</v>
      </c>
      <c r="I1064">
        <f>VLOOKUP(E1064,DATOS!B:W,12,FALSE)</f>
        <v>1</v>
      </c>
      <c r="J1064">
        <f>VLOOKUP(E1064,DATOS!B:W,20,FALSE)</f>
        <v>45470</v>
      </c>
      <c r="K1064">
        <f t="shared" si="34"/>
        <v>45470</v>
      </c>
      <c r="L1064" s="3" t="e">
        <f>VLOOKUP(A1064,'AF NO RADICADOS'!E:E,1,FALSE)</f>
        <v>#N/A</v>
      </c>
    </row>
    <row r="1065" spans="1:12">
      <c r="A1065" t="str">
        <f>VLOOKUP(E1065,DATOS!B:W,19,FALSE)</f>
        <v>FEVT4983</v>
      </c>
      <c r="B1065" s="1">
        <v>9012767301</v>
      </c>
      <c r="C1065" t="s">
        <v>42</v>
      </c>
      <c r="D1065" s="1">
        <f>VLOOKUP(E1065,DATOS!B:W,3,FALSE)</f>
        <v>1127080962</v>
      </c>
      <c r="E1065">
        <v>4057</v>
      </c>
      <c r="F1065">
        <v>2</v>
      </c>
      <c r="G1065" t="str">
        <f>VLOOKUP(E1065,DATOS!B:W,10,FALSE)</f>
        <v>S50007</v>
      </c>
      <c r="H1065" t="str">
        <f t="shared" si="33"/>
        <v>TRANSPORTE MUNICIPAL TERRESTRE</v>
      </c>
      <c r="I1065">
        <f>VLOOKUP(E1065,DATOS!B:W,12,FALSE)</f>
        <v>1</v>
      </c>
      <c r="J1065">
        <f>VLOOKUP(E1065,DATOS!B:W,20,FALSE)</f>
        <v>45470</v>
      </c>
      <c r="K1065">
        <f t="shared" si="34"/>
        <v>45470</v>
      </c>
      <c r="L1065" s="3" t="e">
        <f>VLOOKUP(A1065,'AF NO RADICADOS'!E:E,1,FALSE)</f>
        <v>#N/A</v>
      </c>
    </row>
    <row r="1066" spans="1:12">
      <c r="A1066" t="str">
        <f>VLOOKUP(E1066,DATOS!B:W,19,FALSE)</f>
        <v>FEVT4984</v>
      </c>
      <c r="B1066" s="1">
        <v>9012767301</v>
      </c>
      <c r="C1066" t="s">
        <v>2</v>
      </c>
      <c r="D1066" s="1">
        <f>VLOOKUP(E1066,DATOS!B:W,3,FALSE)</f>
        <v>1125184780</v>
      </c>
      <c r="E1066">
        <v>4711</v>
      </c>
      <c r="F1066">
        <v>2</v>
      </c>
      <c r="G1066" t="str">
        <f>VLOOKUP(E1066,DATOS!B:W,10,FALSE)</f>
        <v>S50008</v>
      </c>
      <c r="H1066" t="str">
        <f t="shared" si="33"/>
        <v>TRANSPORTE INTERMUNICIPAL TERR</v>
      </c>
      <c r="I1066">
        <f>VLOOKUP(E1066,DATOS!B:W,12,FALSE)</f>
        <v>1</v>
      </c>
      <c r="J1066">
        <f>VLOOKUP(E1066,DATOS!B:W,20,FALSE)</f>
        <v>45470</v>
      </c>
      <c r="K1066">
        <f t="shared" si="34"/>
        <v>45470</v>
      </c>
      <c r="L1066" s="3" t="e">
        <f>VLOOKUP(A1066,'AF NO RADICADOS'!E:E,1,FALSE)</f>
        <v>#N/A</v>
      </c>
    </row>
    <row r="1067" spans="1:12">
      <c r="A1067" t="str">
        <f>VLOOKUP(E1067,DATOS!B:W,19,FALSE)</f>
        <v>FEVT4985</v>
      </c>
      <c r="B1067" s="1">
        <v>9012767301</v>
      </c>
      <c r="C1067" t="s">
        <v>2</v>
      </c>
      <c r="D1067" s="1">
        <f>VLOOKUP(E1067,DATOS!B:W,3,FALSE)</f>
        <v>690020574</v>
      </c>
      <c r="E1067">
        <v>4492</v>
      </c>
      <c r="F1067">
        <v>2</v>
      </c>
      <c r="G1067" t="str">
        <f>VLOOKUP(E1067,DATOS!B:W,10,FALSE)</f>
        <v>S50008</v>
      </c>
      <c r="H1067" t="str">
        <f t="shared" si="33"/>
        <v>TRANSPORTE INTERMUNICIPAL TERR</v>
      </c>
      <c r="I1067">
        <f>VLOOKUP(E1067,DATOS!B:W,12,FALSE)</f>
        <v>1</v>
      </c>
      <c r="J1067">
        <f>VLOOKUP(E1067,DATOS!B:W,20,FALSE)</f>
        <v>45470</v>
      </c>
      <c r="K1067">
        <f t="shared" si="34"/>
        <v>45470</v>
      </c>
      <c r="L1067" s="3" t="e">
        <f>VLOOKUP(A1067,'AF NO RADICADOS'!E:E,1,FALSE)</f>
        <v>#N/A</v>
      </c>
    </row>
    <row r="1068" spans="1:12">
      <c r="A1068" t="str">
        <f>VLOOKUP(E1068,DATOS!B:W,19,FALSE)</f>
        <v>FEVT4985</v>
      </c>
      <c r="B1068" s="1">
        <v>9012767301</v>
      </c>
      <c r="C1068" t="s">
        <v>2</v>
      </c>
      <c r="D1068" s="1">
        <f>VLOOKUP(E1068,DATOS!B:W,3,FALSE)</f>
        <v>690020574</v>
      </c>
      <c r="E1068">
        <v>4493</v>
      </c>
      <c r="F1068">
        <v>2</v>
      </c>
      <c r="G1068" t="str">
        <f>VLOOKUP(E1068,DATOS!B:W,10,FALSE)</f>
        <v>S50008</v>
      </c>
      <c r="H1068" t="str">
        <f t="shared" si="33"/>
        <v>TRANSPORTE INTERMUNICIPAL TERR</v>
      </c>
      <c r="I1068">
        <f>VLOOKUP(E1068,DATOS!B:W,12,FALSE)</f>
        <v>1</v>
      </c>
      <c r="J1068">
        <f>VLOOKUP(E1068,DATOS!B:W,20,FALSE)</f>
        <v>45470</v>
      </c>
      <c r="K1068">
        <f t="shared" si="34"/>
        <v>45470</v>
      </c>
      <c r="L1068" s="3" t="e">
        <f>VLOOKUP(A1068,'AF NO RADICADOS'!E:E,1,FALSE)</f>
        <v>#N/A</v>
      </c>
    </row>
    <row r="1069" spans="1:12">
      <c r="A1069" t="str">
        <f>VLOOKUP(E1069,DATOS!B:W,19,FALSE)</f>
        <v>FEVT4986</v>
      </c>
      <c r="B1069" s="1">
        <v>9012767301</v>
      </c>
      <c r="C1069" t="s">
        <v>2</v>
      </c>
      <c r="D1069" s="1">
        <f>VLOOKUP(E1069,DATOS!B:W,3,FALSE)</f>
        <v>18125382</v>
      </c>
      <c r="E1069">
        <v>4671</v>
      </c>
      <c r="F1069">
        <v>2</v>
      </c>
      <c r="G1069" t="str">
        <f>VLOOKUP(E1069,DATOS!B:W,10,FALSE)</f>
        <v>S50007</v>
      </c>
      <c r="H1069" t="str">
        <f t="shared" si="33"/>
        <v>TRANSPORTE MUNICIPAL TERRESTRE</v>
      </c>
      <c r="I1069">
        <f>VLOOKUP(E1069,DATOS!B:W,12,FALSE)</f>
        <v>1</v>
      </c>
      <c r="J1069">
        <f>VLOOKUP(E1069,DATOS!B:W,20,FALSE)</f>
        <v>45470</v>
      </c>
      <c r="K1069">
        <f t="shared" si="34"/>
        <v>45470</v>
      </c>
      <c r="L1069" s="3" t="e">
        <f>VLOOKUP(A1069,'AF NO RADICADOS'!E:E,1,FALSE)</f>
        <v>#N/A</v>
      </c>
    </row>
    <row r="1070" spans="1:12">
      <c r="A1070" t="str">
        <f>VLOOKUP(E1070,DATOS!B:W,19,FALSE)</f>
        <v>FEVT4986</v>
      </c>
      <c r="B1070" s="1">
        <v>9012767301</v>
      </c>
      <c r="C1070" t="s">
        <v>2</v>
      </c>
      <c r="D1070" s="1">
        <f>VLOOKUP(E1070,DATOS!B:W,3,FALSE)</f>
        <v>18125382</v>
      </c>
      <c r="E1070">
        <v>4672</v>
      </c>
      <c r="F1070">
        <v>2</v>
      </c>
      <c r="G1070" t="str">
        <f>VLOOKUP(E1070,DATOS!B:W,10,FALSE)</f>
        <v>S50007</v>
      </c>
      <c r="H1070" t="str">
        <f t="shared" si="33"/>
        <v>TRANSPORTE MUNICIPAL TERRESTRE</v>
      </c>
      <c r="I1070">
        <f>VLOOKUP(E1070,DATOS!B:W,12,FALSE)</f>
        <v>1</v>
      </c>
      <c r="J1070">
        <f>VLOOKUP(E1070,DATOS!B:W,20,FALSE)</f>
        <v>45470</v>
      </c>
      <c r="K1070">
        <f t="shared" si="34"/>
        <v>45470</v>
      </c>
      <c r="L1070" s="3" t="e">
        <f>VLOOKUP(A1070,'AF NO RADICADOS'!E:E,1,FALSE)</f>
        <v>#N/A</v>
      </c>
    </row>
    <row r="1071" spans="1:12">
      <c r="A1071" t="str">
        <f>VLOOKUP(E1071,DATOS!B:W,19,FALSE)</f>
        <v>FEVT4987</v>
      </c>
      <c r="B1071" s="1">
        <v>9012767301</v>
      </c>
      <c r="C1071" t="s">
        <v>2</v>
      </c>
      <c r="D1071" s="1">
        <f>VLOOKUP(E1071,DATOS!B:W,3,FALSE)</f>
        <v>5251339</v>
      </c>
      <c r="E1071">
        <v>4651</v>
      </c>
      <c r="F1071">
        <v>2</v>
      </c>
      <c r="G1071" t="str">
        <f>VLOOKUP(E1071,DATOS!B:W,10,FALSE)</f>
        <v>S50008</v>
      </c>
      <c r="H1071" t="str">
        <f t="shared" si="33"/>
        <v>TRANSPORTE INTERMUNICIPAL TERR</v>
      </c>
      <c r="I1071">
        <f>VLOOKUP(E1071,DATOS!B:W,12,FALSE)</f>
        <v>1</v>
      </c>
      <c r="J1071">
        <f>VLOOKUP(E1071,DATOS!B:W,20,FALSE)</f>
        <v>45470</v>
      </c>
      <c r="K1071">
        <f t="shared" si="34"/>
        <v>45470</v>
      </c>
      <c r="L1071" s="3" t="e">
        <f>VLOOKUP(A1071,'AF NO RADICADOS'!E:E,1,FALSE)</f>
        <v>#N/A</v>
      </c>
    </row>
    <row r="1072" spans="1:12">
      <c r="A1072" t="str">
        <f>VLOOKUP(E1072,DATOS!B:W,19,FALSE)</f>
        <v>FEVT4988</v>
      </c>
      <c r="B1072" s="1">
        <v>9012767301</v>
      </c>
      <c r="C1072" t="s">
        <v>2</v>
      </c>
      <c r="D1072" s="1">
        <f>VLOOKUP(E1072,DATOS!B:W,3,FALSE)</f>
        <v>15570543</v>
      </c>
      <c r="E1072">
        <v>4212</v>
      </c>
      <c r="F1072">
        <v>2</v>
      </c>
      <c r="G1072" t="str">
        <f>VLOOKUP(E1072,DATOS!B:W,10,FALSE)</f>
        <v>S50008</v>
      </c>
      <c r="H1072" t="str">
        <f t="shared" si="33"/>
        <v>TRANSPORTE INTERMUNICIPAL TERR</v>
      </c>
      <c r="I1072">
        <f>VLOOKUP(E1072,DATOS!B:W,12,FALSE)</f>
        <v>1</v>
      </c>
      <c r="J1072">
        <f>VLOOKUP(E1072,DATOS!B:W,20,FALSE)</f>
        <v>45470</v>
      </c>
      <c r="K1072">
        <f t="shared" si="34"/>
        <v>45470</v>
      </c>
      <c r="L1072" s="3" t="e">
        <f>VLOOKUP(A1072,'AF NO RADICADOS'!E:E,1,FALSE)</f>
        <v>#N/A</v>
      </c>
    </row>
    <row r="1073" spans="1:12">
      <c r="A1073" t="str">
        <f>VLOOKUP(E1073,DATOS!B:W,19,FALSE)</f>
        <v>FEVT4988</v>
      </c>
      <c r="B1073" s="1">
        <v>9012767301</v>
      </c>
      <c r="C1073" t="s">
        <v>2</v>
      </c>
      <c r="D1073" s="1">
        <f>VLOOKUP(E1073,DATOS!B:W,3,FALSE)</f>
        <v>15570543</v>
      </c>
      <c r="E1073">
        <v>4213</v>
      </c>
      <c r="F1073">
        <v>2</v>
      </c>
      <c r="G1073" t="str">
        <f>VLOOKUP(E1073,DATOS!B:W,10,FALSE)</f>
        <v>S50008</v>
      </c>
      <c r="H1073" t="str">
        <f t="shared" si="33"/>
        <v>TRANSPORTE INTERMUNICIPAL TERR</v>
      </c>
      <c r="I1073">
        <f>VLOOKUP(E1073,DATOS!B:W,12,FALSE)</f>
        <v>1</v>
      </c>
      <c r="J1073">
        <f>VLOOKUP(E1073,DATOS!B:W,20,FALSE)</f>
        <v>45470</v>
      </c>
      <c r="K1073">
        <f t="shared" si="34"/>
        <v>45470</v>
      </c>
      <c r="L1073" s="3" t="e">
        <f>VLOOKUP(A1073,'AF NO RADICADOS'!E:E,1,FALSE)</f>
        <v>#N/A</v>
      </c>
    </row>
    <row r="1074" spans="1:12">
      <c r="A1074" t="str">
        <f>VLOOKUP(E1074,DATOS!B:W,19,FALSE)</f>
        <v>FEVT4989</v>
      </c>
      <c r="B1074" s="1">
        <v>9012767301</v>
      </c>
      <c r="C1074" t="s">
        <v>42</v>
      </c>
      <c r="D1074" s="1">
        <f>VLOOKUP(E1074,DATOS!B:W,3,FALSE)</f>
        <v>1089056082</v>
      </c>
      <c r="E1074">
        <v>4703</v>
      </c>
      <c r="F1074">
        <v>2</v>
      </c>
      <c r="G1074" t="str">
        <f>VLOOKUP(E1074,DATOS!B:W,10,FALSE)</f>
        <v>S50007</v>
      </c>
      <c r="H1074" t="str">
        <f t="shared" si="33"/>
        <v>TRANSPORTE MUNICIPAL TERRESTRE</v>
      </c>
      <c r="I1074">
        <f>VLOOKUP(E1074,DATOS!B:W,12,FALSE)</f>
        <v>1</v>
      </c>
      <c r="J1074">
        <f>VLOOKUP(E1074,DATOS!B:W,20,FALSE)</f>
        <v>45470</v>
      </c>
      <c r="K1074">
        <f t="shared" si="34"/>
        <v>45470</v>
      </c>
      <c r="L1074" s="3" t="e">
        <f>VLOOKUP(A1074,'AF NO RADICADOS'!E:E,1,FALSE)</f>
        <v>#N/A</v>
      </c>
    </row>
    <row r="1075" spans="1:12">
      <c r="A1075" t="str">
        <f>VLOOKUP(E1075,DATOS!B:W,19,FALSE)</f>
        <v>FEVT4989</v>
      </c>
      <c r="B1075" s="1">
        <v>9012767301</v>
      </c>
      <c r="C1075" t="s">
        <v>42</v>
      </c>
      <c r="D1075" s="1">
        <f>VLOOKUP(E1075,DATOS!B:W,3,FALSE)</f>
        <v>1089056082</v>
      </c>
      <c r="E1075">
        <v>4704</v>
      </c>
      <c r="F1075">
        <v>2</v>
      </c>
      <c r="G1075" t="str">
        <f>VLOOKUP(E1075,DATOS!B:W,10,FALSE)</f>
        <v>S50007</v>
      </c>
      <c r="H1075" t="str">
        <f t="shared" si="33"/>
        <v>TRANSPORTE MUNICIPAL TERRESTRE</v>
      </c>
      <c r="I1075">
        <f>VLOOKUP(E1075,DATOS!B:W,12,FALSE)</f>
        <v>1</v>
      </c>
      <c r="J1075">
        <f>VLOOKUP(E1075,DATOS!B:W,20,FALSE)</f>
        <v>45470</v>
      </c>
      <c r="K1075">
        <f t="shared" si="34"/>
        <v>45470</v>
      </c>
      <c r="L1075" s="3" t="e">
        <f>VLOOKUP(A1075,'AF NO RADICADOS'!E:E,1,FALSE)</f>
        <v>#N/A</v>
      </c>
    </row>
    <row r="1076" spans="1:12">
      <c r="A1076" t="str">
        <f>VLOOKUP(E1076,DATOS!B:W,19,FALSE)</f>
        <v>FEVT4990</v>
      </c>
      <c r="B1076" s="1">
        <v>9012767301</v>
      </c>
      <c r="C1076" t="s">
        <v>2</v>
      </c>
      <c r="D1076" s="1">
        <f>VLOOKUP(E1076,DATOS!B:W,3,FALSE)</f>
        <v>15571157</v>
      </c>
      <c r="E1076">
        <v>4220</v>
      </c>
      <c r="F1076">
        <v>2</v>
      </c>
      <c r="G1076" t="str">
        <f>VLOOKUP(E1076,DATOS!B:W,10,FALSE)</f>
        <v>S50007</v>
      </c>
      <c r="H1076" t="str">
        <f t="shared" si="33"/>
        <v>TRANSPORTE MUNICIPAL TERRESTRE</v>
      </c>
      <c r="I1076">
        <f>VLOOKUP(E1076,DATOS!B:W,12,FALSE)</f>
        <v>1</v>
      </c>
      <c r="J1076">
        <f>VLOOKUP(E1076,DATOS!B:W,20,FALSE)</f>
        <v>45470</v>
      </c>
      <c r="K1076">
        <f t="shared" si="34"/>
        <v>45470</v>
      </c>
      <c r="L1076" s="3" t="e">
        <f>VLOOKUP(A1076,'AF NO RADICADOS'!E:E,1,FALSE)</f>
        <v>#N/A</v>
      </c>
    </row>
    <row r="1077" spans="1:12">
      <c r="A1077" t="str">
        <f>VLOOKUP(E1077,DATOS!B:W,19,FALSE)</f>
        <v>FEVT4990</v>
      </c>
      <c r="B1077" s="1">
        <v>9012767301</v>
      </c>
      <c r="C1077" t="s">
        <v>2</v>
      </c>
      <c r="D1077" s="1">
        <f>VLOOKUP(E1077,DATOS!B:W,3,FALSE)</f>
        <v>15571157</v>
      </c>
      <c r="E1077">
        <v>4221</v>
      </c>
      <c r="F1077">
        <v>2</v>
      </c>
      <c r="G1077" t="str">
        <f>VLOOKUP(E1077,DATOS!B:W,10,FALSE)</f>
        <v>S50007</v>
      </c>
      <c r="H1077" t="str">
        <f t="shared" si="33"/>
        <v>TRANSPORTE MUNICIPAL TERRESTRE</v>
      </c>
      <c r="I1077">
        <f>VLOOKUP(E1077,DATOS!B:W,12,FALSE)</f>
        <v>1</v>
      </c>
      <c r="J1077">
        <f>VLOOKUP(E1077,DATOS!B:W,20,FALSE)</f>
        <v>45470</v>
      </c>
      <c r="K1077">
        <f t="shared" si="34"/>
        <v>45470</v>
      </c>
      <c r="L1077" s="3" t="e">
        <f>VLOOKUP(A1077,'AF NO RADICADOS'!E:E,1,FALSE)</f>
        <v>#N/A</v>
      </c>
    </row>
    <row r="1078" spans="1:12">
      <c r="A1078" t="str">
        <f>VLOOKUP(E1078,DATOS!B:W,19,FALSE)</f>
        <v>FEVT4991</v>
      </c>
      <c r="B1078" s="1">
        <v>9012767301</v>
      </c>
      <c r="C1078" t="s">
        <v>37</v>
      </c>
      <c r="D1078" s="1">
        <f>VLOOKUP(E1078,DATOS!B:W,3,FALSE)</f>
        <v>1029888368</v>
      </c>
      <c r="E1078">
        <v>4833</v>
      </c>
      <c r="F1078">
        <v>2</v>
      </c>
      <c r="G1078" t="str">
        <f>VLOOKUP(E1078,DATOS!B:W,10,FALSE)</f>
        <v>S50007</v>
      </c>
      <c r="H1078" t="str">
        <f t="shared" si="33"/>
        <v>TRANSPORTE MUNICIPAL TERRESTRE</v>
      </c>
      <c r="I1078">
        <f>VLOOKUP(E1078,DATOS!B:W,12,FALSE)</f>
        <v>1</v>
      </c>
      <c r="J1078">
        <f>VLOOKUP(E1078,DATOS!B:W,20,FALSE)</f>
        <v>45470</v>
      </c>
      <c r="K1078">
        <f t="shared" si="34"/>
        <v>45470</v>
      </c>
      <c r="L1078" s="3" t="e">
        <f>VLOOKUP(A1078,'AF NO RADICADOS'!E:E,1,FALSE)</f>
        <v>#N/A</v>
      </c>
    </row>
    <row r="1079" spans="1:12">
      <c r="A1079" t="str">
        <f>VLOOKUP(E1079,DATOS!B:W,19,FALSE)</f>
        <v>FEVT4991</v>
      </c>
      <c r="B1079" s="1">
        <v>9012767301</v>
      </c>
      <c r="C1079" t="s">
        <v>37</v>
      </c>
      <c r="D1079" s="1">
        <f>VLOOKUP(E1079,DATOS!B:W,3,FALSE)</f>
        <v>1029888368</v>
      </c>
      <c r="E1079">
        <v>4834</v>
      </c>
      <c r="F1079">
        <v>2</v>
      </c>
      <c r="G1079" t="str">
        <f>VLOOKUP(E1079,DATOS!B:W,10,FALSE)</f>
        <v>S50007</v>
      </c>
      <c r="H1079" t="str">
        <f t="shared" si="33"/>
        <v>TRANSPORTE MUNICIPAL TERRESTRE</v>
      </c>
      <c r="I1079">
        <f>VLOOKUP(E1079,DATOS!B:W,12,FALSE)</f>
        <v>1</v>
      </c>
      <c r="J1079">
        <f>VLOOKUP(E1079,DATOS!B:W,20,FALSE)</f>
        <v>45470</v>
      </c>
      <c r="K1079">
        <f t="shared" si="34"/>
        <v>45470</v>
      </c>
      <c r="L1079" s="3" t="e">
        <f>VLOOKUP(A1079,'AF NO RADICADOS'!E:E,1,FALSE)</f>
        <v>#N/A</v>
      </c>
    </row>
    <row r="1080" spans="1:12">
      <c r="A1080" t="str">
        <f>VLOOKUP(E1080,DATOS!B:W,19,FALSE)</f>
        <v>FEVT4992</v>
      </c>
      <c r="B1080" s="1">
        <v>9012767301</v>
      </c>
      <c r="C1080" t="s">
        <v>2</v>
      </c>
      <c r="D1080" s="1">
        <f>VLOOKUP(E1080,DATOS!B:W,3,FALSE)</f>
        <v>41181779</v>
      </c>
      <c r="E1080">
        <v>4248</v>
      </c>
      <c r="F1080">
        <v>2</v>
      </c>
      <c r="G1080" t="str">
        <f>VLOOKUP(E1080,DATOS!B:W,10,FALSE)</f>
        <v>S50007</v>
      </c>
      <c r="H1080" t="str">
        <f t="shared" si="33"/>
        <v>TRANSPORTE MUNICIPAL TERRESTRE</v>
      </c>
      <c r="I1080">
        <f>VLOOKUP(E1080,DATOS!B:W,12,FALSE)</f>
        <v>1</v>
      </c>
      <c r="J1080">
        <f>VLOOKUP(E1080,DATOS!B:W,20,FALSE)</f>
        <v>45470</v>
      </c>
      <c r="K1080">
        <f t="shared" si="34"/>
        <v>45470</v>
      </c>
      <c r="L1080" s="3" t="e">
        <f>VLOOKUP(A1080,'AF NO RADICADOS'!E:E,1,FALSE)</f>
        <v>#N/A</v>
      </c>
    </row>
    <row r="1081" spans="1:12">
      <c r="A1081" t="str">
        <f>VLOOKUP(E1081,DATOS!B:W,19,FALSE)</f>
        <v>FEVT4992</v>
      </c>
      <c r="B1081" s="1">
        <v>9012767301</v>
      </c>
      <c r="C1081" t="s">
        <v>2</v>
      </c>
      <c r="D1081" s="1">
        <f>VLOOKUP(E1081,DATOS!B:W,3,FALSE)</f>
        <v>41181779</v>
      </c>
      <c r="E1081">
        <v>4249</v>
      </c>
      <c r="F1081">
        <v>2</v>
      </c>
      <c r="G1081" t="str">
        <f>VLOOKUP(E1081,DATOS!B:W,10,FALSE)</f>
        <v>S50007</v>
      </c>
      <c r="H1081" t="str">
        <f t="shared" si="33"/>
        <v>TRANSPORTE MUNICIPAL TERRESTRE</v>
      </c>
      <c r="I1081">
        <f>VLOOKUP(E1081,DATOS!B:W,12,FALSE)</f>
        <v>1</v>
      </c>
      <c r="J1081">
        <f>VLOOKUP(E1081,DATOS!B:W,20,FALSE)</f>
        <v>45470</v>
      </c>
      <c r="K1081">
        <f t="shared" si="34"/>
        <v>45470</v>
      </c>
      <c r="L1081" s="3" t="e">
        <f>VLOOKUP(A1081,'AF NO RADICADOS'!E:E,1,FALSE)</f>
        <v>#N/A</v>
      </c>
    </row>
    <row r="1082" spans="1:12">
      <c r="A1082" t="str">
        <f>VLOOKUP(E1082,DATOS!B:W,19,FALSE)</f>
        <v>FEVT4993</v>
      </c>
      <c r="B1082" s="1">
        <v>9012767301</v>
      </c>
      <c r="C1082" t="s">
        <v>42</v>
      </c>
      <c r="D1082" s="1">
        <f>VLOOKUP(E1082,DATOS!B:W,3,FALSE)</f>
        <v>1123211089</v>
      </c>
      <c r="E1082">
        <v>4226</v>
      </c>
      <c r="F1082">
        <v>2</v>
      </c>
      <c r="G1082" t="str">
        <f>VLOOKUP(E1082,DATOS!B:W,10,FALSE)</f>
        <v>S50007</v>
      </c>
      <c r="H1082" t="str">
        <f t="shared" si="33"/>
        <v>TRANSPORTE MUNICIPAL TERRESTRE</v>
      </c>
      <c r="I1082">
        <f>VLOOKUP(E1082,DATOS!B:W,12,FALSE)</f>
        <v>1</v>
      </c>
      <c r="J1082">
        <f>VLOOKUP(E1082,DATOS!B:W,20,FALSE)</f>
        <v>45470</v>
      </c>
      <c r="K1082">
        <f t="shared" si="34"/>
        <v>45470</v>
      </c>
      <c r="L1082" s="3" t="e">
        <f>VLOOKUP(A1082,'AF NO RADICADOS'!E:E,1,FALSE)</f>
        <v>#N/A</v>
      </c>
    </row>
    <row r="1083" spans="1:12">
      <c r="A1083" t="str">
        <f>VLOOKUP(E1083,DATOS!B:W,19,FALSE)</f>
        <v>FEVT4993</v>
      </c>
      <c r="B1083" s="1">
        <v>9012767301</v>
      </c>
      <c r="C1083" t="s">
        <v>42</v>
      </c>
      <c r="D1083" s="1">
        <f>VLOOKUP(E1083,DATOS!B:W,3,FALSE)</f>
        <v>1123211089</v>
      </c>
      <c r="E1083">
        <v>4227</v>
      </c>
      <c r="F1083">
        <v>2</v>
      </c>
      <c r="G1083" t="str">
        <f>VLOOKUP(E1083,DATOS!B:W,10,FALSE)</f>
        <v>S50007</v>
      </c>
      <c r="H1083" t="str">
        <f t="shared" si="33"/>
        <v>TRANSPORTE MUNICIPAL TERRESTRE</v>
      </c>
      <c r="I1083">
        <f>VLOOKUP(E1083,DATOS!B:W,12,FALSE)</f>
        <v>1</v>
      </c>
      <c r="J1083">
        <f>VLOOKUP(E1083,DATOS!B:W,20,FALSE)</f>
        <v>45470</v>
      </c>
      <c r="K1083">
        <f t="shared" si="34"/>
        <v>45470</v>
      </c>
      <c r="L1083" s="3" t="e">
        <f>VLOOKUP(A1083,'AF NO RADICADOS'!E:E,1,FALSE)</f>
        <v>#N/A</v>
      </c>
    </row>
    <row r="1084" spans="1:12">
      <c r="A1084" t="str">
        <f>VLOOKUP(E1084,DATOS!B:W,19,FALSE)</f>
        <v>FEVT4994</v>
      </c>
      <c r="B1084" s="1">
        <v>9012767301</v>
      </c>
      <c r="C1084" t="s">
        <v>2</v>
      </c>
      <c r="D1084" s="1">
        <f>VLOOKUP(E1084,DATOS!B:W,3,FALSE)</f>
        <v>5350150</v>
      </c>
      <c r="E1084">
        <v>4336</v>
      </c>
      <c r="F1084">
        <v>2</v>
      </c>
      <c r="G1084" t="str">
        <f>VLOOKUP(E1084,DATOS!B:W,10,FALSE)</f>
        <v>S50007</v>
      </c>
      <c r="H1084" t="str">
        <f t="shared" si="33"/>
        <v>TRANSPORTE MUNICIPAL TERRESTRE</v>
      </c>
      <c r="I1084">
        <f>VLOOKUP(E1084,DATOS!B:W,12,FALSE)</f>
        <v>1</v>
      </c>
      <c r="J1084">
        <f>VLOOKUP(E1084,DATOS!B:W,20,FALSE)</f>
        <v>45470</v>
      </c>
      <c r="K1084">
        <f t="shared" si="34"/>
        <v>45470</v>
      </c>
      <c r="L1084" s="3" t="e">
        <f>VLOOKUP(A1084,'AF NO RADICADOS'!E:E,1,FALSE)</f>
        <v>#N/A</v>
      </c>
    </row>
    <row r="1085" spans="1:12">
      <c r="A1085" t="str">
        <f>VLOOKUP(E1085,DATOS!B:W,19,FALSE)</f>
        <v>FEVT4994</v>
      </c>
      <c r="B1085" s="1">
        <v>9012767301</v>
      </c>
      <c r="C1085" t="s">
        <v>2</v>
      </c>
      <c r="D1085" s="1">
        <f>VLOOKUP(E1085,DATOS!B:W,3,FALSE)</f>
        <v>5350150</v>
      </c>
      <c r="E1085">
        <v>4337</v>
      </c>
      <c r="F1085">
        <v>2</v>
      </c>
      <c r="G1085" t="str">
        <f>VLOOKUP(E1085,DATOS!B:W,10,FALSE)</f>
        <v>S50007</v>
      </c>
      <c r="H1085" t="str">
        <f t="shared" si="33"/>
        <v>TRANSPORTE MUNICIPAL TERRESTRE</v>
      </c>
      <c r="I1085">
        <f>VLOOKUP(E1085,DATOS!B:W,12,FALSE)</f>
        <v>1</v>
      </c>
      <c r="J1085">
        <f>VLOOKUP(E1085,DATOS!B:W,20,FALSE)</f>
        <v>45470</v>
      </c>
      <c r="K1085">
        <f t="shared" si="34"/>
        <v>45470</v>
      </c>
      <c r="L1085" s="3" t="e">
        <f>VLOOKUP(A1085,'AF NO RADICADOS'!E:E,1,FALSE)</f>
        <v>#N/A</v>
      </c>
    </row>
    <row r="1086" spans="1:12">
      <c r="A1086" t="str">
        <f>VLOOKUP(E1086,DATOS!B:W,19,FALSE)</f>
        <v>FEVT4995</v>
      </c>
      <c r="B1086" s="1">
        <v>9012767301</v>
      </c>
      <c r="C1086" t="s">
        <v>2</v>
      </c>
      <c r="D1086" s="1">
        <f>VLOOKUP(E1086,DATOS!B:W,3,FALSE)</f>
        <v>1126444766</v>
      </c>
      <c r="E1086">
        <v>4623</v>
      </c>
      <c r="F1086">
        <v>2</v>
      </c>
      <c r="G1086" t="str">
        <f>VLOOKUP(E1086,DATOS!B:W,10,FALSE)</f>
        <v>S50008</v>
      </c>
      <c r="H1086" t="str">
        <f t="shared" si="33"/>
        <v>TRANSPORTE INTERMUNICIPAL TERR</v>
      </c>
      <c r="I1086">
        <f>VLOOKUP(E1086,DATOS!B:W,12,FALSE)</f>
        <v>1</v>
      </c>
      <c r="J1086">
        <f>VLOOKUP(E1086,DATOS!B:W,20,FALSE)</f>
        <v>45470</v>
      </c>
      <c r="K1086">
        <f t="shared" si="34"/>
        <v>45470</v>
      </c>
      <c r="L1086" s="3" t="e">
        <f>VLOOKUP(A1086,'AF NO RADICADOS'!E:E,1,FALSE)</f>
        <v>#N/A</v>
      </c>
    </row>
    <row r="1087" spans="1:12">
      <c r="A1087" t="str">
        <f>VLOOKUP(E1087,DATOS!B:W,19,FALSE)</f>
        <v>FEVT4995</v>
      </c>
      <c r="B1087" s="1">
        <v>9012767301</v>
      </c>
      <c r="C1087" t="s">
        <v>2</v>
      </c>
      <c r="D1087" s="1">
        <f>VLOOKUP(E1087,DATOS!B:W,3,FALSE)</f>
        <v>1126444766</v>
      </c>
      <c r="E1087">
        <v>4624</v>
      </c>
      <c r="F1087">
        <v>2</v>
      </c>
      <c r="G1087" t="str">
        <f>VLOOKUP(E1087,DATOS!B:W,10,FALSE)</f>
        <v>S50008</v>
      </c>
      <c r="H1087" t="str">
        <f t="shared" si="33"/>
        <v>TRANSPORTE INTERMUNICIPAL TERR</v>
      </c>
      <c r="I1087">
        <f>VLOOKUP(E1087,DATOS!B:W,12,FALSE)</f>
        <v>1</v>
      </c>
      <c r="J1087">
        <f>VLOOKUP(E1087,DATOS!B:W,20,FALSE)</f>
        <v>45470</v>
      </c>
      <c r="K1087">
        <f t="shared" si="34"/>
        <v>45470</v>
      </c>
      <c r="L1087" s="3" t="e">
        <f>VLOOKUP(A1087,'AF NO RADICADOS'!E:E,1,FALSE)</f>
        <v>#N/A</v>
      </c>
    </row>
    <row r="1088" spans="1:12">
      <c r="A1088" t="str">
        <f>VLOOKUP(E1088,DATOS!B:W,19,FALSE)</f>
        <v>FEVT4996</v>
      </c>
      <c r="B1088" s="1">
        <v>9012767301</v>
      </c>
      <c r="C1088" t="s">
        <v>31</v>
      </c>
      <c r="D1088" s="1">
        <f>VLOOKUP(E1088,DATOS!B:W,3,FALSE)</f>
        <v>1124315342</v>
      </c>
      <c r="E1088">
        <v>4753</v>
      </c>
      <c r="F1088">
        <v>2</v>
      </c>
      <c r="G1088" t="str">
        <f>VLOOKUP(E1088,DATOS!B:W,10,FALSE)</f>
        <v>S50007</v>
      </c>
      <c r="H1088" t="str">
        <f t="shared" si="33"/>
        <v>TRANSPORTE MUNICIPAL TERRESTRE</v>
      </c>
      <c r="I1088">
        <f>VLOOKUP(E1088,DATOS!B:W,12,FALSE)</f>
        <v>1</v>
      </c>
      <c r="J1088">
        <f>VLOOKUP(E1088,DATOS!B:W,20,FALSE)</f>
        <v>45470</v>
      </c>
      <c r="K1088">
        <f t="shared" si="34"/>
        <v>45470</v>
      </c>
      <c r="L1088" s="3" t="e">
        <f>VLOOKUP(A1088,'AF NO RADICADOS'!E:E,1,FALSE)</f>
        <v>#N/A</v>
      </c>
    </row>
    <row r="1089" spans="1:12">
      <c r="A1089" t="str">
        <f>VLOOKUP(E1089,DATOS!B:W,19,FALSE)</f>
        <v>FEVT4996</v>
      </c>
      <c r="B1089" s="1">
        <v>9012767301</v>
      </c>
      <c r="C1089" t="s">
        <v>31</v>
      </c>
      <c r="D1089" s="1">
        <f>VLOOKUP(E1089,DATOS!B:W,3,FALSE)</f>
        <v>1124315342</v>
      </c>
      <c r="E1089">
        <v>4754</v>
      </c>
      <c r="F1089">
        <v>2</v>
      </c>
      <c r="G1089" t="str">
        <f>VLOOKUP(E1089,DATOS!B:W,10,FALSE)</f>
        <v>S50007</v>
      </c>
      <c r="H1089" t="str">
        <f t="shared" si="33"/>
        <v>TRANSPORTE MUNICIPAL TERRESTRE</v>
      </c>
      <c r="I1089">
        <f>VLOOKUP(E1089,DATOS!B:W,12,FALSE)</f>
        <v>1</v>
      </c>
      <c r="J1089">
        <f>VLOOKUP(E1089,DATOS!B:W,20,FALSE)</f>
        <v>45470</v>
      </c>
      <c r="K1089">
        <f t="shared" si="34"/>
        <v>45470</v>
      </c>
      <c r="L1089" s="3" t="e">
        <f>VLOOKUP(A1089,'AF NO RADICADOS'!E:E,1,FALSE)</f>
        <v>#N/A</v>
      </c>
    </row>
    <row r="1090" spans="1:12">
      <c r="A1090" t="str">
        <f>VLOOKUP(E1090,DATOS!B:W,19,FALSE)</f>
        <v>FEVT4997</v>
      </c>
      <c r="B1090" s="1">
        <v>9012767301</v>
      </c>
      <c r="C1090" t="s">
        <v>31</v>
      </c>
      <c r="D1090" s="1">
        <f>VLOOKUP(E1090,DATOS!B:W,3,FALSE)</f>
        <v>1123331011</v>
      </c>
      <c r="E1090">
        <v>3778</v>
      </c>
      <c r="F1090">
        <v>2</v>
      </c>
      <c r="G1090" t="str">
        <f>VLOOKUP(E1090,DATOS!B:W,10,FALSE)</f>
        <v>S50008</v>
      </c>
      <c r="H1090" t="str">
        <f t="shared" ref="H1090:H1153" si="35">IF(G1090="S50007","TRANSPORTE MUNICIPAL TERRESTRE",IF(G1090="S50008","TRANSPORTE INTERMUNICIPAL TERR","VALIDAR CODIGO"))</f>
        <v>TRANSPORTE INTERMUNICIPAL TERR</v>
      </c>
      <c r="I1090">
        <f>VLOOKUP(E1090,DATOS!B:W,12,FALSE)</f>
        <v>1</v>
      </c>
      <c r="J1090">
        <f>VLOOKUP(E1090,DATOS!B:W,20,FALSE)</f>
        <v>45470</v>
      </c>
      <c r="K1090">
        <f t="shared" si="34"/>
        <v>45470</v>
      </c>
      <c r="L1090" s="3" t="e">
        <f>VLOOKUP(A1090,'AF NO RADICADOS'!E:E,1,FALSE)</f>
        <v>#N/A</v>
      </c>
    </row>
    <row r="1091" spans="1:12">
      <c r="A1091" t="str">
        <f>VLOOKUP(E1091,DATOS!B:W,19,FALSE)</f>
        <v>FEVT4997</v>
      </c>
      <c r="B1091" s="1">
        <v>9012767301</v>
      </c>
      <c r="C1091" t="s">
        <v>31</v>
      </c>
      <c r="D1091" s="1">
        <f>VLOOKUP(E1091,DATOS!B:W,3,FALSE)</f>
        <v>1123331011</v>
      </c>
      <c r="E1091">
        <v>3779</v>
      </c>
      <c r="F1091">
        <v>2</v>
      </c>
      <c r="G1091" t="str">
        <f>VLOOKUP(E1091,DATOS!B:W,10,FALSE)</f>
        <v>S50008</v>
      </c>
      <c r="H1091" t="str">
        <f t="shared" si="35"/>
        <v>TRANSPORTE INTERMUNICIPAL TERR</v>
      </c>
      <c r="I1091">
        <f>VLOOKUP(E1091,DATOS!B:W,12,FALSE)</f>
        <v>1</v>
      </c>
      <c r="J1091">
        <f>VLOOKUP(E1091,DATOS!B:W,20,FALSE)</f>
        <v>45470</v>
      </c>
      <c r="K1091">
        <f t="shared" si="34"/>
        <v>45470</v>
      </c>
      <c r="L1091" s="3" t="e">
        <f>VLOOKUP(A1091,'AF NO RADICADOS'!E:E,1,FALSE)</f>
        <v>#N/A</v>
      </c>
    </row>
    <row r="1092" spans="1:12">
      <c r="A1092" t="str">
        <f>VLOOKUP(E1092,DATOS!B:W,19,FALSE)</f>
        <v>FEVT4998</v>
      </c>
      <c r="B1092" s="1">
        <v>9012767301</v>
      </c>
      <c r="C1092" t="s">
        <v>2</v>
      </c>
      <c r="D1092" s="1">
        <f>VLOOKUP(E1092,DATOS!B:W,3,FALSE)</f>
        <v>40771729</v>
      </c>
      <c r="E1092">
        <v>4619</v>
      </c>
      <c r="F1092">
        <v>2</v>
      </c>
      <c r="G1092" t="str">
        <f>VLOOKUP(E1092,DATOS!B:W,10,FALSE)</f>
        <v>S50008</v>
      </c>
      <c r="H1092" t="str">
        <f t="shared" si="35"/>
        <v>TRANSPORTE INTERMUNICIPAL TERR</v>
      </c>
      <c r="I1092">
        <f>VLOOKUP(E1092,DATOS!B:W,12,FALSE)</f>
        <v>1</v>
      </c>
      <c r="J1092">
        <f>VLOOKUP(E1092,DATOS!B:W,20,FALSE)</f>
        <v>45470</v>
      </c>
      <c r="K1092">
        <f t="shared" si="34"/>
        <v>45470</v>
      </c>
      <c r="L1092" s="3" t="e">
        <f>VLOOKUP(A1092,'AF NO RADICADOS'!E:E,1,FALSE)</f>
        <v>#N/A</v>
      </c>
    </row>
    <row r="1093" spans="1:12">
      <c r="A1093" t="str">
        <f>VLOOKUP(E1093,DATOS!B:W,19,FALSE)</f>
        <v>FEVT4998</v>
      </c>
      <c r="B1093" s="1">
        <v>9012767301</v>
      </c>
      <c r="C1093" t="s">
        <v>2</v>
      </c>
      <c r="D1093" s="1">
        <f>VLOOKUP(E1093,DATOS!B:W,3,FALSE)</f>
        <v>40771729</v>
      </c>
      <c r="E1093">
        <v>4803</v>
      </c>
      <c r="F1093">
        <v>2</v>
      </c>
      <c r="G1093" t="str">
        <f>VLOOKUP(E1093,DATOS!B:W,10,FALSE)</f>
        <v>S50008</v>
      </c>
      <c r="H1093" t="str">
        <f t="shared" si="35"/>
        <v>TRANSPORTE INTERMUNICIPAL TERR</v>
      </c>
      <c r="I1093">
        <f>VLOOKUP(E1093,DATOS!B:W,12,FALSE)</f>
        <v>1</v>
      </c>
      <c r="J1093">
        <f>VLOOKUP(E1093,DATOS!B:W,20,FALSE)</f>
        <v>45470</v>
      </c>
      <c r="K1093">
        <f t="shared" si="34"/>
        <v>45470</v>
      </c>
      <c r="L1093" s="3" t="e">
        <f>VLOOKUP(A1093,'AF NO RADICADOS'!E:E,1,FALSE)</f>
        <v>#N/A</v>
      </c>
    </row>
    <row r="1094" spans="1:12">
      <c r="A1094" t="str">
        <f>VLOOKUP(E1094,DATOS!B:W,19,FALSE)</f>
        <v>FEVT4998</v>
      </c>
      <c r="B1094" s="1">
        <v>9012767301</v>
      </c>
      <c r="C1094" t="s">
        <v>2</v>
      </c>
      <c r="D1094" s="1">
        <f>VLOOKUP(E1094,DATOS!B:W,3,FALSE)</f>
        <v>40771729</v>
      </c>
      <c r="E1094">
        <v>4620</v>
      </c>
      <c r="F1094">
        <v>2</v>
      </c>
      <c r="G1094" t="str">
        <f>VLOOKUP(E1094,DATOS!B:W,10,FALSE)</f>
        <v>S50008</v>
      </c>
      <c r="H1094" t="str">
        <f t="shared" si="35"/>
        <v>TRANSPORTE INTERMUNICIPAL TERR</v>
      </c>
      <c r="I1094">
        <f>VLOOKUP(E1094,DATOS!B:W,12,FALSE)</f>
        <v>1</v>
      </c>
      <c r="J1094">
        <f>VLOOKUP(E1094,DATOS!B:W,20,FALSE)</f>
        <v>45470</v>
      </c>
      <c r="K1094">
        <f t="shared" si="34"/>
        <v>45470</v>
      </c>
      <c r="L1094" s="3" t="e">
        <f>VLOOKUP(A1094,'AF NO RADICADOS'!E:E,1,FALSE)</f>
        <v>#N/A</v>
      </c>
    </row>
    <row r="1095" spans="1:12">
      <c r="A1095" t="str">
        <f>VLOOKUP(E1095,DATOS!B:W,19,FALSE)</f>
        <v>FEVT4998</v>
      </c>
      <c r="B1095" s="1">
        <v>9012767301</v>
      </c>
      <c r="C1095" t="s">
        <v>2</v>
      </c>
      <c r="D1095" s="1">
        <f>VLOOKUP(E1095,DATOS!B:W,3,FALSE)</f>
        <v>40771729</v>
      </c>
      <c r="E1095">
        <v>4804</v>
      </c>
      <c r="F1095">
        <v>2</v>
      </c>
      <c r="G1095" t="str">
        <f>VLOOKUP(E1095,DATOS!B:W,10,FALSE)</f>
        <v>S50008</v>
      </c>
      <c r="H1095" t="str">
        <f t="shared" si="35"/>
        <v>TRANSPORTE INTERMUNICIPAL TERR</v>
      </c>
      <c r="I1095">
        <f>VLOOKUP(E1095,DATOS!B:W,12,FALSE)</f>
        <v>1</v>
      </c>
      <c r="J1095">
        <f>VLOOKUP(E1095,DATOS!B:W,20,FALSE)</f>
        <v>45470</v>
      </c>
      <c r="K1095">
        <f t="shared" si="34"/>
        <v>45470</v>
      </c>
      <c r="L1095" s="3" t="e">
        <f>VLOOKUP(A1095,'AF NO RADICADOS'!E:E,1,FALSE)</f>
        <v>#N/A</v>
      </c>
    </row>
    <row r="1096" spans="1:12">
      <c r="A1096" t="str">
        <f>VLOOKUP(E1096,DATOS!B:W,19,FALSE)</f>
        <v>FEVT4999</v>
      </c>
      <c r="B1096" s="1">
        <v>9012767301</v>
      </c>
      <c r="C1096" t="s">
        <v>2</v>
      </c>
      <c r="D1096" s="1">
        <f>VLOOKUP(E1096,DATOS!B:W,3,FALSE)</f>
        <v>10479939</v>
      </c>
      <c r="E1096">
        <v>4412</v>
      </c>
      <c r="F1096">
        <v>2</v>
      </c>
      <c r="G1096" t="str">
        <f>VLOOKUP(E1096,DATOS!B:W,10,FALSE)</f>
        <v>S50008</v>
      </c>
      <c r="H1096" t="str">
        <f t="shared" si="35"/>
        <v>TRANSPORTE INTERMUNICIPAL TERR</v>
      </c>
      <c r="I1096">
        <f>VLOOKUP(E1096,DATOS!B:W,12,FALSE)</f>
        <v>1</v>
      </c>
      <c r="J1096">
        <f>VLOOKUP(E1096,DATOS!B:W,20,FALSE)</f>
        <v>45470</v>
      </c>
      <c r="K1096">
        <f t="shared" si="34"/>
        <v>45470</v>
      </c>
      <c r="L1096" s="3" t="e">
        <f>VLOOKUP(A1096,'AF NO RADICADOS'!E:E,1,FALSE)</f>
        <v>#N/A</v>
      </c>
    </row>
    <row r="1097" spans="1:12">
      <c r="A1097" t="str">
        <f>VLOOKUP(E1097,DATOS!B:W,19,FALSE)</f>
        <v>FEVT4999</v>
      </c>
      <c r="B1097" s="1">
        <v>9012767301</v>
      </c>
      <c r="C1097" t="s">
        <v>2</v>
      </c>
      <c r="D1097" s="1">
        <f>VLOOKUP(E1097,DATOS!B:W,3,FALSE)</f>
        <v>10479939</v>
      </c>
      <c r="E1097">
        <v>4413</v>
      </c>
      <c r="F1097">
        <v>2</v>
      </c>
      <c r="G1097" t="str">
        <f>VLOOKUP(E1097,DATOS!B:W,10,FALSE)</f>
        <v>S50008</v>
      </c>
      <c r="H1097" t="str">
        <f t="shared" si="35"/>
        <v>TRANSPORTE INTERMUNICIPAL TERR</v>
      </c>
      <c r="I1097">
        <f>VLOOKUP(E1097,DATOS!B:W,12,FALSE)</f>
        <v>1</v>
      </c>
      <c r="J1097">
        <f>VLOOKUP(E1097,DATOS!B:W,20,FALSE)</f>
        <v>45470</v>
      </c>
      <c r="K1097">
        <f t="shared" si="34"/>
        <v>45470</v>
      </c>
      <c r="L1097" s="3" t="e">
        <f>VLOOKUP(A1097,'AF NO RADICADOS'!E:E,1,FALSE)</f>
        <v>#N/A</v>
      </c>
    </row>
    <row r="1098" spans="1:12">
      <c r="A1098" t="str">
        <f>VLOOKUP(E1098,DATOS!B:W,19,FALSE)</f>
        <v>FEVT5000</v>
      </c>
      <c r="B1098" s="1">
        <v>9012767301</v>
      </c>
      <c r="C1098" t="s">
        <v>2</v>
      </c>
      <c r="D1098" s="1">
        <f>VLOOKUP(E1098,DATOS!B:W,3,FALSE)</f>
        <v>1123316011</v>
      </c>
      <c r="E1098">
        <v>4390</v>
      </c>
      <c r="F1098">
        <v>2</v>
      </c>
      <c r="G1098" t="str">
        <f>VLOOKUP(E1098,DATOS!B:W,10,FALSE)</f>
        <v>S50007</v>
      </c>
      <c r="H1098" t="str">
        <f t="shared" si="35"/>
        <v>TRANSPORTE MUNICIPAL TERRESTRE</v>
      </c>
      <c r="I1098">
        <f>VLOOKUP(E1098,DATOS!B:W,12,FALSE)</f>
        <v>1</v>
      </c>
      <c r="J1098">
        <f>VLOOKUP(E1098,DATOS!B:W,20,FALSE)</f>
        <v>45470</v>
      </c>
      <c r="K1098">
        <f t="shared" si="34"/>
        <v>45470</v>
      </c>
      <c r="L1098" s="3" t="e">
        <f>VLOOKUP(A1098,'AF NO RADICADOS'!E:E,1,FALSE)</f>
        <v>#N/A</v>
      </c>
    </row>
    <row r="1099" spans="1:12">
      <c r="A1099" t="str">
        <f>VLOOKUP(E1099,DATOS!B:W,19,FALSE)</f>
        <v>FEVT5000</v>
      </c>
      <c r="B1099" s="1">
        <v>9012767301</v>
      </c>
      <c r="C1099" t="s">
        <v>2</v>
      </c>
      <c r="D1099" s="1">
        <f>VLOOKUP(E1099,DATOS!B:W,3,FALSE)</f>
        <v>1123316011</v>
      </c>
      <c r="E1099">
        <v>4391</v>
      </c>
      <c r="F1099">
        <v>2</v>
      </c>
      <c r="G1099" t="str">
        <f>VLOOKUP(E1099,DATOS!B:W,10,FALSE)</f>
        <v>S50007</v>
      </c>
      <c r="H1099" t="str">
        <f t="shared" si="35"/>
        <v>TRANSPORTE MUNICIPAL TERRESTRE</v>
      </c>
      <c r="I1099">
        <f>VLOOKUP(E1099,DATOS!B:W,12,FALSE)</f>
        <v>1</v>
      </c>
      <c r="J1099">
        <f>VLOOKUP(E1099,DATOS!B:W,20,FALSE)</f>
        <v>45470</v>
      </c>
      <c r="K1099">
        <f t="shared" si="34"/>
        <v>45470</v>
      </c>
      <c r="L1099" s="3" t="e">
        <f>VLOOKUP(A1099,'AF NO RADICADOS'!E:E,1,FALSE)</f>
        <v>#N/A</v>
      </c>
    </row>
    <row r="1100" spans="1:12">
      <c r="A1100" t="str">
        <f>VLOOKUP(E1100,DATOS!B:W,19,FALSE)</f>
        <v>FEVT5001</v>
      </c>
      <c r="B1100" s="1">
        <v>9012767301</v>
      </c>
      <c r="C1100" t="s">
        <v>2</v>
      </c>
      <c r="D1100" s="1">
        <f>VLOOKUP(E1100,DATOS!B:W,3,FALSE)</f>
        <v>1126451703</v>
      </c>
      <c r="E1100">
        <v>4596</v>
      </c>
      <c r="F1100">
        <v>2</v>
      </c>
      <c r="G1100" t="str">
        <f>VLOOKUP(E1100,DATOS!B:W,10,FALSE)</f>
        <v>S50008</v>
      </c>
      <c r="H1100" t="str">
        <f t="shared" si="35"/>
        <v>TRANSPORTE INTERMUNICIPAL TERR</v>
      </c>
      <c r="I1100">
        <f>VLOOKUP(E1100,DATOS!B:W,12,FALSE)</f>
        <v>1</v>
      </c>
      <c r="J1100">
        <f>VLOOKUP(E1100,DATOS!B:W,20,FALSE)</f>
        <v>45471</v>
      </c>
      <c r="K1100">
        <f t="shared" si="34"/>
        <v>45471</v>
      </c>
      <c r="L1100" s="3" t="e">
        <f>VLOOKUP(A1100,'AF NO RADICADOS'!E:E,1,FALSE)</f>
        <v>#N/A</v>
      </c>
    </row>
    <row r="1101" spans="1:12">
      <c r="A1101" t="str">
        <f>VLOOKUP(E1101,DATOS!B:W,19,FALSE)</f>
        <v>FEVT5001</v>
      </c>
      <c r="B1101" s="1">
        <v>9012767301</v>
      </c>
      <c r="C1101" t="s">
        <v>2</v>
      </c>
      <c r="D1101" s="1">
        <f>VLOOKUP(E1101,DATOS!B:W,3,FALSE)</f>
        <v>1126451703</v>
      </c>
      <c r="E1101">
        <v>4597</v>
      </c>
      <c r="F1101">
        <v>2</v>
      </c>
      <c r="G1101" t="str">
        <f>VLOOKUP(E1101,DATOS!B:W,10,FALSE)</f>
        <v>S50008</v>
      </c>
      <c r="H1101" t="str">
        <f t="shared" si="35"/>
        <v>TRANSPORTE INTERMUNICIPAL TERR</v>
      </c>
      <c r="I1101">
        <f>VLOOKUP(E1101,DATOS!B:W,12,FALSE)</f>
        <v>1</v>
      </c>
      <c r="J1101">
        <f>VLOOKUP(E1101,DATOS!B:W,20,FALSE)</f>
        <v>45471</v>
      </c>
      <c r="K1101">
        <f t="shared" si="34"/>
        <v>45471</v>
      </c>
      <c r="L1101" s="3" t="e">
        <f>VLOOKUP(A1101,'AF NO RADICADOS'!E:E,1,FALSE)</f>
        <v>#N/A</v>
      </c>
    </row>
    <row r="1102" spans="1:12">
      <c r="A1102" t="str">
        <f>VLOOKUP(E1102,DATOS!B:W,19,FALSE)</f>
        <v>FEVT5002</v>
      </c>
      <c r="B1102" s="1">
        <v>9012767301</v>
      </c>
      <c r="C1102" t="s">
        <v>2</v>
      </c>
      <c r="D1102" s="1">
        <f>VLOOKUP(E1102,DATOS!B:W,3,FALSE)</f>
        <v>6512816</v>
      </c>
      <c r="E1102">
        <v>4855</v>
      </c>
      <c r="F1102">
        <v>2</v>
      </c>
      <c r="G1102" t="str">
        <f>VLOOKUP(E1102,DATOS!B:W,10,FALSE)</f>
        <v>S50008</v>
      </c>
      <c r="H1102" t="str">
        <f t="shared" si="35"/>
        <v>TRANSPORTE INTERMUNICIPAL TERR</v>
      </c>
      <c r="I1102">
        <f>VLOOKUP(E1102,DATOS!B:W,12,FALSE)</f>
        <v>1</v>
      </c>
      <c r="J1102">
        <f>VLOOKUP(E1102,DATOS!B:W,20,FALSE)</f>
        <v>45471</v>
      </c>
      <c r="K1102">
        <f t="shared" si="34"/>
        <v>45471</v>
      </c>
      <c r="L1102" s="3" t="e">
        <f>VLOOKUP(A1102,'AF NO RADICADOS'!E:E,1,FALSE)</f>
        <v>#N/A</v>
      </c>
    </row>
    <row r="1103" spans="1:12">
      <c r="A1103" t="str">
        <f>VLOOKUP(E1103,DATOS!B:W,19,FALSE)</f>
        <v>FEVT5002</v>
      </c>
      <c r="B1103" s="1">
        <v>9012767301</v>
      </c>
      <c r="C1103" t="s">
        <v>2</v>
      </c>
      <c r="D1103" s="1">
        <f>VLOOKUP(E1103,DATOS!B:W,3,FALSE)</f>
        <v>6512816</v>
      </c>
      <c r="E1103">
        <v>4856</v>
      </c>
      <c r="F1103">
        <v>2</v>
      </c>
      <c r="G1103" t="str">
        <f>VLOOKUP(E1103,DATOS!B:W,10,FALSE)</f>
        <v>S50008</v>
      </c>
      <c r="H1103" t="str">
        <f t="shared" si="35"/>
        <v>TRANSPORTE INTERMUNICIPAL TERR</v>
      </c>
      <c r="I1103">
        <f>VLOOKUP(E1103,DATOS!B:W,12,FALSE)</f>
        <v>1</v>
      </c>
      <c r="J1103">
        <f>VLOOKUP(E1103,DATOS!B:W,20,FALSE)</f>
        <v>45471</v>
      </c>
      <c r="K1103">
        <f t="shared" si="34"/>
        <v>45471</v>
      </c>
      <c r="L1103" s="3" t="e">
        <f>VLOOKUP(A1103,'AF NO RADICADOS'!E:E,1,FALSE)</f>
        <v>#N/A</v>
      </c>
    </row>
    <row r="1104" spans="1:12">
      <c r="A1104" t="str">
        <f>VLOOKUP(E1104,DATOS!B:W,19,FALSE)</f>
        <v>FEVT5003</v>
      </c>
      <c r="B1104" s="1">
        <v>9012767301</v>
      </c>
      <c r="C1104" t="s">
        <v>31</v>
      </c>
      <c r="D1104" s="1">
        <f>VLOOKUP(E1104,DATOS!B:W,3,FALSE)</f>
        <v>1124313527</v>
      </c>
      <c r="E1104">
        <v>4779</v>
      </c>
      <c r="F1104">
        <v>2</v>
      </c>
      <c r="G1104" t="str">
        <f>VLOOKUP(E1104,DATOS!B:W,10,FALSE)</f>
        <v>S50007</v>
      </c>
      <c r="H1104" t="str">
        <f t="shared" si="35"/>
        <v>TRANSPORTE MUNICIPAL TERRESTRE</v>
      </c>
      <c r="I1104">
        <f>VLOOKUP(E1104,DATOS!B:W,12,FALSE)</f>
        <v>1</v>
      </c>
      <c r="J1104">
        <f>VLOOKUP(E1104,DATOS!B:W,20,FALSE)</f>
        <v>45471</v>
      </c>
      <c r="K1104">
        <f t="shared" si="34"/>
        <v>45471</v>
      </c>
      <c r="L1104" s="3" t="e">
        <f>VLOOKUP(A1104,'AF NO RADICADOS'!E:E,1,FALSE)</f>
        <v>#N/A</v>
      </c>
    </row>
    <row r="1105" spans="1:12">
      <c r="A1105" t="str">
        <f>VLOOKUP(E1105,DATOS!B:W,19,FALSE)</f>
        <v>FEVT5004</v>
      </c>
      <c r="B1105" s="1">
        <v>9012767301</v>
      </c>
      <c r="C1105" t="s">
        <v>2</v>
      </c>
      <c r="D1105" s="1">
        <f>VLOOKUP(E1105,DATOS!B:W,3,FALSE)</f>
        <v>1006849762</v>
      </c>
      <c r="E1105">
        <v>4318</v>
      </c>
      <c r="F1105">
        <v>2</v>
      </c>
      <c r="G1105" t="str">
        <f>VLOOKUP(E1105,DATOS!B:W,10,FALSE)</f>
        <v>S50007</v>
      </c>
      <c r="H1105" t="str">
        <f t="shared" si="35"/>
        <v>TRANSPORTE MUNICIPAL TERRESTRE</v>
      </c>
      <c r="I1105">
        <f>VLOOKUP(E1105,DATOS!B:W,12,FALSE)</f>
        <v>1</v>
      </c>
      <c r="J1105">
        <f>VLOOKUP(E1105,DATOS!B:W,20,FALSE)</f>
        <v>45471</v>
      </c>
      <c r="K1105">
        <f t="shared" si="34"/>
        <v>45471</v>
      </c>
      <c r="L1105" s="3" t="e">
        <f>VLOOKUP(A1105,'AF NO RADICADOS'!E:E,1,FALSE)</f>
        <v>#N/A</v>
      </c>
    </row>
    <row r="1106" spans="1:12">
      <c r="A1106" t="str">
        <f>VLOOKUP(E1106,DATOS!B:W,19,FALSE)</f>
        <v>FEVT5004</v>
      </c>
      <c r="B1106" s="1">
        <v>9012767301</v>
      </c>
      <c r="C1106" t="s">
        <v>2</v>
      </c>
      <c r="D1106" s="1">
        <f>VLOOKUP(E1106,DATOS!B:W,3,FALSE)</f>
        <v>1006849762</v>
      </c>
      <c r="E1106">
        <v>4319</v>
      </c>
      <c r="F1106">
        <v>2</v>
      </c>
      <c r="G1106" t="str">
        <f>VLOOKUP(E1106,DATOS!B:W,10,FALSE)</f>
        <v>S50007</v>
      </c>
      <c r="H1106" t="str">
        <f t="shared" si="35"/>
        <v>TRANSPORTE MUNICIPAL TERRESTRE</v>
      </c>
      <c r="I1106">
        <f>VLOOKUP(E1106,DATOS!B:W,12,FALSE)</f>
        <v>1</v>
      </c>
      <c r="J1106">
        <f>VLOOKUP(E1106,DATOS!B:W,20,FALSE)</f>
        <v>45471</v>
      </c>
      <c r="K1106">
        <f t="shared" si="34"/>
        <v>45471</v>
      </c>
      <c r="L1106" s="3" t="e">
        <f>VLOOKUP(A1106,'AF NO RADICADOS'!E:E,1,FALSE)</f>
        <v>#N/A</v>
      </c>
    </row>
    <row r="1107" spans="1:12">
      <c r="A1107" t="str">
        <f>VLOOKUP(E1107,DATOS!B:W,19,FALSE)</f>
        <v>FEVT5005</v>
      </c>
      <c r="B1107" s="1">
        <v>9012767301</v>
      </c>
      <c r="C1107" t="s">
        <v>2</v>
      </c>
      <c r="D1107" s="1">
        <f>VLOOKUP(E1107,DATOS!B:W,3,FALSE)</f>
        <v>1125179478</v>
      </c>
      <c r="E1107">
        <v>4713</v>
      </c>
      <c r="F1107">
        <v>2</v>
      </c>
      <c r="G1107" t="str">
        <f>VLOOKUP(E1107,DATOS!B:W,10,FALSE)</f>
        <v>S50008</v>
      </c>
      <c r="H1107" t="str">
        <f t="shared" si="35"/>
        <v>TRANSPORTE INTERMUNICIPAL TERR</v>
      </c>
      <c r="I1107">
        <f>VLOOKUP(E1107,DATOS!B:W,12,FALSE)</f>
        <v>2</v>
      </c>
      <c r="J1107">
        <f>VLOOKUP(E1107,DATOS!B:W,20,FALSE)</f>
        <v>45471</v>
      </c>
      <c r="K1107">
        <f t="shared" si="34"/>
        <v>90942</v>
      </c>
      <c r="L1107" s="3" t="e">
        <f>VLOOKUP(A1107,'AF NO RADICADOS'!E:E,1,FALSE)</f>
        <v>#N/A</v>
      </c>
    </row>
    <row r="1108" spans="1:12">
      <c r="A1108" t="str">
        <f>VLOOKUP(E1108,DATOS!B:W,19,FALSE)</f>
        <v>FEVT5005</v>
      </c>
      <c r="B1108" s="1">
        <v>9012767301</v>
      </c>
      <c r="C1108" t="s">
        <v>2</v>
      </c>
      <c r="D1108" s="1">
        <f>VLOOKUP(E1108,DATOS!B:W,3,FALSE)</f>
        <v>1125179478</v>
      </c>
      <c r="E1108">
        <v>4714</v>
      </c>
      <c r="F1108">
        <v>2</v>
      </c>
      <c r="G1108" t="str">
        <f>VLOOKUP(E1108,DATOS!B:W,10,FALSE)</f>
        <v>S50008</v>
      </c>
      <c r="H1108" t="str">
        <f t="shared" si="35"/>
        <v>TRANSPORTE INTERMUNICIPAL TERR</v>
      </c>
      <c r="I1108">
        <f>VLOOKUP(E1108,DATOS!B:W,12,FALSE)</f>
        <v>2</v>
      </c>
      <c r="J1108">
        <f>VLOOKUP(E1108,DATOS!B:W,20,FALSE)</f>
        <v>45471</v>
      </c>
      <c r="K1108">
        <f t="shared" si="34"/>
        <v>90942</v>
      </c>
      <c r="L1108" s="3" t="e">
        <f>VLOOKUP(A1108,'AF NO RADICADOS'!E:E,1,FALSE)</f>
        <v>#N/A</v>
      </c>
    </row>
    <row r="1109" spans="1:12">
      <c r="A1109" t="str">
        <f>VLOOKUP(E1109,DATOS!B:W,19,FALSE)</f>
        <v>FEVT5006</v>
      </c>
      <c r="B1109" s="1">
        <v>9012767301</v>
      </c>
      <c r="C1109" t="s">
        <v>2</v>
      </c>
      <c r="D1109" s="1">
        <f>VLOOKUP(E1109,DATOS!B:W,3,FALSE)</f>
        <v>27472928</v>
      </c>
      <c r="E1109">
        <v>4637</v>
      </c>
      <c r="F1109">
        <v>2</v>
      </c>
      <c r="G1109" t="str">
        <f>VLOOKUP(E1109,DATOS!B:W,10,FALSE)</f>
        <v>S50007</v>
      </c>
      <c r="H1109" t="str">
        <f t="shared" si="35"/>
        <v>TRANSPORTE MUNICIPAL TERRESTRE</v>
      </c>
      <c r="I1109">
        <f>VLOOKUP(E1109,DATOS!B:W,12,FALSE)</f>
        <v>1</v>
      </c>
      <c r="J1109">
        <f>VLOOKUP(E1109,DATOS!B:W,20,FALSE)</f>
        <v>45471</v>
      </c>
      <c r="K1109">
        <f t="shared" si="34"/>
        <v>45471</v>
      </c>
      <c r="L1109" s="3" t="e">
        <f>VLOOKUP(A1109,'AF NO RADICADOS'!E:E,1,FALSE)</f>
        <v>#N/A</v>
      </c>
    </row>
    <row r="1110" spans="1:12">
      <c r="A1110" t="str">
        <f>VLOOKUP(E1110,DATOS!B:W,19,FALSE)</f>
        <v>FEVT5006</v>
      </c>
      <c r="B1110" s="1">
        <v>9012767301</v>
      </c>
      <c r="C1110" t="s">
        <v>2</v>
      </c>
      <c r="D1110" s="1">
        <f>VLOOKUP(E1110,DATOS!B:W,3,FALSE)</f>
        <v>27472928</v>
      </c>
      <c r="E1110">
        <v>4638</v>
      </c>
      <c r="F1110">
        <v>2</v>
      </c>
      <c r="G1110" t="str">
        <f>VLOOKUP(E1110,DATOS!B:W,10,FALSE)</f>
        <v>S50007</v>
      </c>
      <c r="H1110" t="str">
        <f t="shared" si="35"/>
        <v>TRANSPORTE MUNICIPAL TERRESTRE</v>
      </c>
      <c r="I1110">
        <f>VLOOKUP(E1110,DATOS!B:W,12,FALSE)</f>
        <v>1</v>
      </c>
      <c r="J1110">
        <f>VLOOKUP(E1110,DATOS!B:W,20,FALSE)</f>
        <v>45471</v>
      </c>
      <c r="K1110">
        <f t="shared" si="34"/>
        <v>45471</v>
      </c>
      <c r="L1110" s="3" t="e">
        <f>VLOOKUP(A1110,'AF NO RADICADOS'!E:E,1,FALSE)</f>
        <v>#N/A</v>
      </c>
    </row>
    <row r="1111" spans="1:12">
      <c r="A1111" t="str">
        <f>VLOOKUP(E1111,DATOS!B:W,19,FALSE)</f>
        <v>FEVT5007</v>
      </c>
      <c r="B1111" s="1">
        <v>9012767301</v>
      </c>
      <c r="C1111" t="s">
        <v>2</v>
      </c>
      <c r="D1111" s="1">
        <f>VLOOKUP(E1111,DATOS!B:W,3,FALSE)</f>
        <v>69026925</v>
      </c>
      <c r="E1111">
        <v>4771</v>
      </c>
      <c r="F1111">
        <v>2</v>
      </c>
      <c r="G1111" t="str">
        <f>VLOOKUP(E1111,DATOS!B:W,10,FALSE)</f>
        <v>S50007</v>
      </c>
      <c r="H1111" t="str">
        <f t="shared" si="35"/>
        <v>TRANSPORTE MUNICIPAL TERRESTRE</v>
      </c>
      <c r="I1111">
        <f>VLOOKUP(E1111,DATOS!B:W,12,FALSE)</f>
        <v>1</v>
      </c>
      <c r="J1111">
        <f>VLOOKUP(E1111,DATOS!B:W,20,FALSE)</f>
        <v>45471</v>
      </c>
      <c r="K1111">
        <f t="shared" si="34"/>
        <v>45471</v>
      </c>
      <c r="L1111" s="3" t="e">
        <f>VLOOKUP(A1111,'AF NO RADICADOS'!E:E,1,FALSE)</f>
        <v>#N/A</v>
      </c>
    </row>
    <row r="1112" spans="1:12">
      <c r="A1112" t="str">
        <f>VLOOKUP(E1112,DATOS!B:W,19,FALSE)</f>
        <v>FEVT5007</v>
      </c>
      <c r="B1112" s="1">
        <v>9012767301</v>
      </c>
      <c r="C1112" t="s">
        <v>2</v>
      </c>
      <c r="D1112" s="1">
        <f>VLOOKUP(E1112,DATOS!B:W,3,FALSE)</f>
        <v>69026925</v>
      </c>
      <c r="E1112">
        <v>4772</v>
      </c>
      <c r="F1112">
        <v>2</v>
      </c>
      <c r="G1112" t="str">
        <f>VLOOKUP(E1112,DATOS!B:W,10,FALSE)</f>
        <v>S50007</v>
      </c>
      <c r="H1112" t="str">
        <f t="shared" si="35"/>
        <v>TRANSPORTE MUNICIPAL TERRESTRE</v>
      </c>
      <c r="I1112">
        <f>VLOOKUP(E1112,DATOS!B:W,12,FALSE)</f>
        <v>1</v>
      </c>
      <c r="J1112">
        <f>VLOOKUP(E1112,DATOS!B:W,20,FALSE)</f>
        <v>45471</v>
      </c>
      <c r="K1112">
        <f t="shared" si="34"/>
        <v>45471</v>
      </c>
      <c r="L1112" s="3" t="e">
        <f>VLOOKUP(A1112,'AF NO RADICADOS'!E:E,1,FALSE)</f>
        <v>#N/A</v>
      </c>
    </row>
    <row r="1113" spans="1:12">
      <c r="A1113" t="str">
        <f>VLOOKUP(E1113,DATOS!B:W,19,FALSE)</f>
        <v>FEVT5009</v>
      </c>
      <c r="B1113" s="1">
        <v>9012767301</v>
      </c>
      <c r="C1113" t="s">
        <v>2</v>
      </c>
      <c r="D1113" s="1">
        <f>VLOOKUP(E1113,DATOS!B:W,3,FALSE)</f>
        <v>4961390</v>
      </c>
      <c r="E1113">
        <v>4827</v>
      </c>
      <c r="F1113">
        <v>2</v>
      </c>
      <c r="G1113" t="str">
        <f>VLOOKUP(E1113,DATOS!B:W,10,FALSE)</f>
        <v>S50008</v>
      </c>
      <c r="H1113" t="str">
        <f t="shared" si="35"/>
        <v>TRANSPORTE INTERMUNICIPAL TERR</v>
      </c>
      <c r="I1113">
        <f>VLOOKUP(E1113,DATOS!B:W,12,FALSE)</f>
        <v>2</v>
      </c>
      <c r="J1113">
        <f>VLOOKUP(E1113,DATOS!B:W,20,FALSE)</f>
        <v>45471</v>
      </c>
      <c r="K1113">
        <f t="shared" si="34"/>
        <v>90942</v>
      </c>
      <c r="L1113" s="3" t="e">
        <f>VLOOKUP(A1113,'AF NO RADICADOS'!E:E,1,FALSE)</f>
        <v>#N/A</v>
      </c>
    </row>
    <row r="1114" spans="1:12">
      <c r="A1114" t="str">
        <f>VLOOKUP(E1114,DATOS!B:W,19,FALSE)</f>
        <v>FEVT5009</v>
      </c>
      <c r="B1114" s="1">
        <v>9012767301</v>
      </c>
      <c r="C1114" t="s">
        <v>2</v>
      </c>
      <c r="D1114" s="1">
        <f>VLOOKUP(E1114,DATOS!B:W,3,FALSE)</f>
        <v>4961390</v>
      </c>
      <c r="E1114">
        <v>4829</v>
      </c>
      <c r="F1114">
        <v>2</v>
      </c>
      <c r="G1114" t="str">
        <f>VLOOKUP(E1114,DATOS!B:W,10,FALSE)</f>
        <v>S50007</v>
      </c>
      <c r="H1114" t="str">
        <f t="shared" si="35"/>
        <v>TRANSPORTE MUNICIPAL TERRESTRE</v>
      </c>
      <c r="I1114">
        <f>VLOOKUP(E1114,DATOS!B:W,12,FALSE)</f>
        <v>2</v>
      </c>
      <c r="J1114">
        <f>VLOOKUP(E1114,DATOS!B:W,20,FALSE)</f>
        <v>45471</v>
      </c>
      <c r="K1114">
        <f t="shared" si="34"/>
        <v>90942</v>
      </c>
      <c r="L1114" s="3" t="e">
        <f>VLOOKUP(A1114,'AF NO RADICADOS'!E:E,1,FALSE)</f>
        <v>#N/A</v>
      </c>
    </row>
    <row r="1115" spans="1:12">
      <c r="A1115" t="str">
        <f>VLOOKUP(E1115,DATOS!B:W,19,FALSE)</f>
        <v>FEVT5010</v>
      </c>
      <c r="B1115" s="1">
        <v>9012767301</v>
      </c>
      <c r="C1115" t="s">
        <v>42</v>
      </c>
      <c r="D1115" s="1">
        <f>VLOOKUP(E1115,DATOS!B:W,3,FALSE)</f>
        <v>1125414613</v>
      </c>
      <c r="E1115">
        <v>4588</v>
      </c>
      <c r="F1115">
        <v>2</v>
      </c>
      <c r="G1115" t="str">
        <f>VLOOKUP(E1115,DATOS!B:W,10,FALSE)</f>
        <v>S50008</v>
      </c>
      <c r="H1115" t="str">
        <f t="shared" si="35"/>
        <v>TRANSPORTE INTERMUNICIPAL TERR</v>
      </c>
      <c r="I1115">
        <f>VLOOKUP(E1115,DATOS!B:W,12,FALSE)</f>
        <v>1</v>
      </c>
      <c r="J1115">
        <f>VLOOKUP(E1115,DATOS!B:W,20,FALSE)</f>
        <v>45471</v>
      </c>
      <c r="K1115">
        <f t="shared" ref="K1115:K1178" si="36">J1115*I1115</f>
        <v>45471</v>
      </c>
      <c r="L1115" s="3" t="e">
        <f>VLOOKUP(A1115,'AF NO RADICADOS'!E:E,1,FALSE)</f>
        <v>#N/A</v>
      </c>
    </row>
    <row r="1116" spans="1:12">
      <c r="A1116" t="str">
        <f>VLOOKUP(E1116,DATOS!B:W,19,FALSE)</f>
        <v>FEVT5010</v>
      </c>
      <c r="B1116" s="1">
        <v>9012767301</v>
      </c>
      <c r="C1116" t="s">
        <v>42</v>
      </c>
      <c r="D1116" s="1">
        <f>VLOOKUP(E1116,DATOS!B:W,3,FALSE)</f>
        <v>1125414613</v>
      </c>
      <c r="E1116">
        <v>4589</v>
      </c>
      <c r="F1116">
        <v>2</v>
      </c>
      <c r="G1116" t="str">
        <f>VLOOKUP(E1116,DATOS!B:W,10,FALSE)</f>
        <v>S50008</v>
      </c>
      <c r="H1116" t="str">
        <f t="shared" si="35"/>
        <v>TRANSPORTE INTERMUNICIPAL TERR</v>
      </c>
      <c r="I1116">
        <f>VLOOKUP(E1116,DATOS!B:W,12,FALSE)</f>
        <v>1</v>
      </c>
      <c r="J1116">
        <f>VLOOKUP(E1116,DATOS!B:W,20,FALSE)</f>
        <v>45471</v>
      </c>
      <c r="K1116">
        <f t="shared" si="36"/>
        <v>45471</v>
      </c>
      <c r="L1116" s="3" t="e">
        <f>VLOOKUP(A1116,'AF NO RADICADOS'!E:E,1,FALSE)</f>
        <v>#N/A</v>
      </c>
    </row>
    <row r="1117" spans="1:12">
      <c r="A1117" t="str">
        <f>VLOOKUP(E1117,DATOS!B:W,19,FALSE)</f>
        <v>FEVT5011</v>
      </c>
      <c r="B1117" s="1">
        <v>9012767301</v>
      </c>
      <c r="C1117" t="s">
        <v>2</v>
      </c>
      <c r="D1117" s="1">
        <f>VLOOKUP(E1117,DATOS!B:W,3,FALSE)</f>
        <v>41102314</v>
      </c>
      <c r="E1117">
        <v>4188</v>
      </c>
      <c r="F1117">
        <v>2</v>
      </c>
      <c r="G1117" t="str">
        <f>VLOOKUP(E1117,DATOS!B:W,10,FALSE)</f>
        <v>S50007</v>
      </c>
      <c r="H1117" t="str">
        <f t="shared" si="35"/>
        <v>TRANSPORTE MUNICIPAL TERRESTRE</v>
      </c>
      <c r="I1117">
        <f>VLOOKUP(E1117,DATOS!B:W,12,FALSE)</f>
        <v>1</v>
      </c>
      <c r="J1117">
        <f>VLOOKUP(E1117,DATOS!B:W,20,FALSE)</f>
        <v>45471</v>
      </c>
      <c r="K1117">
        <f t="shared" si="36"/>
        <v>45471</v>
      </c>
      <c r="L1117" s="3" t="e">
        <f>VLOOKUP(A1117,'AF NO RADICADOS'!E:E,1,FALSE)</f>
        <v>#N/A</v>
      </c>
    </row>
    <row r="1118" spans="1:12">
      <c r="A1118" t="str">
        <f>VLOOKUP(E1118,DATOS!B:W,19,FALSE)</f>
        <v>FEVT5011</v>
      </c>
      <c r="B1118" s="1">
        <v>9012767301</v>
      </c>
      <c r="C1118" t="s">
        <v>2</v>
      </c>
      <c r="D1118" s="1">
        <f>VLOOKUP(E1118,DATOS!B:W,3,FALSE)</f>
        <v>41102314</v>
      </c>
      <c r="E1118">
        <v>4189</v>
      </c>
      <c r="F1118">
        <v>2</v>
      </c>
      <c r="G1118" t="str">
        <f>VLOOKUP(E1118,DATOS!B:W,10,FALSE)</f>
        <v>S50007</v>
      </c>
      <c r="H1118" t="str">
        <f t="shared" si="35"/>
        <v>TRANSPORTE MUNICIPAL TERRESTRE</v>
      </c>
      <c r="I1118">
        <f>VLOOKUP(E1118,DATOS!B:W,12,FALSE)</f>
        <v>1</v>
      </c>
      <c r="J1118">
        <f>VLOOKUP(E1118,DATOS!B:W,20,FALSE)</f>
        <v>45471</v>
      </c>
      <c r="K1118">
        <f t="shared" si="36"/>
        <v>45471</v>
      </c>
      <c r="L1118" s="3" t="e">
        <f>VLOOKUP(A1118,'AF NO RADICADOS'!E:E,1,FALSE)</f>
        <v>#N/A</v>
      </c>
    </row>
    <row r="1119" spans="1:12">
      <c r="A1119" t="str">
        <f>VLOOKUP(E1119,DATOS!B:W,19,FALSE)</f>
        <v>FEVT5012</v>
      </c>
      <c r="B1119" s="1">
        <v>9012767301</v>
      </c>
      <c r="C1119" t="s">
        <v>2</v>
      </c>
      <c r="D1119" s="1">
        <f>VLOOKUP(E1119,DATOS!B:W,3,FALSE)</f>
        <v>18142558</v>
      </c>
      <c r="E1119">
        <v>4404</v>
      </c>
      <c r="F1119">
        <v>2</v>
      </c>
      <c r="G1119" t="str">
        <f>VLOOKUP(E1119,DATOS!B:W,10,FALSE)</f>
        <v>S50008</v>
      </c>
      <c r="H1119" t="str">
        <f t="shared" si="35"/>
        <v>TRANSPORTE INTERMUNICIPAL TERR</v>
      </c>
      <c r="I1119">
        <f>VLOOKUP(E1119,DATOS!B:W,12,FALSE)</f>
        <v>1</v>
      </c>
      <c r="J1119">
        <f>VLOOKUP(E1119,DATOS!B:W,20,FALSE)</f>
        <v>45471</v>
      </c>
      <c r="K1119">
        <f t="shared" si="36"/>
        <v>45471</v>
      </c>
      <c r="L1119" s="3" t="e">
        <f>VLOOKUP(A1119,'AF NO RADICADOS'!E:E,1,FALSE)</f>
        <v>#N/A</v>
      </c>
    </row>
    <row r="1120" spans="1:12">
      <c r="A1120" t="str">
        <f>VLOOKUP(E1120,DATOS!B:W,19,FALSE)</f>
        <v>FEVT5012</v>
      </c>
      <c r="B1120" s="1">
        <v>9012767301</v>
      </c>
      <c r="C1120" t="s">
        <v>2</v>
      </c>
      <c r="D1120" s="1">
        <f>VLOOKUP(E1120,DATOS!B:W,3,FALSE)</f>
        <v>18142558</v>
      </c>
      <c r="E1120">
        <v>4405</v>
      </c>
      <c r="F1120">
        <v>2</v>
      </c>
      <c r="G1120" t="str">
        <f>VLOOKUP(E1120,DATOS!B:W,10,FALSE)</f>
        <v>S50008</v>
      </c>
      <c r="H1120" t="str">
        <f t="shared" si="35"/>
        <v>TRANSPORTE INTERMUNICIPAL TERR</v>
      </c>
      <c r="I1120">
        <f>VLOOKUP(E1120,DATOS!B:W,12,FALSE)</f>
        <v>1</v>
      </c>
      <c r="J1120">
        <f>VLOOKUP(E1120,DATOS!B:W,20,FALSE)</f>
        <v>45471</v>
      </c>
      <c r="K1120">
        <f t="shared" si="36"/>
        <v>45471</v>
      </c>
      <c r="L1120" s="3" t="e">
        <f>VLOOKUP(A1120,'AF NO RADICADOS'!E:E,1,FALSE)</f>
        <v>#N/A</v>
      </c>
    </row>
    <row r="1121" spans="1:12">
      <c r="A1121" t="str">
        <f>VLOOKUP(E1121,DATOS!B:W,19,FALSE)</f>
        <v>FEVT5013</v>
      </c>
      <c r="B1121" s="1">
        <v>9012767301</v>
      </c>
      <c r="C1121" t="s">
        <v>42</v>
      </c>
      <c r="D1121" s="1">
        <f>VLOOKUP(E1121,DATOS!B:W,3,FALSE)</f>
        <v>1126461215</v>
      </c>
      <c r="E1121">
        <v>4837</v>
      </c>
      <c r="F1121">
        <v>2</v>
      </c>
      <c r="G1121" t="str">
        <f>VLOOKUP(E1121,DATOS!B:W,10,FALSE)</f>
        <v>S50007</v>
      </c>
      <c r="H1121" t="str">
        <f t="shared" si="35"/>
        <v>TRANSPORTE MUNICIPAL TERRESTRE</v>
      </c>
      <c r="I1121">
        <f>VLOOKUP(E1121,DATOS!B:W,12,FALSE)</f>
        <v>1</v>
      </c>
      <c r="J1121">
        <f>VLOOKUP(E1121,DATOS!B:W,20,FALSE)</f>
        <v>45471</v>
      </c>
      <c r="K1121">
        <f t="shared" si="36"/>
        <v>45471</v>
      </c>
      <c r="L1121" s="3" t="e">
        <f>VLOOKUP(A1121,'AF NO RADICADOS'!E:E,1,FALSE)</f>
        <v>#N/A</v>
      </c>
    </row>
    <row r="1122" spans="1:12">
      <c r="A1122" t="str">
        <f>VLOOKUP(E1122,DATOS!B:W,19,FALSE)</f>
        <v>FEVT5013</v>
      </c>
      <c r="B1122" s="1">
        <v>9012767301</v>
      </c>
      <c r="C1122" t="s">
        <v>42</v>
      </c>
      <c r="D1122" s="1">
        <f>VLOOKUP(E1122,DATOS!B:W,3,FALSE)</f>
        <v>1126461215</v>
      </c>
      <c r="E1122">
        <v>4838</v>
      </c>
      <c r="F1122">
        <v>2</v>
      </c>
      <c r="G1122" t="str">
        <f>VLOOKUP(E1122,DATOS!B:W,10,FALSE)</f>
        <v>S50007</v>
      </c>
      <c r="H1122" t="str">
        <f t="shared" si="35"/>
        <v>TRANSPORTE MUNICIPAL TERRESTRE</v>
      </c>
      <c r="I1122">
        <f>VLOOKUP(E1122,DATOS!B:W,12,FALSE)</f>
        <v>1</v>
      </c>
      <c r="J1122">
        <f>VLOOKUP(E1122,DATOS!B:W,20,FALSE)</f>
        <v>45471</v>
      </c>
      <c r="K1122">
        <f t="shared" si="36"/>
        <v>45471</v>
      </c>
      <c r="L1122" s="3" t="e">
        <f>VLOOKUP(A1122,'AF NO RADICADOS'!E:E,1,FALSE)</f>
        <v>#N/A</v>
      </c>
    </row>
    <row r="1123" spans="1:12">
      <c r="A1123" t="str">
        <f>VLOOKUP(E1123,DATOS!B:W,19,FALSE)</f>
        <v>FEVT5014</v>
      </c>
      <c r="B1123" s="1">
        <v>9012767301</v>
      </c>
      <c r="C1123" t="s">
        <v>2</v>
      </c>
      <c r="D1123" s="1">
        <f>VLOOKUP(E1123,DATOS!B:W,3,FALSE)</f>
        <v>41135077</v>
      </c>
      <c r="E1123">
        <v>4140</v>
      </c>
      <c r="F1123">
        <v>2</v>
      </c>
      <c r="G1123" t="str">
        <f>VLOOKUP(E1123,DATOS!B:W,10,FALSE)</f>
        <v>S50007</v>
      </c>
      <c r="H1123" t="str">
        <f t="shared" si="35"/>
        <v>TRANSPORTE MUNICIPAL TERRESTRE</v>
      </c>
      <c r="I1123">
        <f>VLOOKUP(E1123,DATOS!B:W,12,FALSE)</f>
        <v>1</v>
      </c>
      <c r="J1123">
        <f>VLOOKUP(E1123,DATOS!B:W,20,FALSE)</f>
        <v>45471</v>
      </c>
      <c r="K1123">
        <f t="shared" si="36"/>
        <v>45471</v>
      </c>
      <c r="L1123" s="3" t="e">
        <f>VLOOKUP(A1123,'AF NO RADICADOS'!E:E,1,FALSE)</f>
        <v>#N/A</v>
      </c>
    </row>
    <row r="1124" spans="1:12">
      <c r="A1124" t="str">
        <f>VLOOKUP(E1124,DATOS!B:W,19,FALSE)</f>
        <v>FEVT5015</v>
      </c>
      <c r="B1124" s="1">
        <v>9012767301</v>
      </c>
      <c r="C1124" t="s">
        <v>2</v>
      </c>
      <c r="D1124" s="1">
        <f>VLOOKUP(E1124,DATOS!B:W,3,FALSE)</f>
        <v>18110216</v>
      </c>
      <c r="E1124">
        <v>4366</v>
      </c>
      <c r="F1124">
        <v>2</v>
      </c>
      <c r="G1124" t="str">
        <f>VLOOKUP(E1124,DATOS!B:W,10,FALSE)</f>
        <v>S50008</v>
      </c>
      <c r="H1124" t="str">
        <f t="shared" si="35"/>
        <v>TRANSPORTE INTERMUNICIPAL TERR</v>
      </c>
      <c r="I1124">
        <f>VLOOKUP(E1124,DATOS!B:W,12,FALSE)</f>
        <v>1</v>
      </c>
      <c r="J1124">
        <f>VLOOKUP(E1124,DATOS!B:W,20,FALSE)</f>
        <v>45471</v>
      </c>
      <c r="K1124">
        <f t="shared" si="36"/>
        <v>45471</v>
      </c>
      <c r="L1124" s="3" t="e">
        <f>VLOOKUP(A1124,'AF NO RADICADOS'!E:E,1,FALSE)</f>
        <v>#N/A</v>
      </c>
    </row>
    <row r="1125" spans="1:12">
      <c r="A1125" t="str">
        <f>VLOOKUP(E1125,DATOS!B:W,19,FALSE)</f>
        <v>FEVT5015</v>
      </c>
      <c r="B1125" s="1">
        <v>9012767301</v>
      </c>
      <c r="C1125" t="s">
        <v>2</v>
      </c>
      <c r="D1125" s="1">
        <f>VLOOKUP(E1125,DATOS!B:W,3,FALSE)</f>
        <v>18110216</v>
      </c>
      <c r="E1125">
        <v>4367</v>
      </c>
      <c r="F1125">
        <v>2</v>
      </c>
      <c r="G1125" t="str">
        <f>VLOOKUP(E1125,DATOS!B:W,10,FALSE)</f>
        <v>S50008</v>
      </c>
      <c r="H1125" t="str">
        <f t="shared" si="35"/>
        <v>TRANSPORTE INTERMUNICIPAL TERR</v>
      </c>
      <c r="I1125">
        <f>VLOOKUP(E1125,DATOS!B:W,12,FALSE)</f>
        <v>1</v>
      </c>
      <c r="J1125">
        <f>VLOOKUP(E1125,DATOS!B:W,20,FALSE)</f>
        <v>45471</v>
      </c>
      <c r="K1125">
        <f t="shared" si="36"/>
        <v>45471</v>
      </c>
      <c r="L1125" s="3" t="e">
        <f>VLOOKUP(A1125,'AF NO RADICADOS'!E:E,1,FALSE)</f>
        <v>#N/A</v>
      </c>
    </row>
    <row r="1126" spans="1:12">
      <c r="A1126" t="str">
        <f>VLOOKUP(E1126,DATOS!B:W,19,FALSE)</f>
        <v>FEVT5016</v>
      </c>
      <c r="B1126" s="1">
        <v>9012767301</v>
      </c>
      <c r="C1126" t="s">
        <v>2</v>
      </c>
      <c r="D1126" s="1">
        <f>VLOOKUP(E1126,DATOS!B:W,3,FALSE)</f>
        <v>1120066821</v>
      </c>
      <c r="E1126">
        <v>4264</v>
      </c>
      <c r="F1126">
        <v>2</v>
      </c>
      <c r="G1126" t="str">
        <f>VLOOKUP(E1126,DATOS!B:W,10,FALSE)</f>
        <v>S50007</v>
      </c>
      <c r="H1126" t="str">
        <f t="shared" si="35"/>
        <v>TRANSPORTE MUNICIPAL TERRESTRE</v>
      </c>
      <c r="I1126">
        <f>VLOOKUP(E1126,DATOS!B:W,12,FALSE)</f>
        <v>1</v>
      </c>
      <c r="J1126">
        <f>VLOOKUP(E1126,DATOS!B:W,20,FALSE)</f>
        <v>45471</v>
      </c>
      <c r="K1126">
        <f t="shared" si="36"/>
        <v>45471</v>
      </c>
      <c r="L1126" s="3" t="e">
        <f>VLOOKUP(A1126,'AF NO RADICADOS'!E:E,1,FALSE)</f>
        <v>#N/A</v>
      </c>
    </row>
    <row r="1127" spans="1:12">
      <c r="A1127" t="str">
        <f>VLOOKUP(E1127,DATOS!B:W,19,FALSE)</f>
        <v>FEVT5016</v>
      </c>
      <c r="B1127" s="1">
        <v>9012767301</v>
      </c>
      <c r="C1127" t="s">
        <v>2</v>
      </c>
      <c r="D1127" s="1">
        <f>VLOOKUP(E1127,DATOS!B:W,3,FALSE)</f>
        <v>1120066821</v>
      </c>
      <c r="E1127">
        <v>4265</v>
      </c>
      <c r="F1127">
        <v>2</v>
      </c>
      <c r="G1127" t="str">
        <f>VLOOKUP(E1127,DATOS!B:W,10,FALSE)</f>
        <v>S50007</v>
      </c>
      <c r="H1127" t="str">
        <f t="shared" si="35"/>
        <v>TRANSPORTE MUNICIPAL TERRESTRE</v>
      </c>
      <c r="I1127">
        <f>VLOOKUP(E1127,DATOS!B:W,12,FALSE)</f>
        <v>1</v>
      </c>
      <c r="J1127">
        <f>VLOOKUP(E1127,DATOS!B:W,20,FALSE)</f>
        <v>45471</v>
      </c>
      <c r="K1127">
        <f t="shared" si="36"/>
        <v>45471</v>
      </c>
      <c r="L1127" s="3" t="e">
        <f>VLOOKUP(A1127,'AF NO RADICADOS'!E:E,1,FALSE)</f>
        <v>#N/A</v>
      </c>
    </row>
    <row r="1128" spans="1:12">
      <c r="A1128" t="str">
        <f>VLOOKUP(E1128,DATOS!B:W,19,FALSE)</f>
        <v>FEVT5017</v>
      </c>
      <c r="B1128" s="1">
        <v>9012767301</v>
      </c>
      <c r="C1128" t="s">
        <v>2</v>
      </c>
      <c r="D1128" s="1">
        <f>VLOOKUP(E1128,DATOS!B:W,3,FALSE)</f>
        <v>27353614</v>
      </c>
      <c r="E1128">
        <v>4126</v>
      </c>
      <c r="F1128">
        <v>2</v>
      </c>
      <c r="G1128" t="str">
        <f>VLOOKUP(E1128,DATOS!B:W,10,FALSE)</f>
        <v>S50007</v>
      </c>
      <c r="H1128" t="str">
        <f t="shared" si="35"/>
        <v>TRANSPORTE MUNICIPAL TERRESTRE</v>
      </c>
      <c r="I1128">
        <f>VLOOKUP(E1128,DATOS!B:W,12,FALSE)</f>
        <v>1</v>
      </c>
      <c r="J1128">
        <f>VLOOKUP(E1128,DATOS!B:W,20,FALSE)</f>
        <v>45471</v>
      </c>
      <c r="K1128">
        <f t="shared" si="36"/>
        <v>45471</v>
      </c>
      <c r="L1128" s="3" t="e">
        <f>VLOOKUP(A1128,'AF NO RADICADOS'!E:E,1,FALSE)</f>
        <v>#N/A</v>
      </c>
    </row>
    <row r="1129" spans="1:12">
      <c r="A1129" t="str">
        <f>VLOOKUP(E1129,DATOS!B:W,19,FALSE)</f>
        <v>FEVT5017</v>
      </c>
      <c r="B1129" s="1">
        <v>9012767301</v>
      </c>
      <c r="C1129" t="s">
        <v>2</v>
      </c>
      <c r="D1129" s="1">
        <f>VLOOKUP(E1129,DATOS!B:W,3,FALSE)</f>
        <v>27353614</v>
      </c>
      <c r="E1129">
        <v>4127</v>
      </c>
      <c r="F1129">
        <v>2</v>
      </c>
      <c r="G1129" t="str">
        <f>VLOOKUP(E1129,DATOS!B:W,10,FALSE)</f>
        <v>S50007</v>
      </c>
      <c r="H1129" t="str">
        <f t="shared" si="35"/>
        <v>TRANSPORTE MUNICIPAL TERRESTRE</v>
      </c>
      <c r="I1129">
        <f>VLOOKUP(E1129,DATOS!B:W,12,FALSE)</f>
        <v>1</v>
      </c>
      <c r="J1129">
        <f>VLOOKUP(E1129,DATOS!B:W,20,FALSE)</f>
        <v>45471</v>
      </c>
      <c r="K1129">
        <f t="shared" si="36"/>
        <v>45471</v>
      </c>
      <c r="L1129" s="3" t="e">
        <f>VLOOKUP(A1129,'AF NO RADICADOS'!E:E,1,FALSE)</f>
        <v>#N/A</v>
      </c>
    </row>
    <row r="1130" spans="1:12">
      <c r="A1130" t="str">
        <f>VLOOKUP(E1130,DATOS!B:W,19,FALSE)</f>
        <v>FEVT5018</v>
      </c>
      <c r="B1130" s="1">
        <v>9012767301</v>
      </c>
      <c r="C1130" t="s">
        <v>2</v>
      </c>
      <c r="D1130" s="1">
        <f>VLOOKUP(E1130,DATOS!B:W,3,FALSE)</f>
        <v>18154602</v>
      </c>
      <c r="E1130">
        <v>4274</v>
      </c>
      <c r="F1130">
        <v>2</v>
      </c>
      <c r="G1130" t="str">
        <f>VLOOKUP(E1130,DATOS!B:W,10,FALSE)</f>
        <v>S50007</v>
      </c>
      <c r="H1130" t="str">
        <f t="shared" si="35"/>
        <v>TRANSPORTE MUNICIPAL TERRESTRE</v>
      </c>
      <c r="I1130">
        <f>VLOOKUP(E1130,DATOS!B:W,12,FALSE)</f>
        <v>1</v>
      </c>
      <c r="J1130">
        <f>VLOOKUP(E1130,DATOS!B:W,20,FALSE)</f>
        <v>45471</v>
      </c>
      <c r="K1130">
        <f t="shared" si="36"/>
        <v>45471</v>
      </c>
      <c r="L1130" s="3" t="e">
        <f>VLOOKUP(A1130,'AF NO RADICADOS'!E:E,1,FALSE)</f>
        <v>#N/A</v>
      </c>
    </row>
    <row r="1131" spans="1:12">
      <c r="A1131" t="str">
        <f>VLOOKUP(E1131,DATOS!B:W,19,FALSE)</f>
        <v>FEVT5018</v>
      </c>
      <c r="B1131" s="1">
        <v>9012767301</v>
      </c>
      <c r="C1131" t="s">
        <v>2</v>
      </c>
      <c r="D1131" s="1">
        <f>VLOOKUP(E1131,DATOS!B:W,3,FALSE)</f>
        <v>18154602</v>
      </c>
      <c r="E1131">
        <v>4275</v>
      </c>
      <c r="F1131">
        <v>2</v>
      </c>
      <c r="G1131" t="str">
        <f>VLOOKUP(E1131,DATOS!B:W,10,FALSE)</f>
        <v>S50007</v>
      </c>
      <c r="H1131" t="str">
        <f t="shared" si="35"/>
        <v>TRANSPORTE MUNICIPAL TERRESTRE</v>
      </c>
      <c r="I1131">
        <f>VLOOKUP(E1131,DATOS!B:W,12,FALSE)</f>
        <v>1</v>
      </c>
      <c r="J1131">
        <f>VLOOKUP(E1131,DATOS!B:W,20,FALSE)</f>
        <v>45471</v>
      </c>
      <c r="K1131">
        <f t="shared" si="36"/>
        <v>45471</v>
      </c>
      <c r="L1131" s="3" t="e">
        <f>VLOOKUP(A1131,'AF NO RADICADOS'!E:E,1,FALSE)</f>
        <v>#N/A</v>
      </c>
    </row>
    <row r="1132" spans="1:12">
      <c r="A1132" t="str">
        <f>VLOOKUP(E1132,DATOS!B:W,19,FALSE)</f>
        <v>FEVT5019</v>
      </c>
      <c r="B1132" s="1">
        <v>9012767301</v>
      </c>
      <c r="C1132" t="s">
        <v>2</v>
      </c>
      <c r="D1132" s="1">
        <f>VLOOKUP(E1132,DATOS!B:W,3,FALSE)</f>
        <v>38610094</v>
      </c>
      <c r="E1132">
        <v>4192</v>
      </c>
      <c r="F1132">
        <v>2</v>
      </c>
      <c r="G1132" t="str">
        <f>VLOOKUP(E1132,DATOS!B:W,10,FALSE)</f>
        <v>S50008</v>
      </c>
      <c r="H1132" t="str">
        <f t="shared" si="35"/>
        <v>TRANSPORTE INTERMUNICIPAL TERR</v>
      </c>
      <c r="I1132">
        <f>VLOOKUP(E1132,DATOS!B:W,12,FALSE)</f>
        <v>1</v>
      </c>
      <c r="J1132">
        <f>VLOOKUP(E1132,DATOS!B:W,20,FALSE)</f>
        <v>45471</v>
      </c>
      <c r="K1132">
        <f t="shared" si="36"/>
        <v>45471</v>
      </c>
      <c r="L1132" s="3" t="e">
        <f>VLOOKUP(A1132,'AF NO RADICADOS'!E:E,1,FALSE)</f>
        <v>#N/A</v>
      </c>
    </row>
    <row r="1133" spans="1:12">
      <c r="A1133" t="str">
        <f>VLOOKUP(E1133,DATOS!B:W,19,FALSE)</f>
        <v>FEVT5019</v>
      </c>
      <c r="B1133" s="1">
        <v>9012767301</v>
      </c>
      <c r="C1133" t="s">
        <v>2</v>
      </c>
      <c r="D1133" s="1">
        <f>VLOOKUP(E1133,DATOS!B:W,3,FALSE)</f>
        <v>38610094</v>
      </c>
      <c r="E1133">
        <v>4193</v>
      </c>
      <c r="F1133">
        <v>2</v>
      </c>
      <c r="G1133" t="str">
        <f>VLOOKUP(E1133,DATOS!B:W,10,FALSE)</f>
        <v>S50008</v>
      </c>
      <c r="H1133" t="str">
        <f t="shared" si="35"/>
        <v>TRANSPORTE INTERMUNICIPAL TERR</v>
      </c>
      <c r="I1133">
        <f>VLOOKUP(E1133,DATOS!B:W,12,FALSE)</f>
        <v>1</v>
      </c>
      <c r="J1133">
        <f>VLOOKUP(E1133,DATOS!B:W,20,FALSE)</f>
        <v>45471</v>
      </c>
      <c r="K1133">
        <f t="shared" si="36"/>
        <v>45471</v>
      </c>
      <c r="L1133" s="3" t="e">
        <f>VLOOKUP(A1133,'AF NO RADICADOS'!E:E,1,FALSE)</f>
        <v>#N/A</v>
      </c>
    </row>
    <row r="1134" spans="1:12">
      <c r="A1134" t="str">
        <f>VLOOKUP(E1134,DATOS!B:W,19,FALSE)</f>
        <v>FEVT5020</v>
      </c>
      <c r="B1134" s="1">
        <v>9012767301</v>
      </c>
      <c r="C1134" t="s">
        <v>2</v>
      </c>
      <c r="D1134" s="1">
        <f>VLOOKUP(E1134,DATOS!B:W,3,FALSE)</f>
        <v>10691375</v>
      </c>
      <c r="E1134">
        <v>4797</v>
      </c>
      <c r="F1134">
        <v>2</v>
      </c>
      <c r="G1134" t="str">
        <f>VLOOKUP(E1134,DATOS!B:W,10,FALSE)</f>
        <v>S50008</v>
      </c>
      <c r="H1134" t="str">
        <f t="shared" si="35"/>
        <v>TRANSPORTE INTERMUNICIPAL TERR</v>
      </c>
      <c r="I1134">
        <f>VLOOKUP(E1134,DATOS!B:W,12,FALSE)</f>
        <v>2</v>
      </c>
      <c r="J1134">
        <f>VLOOKUP(E1134,DATOS!B:W,20,FALSE)</f>
        <v>45471</v>
      </c>
      <c r="K1134">
        <f t="shared" si="36"/>
        <v>90942</v>
      </c>
      <c r="L1134" s="3" t="e">
        <f>VLOOKUP(A1134,'AF NO RADICADOS'!E:E,1,FALSE)</f>
        <v>#N/A</v>
      </c>
    </row>
    <row r="1135" spans="1:12">
      <c r="A1135" t="str">
        <f>VLOOKUP(E1135,DATOS!B:W,19,FALSE)</f>
        <v>FEVT5020</v>
      </c>
      <c r="B1135" s="1">
        <v>9012767301</v>
      </c>
      <c r="C1135" t="s">
        <v>2</v>
      </c>
      <c r="D1135" s="1">
        <f>VLOOKUP(E1135,DATOS!B:W,3,FALSE)</f>
        <v>10691375</v>
      </c>
      <c r="E1135">
        <v>4798</v>
      </c>
      <c r="F1135">
        <v>2</v>
      </c>
      <c r="G1135" t="str">
        <f>VLOOKUP(E1135,DATOS!B:W,10,FALSE)</f>
        <v>S50008</v>
      </c>
      <c r="H1135" t="str">
        <f t="shared" si="35"/>
        <v>TRANSPORTE INTERMUNICIPAL TERR</v>
      </c>
      <c r="I1135">
        <f>VLOOKUP(E1135,DATOS!B:W,12,FALSE)</f>
        <v>1</v>
      </c>
      <c r="J1135">
        <f>VLOOKUP(E1135,DATOS!B:W,20,FALSE)</f>
        <v>45471</v>
      </c>
      <c r="K1135">
        <f t="shared" si="36"/>
        <v>45471</v>
      </c>
      <c r="L1135" s="3" t="e">
        <f>VLOOKUP(A1135,'AF NO RADICADOS'!E:E,1,FALSE)</f>
        <v>#N/A</v>
      </c>
    </row>
    <row r="1136" spans="1:12">
      <c r="A1136" t="str">
        <f>VLOOKUP(E1136,DATOS!B:W,19,FALSE)</f>
        <v>FEVT5020</v>
      </c>
      <c r="B1136" s="1">
        <v>9012767301</v>
      </c>
      <c r="C1136" t="s">
        <v>2</v>
      </c>
      <c r="D1136" s="1">
        <f>VLOOKUP(E1136,DATOS!B:W,3,FALSE)</f>
        <v>10691375</v>
      </c>
      <c r="E1136">
        <v>4799</v>
      </c>
      <c r="F1136">
        <v>2</v>
      </c>
      <c r="G1136" t="str">
        <f>VLOOKUP(E1136,DATOS!B:W,10,FALSE)</f>
        <v>S50007</v>
      </c>
      <c r="H1136" t="str">
        <f t="shared" si="35"/>
        <v>TRANSPORTE MUNICIPAL TERRESTRE</v>
      </c>
      <c r="I1136">
        <f>VLOOKUP(E1136,DATOS!B:W,12,FALSE)</f>
        <v>2</v>
      </c>
      <c r="J1136">
        <f>VLOOKUP(E1136,DATOS!B:W,20,FALSE)</f>
        <v>45471</v>
      </c>
      <c r="K1136">
        <f t="shared" si="36"/>
        <v>90942</v>
      </c>
      <c r="L1136" s="3" t="e">
        <f>VLOOKUP(A1136,'AF NO RADICADOS'!E:E,1,FALSE)</f>
        <v>#N/A</v>
      </c>
    </row>
    <row r="1137" spans="1:12">
      <c r="A1137" t="str">
        <f>VLOOKUP(E1137,DATOS!B:W,19,FALSE)</f>
        <v>FEVT5020</v>
      </c>
      <c r="B1137" s="1">
        <v>9012767301</v>
      </c>
      <c r="C1137" t="s">
        <v>2</v>
      </c>
      <c r="D1137" s="1">
        <f>VLOOKUP(E1137,DATOS!B:W,3,FALSE)</f>
        <v>10691375</v>
      </c>
      <c r="E1137">
        <v>4800</v>
      </c>
      <c r="F1137">
        <v>2</v>
      </c>
      <c r="G1137" t="str">
        <f>VLOOKUP(E1137,DATOS!B:W,10,FALSE)</f>
        <v>S50007</v>
      </c>
      <c r="H1137" t="str">
        <f t="shared" si="35"/>
        <v>TRANSPORTE MUNICIPAL TERRESTRE</v>
      </c>
      <c r="I1137">
        <f>VLOOKUP(E1137,DATOS!B:W,12,FALSE)</f>
        <v>1</v>
      </c>
      <c r="J1137">
        <f>VLOOKUP(E1137,DATOS!B:W,20,FALSE)</f>
        <v>45471</v>
      </c>
      <c r="K1137">
        <f t="shared" si="36"/>
        <v>45471</v>
      </c>
      <c r="L1137" s="3" t="e">
        <f>VLOOKUP(A1137,'AF NO RADICADOS'!E:E,1,FALSE)</f>
        <v>#N/A</v>
      </c>
    </row>
    <row r="1138" spans="1:12">
      <c r="A1138" t="str">
        <f>VLOOKUP(E1138,DATOS!B:W,19,FALSE)</f>
        <v>FEVT5021</v>
      </c>
      <c r="B1138" s="1">
        <v>9012767301</v>
      </c>
      <c r="C1138" t="s">
        <v>2</v>
      </c>
      <c r="D1138" s="1">
        <f>VLOOKUP(E1138,DATOS!B:W,3,FALSE)</f>
        <v>1124315529</v>
      </c>
      <c r="E1138">
        <v>4486</v>
      </c>
      <c r="F1138">
        <v>2</v>
      </c>
      <c r="G1138" t="str">
        <f>VLOOKUP(E1138,DATOS!B:W,10,FALSE)</f>
        <v>S50007</v>
      </c>
      <c r="H1138" t="str">
        <f t="shared" si="35"/>
        <v>TRANSPORTE MUNICIPAL TERRESTRE</v>
      </c>
      <c r="I1138">
        <f>VLOOKUP(E1138,DATOS!B:W,12,FALSE)</f>
        <v>1</v>
      </c>
      <c r="J1138">
        <f>VLOOKUP(E1138,DATOS!B:W,20,FALSE)</f>
        <v>45471</v>
      </c>
      <c r="K1138">
        <f t="shared" si="36"/>
        <v>45471</v>
      </c>
      <c r="L1138" s="3" t="e">
        <f>VLOOKUP(A1138,'AF NO RADICADOS'!E:E,1,FALSE)</f>
        <v>#N/A</v>
      </c>
    </row>
    <row r="1139" spans="1:12">
      <c r="A1139" t="str">
        <f>VLOOKUP(E1139,DATOS!B:W,19,FALSE)</f>
        <v>FEVT5021</v>
      </c>
      <c r="B1139" s="1">
        <v>9012767301</v>
      </c>
      <c r="C1139" t="s">
        <v>2</v>
      </c>
      <c r="D1139" s="1">
        <f>VLOOKUP(E1139,DATOS!B:W,3,FALSE)</f>
        <v>1124315529</v>
      </c>
      <c r="E1139">
        <v>4487</v>
      </c>
      <c r="F1139">
        <v>2</v>
      </c>
      <c r="G1139" t="str">
        <f>VLOOKUP(E1139,DATOS!B:W,10,FALSE)</f>
        <v>S50007</v>
      </c>
      <c r="H1139" t="str">
        <f t="shared" si="35"/>
        <v>TRANSPORTE MUNICIPAL TERRESTRE</v>
      </c>
      <c r="I1139">
        <f>VLOOKUP(E1139,DATOS!B:W,12,FALSE)</f>
        <v>1</v>
      </c>
      <c r="J1139">
        <f>VLOOKUP(E1139,DATOS!B:W,20,FALSE)</f>
        <v>45471</v>
      </c>
      <c r="K1139">
        <f t="shared" si="36"/>
        <v>45471</v>
      </c>
      <c r="L1139" s="3" t="e">
        <f>VLOOKUP(A1139,'AF NO RADICADOS'!E:E,1,FALSE)</f>
        <v>#N/A</v>
      </c>
    </row>
    <row r="1140" spans="1:12">
      <c r="A1140" t="str">
        <f>VLOOKUP(E1140,DATOS!B:W,19,FALSE)</f>
        <v>FEVT5022</v>
      </c>
      <c r="B1140" s="1">
        <v>9012767301</v>
      </c>
      <c r="C1140" t="s">
        <v>2</v>
      </c>
      <c r="D1140" s="1">
        <f>VLOOKUP(E1140,DATOS!B:W,3,FALSE)</f>
        <v>27318648</v>
      </c>
      <c r="E1140">
        <v>4765</v>
      </c>
      <c r="F1140">
        <v>2</v>
      </c>
      <c r="G1140" t="str">
        <f>VLOOKUP(E1140,DATOS!B:W,10,FALSE)</f>
        <v>S50008</v>
      </c>
      <c r="H1140" t="str">
        <f t="shared" si="35"/>
        <v>TRANSPORTE INTERMUNICIPAL TERR</v>
      </c>
      <c r="I1140">
        <f>VLOOKUP(E1140,DATOS!B:W,12,FALSE)</f>
        <v>1</v>
      </c>
      <c r="J1140">
        <f>VLOOKUP(E1140,DATOS!B:W,20,FALSE)</f>
        <v>45471</v>
      </c>
      <c r="K1140">
        <f t="shared" si="36"/>
        <v>45471</v>
      </c>
      <c r="L1140" s="3" t="e">
        <f>VLOOKUP(A1140,'AF NO RADICADOS'!E:E,1,FALSE)</f>
        <v>#N/A</v>
      </c>
    </row>
    <row r="1141" spans="1:12">
      <c r="A1141" t="str">
        <f>VLOOKUP(E1141,DATOS!B:W,19,FALSE)</f>
        <v>FEVT5023</v>
      </c>
      <c r="B1141" s="1">
        <v>9012767301</v>
      </c>
      <c r="C1141" t="s">
        <v>79</v>
      </c>
      <c r="D1141" s="1">
        <f>VLOOKUP(E1141,DATOS!B:W,3,FALSE)</f>
        <v>1125186214</v>
      </c>
      <c r="E1141">
        <v>4560</v>
      </c>
      <c r="F1141">
        <v>2</v>
      </c>
      <c r="G1141" t="str">
        <f>VLOOKUP(E1141,DATOS!B:W,10,FALSE)</f>
        <v>S50008</v>
      </c>
      <c r="H1141" t="str">
        <f t="shared" si="35"/>
        <v>TRANSPORTE INTERMUNICIPAL TERR</v>
      </c>
      <c r="I1141">
        <f>VLOOKUP(E1141,DATOS!B:W,12,FALSE)</f>
        <v>1</v>
      </c>
      <c r="J1141">
        <f>VLOOKUP(E1141,DATOS!B:W,20,FALSE)</f>
        <v>45471</v>
      </c>
      <c r="K1141">
        <f t="shared" si="36"/>
        <v>45471</v>
      </c>
      <c r="L1141" s="3" t="e">
        <f>VLOOKUP(A1141,'AF NO RADICADOS'!E:E,1,FALSE)</f>
        <v>#N/A</v>
      </c>
    </row>
    <row r="1142" spans="1:12">
      <c r="A1142" t="str">
        <f>VLOOKUP(E1142,DATOS!B:W,19,FALSE)</f>
        <v>FEVT5023</v>
      </c>
      <c r="B1142" s="1">
        <v>9012767301</v>
      </c>
      <c r="C1142" t="s">
        <v>79</v>
      </c>
      <c r="D1142" s="1">
        <f>VLOOKUP(E1142,DATOS!B:W,3,FALSE)</f>
        <v>1125186214</v>
      </c>
      <c r="E1142">
        <v>4561</v>
      </c>
      <c r="F1142">
        <v>2</v>
      </c>
      <c r="G1142" t="str">
        <f>VLOOKUP(E1142,DATOS!B:W,10,FALSE)</f>
        <v>S50008</v>
      </c>
      <c r="H1142" t="str">
        <f t="shared" si="35"/>
        <v>TRANSPORTE INTERMUNICIPAL TERR</v>
      </c>
      <c r="I1142">
        <f>VLOOKUP(E1142,DATOS!B:W,12,FALSE)</f>
        <v>1</v>
      </c>
      <c r="J1142">
        <f>VLOOKUP(E1142,DATOS!B:W,20,FALSE)</f>
        <v>45471</v>
      </c>
      <c r="K1142">
        <f t="shared" si="36"/>
        <v>45471</v>
      </c>
      <c r="L1142" s="3" t="e">
        <f>VLOOKUP(A1142,'AF NO RADICADOS'!E:E,1,FALSE)</f>
        <v>#N/A</v>
      </c>
    </row>
    <row r="1143" spans="1:12">
      <c r="A1143" t="str">
        <f>VLOOKUP(E1143,DATOS!B:W,19,FALSE)</f>
        <v>FEVT5024</v>
      </c>
      <c r="B1143" s="1">
        <v>9012767301</v>
      </c>
      <c r="C1143" t="s">
        <v>31</v>
      </c>
      <c r="D1143" s="1">
        <f>VLOOKUP(E1143,DATOS!B:W,3,FALSE)</f>
        <v>1124315811</v>
      </c>
      <c r="E1143">
        <v>3740</v>
      </c>
      <c r="F1143">
        <v>2</v>
      </c>
      <c r="G1143" t="str">
        <f>VLOOKUP(E1143,DATOS!B:W,10,FALSE)</f>
        <v>S50007</v>
      </c>
      <c r="H1143" t="str">
        <f t="shared" si="35"/>
        <v>TRANSPORTE MUNICIPAL TERRESTRE</v>
      </c>
      <c r="I1143">
        <f>VLOOKUP(E1143,DATOS!B:W,12,FALSE)</f>
        <v>1</v>
      </c>
      <c r="J1143">
        <f>VLOOKUP(E1143,DATOS!B:W,20,FALSE)</f>
        <v>45471</v>
      </c>
      <c r="K1143">
        <f t="shared" si="36"/>
        <v>45471</v>
      </c>
      <c r="L1143" s="3" t="e">
        <f>VLOOKUP(A1143,'AF NO RADICADOS'!E:E,1,FALSE)</f>
        <v>#N/A</v>
      </c>
    </row>
    <row r="1144" spans="1:12">
      <c r="A1144" t="str">
        <f>VLOOKUP(E1144,DATOS!B:W,19,FALSE)</f>
        <v>FEVT5024</v>
      </c>
      <c r="B1144" s="1">
        <v>9012767301</v>
      </c>
      <c r="C1144" t="s">
        <v>31</v>
      </c>
      <c r="D1144" s="1">
        <f>VLOOKUP(E1144,DATOS!B:W,3,FALSE)</f>
        <v>1124315811</v>
      </c>
      <c r="E1144">
        <v>4546</v>
      </c>
      <c r="F1144">
        <v>2</v>
      </c>
      <c r="G1144" t="str">
        <f>VLOOKUP(E1144,DATOS!B:W,10,FALSE)</f>
        <v>S50007</v>
      </c>
      <c r="H1144" t="str">
        <f t="shared" si="35"/>
        <v>TRANSPORTE MUNICIPAL TERRESTRE</v>
      </c>
      <c r="I1144">
        <f>VLOOKUP(E1144,DATOS!B:W,12,FALSE)</f>
        <v>1</v>
      </c>
      <c r="J1144">
        <f>VLOOKUP(E1144,DATOS!B:W,20,FALSE)</f>
        <v>45471</v>
      </c>
      <c r="K1144">
        <f t="shared" si="36"/>
        <v>45471</v>
      </c>
      <c r="L1144" s="3" t="e">
        <f>VLOOKUP(A1144,'AF NO RADICADOS'!E:E,1,FALSE)</f>
        <v>#N/A</v>
      </c>
    </row>
    <row r="1145" spans="1:12">
      <c r="A1145" t="str">
        <f>VLOOKUP(E1145,DATOS!B:W,19,FALSE)</f>
        <v>FEVT5024</v>
      </c>
      <c r="B1145" s="1">
        <v>9012767301</v>
      </c>
      <c r="C1145" t="s">
        <v>31</v>
      </c>
      <c r="D1145" s="1">
        <f>VLOOKUP(E1145,DATOS!B:W,3,FALSE)</f>
        <v>1124315811</v>
      </c>
      <c r="E1145">
        <v>3741</v>
      </c>
      <c r="F1145">
        <v>2</v>
      </c>
      <c r="G1145" t="str">
        <f>VLOOKUP(E1145,DATOS!B:W,10,FALSE)</f>
        <v>S50007</v>
      </c>
      <c r="H1145" t="str">
        <f t="shared" si="35"/>
        <v>TRANSPORTE MUNICIPAL TERRESTRE</v>
      </c>
      <c r="I1145">
        <f>VLOOKUP(E1145,DATOS!B:W,12,FALSE)</f>
        <v>1</v>
      </c>
      <c r="J1145">
        <f>VLOOKUP(E1145,DATOS!B:W,20,FALSE)</f>
        <v>45471</v>
      </c>
      <c r="K1145">
        <f t="shared" si="36"/>
        <v>45471</v>
      </c>
      <c r="L1145" s="3" t="e">
        <f>VLOOKUP(A1145,'AF NO RADICADOS'!E:E,1,FALSE)</f>
        <v>#N/A</v>
      </c>
    </row>
    <row r="1146" spans="1:12">
      <c r="A1146" t="str">
        <f>VLOOKUP(E1146,DATOS!B:W,19,FALSE)</f>
        <v>FEVT5024</v>
      </c>
      <c r="B1146" s="1">
        <v>9012767301</v>
      </c>
      <c r="C1146" t="s">
        <v>31</v>
      </c>
      <c r="D1146" s="1">
        <f>VLOOKUP(E1146,DATOS!B:W,3,FALSE)</f>
        <v>1124315811</v>
      </c>
      <c r="E1146">
        <v>4547</v>
      </c>
      <c r="F1146">
        <v>2</v>
      </c>
      <c r="G1146" t="str">
        <f>VLOOKUP(E1146,DATOS!B:W,10,FALSE)</f>
        <v>S50007</v>
      </c>
      <c r="H1146" t="str">
        <f t="shared" si="35"/>
        <v>TRANSPORTE MUNICIPAL TERRESTRE</v>
      </c>
      <c r="I1146">
        <f>VLOOKUP(E1146,DATOS!B:W,12,FALSE)</f>
        <v>1</v>
      </c>
      <c r="J1146">
        <f>VLOOKUP(E1146,DATOS!B:W,20,FALSE)</f>
        <v>45471</v>
      </c>
      <c r="K1146">
        <f t="shared" si="36"/>
        <v>45471</v>
      </c>
      <c r="L1146" s="3" t="e">
        <f>VLOOKUP(A1146,'AF NO RADICADOS'!E:E,1,FALSE)</f>
        <v>#N/A</v>
      </c>
    </row>
    <row r="1147" spans="1:12">
      <c r="A1147" t="str">
        <f>VLOOKUP(E1147,DATOS!B:W,19,FALSE)</f>
        <v>FEVT5025</v>
      </c>
      <c r="B1147" s="1">
        <v>9012767301</v>
      </c>
      <c r="C1147" t="s">
        <v>31</v>
      </c>
      <c r="D1147" s="1">
        <f>VLOOKUP(E1147,DATOS!B:W,3,FALSE)</f>
        <v>1124292977</v>
      </c>
      <c r="E1147">
        <v>4793</v>
      </c>
      <c r="F1147">
        <v>2</v>
      </c>
      <c r="G1147" t="str">
        <f>VLOOKUP(E1147,DATOS!B:W,10,FALSE)</f>
        <v>S50007</v>
      </c>
      <c r="H1147" t="str">
        <f t="shared" si="35"/>
        <v>TRANSPORTE MUNICIPAL TERRESTRE</v>
      </c>
      <c r="I1147">
        <f>VLOOKUP(E1147,DATOS!B:W,12,FALSE)</f>
        <v>1</v>
      </c>
      <c r="J1147">
        <f>VLOOKUP(E1147,DATOS!B:W,20,FALSE)</f>
        <v>45471</v>
      </c>
      <c r="K1147">
        <f t="shared" si="36"/>
        <v>45471</v>
      </c>
      <c r="L1147" s="3" t="e">
        <f>VLOOKUP(A1147,'AF NO RADICADOS'!E:E,1,FALSE)</f>
        <v>#N/A</v>
      </c>
    </row>
    <row r="1148" spans="1:12">
      <c r="A1148" t="str">
        <f>VLOOKUP(E1148,DATOS!B:W,19,FALSE)</f>
        <v>FEVT5025</v>
      </c>
      <c r="B1148" s="1">
        <v>9012767301</v>
      </c>
      <c r="C1148" t="s">
        <v>31</v>
      </c>
      <c r="D1148" s="1">
        <f>VLOOKUP(E1148,DATOS!B:W,3,FALSE)</f>
        <v>1124292977</v>
      </c>
      <c r="E1148">
        <v>4794</v>
      </c>
      <c r="F1148">
        <v>2</v>
      </c>
      <c r="G1148" t="str">
        <f>VLOOKUP(E1148,DATOS!B:W,10,FALSE)</f>
        <v>S50007</v>
      </c>
      <c r="H1148" t="str">
        <f t="shared" si="35"/>
        <v>TRANSPORTE MUNICIPAL TERRESTRE</v>
      </c>
      <c r="I1148">
        <f>VLOOKUP(E1148,DATOS!B:W,12,FALSE)</f>
        <v>1</v>
      </c>
      <c r="J1148">
        <f>VLOOKUP(E1148,DATOS!B:W,20,FALSE)</f>
        <v>45471</v>
      </c>
      <c r="K1148">
        <f t="shared" si="36"/>
        <v>45471</v>
      </c>
      <c r="L1148" s="3" t="e">
        <f>VLOOKUP(A1148,'AF NO RADICADOS'!E:E,1,FALSE)</f>
        <v>#N/A</v>
      </c>
    </row>
    <row r="1149" spans="1:12">
      <c r="A1149" t="str">
        <f>VLOOKUP(E1149,DATOS!B:W,19,FALSE)</f>
        <v>FEVT5026</v>
      </c>
      <c r="B1149" s="1">
        <v>9012767301</v>
      </c>
      <c r="C1149" t="s">
        <v>2</v>
      </c>
      <c r="D1149" s="1">
        <f>VLOOKUP(E1149,DATOS!B:W,3,FALSE)</f>
        <v>17680166</v>
      </c>
      <c r="E1149">
        <v>4755</v>
      </c>
      <c r="F1149">
        <v>2</v>
      </c>
      <c r="G1149" t="str">
        <f>VLOOKUP(E1149,DATOS!B:W,10,FALSE)</f>
        <v>S50008</v>
      </c>
      <c r="H1149" t="str">
        <f t="shared" si="35"/>
        <v>TRANSPORTE INTERMUNICIPAL TERR</v>
      </c>
      <c r="I1149">
        <f>VLOOKUP(E1149,DATOS!B:W,12,FALSE)</f>
        <v>1</v>
      </c>
      <c r="J1149">
        <f>VLOOKUP(E1149,DATOS!B:W,20,FALSE)</f>
        <v>45471</v>
      </c>
      <c r="K1149">
        <f t="shared" si="36"/>
        <v>45471</v>
      </c>
      <c r="L1149" s="3" t="e">
        <f>VLOOKUP(A1149,'AF NO RADICADOS'!E:E,1,FALSE)</f>
        <v>#N/A</v>
      </c>
    </row>
    <row r="1150" spans="1:12">
      <c r="A1150" t="str">
        <f>VLOOKUP(E1150,DATOS!B:W,19,FALSE)</f>
        <v>FEVT5026</v>
      </c>
      <c r="B1150" s="1">
        <v>9012767301</v>
      </c>
      <c r="C1150" t="s">
        <v>2</v>
      </c>
      <c r="D1150" s="1">
        <f>VLOOKUP(E1150,DATOS!B:W,3,FALSE)</f>
        <v>17680166</v>
      </c>
      <c r="E1150">
        <v>4756</v>
      </c>
      <c r="F1150">
        <v>2</v>
      </c>
      <c r="G1150" t="str">
        <f>VLOOKUP(E1150,DATOS!B:W,10,FALSE)</f>
        <v>S50008</v>
      </c>
      <c r="H1150" t="str">
        <f t="shared" si="35"/>
        <v>TRANSPORTE INTERMUNICIPAL TERR</v>
      </c>
      <c r="I1150">
        <f>VLOOKUP(E1150,DATOS!B:W,12,FALSE)</f>
        <v>1</v>
      </c>
      <c r="J1150">
        <f>VLOOKUP(E1150,DATOS!B:W,20,FALSE)</f>
        <v>45471</v>
      </c>
      <c r="K1150">
        <f t="shared" si="36"/>
        <v>45471</v>
      </c>
      <c r="L1150" s="3" t="e">
        <f>VLOOKUP(A1150,'AF NO RADICADOS'!E:E,1,FALSE)</f>
        <v>#N/A</v>
      </c>
    </row>
    <row r="1151" spans="1:12">
      <c r="A1151" t="str">
        <f>VLOOKUP(E1151,DATOS!B:W,19,FALSE)</f>
        <v>FEVT5027</v>
      </c>
      <c r="B1151" s="1">
        <v>9012767301</v>
      </c>
      <c r="C1151" t="s">
        <v>2</v>
      </c>
      <c r="D1151" s="1">
        <f>VLOOKUP(E1151,DATOS!B:W,3,FALSE)</f>
        <v>41182692</v>
      </c>
      <c r="E1151">
        <v>4112</v>
      </c>
      <c r="F1151">
        <v>2</v>
      </c>
      <c r="G1151" t="str">
        <f>VLOOKUP(E1151,DATOS!B:W,10,FALSE)</f>
        <v>S50007</v>
      </c>
      <c r="H1151" t="str">
        <f t="shared" si="35"/>
        <v>TRANSPORTE MUNICIPAL TERRESTRE</v>
      </c>
      <c r="I1151">
        <f>VLOOKUP(E1151,DATOS!B:W,12,FALSE)</f>
        <v>1</v>
      </c>
      <c r="J1151">
        <f>VLOOKUP(E1151,DATOS!B:W,20,FALSE)</f>
        <v>45471</v>
      </c>
      <c r="K1151">
        <f t="shared" si="36"/>
        <v>45471</v>
      </c>
      <c r="L1151" s="3" t="e">
        <f>VLOOKUP(A1151,'AF NO RADICADOS'!E:E,1,FALSE)</f>
        <v>#N/A</v>
      </c>
    </row>
    <row r="1152" spans="1:12">
      <c r="A1152" t="str">
        <f>VLOOKUP(E1152,DATOS!B:W,19,FALSE)</f>
        <v>FEVT5027</v>
      </c>
      <c r="B1152" s="1">
        <v>9012767301</v>
      </c>
      <c r="C1152" t="s">
        <v>2</v>
      </c>
      <c r="D1152" s="1">
        <f>VLOOKUP(E1152,DATOS!B:W,3,FALSE)</f>
        <v>41182692</v>
      </c>
      <c r="E1152">
        <v>4113</v>
      </c>
      <c r="F1152">
        <v>2</v>
      </c>
      <c r="G1152" t="str">
        <f>VLOOKUP(E1152,DATOS!B:W,10,FALSE)</f>
        <v>S50007</v>
      </c>
      <c r="H1152" t="str">
        <f t="shared" si="35"/>
        <v>TRANSPORTE MUNICIPAL TERRESTRE</v>
      </c>
      <c r="I1152">
        <f>VLOOKUP(E1152,DATOS!B:W,12,FALSE)</f>
        <v>1</v>
      </c>
      <c r="J1152">
        <f>VLOOKUP(E1152,DATOS!B:W,20,FALSE)</f>
        <v>45471</v>
      </c>
      <c r="K1152">
        <f t="shared" si="36"/>
        <v>45471</v>
      </c>
      <c r="L1152" s="3" t="e">
        <f>VLOOKUP(A1152,'AF NO RADICADOS'!E:E,1,FALSE)</f>
        <v>#N/A</v>
      </c>
    </row>
    <row r="1153" spans="1:12">
      <c r="A1153" t="str">
        <f>VLOOKUP(E1153,DATOS!B:W,19,FALSE)</f>
        <v>FEVT5028</v>
      </c>
      <c r="B1153" s="1">
        <v>9012767301</v>
      </c>
      <c r="C1153" t="s">
        <v>2</v>
      </c>
      <c r="D1153" s="1">
        <f>VLOOKUP(E1153,DATOS!B:W,3,FALSE)</f>
        <v>69010022</v>
      </c>
      <c r="E1153">
        <v>4649</v>
      </c>
      <c r="F1153">
        <v>2</v>
      </c>
      <c r="G1153" t="str">
        <f>VLOOKUP(E1153,DATOS!B:W,10,FALSE)</f>
        <v>S50008</v>
      </c>
      <c r="H1153" t="str">
        <f t="shared" si="35"/>
        <v>TRANSPORTE INTERMUNICIPAL TERR</v>
      </c>
      <c r="I1153">
        <f>VLOOKUP(E1153,DATOS!B:W,12,FALSE)</f>
        <v>1</v>
      </c>
      <c r="J1153">
        <f>VLOOKUP(E1153,DATOS!B:W,20,FALSE)</f>
        <v>45471</v>
      </c>
      <c r="K1153">
        <f t="shared" si="36"/>
        <v>45471</v>
      </c>
      <c r="L1153" s="3" t="e">
        <f>VLOOKUP(A1153,'AF NO RADICADOS'!E:E,1,FALSE)</f>
        <v>#N/A</v>
      </c>
    </row>
    <row r="1154" spans="1:12">
      <c r="A1154" t="str">
        <f>VLOOKUP(E1154,DATOS!B:W,19,FALSE)</f>
        <v>FEVT5028</v>
      </c>
      <c r="B1154" s="1">
        <v>9012767301</v>
      </c>
      <c r="C1154" t="s">
        <v>2</v>
      </c>
      <c r="D1154" s="1">
        <f>VLOOKUP(E1154,DATOS!B:W,3,FALSE)</f>
        <v>69010022</v>
      </c>
      <c r="E1154">
        <v>4650</v>
      </c>
      <c r="F1154">
        <v>2</v>
      </c>
      <c r="G1154" t="str">
        <f>VLOOKUP(E1154,DATOS!B:W,10,FALSE)</f>
        <v>S50008</v>
      </c>
      <c r="H1154" t="str">
        <f t="shared" ref="H1154:H1217" si="37">IF(G1154="S50007","TRANSPORTE MUNICIPAL TERRESTRE",IF(G1154="S50008","TRANSPORTE INTERMUNICIPAL TERR","VALIDAR CODIGO"))</f>
        <v>TRANSPORTE INTERMUNICIPAL TERR</v>
      </c>
      <c r="I1154">
        <f>VLOOKUP(E1154,DATOS!B:W,12,FALSE)</f>
        <v>1</v>
      </c>
      <c r="J1154">
        <f>VLOOKUP(E1154,DATOS!B:W,20,FALSE)</f>
        <v>45471</v>
      </c>
      <c r="K1154">
        <f t="shared" si="36"/>
        <v>45471</v>
      </c>
      <c r="L1154" s="3" t="e">
        <f>VLOOKUP(A1154,'AF NO RADICADOS'!E:E,1,FALSE)</f>
        <v>#N/A</v>
      </c>
    </row>
    <row r="1155" spans="1:12">
      <c r="A1155" t="str">
        <f>VLOOKUP(E1155,DATOS!B:W,19,FALSE)</f>
        <v>FEVT5029</v>
      </c>
      <c r="B1155" s="1">
        <v>9012767301</v>
      </c>
      <c r="C1155" t="s">
        <v>2</v>
      </c>
      <c r="D1155" s="1">
        <f>VLOOKUP(E1155,DATOS!B:W,3,FALSE)</f>
        <v>41115563</v>
      </c>
      <c r="E1155">
        <v>4398</v>
      </c>
      <c r="F1155">
        <v>2</v>
      </c>
      <c r="G1155" t="str">
        <f>VLOOKUP(E1155,DATOS!B:W,10,FALSE)</f>
        <v>S50007</v>
      </c>
      <c r="H1155" t="str">
        <f t="shared" si="37"/>
        <v>TRANSPORTE MUNICIPAL TERRESTRE</v>
      </c>
      <c r="I1155">
        <f>VLOOKUP(E1155,DATOS!B:W,12,FALSE)</f>
        <v>1</v>
      </c>
      <c r="J1155">
        <f>VLOOKUP(E1155,DATOS!B:W,20,FALSE)</f>
        <v>45471</v>
      </c>
      <c r="K1155">
        <f t="shared" si="36"/>
        <v>45471</v>
      </c>
      <c r="L1155" s="3" t="e">
        <f>VLOOKUP(A1155,'AF NO RADICADOS'!E:E,1,FALSE)</f>
        <v>#N/A</v>
      </c>
    </row>
    <row r="1156" spans="1:12">
      <c r="A1156" t="str">
        <f>VLOOKUP(E1156,DATOS!B:W,19,FALSE)</f>
        <v>FEVT5029</v>
      </c>
      <c r="B1156" s="1">
        <v>9012767301</v>
      </c>
      <c r="C1156" t="s">
        <v>2</v>
      </c>
      <c r="D1156" s="1">
        <f>VLOOKUP(E1156,DATOS!B:W,3,FALSE)</f>
        <v>41115563</v>
      </c>
      <c r="E1156">
        <v>4399</v>
      </c>
      <c r="F1156">
        <v>2</v>
      </c>
      <c r="G1156" t="str">
        <f>VLOOKUP(E1156,DATOS!B:W,10,FALSE)</f>
        <v>S50007</v>
      </c>
      <c r="H1156" t="str">
        <f t="shared" si="37"/>
        <v>TRANSPORTE MUNICIPAL TERRESTRE</v>
      </c>
      <c r="I1156">
        <f>VLOOKUP(E1156,DATOS!B:W,12,FALSE)</f>
        <v>1</v>
      </c>
      <c r="J1156">
        <f>VLOOKUP(E1156,DATOS!B:W,20,FALSE)</f>
        <v>45471</v>
      </c>
      <c r="K1156">
        <f t="shared" si="36"/>
        <v>45471</v>
      </c>
      <c r="L1156" s="3" t="e">
        <f>VLOOKUP(A1156,'AF NO RADICADOS'!E:E,1,FALSE)</f>
        <v>#N/A</v>
      </c>
    </row>
    <row r="1157" spans="1:12">
      <c r="A1157" t="str">
        <f>VLOOKUP(E1157,DATOS!B:W,19,FALSE)</f>
        <v>FEVT5030</v>
      </c>
      <c r="B1157" s="1">
        <v>9012767301</v>
      </c>
      <c r="C1157" t="s">
        <v>42</v>
      </c>
      <c r="D1157" s="1">
        <f>VLOOKUP(E1157,DATOS!B:W,3,FALSE)</f>
        <v>1080707603</v>
      </c>
      <c r="E1157">
        <v>4160</v>
      </c>
      <c r="F1157">
        <v>2</v>
      </c>
      <c r="G1157" t="str">
        <f>VLOOKUP(E1157,DATOS!B:W,10,FALSE)</f>
        <v>S50007</v>
      </c>
      <c r="H1157" t="str">
        <f t="shared" si="37"/>
        <v>TRANSPORTE MUNICIPAL TERRESTRE</v>
      </c>
      <c r="I1157">
        <f>VLOOKUP(E1157,DATOS!B:W,12,FALSE)</f>
        <v>1</v>
      </c>
      <c r="J1157">
        <f>VLOOKUP(E1157,DATOS!B:W,20,FALSE)</f>
        <v>45471</v>
      </c>
      <c r="K1157">
        <f t="shared" si="36"/>
        <v>45471</v>
      </c>
      <c r="L1157" s="3" t="e">
        <f>VLOOKUP(A1157,'AF NO RADICADOS'!E:E,1,FALSE)</f>
        <v>#N/A</v>
      </c>
    </row>
    <row r="1158" spans="1:12">
      <c r="A1158" t="str">
        <f>VLOOKUP(E1158,DATOS!B:W,19,FALSE)</f>
        <v>FEVT5030</v>
      </c>
      <c r="B1158" s="1">
        <v>9012767301</v>
      </c>
      <c r="C1158" t="s">
        <v>42</v>
      </c>
      <c r="D1158" s="1">
        <f>VLOOKUP(E1158,DATOS!B:W,3,FALSE)</f>
        <v>1080707603</v>
      </c>
      <c r="E1158">
        <v>4161</v>
      </c>
      <c r="F1158">
        <v>2</v>
      </c>
      <c r="G1158" t="str">
        <f>VLOOKUP(E1158,DATOS!B:W,10,FALSE)</f>
        <v>S50007</v>
      </c>
      <c r="H1158" t="str">
        <f t="shared" si="37"/>
        <v>TRANSPORTE MUNICIPAL TERRESTRE</v>
      </c>
      <c r="I1158">
        <f>VLOOKUP(E1158,DATOS!B:W,12,FALSE)</f>
        <v>1</v>
      </c>
      <c r="J1158">
        <f>VLOOKUP(E1158,DATOS!B:W,20,FALSE)</f>
        <v>45471</v>
      </c>
      <c r="K1158">
        <f t="shared" si="36"/>
        <v>45471</v>
      </c>
      <c r="L1158" s="3" t="e">
        <f>VLOOKUP(A1158,'AF NO RADICADOS'!E:E,1,FALSE)</f>
        <v>#N/A</v>
      </c>
    </row>
    <row r="1159" spans="1:12">
      <c r="A1159" t="str">
        <f>VLOOKUP(E1159,DATOS!B:W,19,FALSE)</f>
        <v>FEVT5031</v>
      </c>
      <c r="B1159" s="1">
        <v>9012767301</v>
      </c>
      <c r="C1159" t="s">
        <v>2</v>
      </c>
      <c r="D1159" s="1">
        <f>VLOOKUP(E1159,DATOS!B:W,3,FALSE)</f>
        <v>1909193</v>
      </c>
      <c r="E1159">
        <v>4767</v>
      </c>
      <c r="F1159">
        <v>2</v>
      </c>
      <c r="G1159" t="str">
        <f>VLOOKUP(E1159,DATOS!B:W,10,FALSE)</f>
        <v>S50007</v>
      </c>
      <c r="H1159" t="str">
        <f t="shared" si="37"/>
        <v>TRANSPORTE MUNICIPAL TERRESTRE</v>
      </c>
      <c r="I1159">
        <f>VLOOKUP(E1159,DATOS!B:W,12,FALSE)</f>
        <v>1</v>
      </c>
      <c r="J1159">
        <f>VLOOKUP(E1159,DATOS!B:W,20,FALSE)</f>
        <v>45471</v>
      </c>
      <c r="K1159">
        <f t="shared" si="36"/>
        <v>45471</v>
      </c>
      <c r="L1159" s="3" t="e">
        <f>VLOOKUP(A1159,'AF NO RADICADOS'!E:E,1,FALSE)</f>
        <v>#N/A</v>
      </c>
    </row>
    <row r="1160" spans="1:12">
      <c r="A1160" t="str">
        <f>VLOOKUP(E1160,DATOS!B:W,19,FALSE)</f>
        <v>FEVT5031</v>
      </c>
      <c r="B1160" s="1">
        <v>9012767301</v>
      </c>
      <c r="C1160" t="s">
        <v>2</v>
      </c>
      <c r="D1160" s="1">
        <f>VLOOKUP(E1160,DATOS!B:W,3,FALSE)</f>
        <v>1909193</v>
      </c>
      <c r="E1160">
        <v>4768</v>
      </c>
      <c r="F1160">
        <v>2</v>
      </c>
      <c r="G1160" t="str">
        <f>VLOOKUP(E1160,DATOS!B:W,10,FALSE)</f>
        <v>S50007</v>
      </c>
      <c r="H1160" t="str">
        <f t="shared" si="37"/>
        <v>TRANSPORTE MUNICIPAL TERRESTRE</v>
      </c>
      <c r="I1160">
        <f>VLOOKUP(E1160,DATOS!B:W,12,FALSE)</f>
        <v>1</v>
      </c>
      <c r="J1160">
        <f>VLOOKUP(E1160,DATOS!B:W,20,FALSE)</f>
        <v>45471</v>
      </c>
      <c r="K1160">
        <f t="shared" si="36"/>
        <v>45471</v>
      </c>
      <c r="L1160" s="3" t="e">
        <f>VLOOKUP(A1160,'AF NO RADICADOS'!E:E,1,FALSE)</f>
        <v>#N/A</v>
      </c>
    </row>
    <row r="1161" spans="1:12">
      <c r="A1161" t="str">
        <f>VLOOKUP(E1161,DATOS!B:W,19,FALSE)</f>
        <v>FEVT5032</v>
      </c>
      <c r="B1161" s="1">
        <v>9012767301</v>
      </c>
      <c r="C1161" t="s">
        <v>2</v>
      </c>
      <c r="D1161" s="1">
        <f>VLOOKUP(E1161,DATOS!B:W,3,FALSE)</f>
        <v>27474572</v>
      </c>
      <c r="E1161">
        <v>4759</v>
      </c>
      <c r="F1161">
        <v>2</v>
      </c>
      <c r="G1161" t="str">
        <f>VLOOKUP(E1161,DATOS!B:W,10,FALSE)</f>
        <v>S50007</v>
      </c>
      <c r="H1161" t="str">
        <f t="shared" si="37"/>
        <v>TRANSPORTE MUNICIPAL TERRESTRE</v>
      </c>
      <c r="I1161">
        <f>VLOOKUP(E1161,DATOS!B:W,12,FALSE)</f>
        <v>2</v>
      </c>
      <c r="J1161">
        <f>VLOOKUP(E1161,DATOS!B:W,20,FALSE)</f>
        <v>45471</v>
      </c>
      <c r="K1161">
        <f t="shared" si="36"/>
        <v>90942</v>
      </c>
      <c r="L1161" s="3" t="e">
        <f>VLOOKUP(A1161,'AF NO RADICADOS'!E:E,1,FALSE)</f>
        <v>#N/A</v>
      </c>
    </row>
    <row r="1162" spans="1:12">
      <c r="A1162" t="str">
        <f>VLOOKUP(E1162,DATOS!B:W,19,FALSE)</f>
        <v>FEVT5032</v>
      </c>
      <c r="B1162" s="1">
        <v>9012767301</v>
      </c>
      <c r="C1162" t="s">
        <v>2</v>
      </c>
      <c r="D1162" s="1">
        <f>VLOOKUP(E1162,DATOS!B:W,3,FALSE)</f>
        <v>27474572</v>
      </c>
      <c r="E1162">
        <v>4760</v>
      </c>
      <c r="F1162">
        <v>2</v>
      </c>
      <c r="G1162" t="str">
        <f>VLOOKUP(E1162,DATOS!B:W,10,FALSE)</f>
        <v>S50007</v>
      </c>
      <c r="H1162" t="str">
        <f t="shared" si="37"/>
        <v>TRANSPORTE MUNICIPAL TERRESTRE</v>
      </c>
      <c r="I1162">
        <f>VLOOKUP(E1162,DATOS!B:W,12,FALSE)</f>
        <v>2</v>
      </c>
      <c r="J1162">
        <f>VLOOKUP(E1162,DATOS!B:W,20,FALSE)</f>
        <v>45471</v>
      </c>
      <c r="K1162">
        <f t="shared" si="36"/>
        <v>90942</v>
      </c>
      <c r="L1162" s="3" t="e">
        <f>VLOOKUP(A1162,'AF NO RADICADOS'!E:E,1,FALSE)</f>
        <v>#N/A</v>
      </c>
    </row>
    <row r="1163" spans="1:12">
      <c r="A1163" t="str">
        <f>VLOOKUP(E1163,DATOS!B:W,19,FALSE)</f>
        <v>FEVT5033</v>
      </c>
      <c r="B1163" s="1">
        <v>9012767301</v>
      </c>
      <c r="C1163" t="s">
        <v>42</v>
      </c>
      <c r="D1163" s="1">
        <f>VLOOKUP(E1163,DATOS!B:W,3,FALSE)</f>
        <v>1080073819</v>
      </c>
      <c r="E1163">
        <v>4633</v>
      </c>
      <c r="F1163">
        <v>2</v>
      </c>
      <c r="G1163" t="str">
        <f>VLOOKUP(E1163,DATOS!B:W,10,FALSE)</f>
        <v>S50007</v>
      </c>
      <c r="H1163" t="str">
        <f t="shared" si="37"/>
        <v>TRANSPORTE MUNICIPAL TERRESTRE</v>
      </c>
      <c r="I1163">
        <f>VLOOKUP(E1163,DATOS!B:W,12,FALSE)</f>
        <v>1</v>
      </c>
      <c r="J1163">
        <f>VLOOKUP(E1163,DATOS!B:W,20,FALSE)</f>
        <v>45471</v>
      </c>
      <c r="K1163">
        <f t="shared" si="36"/>
        <v>45471</v>
      </c>
      <c r="L1163" s="3" t="e">
        <f>VLOOKUP(A1163,'AF NO RADICADOS'!E:E,1,FALSE)</f>
        <v>#N/A</v>
      </c>
    </row>
    <row r="1164" spans="1:12">
      <c r="A1164" t="str">
        <f>VLOOKUP(E1164,DATOS!B:W,19,FALSE)</f>
        <v>FEVT5033</v>
      </c>
      <c r="B1164" s="1">
        <v>9012767301</v>
      </c>
      <c r="C1164" t="s">
        <v>42</v>
      </c>
      <c r="D1164" s="1">
        <f>VLOOKUP(E1164,DATOS!B:W,3,FALSE)</f>
        <v>1080073819</v>
      </c>
      <c r="E1164">
        <v>4634</v>
      </c>
      <c r="F1164">
        <v>2</v>
      </c>
      <c r="G1164" t="str">
        <f>VLOOKUP(E1164,DATOS!B:W,10,FALSE)</f>
        <v>S50007</v>
      </c>
      <c r="H1164" t="str">
        <f t="shared" si="37"/>
        <v>TRANSPORTE MUNICIPAL TERRESTRE</v>
      </c>
      <c r="I1164">
        <f>VLOOKUP(E1164,DATOS!B:W,12,FALSE)</f>
        <v>1</v>
      </c>
      <c r="J1164">
        <f>VLOOKUP(E1164,DATOS!B:W,20,FALSE)</f>
        <v>45471</v>
      </c>
      <c r="K1164">
        <f t="shared" si="36"/>
        <v>45471</v>
      </c>
      <c r="L1164" s="3" t="e">
        <f>VLOOKUP(A1164,'AF NO RADICADOS'!E:E,1,FALSE)</f>
        <v>#N/A</v>
      </c>
    </row>
    <row r="1165" spans="1:12">
      <c r="A1165" t="str">
        <f>VLOOKUP(E1165,DATOS!B:W,19,FALSE)</f>
        <v>FEVT5034</v>
      </c>
      <c r="B1165" s="1">
        <v>9012767301</v>
      </c>
      <c r="C1165" t="s">
        <v>2</v>
      </c>
      <c r="D1165" s="1">
        <f>VLOOKUP(E1165,DATOS!B:W,3,FALSE)</f>
        <v>5347913</v>
      </c>
      <c r="E1165">
        <v>4400</v>
      </c>
      <c r="F1165">
        <v>2</v>
      </c>
      <c r="G1165" t="str">
        <f>VLOOKUP(E1165,DATOS!B:W,10,FALSE)</f>
        <v>S50007</v>
      </c>
      <c r="H1165" t="str">
        <f t="shared" si="37"/>
        <v>TRANSPORTE MUNICIPAL TERRESTRE</v>
      </c>
      <c r="I1165">
        <f>VLOOKUP(E1165,DATOS!B:W,12,FALSE)</f>
        <v>1</v>
      </c>
      <c r="J1165">
        <f>VLOOKUP(E1165,DATOS!B:W,20,FALSE)</f>
        <v>45471</v>
      </c>
      <c r="K1165">
        <f t="shared" si="36"/>
        <v>45471</v>
      </c>
      <c r="L1165" s="3" t="e">
        <f>VLOOKUP(A1165,'AF NO RADICADOS'!E:E,1,FALSE)</f>
        <v>#N/A</v>
      </c>
    </row>
    <row r="1166" spans="1:12">
      <c r="A1166" t="str">
        <f>VLOOKUP(E1166,DATOS!B:W,19,FALSE)</f>
        <v>FEVT5034</v>
      </c>
      <c r="B1166" s="1">
        <v>9012767301</v>
      </c>
      <c r="C1166" t="s">
        <v>2</v>
      </c>
      <c r="D1166" s="1">
        <f>VLOOKUP(E1166,DATOS!B:W,3,FALSE)</f>
        <v>5347913</v>
      </c>
      <c r="E1166">
        <v>4401</v>
      </c>
      <c r="F1166">
        <v>2</v>
      </c>
      <c r="G1166" t="str">
        <f>VLOOKUP(E1166,DATOS!B:W,10,FALSE)</f>
        <v>S50007</v>
      </c>
      <c r="H1166" t="str">
        <f t="shared" si="37"/>
        <v>TRANSPORTE MUNICIPAL TERRESTRE</v>
      </c>
      <c r="I1166">
        <f>VLOOKUP(E1166,DATOS!B:W,12,FALSE)</f>
        <v>1</v>
      </c>
      <c r="J1166">
        <f>VLOOKUP(E1166,DATOS!B:W,20,FALSE)</f>
        <v>45471</v>
      </c>
      <c r="K1166">
        <f t="shared" si="36"/>
        <v>45471</v>
      </c>
      <c r="L1166" s="3" t="e">
        <f>VLOOKUP(A1166,'AF NO RADICADOS'!E:E,1,FALSE)</f>
        <v>#N/A</v>
      </c>
    </row>
    <row r="1167" spans="1:12">
      <c r="A1167" t="str">
        <f>VLOOKUP(E1167,DATOS!B:W,19,FALSE)</f>
        <v>FEVT5035</v>
      </c>
      <c r="B1167" s="1">
        <v>9012767301</v>
      </c>
      <c r="C1167" t="s">
        <v>31</v>
      </c>
      <c r="D1167" s="1">
        <f>VLOOKUP(E1167,DATOS!B:W,3,FALSE)</f>
        <v>1124313045</v>
      </c>
      <c r="E1167">
        <v>4761</v>
      </c>
      <c r="F1167">
        <v>2</v>
      </c>
      <c r="G1167" t="str">
        <f>VLOOKUP(E1167,DATOS!B:W,10,FALSE)</f>
        <v>S50007</v>
      </c>
      <c r="H1167" t="str">
        <f t="shared" si="37"/>
        <v>TRANSPORTE MUNICIPAL TERRESTRE</v>
      </c>
      <c r="I1167">
        <f>VLOOKUP(E1167,DATOS!B:W,12,FALSE)</f>
        <v>1</v>
      </c>
      <c r="J1167">
        <f>VLOOKUP(E1167,DATOS!B:W,20,FALSE)</f>
        <v>45471</v>
      </c>
      <c r="K1167">
        <f t="shared" si="36"/>
        <v>45471</v>
      </c>
      <c r="L1167" s="3" t="e">
        <f>VLOOKUP(A1167,'AF NO RADICADOS'!E:E,1,FALSE)</f>
        <v>#N/A</v>
      </c>
    </row>
    <row r="1168" spans="1:12">
      <c r="A1168" t="str">
        <f>VLOOKUP(E1168,DATOS!B:W,19,FALSE)</f>
        <v>FEVT5036</v>
      </c>
      <c r="B1168" s="1">
        <v>9012767301</v>
      </c>
      <c r="C1168" t="s">
        <v>2</v>
      </c>
      <c r="D1168" s="1">
        <f>VLOOKUP(E1168,DATOS!B:W,3,FALSE)</f>
        <v>27472805</v>
      </c>
      <c r="E1168">
        <v>4707</v>
      </c>
      <c r="F1168">
        <v>2</v>
      </c>
      <c r="G1168" t="str">
        <f>VLOOKUP(E1168,DATOS!B:W,10,FALSE)</f>
        <v>S50007</v>
      </c>
      <c r="H1168" t="str">
        <f t="shared" si="37"/>
        <v>TRANSPORTE MUNICIPAL TERRESTRE</v>
      </c>
      <c r="I1168">
        <f>VLOOKUP(E1168,DATOS!B:W,12,FALSE)</f>
        <v>1</v>
      </c>
      <c r="J1168">
        <f>VLOOKUP(E1168,DATOS!B:W,20,FALSE)</f>
        <v>45471</v>
      </c>
      <c r="K1168">
        <f t="shared" si="36"/>
        <v>45471</v>
      </c>
      <c r="L1168" s="3" t="e">
        <f>VLOOKUP(A1168,'AF NO RADICADOS'!E:E,1,FALSE)</f>
        <v>#N/A</v>
      </c>
    </row>
    <row r="1169" spans="1:12">
      <c r="A1169" t="str">
        <f>VLOOKUP(E1169,DATOS!B:W,19,FALSE)</f>
        <v>FEVT5036</v>
      </c>
      <c r="B1169" s="1">
        <v>9012767301</v>
      </c>
      <c r="C1169" t="s">
        <v>2</v>
      </c>
      <c r="D1169" s="1">
        <f>VLOOKUP(E1169,DATOS!B:W,3,FALSE)</f>
        <v>27472805</v>
      </c>
      <c r="E1169">
        <v>4708</v>
      </c>
      <c r="F1169">
        <v>2</v>
      </c>
      <c r="G1169" t="str">
        <f>VLOOKUP(E1169,DATOS!B:W,10,FALSE)</f>
        <v>S50007</v>
      </c>
      <c r="H1169" t="str">
        <f t="shared" si="37"/>
        <v>TRANSPORTE MUNICIPAL TERRESTRE</v>
      </c>
      <c r="I1169">
        <f>VLOOKUP(E1169,DATOS!B:W,12,FALSE)</f>
        <v>1</v>
      </c>
      <c r="J1169">
        <f>VLOOKUP(E1169,DATOS!B:W,20,FALSE)</f>
        <v>45471</v>
      </c>
      <c r="K1169">
        <f t="shared" si="36"/>
        <v>45471</v>
      </c>
      <c r="L1169" s="3" t="e">
        <f>VLOOKUP(A1169,'AF NO RADICADOS'!E:E,1,FALSE)</f>
        <v>#N/A</v>
      </c>
    </row>
    <row r="1170" spans="1:12">
      <c r="A1170" t="str">
        <f>VLOOKUP(E1170,DATOS!B:W,19,FALSE)</f>
        <v>FEVT5037</v>
      </c>
      <c r="B1170" s="1">
        <v>9012767301</v>
      </c>
      <c r="C1170" t="s">
        <v>2</v>
      </c>
      <c r="D1170" s="1">
        <f>VLOOKUP(E1170,DATOS!B:W,3,FALSE)</f>
        <v>27468288</v>
      </c>
      <c r="E1170">
        <v>4737</v>
      </c>
      <c r="F1170">
        <v>2</v>
      </c>
      <c r="G1170" t="str">
        <f>VLOOKUP(E1170,DATOS!B:W,10,FALSE)</f>
        <v>S50007</v>
      </c>
      <c r="H1170" t="str">
        <f t="shared" si="37"/>
        <v>TRANSPORTE MUNICIPAL TERRESTRE</v>
      </c>
      <c r="I1170">
        <f>VLOOKUP(E1170,DATOS!B:W,12,FALSE)</f>
        <v>1</v>
      </c>
      <c r="J1170">
        <f>VLOOKUP(E1170,DATOS!B:W,20,FALSE)</f>
        <v>45471</v>
      </c>
      <c r="K1170">
        <f t="shared" si="36"/>
        <v>45471</v>
      </c>
      <c r="L1170" s="3" t="e">
        <f>VLOOKUP(A1170,'AF NO RADICADOS'!E:E,1,FALSE)</f>
        <v>#N/A</v>
      </c>
    </row>
    <row r="1171" spans="1:12">
      <c r="A1171" t="str">
        <f>VLOOKUP(E1171,DATOS!B:W,19,FALSE)</f>
        <v>FEVT5037</v>
      </c>
      <c r="B1171" s="1">
        <v>9012767301</v>
      </c>
      <c r="C1171" t="s">
        <v>2</v>
      </c>
      <c r="D1171" s="1">
        <f>VLOOKUP(E1171,DATOS!B:W,3,FALSE)</f>
        <v>27468288</v>
      </c>
      <c r="E1171">
        <v>4738</v>
      </c>
      <c r="F1171">
        <v>2</v>
      </c>
      <c r="G1171" t="str">
        <f>VLOOKUP(E1171,DATOS!B:W,10,FALSE)</f>
        <v>S50007</v>
      </c>
      <c r="H1171" t="str">
        <f t="shared" si="37"/>
        <v>TRANSPORTE MUNICIPAL TERRESTRE</v>
      </c>
      <c r="I1171">
        <f>VLOOKUP(E1171,DATOS!B:W,12,FALSE)</f>
        <v>1</v>
      </c>
      <c r="J1171">
        <f>VLOOKUP(E1171,DATOS!B:W,20,FALSE)</f>
        <v>45471</v>
      </c>
      <c r="K1171">
        <f t="shared" si="36"/>
        <v>45471</v>
      </c>
      <c r="L1171" s="3" t="e">
        <f>VLOOKUP(A1171,'AF NO RADICADOS'!E:E,1,FALSE)</f>
        <v>#N/A</v>
      </c>
    </row>
    <row r="1172" spans="1:12">
      <c r="A1172" t="str">
        <f>VLOOKUP(E1172,DATOS!B:W,19,FALSE)</f>
        <v>FEVT5038</v>
      </c>
      <c r="B1172" s="1">
        <v>9012767301</v>
      </c>
      <c r="C1172" t="s">
        <v>2</v>
      </c>
      <c r="D1172" s="1">
        <f>VLOOKUP(E1172,DATOS!B:W,3,FALSE)</f>
        <v>18112429</v>
      </c>
      <c r="E1172">
        <v>4743</v>
      </c>
      <c r="F1172">
        <v>2</v>
      </c>
      <c r="G1172" t="str">
        <f>VLOOKUP(E1172,DATOS!B:W,10,FALSE)</f>
        <v>S50007</v>
      </c>
      <c r="H1172" t="str">
        <f t="shared" si="37"/>
        <v>TRANSPORTE MUNICIPAL TERRESTRE</v>
      </c>
      <c r="I1172">
        <f>VLOOKUP(E1172,DATOS!B:W,12,FALSE)</f>
        <v>1</v>
      </c>
      <c r="J1172">
        <f>VLOOKUP(E1172,DATOS!B:W,20,FALSE)</f>
        <v>45471</v>
      </c>
      <c r="K1172">
        <f t="shared" si="36"/>
        <v>45471</v>
      </c>
      <c r="L1172" s="3" t="e">
        <f>VLOOKUP(A1172,'AF NO RADICADOS'!E:E,1,FALSE)</f>
        <v>#N/A</v>
      </c>
    </row>
    <row r="1173" spans="1:12">
      <c r="A1173" t="str">
        <f>VLOOKUP(E1173,DATOS!B:W,19,FALSE)</f>
        <v>FEVT5039</v>
      </c>
      <c r="B1173" s="1">
        <v>9012767301</v>
      </c>
      <c r="C1173" t="s">
        <v>2</v>
      </c>
      <c r="D1173" s="1">
        <f>VLOOKUP(E1173,DATOS!B:W,3,FALSE)</f>
        <v>40779370</v>
      </c>
      <c r="E1173">
        <v>4142</v>
      </c>
      <c r="F1173">
        <v>2</v>
      </c>
      <c r="G1173" t="str">
        <f>VLOOKUP(E1173,DATOS!B:W,10,FALSE)</f>
        <v>S50007</v>
      </c>
      <c r="H1173" t="str">
        <f t="shared" si="37"/>
        <v>TRANSPORTE MUNICIPAL TERRESTRE</v>
      </c>
      <c r="I1173">
        <f>VLOOKUP(E1173,DATOS!B:W,12,FALSE)</f>
        <v>1</v>
      </c>
      <c r="J1173">
        <f>VLOOKUP(E1173,DATOS!B:W,20,FALSE)</f>
        <v>45471</v>
      </c>
      <c r="K1173">
        <f t="shared" si="36"/>
        <v>45471</v>
      </c>
      <c r="L1173" s="3" t="e">
        <f>VLOOKUP(A1173,'AF NO RADICADOS'!E:E,1,FALSE)</f>
        <v>#N/A</v>
      </c>
    </row>
    <row r="1174" spans="1:12">
      <c r="A1174" t="str">
        <f>VLOOKUP(E1174,DATOS!B:W,19,FALSE)</f>
        <v>FEVT5039</v>
      </c>
      <c r="B1174" s="1">
        <v>9012767301</v>
      </c>
      <c r="C1174" t="s">
        <v>2</v>
      </c>
      <c r="D1174" s="1">
        <f>VLOOKUP(E1174,DATOS!B:W,3,FALSE)</f>
        <v>40779370</v>
      </c>
      <c r="E1174">
        <v>4143</v>
      </c>
      <c r="F1174">
        <v>2</v>
      </c>
      <c r="G1174" t="str">
        <f>VLOOKUP(E1174,DATOS!B:W,10,FALSE)</f>
        <v>S50007</v>
      </c>
      <c r="H1174" t="str">
        <f t="shared" si="37"/>
        <v>TRANSPORTE MUNICIPAL TERRESTRE</v>
      </c>
      <c r="I1174">
        <f>VLOOKUP(E1174,DATOS!B:W,12,FALSE)</f>
        <v>1</v>
      </c>
      <c r="J1174">
        <f>VLOOKUP(E1174,DATOS!B:W,20,FALSE)</f>
        <v>45471</v>
      </c>
      <c r="K1174">
        <f t="shared" si="36"/>
        <v>45471</v>
      </c>
      <c r="L1174" s="3" t="e">
        <f>VLOOKUP(A1174,'AF NO RADICADOS'!E:E,1,FALSE)</f>
        <v>#N/A</v>
      </c>
    </row>
    <row r="1175" spans="1:12">
      <c r="A1175" t="str">
        <f>VLOOKUP(E1175,DATOS!B:W,19,FALSE)</f>
        <v>FEVT5040</v>
      </c>
      <c r="B1175" s="1">
        <v>9012767301</v>
      </c>
      <c r="C1175" t="s">
        <v>31</v>
      </c>
      <c r="D1175" s="1">
        <f>VLOOKUP(E1175,DATOS!B:W,3,FALSE)</f>
        <v>1034307781</v>
      </c>
      <c r="E1175">
        <v>4434</v>
      </c>
      <c r="F1175">
        <v>2</v>
      </c>
      <c r="G1175" t="str">
        <f>VLOOKUP(E1175,DATOS!B:W,10,FALSE)</f>
        <v>S50007</v>
      </c>
      <c r="H1175" t="str">
        <f t="shared" si="37"/>
        <v>TRANSPORTE MUNICIPAL TERRESTRE</v>
      </c>
      <c r="I1175">
        <f>VLOOKUP(E1175,DATOS!B:W,12,FALSE)</f>
        <v>1</v>
      </c>
      <c r="J1175">
        <f>VLOOKUP(E1175,DATOS!B:W,20,FALSE)</f>
        <v>45471</v>
      </c>
      <c r="K1175">
        <f t="shared" si="36"/>
        <v>45471</v>
      </c>
      <c r="L1175" s="3" t="e">
        <f>VLOOKUP(A1175,'AF NO RADICADOS'!E:E,1,FALSE)</f>
        <v>#N/A</v>
      </c>
    </row>
    <row r="1176" spans="1:12">
      <c r="A1176" t="str">
        <f>VLOOKUP(E1176,DATOS!B:W,19,FALSE)</f>
        <v>FEVT5040</v>
      </c>
      <c r="B1176" s="1">
        <v>9012767301</v>
      </c>
      <c r="C1176" t="s">
        <v>31</v>
      </c>
      <c r="D1176" s="1">
        <f>VLOOKUP(E1176,DATOS!B:W,3,FALSE)</f>
        <v>1034307781</v>
      </c>
      <c r="E1176">
        <v>4435</v>
      </c>
      <c r="F1176">
        <v>2</v>
      </c>
      <c r="G1176" t="str">
        <f>VLOOKUP(E1176,DATOS!B:W,10,FALSE)</f>
        <v>S50007</v>
      </c>
      <c r="H1176" t="str">
        <f t="shared" si="37"/>
        <v>TRANSPORTE MUNICIPAL TERRESTRE</v>
      </c>
      <c r="I1176">
        <f>VLOOKUP(E1176,DATOS!B:W,12,FALSE)</f>
        <v>1</v>
      </c>
      <c r="J1176">
        <f>VLOOKUP(E1176,DATOS!B:W,20,FALSE)</f>
        <v>45471</v>
      </c>
      <c r="K1176">
        <f t="shared" si="36"/>
        <v>45471</v>
      </c>
      <c r="L1176" s="3" t="e">
        <f>VLOOKUP(A1176,'AF NO RADICADOS'!E:E,1,FALSE)</f>
        <v>#N/A</v>
      </c>
    </row>
    <row r="1177" spans="1:12">
      <c r="A1177" t="str">
        <f>VLOOKUP(E1177,DATOS!B:W,19,FALSE)</f>
        <v>FEVT5041</v>
      </c>
      <c r="B1177" s="1">
        <v>9012767301</v>
      </c>
      <c r="C1177" t="s">
        <v>37</v>
      </c>
      <c r="D1177" s="1">
        <f>VLOOKUP(E1177,DATOS!B:W,3,FALSE)</f>
        <v>1125181645</v>
      </c>
      <c r="E1177">
        <v>4280</v>
      </c>
      <c r="F1177">
        <v>2</v>
      </c>
      <c r="G1177" t="str">
        <f>VLOOKUP(E1177,DATOS!B:W,10,FALSE)</f>
        <v>S50008</v>
      </c>
      <c r="H1177" t="str">
        <f t="shared" si="37"/>
        <v>TRANSPORTE INTERMUNICIPAL TERR</v>
      </c>
      <c r="I1177">
        <f>VLOOKUP(E1177,DATOS!B:W,12,FALSE)</f>
        <v>1</v>
      </c>
      <c r="J1177">
        <f>VLOOKUP(E1177,DATOS!B:W,20,FALSE)</f>
        <v>45471</v>
      </c>
      <c r="K1177">
        <f t="shared" si="36"/>
        <v>45471</v>
      </c>
      <c r="L1177" s="3" t="e">
        <f>VLOOKUP(A1177,'AF NO RADICADOS'!E:E,1,FALSE)</f>
        <v>#N/A</v>
      </c>
    </row>
    <row r="1178" spans="1:12">
      <c r="A1178" t="str">
        <f>VLOOKUP(E1178,DATOS!B:W,19,FALSE)</f>
        <v>FEVT5041</v>
      </c>
      <c r="B1178" s="1">
        <v>9012767301</v>
      </c>
      <c r="C1178" t="s">
        <v>37</v>
      </c>
      <c r="D1178" s="1">
        <f>VLOOKUP(E1178,DATOS!B:W,3,FALSE)</f>
        <v>1125181645</v>
      </c>
      <c r="E1178">
        <v>4281</v>
      </c>
      <c r="F1178">
        <v>2</v>
      </c>
      <c r="G1178" t="str">
        <f>VLOOKUP(E1178,DATOS!B:W,10,FALSE)</f>
        <v>S50008</v>
      </c>
      <c r="H1178" t="str">
        <f t="shared" si="37"/>
        <v>TRANSPORTE INTERMUNICIPAL TERR</v>
      </c>
      <c r="I1178">
        <f>VLOOKUP(E1178,DATOS!B:W,12,FALSE)</f>
        <v>1</v>
      </c>
      <c r="J1178">
        <f>VLOOKUP(E1178,DATOS!B:W,20,FALSE)</f>
        <v>45471</v>
      </c>
      <c r="K1178">
        <f t="shared" si="36"/>
        <v>45471</v>
      </c>
      <c r="L1178" s="3" t="e">
        <f>VLOOKUP(A1178,'AF NO RADICADOS'!E:E,1,FALSE)</f>
        <v>#N/A</v>
      </c>
    </row>
    <row r="1179" spans="1:12">
      <c r="A1179" t="str">
        <f>VLOOKUP(E1179,DATOS!B:W,19,FALSE)</f>
        <v>FEVT5042</v>
      </c>
      <c r="B1179" s="1">
        <v>9012767301</v>
      </c>
      <c r="C1179" t="s">
        <v>42</v>
      </c>
      <c r="D1179" s="1">
        <f>VLOOKUP(E1179,DATOS!B:W,3,FALSE)</f>
        <v>1120219122</v>
      </c>
      <c r="E1179">
        <v>4751</v>
      </c>
      <c r="F1179">
        <v>2</v>
      </c>
      <c r="G1179" t="str">
        <f>VLOOKUP(E1179,DATOS!B:W,10,FALSE)</f>
        <v>S50007</v>
      </c>
      <c r="H1179" t="str">
        <f t="shared" si="37"/>
        <v>TRANSPORTE MUNICIPAL TERRESTRE</v>
      </c>
      <c r="I1179">
        <f>VLOOKUP(E1179,DATOS!B:W,12,FALSE)</f>
        <v>1</v>
      </c>
      <c r="J1179">
        <f>VLOOKUP(E1179,DATOS!B:W,20,FALSE)</f>
        <v>45471</v>
      </c>
      <c r="K1179">
        <f t="shared" ref="K1179:K1223" si="38">J1179*I1179</f>
        <v>45471</v>
      </c>
      <c r="L1179" s="3" t="e">
        <f>VLOOKUP(A1179,'AF NO RADICADOS'!E:E,1,FALSE)</f>
        <v>#N/A</v>
      </c>
    </row>
    <row r="1180" spans="1:12">
      <c r="A1180" t="str">
        <f>VLOOKUP(E1180,DATOS!B:W,19,FALSE)</f>
        <v>FEVT5042</v>
      </c>
      <c r="B1180" s="1">
        <v>9012767301</v>
      </c>
      <c r="C1180" t="s">
        <v>42</v>
      </c>
      <c r="D1180" s="1">
        <f>VLOOKUP(E1180,DATOS!B:W,3,FALSE)</f>
        <v>1120219122</v>
      </c>
      <c r="E1180">
        <v>4752</v>
      </c>
      <c r="F1180">
        <v>2</v>
      </c>
      <c r="G1180" t="str">
        <f>VLOOKUP(E1180,DATOS!B:W,10,FALSE)</f>
        <v>S50007</v>
      </c>
      <c r="H1180" t="str">
        <f t="shared" si="37"/>
        <v>TRANSPORTE MUNICIPAL TERRESTRE</v>
      </c>
      <c r="I1180">
        <f>VLOOKUP(E1180,DATOS!B:W,12,FALSE)</f>
        <v>1</v>
      </c>
      <c r="J1180">
        <f>VLOOKUP(E1180,DATOS!B:W,20,FALSE)</f>
        <v>45471</v>
      </c>
      <c r="K1180">
        <f t="shared" si="38"/>
        <v>45471</v>
      </c>
      <c r="L1180" s="3" t="e">
        <f>VLOOKUP(A1180,'AF NO RADICADOS'!E:E,1,FALSE)</f>
        <v>#N/A</v>
      </c>
    </row>
    <row r="1181" spans="1:12">
      <c r="A1181" t="str">
        <f>VLOOKUP(E1181,DATOS!B:W,19,FALSE)</f>
        <v>FEVT5043</v>
      </c>
      <c r="B1181" s="1">
        <v>9012767301</v>
      </c>
      <c r="C1181" t="s">
        <v>2</v>
      </c>
      <c r="D1181" s="1">
        <f>VLOOKUP(E1181,DATOS!B:W,3,FALSE)</f>
        <v>18101764</v>
      </c>
      <c r="E1181">
        <v>4691</v>
      </c>
      <c r="F1181">
        <v>2</v>
      </c>
      <c r="G1181" t="str">
        <f>VLOOKUP(E1181,DATOS!B:W,10,FALSE)</f>
        <v>S50008</v>
      </c>
      <c r="H1181" t="str">
        <f t="shared" si="37"/>
        <v>TRANSPORTE INTERMUNICIPAL TERR</v>
      </c>
      <c r="I1181">
        <f>VLOOKUP(E1181,DATOS!B:W,12,FALSE)</f>
        <v>2</v>
      </c>
      <c r="J1181">
        <f>VLOOKUP(E1181,DATOS!B:W,20,FALSE)</f>
        <v>45471</v>
      </c>
      <c r="K1181">
        <f t="shared" si="38"/>
        <v>90942</v>
      </c>
      <c r="L1181" s="3" t="e">
        <f>VLOOKUP(A1181,'AF NO RADICADOS'!E:E,1,FALSE)</f>
        <v>#N/A</v>
      </c>
    </row>
    <row r="1182" spans="1:12">
      <c r="A1182" t="str">
        <f>VLOOKUP(E1182,DATOS!B:W,19,FALSE)</f>
        <v>FEVT5044</v>
      </c>
      <c r="B1182" s="1">
        <v>9012767301</v>
      </c>
      <c r="C1182" t="s">
        <v>2</v>
      </c>
      <c r="D1182" s="1">
        <f>VLOOKUP(E1182,DATOS!B:W,3,FALSE)</f>
        <v>1059841979</v>
      </c>
      <c r="E1182">
        <v>4562</v>
      </c>
      <c r="F1182">
        <v>2</v>
      </c>
      <c r="G1182" t="str">
        <f>VLOOKUP(E1182,DATOS!B:W,10,FALSE)</f>
        <v>S50008</v>
      </c>
      <c r="H1182" t="str">
        <f t="shared" si="37"/>
        <v>TRANSPORTE INTERMUNICIPAL TERR</v>
      </c>
      <c r="I1182">
        <f>VLOOKUP(E1182,DATOS!B:W,12,FALSE)</f>
        <v>1</v>
      </c>
      <c r="J1182">
        <f>VLOOKUP(E1182,DATOS!B:W,20,FALSE)</f>
        <v>45471</v>
      </c>
      <c r="K1182">
        <f t="shared" si="38"/>
        <v>45471</v>
      </c>
      <c r="L1182" s="3" t="e">
        <f>VLOOKUP(A1182,'AF NO RADICADOS'!E:E,1,FALSE)</f>
        <v>#N/A</v>
      </c>
    </row>
    <row r="1183" spans="1:12">
      <c r="A1183" t="str">
        <f>VLOOKUP(E1183,DATOS!B:W,19,FALSE)</f>
        <v>FEVT5044</v>
      </c>
      <c r="B1183" s="1">
        <v>9012767301</v>
      </c>
      <c r="C1183" t="s">
        <v>2</v>
      </c>
      <c r="D1183" s="1">
        <f>VLOOKUP(E1183,DATOS!B:W,3,FALSE)</f>
        <v>1059841979</v>
      </c>
      <c r="E1183">
        <v>4563</v>
      </c>
      <c r="F1183">
        <v>2</v>
      </c>
      <c r="G1183" t="str">
        <f>VLOOKUP(E1183,DATOS!B:W,10,FALSE)</f>
        <v>S50008</v>
      </c>
      <c r="H1183" t="str">
        <f t="shared" si="37"/>
        <v>TRANSPORTE INTERMUNICIPAL TERR</v>
      </c>
      <c r="I1183">
        <f>VLOOKUP(E1183,DATOS!B:W,12,FALSE)</f>
        <v>1</v>
      </c>
      <c r="J1183">
        <f>VLOOKUP(E1183,DATOS!B:W,20,FALSE)</f>
        <v>45471</v>
      </c>
      <c r="K1183">
        <f t="shared" si="38"/>
        <v>45471</v>
      </c>
      <c r="L1183" s="3" t="e">
        <f>VLOOKUP(A1183,'AF NO RADICADOS'!E:E,1,FALSE)</f>
        <v>#N/A</v>
      </c>
    </row>
    <row r="1184" spans="1:12">
      <c r="A1184" t="str">
        <f>VLOOKUP(E1184,DATOS!B:W,19,FALSE)</f>
        <v>FEVT5045</v>
      </c>
      <c r="B1184" s="1">
        <v>9012767301</v>
      </c>
      <c r="C1184" t="s">
        <v>2</v>
      </c>
      <c r="D1184" s="1">
        <f>VLOOKUP(E1184,DATOS!B:W,3,FALSE)</f>
        <v>41105935</v>
      </c>
      <c r="E1184">
        <v>4514</v>
      </c>
      <c r="F1184">
        <v>2</v>
      </c>
      <c r="G1184" t="str">
        <f>VLOOKUP(E1184,DATOS!B:W,10,FALSE)</f>
        <v>S50008</v>
      </c>
      <c r="H1184" t="str">
        <f t="shared" si="37"/>
        <v>TRANSPORTE INTERMUNICIPAL TERR</v>
      </c>
      <c r="I1184">
        <f>VLOOKUP(E1184,DATOS!B:W,12,FALSE)</f>
        <v>1</v>
      </c>
      <c r="J1184">
        <f>VLOOKUP(E1184,DATOS!B:W,20,FALSE)</f>
        <v>45471</v>
      </c>
      <c r="K1184">
        <f t="shared" si="38"/>
        <v>45471</v>
      </c>
      <c r="L1184" s="3" t="e">
        <f>VLOOKUP(A1184,'AF NO RADICADOS'!E:E,1,FALSE)</f>
        <v>#N/A</v>
      </c>
    </row>
    <row r="1185" spans="1:12">
      <c r="A1185" t="str">
        <f>VLOOKUP(E1185,DATOS!B:W,19,FALSE)</f>
        <v>FEVT5046</v>
      </c>
      <c r="B1185" s="1">
        <v>9012767301</v>
      </c>
      <c r="C1185" t="s">
        <v>31</v>
      </c>
      <c r="D1185" s="1">
        <f>VLOOKUP(E1185,DATOS!B:W,3,FALSE)</f>
        <v>1124313026</v>
      </c>
      <c r="E1185">
        <v>4088</v>
      </c>
      <c r="F1185">
        <v>2</v>
      </c>
      <c r="G1185" t="str">
        <f>VLOOKUP(E1185,DATOS!B:W,10,FALSE)</f>
        <v>S50007</v>
      </c>
      <c r="H1185" t="str">
        <f t="shared" si="37"/>
        <v>TRANSPORTE MUNICIPAL TERRESTRE</v>
      </c>
      <c r="I1185">
        <f>VLOOKUP(E1185,DATOS!B:W,12,FALSE)</f>
        <v>1</v>
      </c>
      <c r="J1185">
        <f>VLOOKUP(E1185,DATOS!B:W,20,FALSE)</f>
        <v>45471</v>
      </c>
      <c r="K1185">
        <f t="shared" si="38"/>
        <v>45471</v>
      </c>
      <c r="L1185" s="3" t="str">
        <f>VLOOKUP(A1185,'AF NO RADICADOS'!E:E,1,FALSE)</f>
        <v>FEVT5046</v>
      </c>
    </row>
    <row r="1186" spans="1:12">
      <c r="A1186" t="str">
        <f>VLOOKUP(E1186,DATOS!B:W,19,FALSE)</f>
        <v>FEVT5047</v>
      </c>
      <c r="B1186" s="1">
        <v>9012767301</v>
      </c>
      <c r="C1186" t="s">
        <v>42</v>
      </c>
      <c r="D1186" s="1">
        <f>VLOOKUP(E1186,DATOS!B:W,3,FALSE)</f>
        <v>1127081947</v>
      </c>
      <c r="E1186">
        <v>4460</v>
      </c>
      <c r="F1186">
        <v>2</v>
      </c>
      <c r="G1186" t="str">
        <f>VLOOKUP(E1186,DATOS!B:W,10,FALSE)</f>
        <v>S50007</v>
      </c>
      <c r="H1186" t="str">
        <f t="shared" si="37"/>
        <v>TRANSPORTE MUNICIPAL TERRESTRE</v>
      </c>
      <c r="I1186">
        <f>VLOOKUP(E1186,DATOS!B:W,12,FALSE)</f>
        <v>1</v>
      </c>
      <c r="J1186">
        <f>VLOOKUP(E1186,DATOS!B:W,20,FALSE)</f>
        <v>45471</v>
      </c>
      <c r="K1186">
        <f t="shared" si="38"/>
        <v>45471</v>
      </c>
      <c r="L1186" s="3" t="e">
        <f>VLOOKUP(A1186,'AF NO RADICADOS'!E:E,1,FALSE)</f>
        <v>#N/A</v>
      </c>
    </row>
    <row r="1187" spans="1:12">
      <c r="A1187" t="str">
        <f>VLOOKUP(E1187,DATOS!B:W,19,FALSE)</f>
        <v>FEVT5048</v>
      </c>
      <c r="B1187" s="1">
        <v>9012767301</v>
      </c>
      <c r="C1187" t="s">
        <v>42</v>
      </c>
      <c r="D1187" s="1">
        <f>VLOOKUP(E1187,DATOS!B:W,3,FALSE)</f>
        <v>1120219111</v>
      </c>
      <c r="E1187">
        <v>4276</v>
      </c>
      <c r="F1187">
        <v>2</v>
      </c>
      <c r="G1187" t="str">
        <f>VLOOKUP(E1187,DATOS!B:W,10,FALSE)</f>
        <v>S50007</v>
      </c>
      <c r="H1187" t="str">
        <f t="shared" si="37"/>
        <v>TRANSPORTE MUNICIPAL TERRESTRE</v>
      </c>
      <c r="I1187">
        <f>VLOOKUP(E1187,DATOS!B:W,12,FALSE)</f>
        <v>1</v>
      </c>
      <c r="J1187">
        <f>VLOOKUP(E1187,DATOS!B:W,20,FALSE)</f>
        <v>45471</v>
      </c>
      <c r="K1187">
        <f t="shared" si="38"/>
        <v>45471</v>
      </c>
      <c r="L1187" s="3" t="e">
        <f>VLOOKUP(A1187,'AF NO RADICADOS'!E:E,1,FALSE)</f>
        <v>#N/A</v>
      </c>
    </row>
    <row r="1188" spans="1:12">
      <c r="A1188" t="str">
        <f>VLOOKUP(E1188,DATOS!B:W,19,FALSE)</f>
        <v>FEVT5048</v>
      </c>
      <c r="B1188" s="1">
        <v>9012767301</v>
      </c>
      <c r="C1188" t="s">
        <v>42</v>
      </c>
      <c r="D1188" s="1">
        <f>VLOOKUP(E1188,DATOS!B:W,3,FALSE)</f>
        <v>1120219111</v>
      </c>
      <c r="E1188">
        <v>4277</v>
      </c>
      <c r="F1188">
        <v>2</v>
      </c>
      <c r="G1188" t="str">
        <f>VLOOKUP(E1188,DATOS!B:W,10,FALSE)</f>
        <v>S50007</v>
      </c>
      <c r="H1188" t="str">
        <f t="shared" si="37"/>
        <v>TRANSPORTE MUNICIPAL TERRESTRE</v>
      </c>
      <c r="I1188">
        <f>VLOOKUP(E1188,DATOS!B:W,12,FALSE)</f>
        <v>1</v>
      </c>
      <c r="J1188">
        <f>VLOOKUP(E1188,DATOS!B:W,20,FALSE)</f>
        <v>45471</v>
      </c>
      <c r="K1188">
        <f t="shared" si="38"/>
        <v>45471</v>
      </c>
      <c r="L1188" s="3" t="e">
        <f>VLOOKUP(A1188,'AF NO RADICADOS'!E:E,1,FALSE)</f>
        <v>#N/A</v>
      </c>
    </row>
    <row r="1189" spans="1:12">
      <c r="A1189" t="str">
        <f>VLOOKUP(E1189,DATOS!B:W,19,FALSE)</f>
        <v>FEVT5049</v>
      </c>
      <c r="B1189" s="1">
        <v>9012767301</v>
      </c>
      <c r="C1189" t="s">
        <v>37</v>
      </c>
      <c r="D1189" s="1">
        <f>VLOOKUP(E1189,DATOS!B:W,3,FALSE)</f>
        <v>1079411821</v>
      </c>
      <c r="E1189">
        <v>4701</v>
      </c>
      <c r="F1189">
        <v>2</v>
      </c>
      <c r="G1189" t="str">
        <f>VLOOKUP(E1189,DATOS!B:W,10,FALSE)</f>
        <v>S50008</v>
      </c>
      <c r="H1189" t="str">
        <f t="shared" si="37"/>
        <v>TRANSPORTE INTERMUNICIPAL TERR</v>
      </c>
      <c r="I1189">
        <f>VLOOKUP(E1189,DATOS!B:W,12,FALSE)</f>
        <v>1</v>
      </c>
      <c r="J1189">
        <f>VLOOKUP(E1189,DATOS!B:W,20,FALSE)</f>
        <v>45471</v>
      </c>
      <c r="K1189">
        <f t="shared" si="38"/>
        <v>45471</v>
      </c>
      <c r="L1189" s="3" t="e">
        <f>VLOOKUP(A1189,'AF NO RADICADOS'!E:E,1,FALSE)</f>
        <v>#N/A</v>
      </c>
    </row>
    <row r="1190" spans="1:12">
      <c r="A1190" t="str">
        <f>VLOOKUP(E1190,DATOS!B:W,19,FALSE)</f>
        <v>FEVT5049</v>
      </c>
      <c r="B1190" s="1">
        <v>9012767301</v>
      </c>
      <c r="C1190" t="s">
        <v>37</v>
      </c>
      <c r="D1190" s="1">
        <f>VLOOKUP(E1190,DATOS!B:W,3,FALSE)</f>
        <v>1079411821</v>
      </c>
      <c r="E1190">
        <v>4851</v>
      </c>
      <c r="F1190">
        <v>2</v>
      </c>
      <c r="G1190" t="str">
        <f>VLOOKUP(E1190,DATOS!B:W,10,FALSE)</f>
        <v>S50008</v>
      </c>
      <c r="H1190" t="str">
        <f t="shared" si="37"/>
        <v>TRANSPORTE INTERMUNICIPAL TERR</v>
      </c>
      <c r="I1190">
        <f>VLOOKUP(E1190,DATOS!B:W,12,FALSE)</f>
        <v>1</v>
      </c>
      <c r="J1190">
        <f>VLOOKUP(E1190,DATOS!B:W,20,FALSE)</f>
        <v>45471</v>
      </c>
      <c r="K1190">
        <f t="shared" si="38"/>
        <v>45471</v>
      </c>
      <c r="L1190" s="3" t="e">
        <f>VLOOKUP(A1190,'AF NO RADICADOS'!E:E,1,FALSE)</f>
        <v>#N/A</v>
      </c>
    </row>
    <row r="1191" spans="1:12">
      <c r="A1191" t="str">
        <f>VLOOKUP(E1191,DATOS!B:W,19,FALSE)</f>
        <v>FEVT5049</v>
      </c>
      <c r="B1191" s="1">
        <v>9012767301</v>
      </c>
      <c r="C1191" t="s">
        <v>37</v>
      </c>
      <c r="D1191" s="1">
        <f>VLOOKUP(E1191,DATOS!B:W,3,FALSE)</f>
        <v>1079411821</v>
      </c>
      <c r="E1191">
        <v>4702</v>
      </c>
      <c r="F1191">
        <v>2</v>
      </c>
      <c r="G1191" t="str">
        <f>VLOOKUP(E1191,DATOS!B:W,10,FALSE)</f>
        <v>S50008</v>
      </c>
      <c r="H1191" t="str">
        <f t="shared" si="37"/>
        <v>TRANSPORTE INTERMUNICIPAL TERR</v>
      </c>
      <c r="I1191">
        <f>VLOOKUP(E1191,DATOS!B:W,12,FALSE)</f>
        <v>1</v>
      </c>
      <c r="J1191">
        <f>VLOOKUP(E1191,DATOS!B:W,20,FALSE)</f>
        <v>45471</v>
      </c>
      <c r="K1191">
        <f t="shared" si="38"/>
        <v>45471</v>
      </c>
      <c r="L1191" s="3" t="e">
        <f>VLOOKUP(A1191,'AF NO RADICADOS'!E:E,1,FALSE)</f>
        <v>#N/A</v>
      </c>
    </row>
    <row r="1192" spans="1:12">
      <c r="A1192" t="str">
        <f>VLOOKUP(E1192,DATOS!B:W,19,FALSE)</f>
        <v>FEVT5049</v>
      </c>
      <c r="B1192" s="1">
        <v>9012767301</v>
      </c>
      <c r="C1192" t="s">
        <v>37</v>
      </c>
      <c r="D1192" s="1">
        <f>VLOOKUP(E1192,DATOS!B:W,3,FALSE)</f>
        <v>1079411821</v>
      </c>
      <c r="E1192">
        <v>4852</v>
      </c>
      <c r="F1192">
        <v>2</v>
      </c>
      <c r="G1192" t="str">
        <f>VLOOKUP(E1192,DATOS!B:W,10,FALSE)</f>
        <v>S50008</v>
      </c>
      <c r="H1192" t="str">
        <f t="shared" si="37"/>
        <v>TRANSPORTE INTERMUNICIPAL TERR</v>
      </c>
      <c r="I1192">
        <f>VLOOKUP(E1192,DATOS!B:W,12,FALSE)</f>
        <v>1</v>
      </c>
      <c r="J1192">
        <f>VLOOKUP(E1192,DATOS!B:W,20,FALSE)</f>
        <v>45471</v>
      </c>
      <c r="K1192">
        <f t="shared" si="38"/>
        <v>45471</v>
      </c>
      <c r="L1192" s="3" t="e">
        <f>VLOOKUP(A1192,'AF NO RADICADOS'!E:E,1,FALSE)</f>
        <v>#N/A</v>
      </c>
    </row>
    <row r="1193" spans="1:12">
      <c r="A1193" t="str">
        <f>VLOOKUP(E1193,DATOS!B:W,19,FALSE)</f>
        <v>FEVT5050</v>
      </c>
      <c r="B1193" s="1">
        <v>9012767301</v>
      </c>
      <c r="C1193" t="s">
        <v>79</v>
      </c>
      <c r="D1193" s="1">
        <f>VLOOKUP(E1193,DATOS!B:W,3,FALSE)</f>
        <v>1120071473</v>
      </c>
      <c r="E1193">
        <v>3746</v>
      </c>
      <c r="F1193">
        <v>2</v>
      </c>
      <c r="G1193" t="str">
        <f>VLOOKUP(E1193,DATOS!B:W,10,FALSE)</f>
        <v>S50008</v>
      </c>
      <c r="H1193" t="str">
        <f t="shared" si="37"/>
        <v>TRANSPORTE INTERMUNICIPAL TERR</v>
      </c>
      <c r="I1193">
        <f>VLOOKUP(E1193,DATOS!B:W,12,FALSE)</f>
        <v>1</v>
      </c>
      <c r="J1193">
        <f>VLOOKUP(E1193,DATOS!B:W,20,FALSE)</f>
        <v>45471</v>
      </c>
      <c r="K1193">
        <f t="shared" si="38"/>
        <v>45471</v>
      </c>
      <c r="L1193" s="3" t="e">
        <f>VLOOKUP(A1193,'AF NO RADICADOS'!E:E,1,FALSE)</f>
        <v>#N/A</v>
      </c>
    </row>
    <row r="1194" spans="1:12">
      <c r="A1194" t="str">
        <f>VLOOKUP(E1194,DATOS!B:W,19,FALSE)</f>
        <v>FEVT5050</v>
      </c>
      <c r="B1194" s="1">
        <v>9012767301</v>
      </c>
      <c r="C1194" t="s">
        <v>79</v>
      </c>
      <c r="D1194" s="1">
        <f>VLOOKUP(E1194,DATOS!B:W,3,FALSE)</f>
        <v>1120071473</v>
      </c>
      <c r="E1194">
        <v>3747</v>
      </c>
      <c r="F1194">
        <v>2</v>
      </c>
      <c r="G1194" t="str">
        <f>VLOOKUP(E1194,DATOS!B:W,10,FALSE)</f>
        <v>S50008</v>
      </c>
      <c r="H1194" t="str">
        <f t="shared" si="37"/>
        <v>TRANSPORTE INTERMUNICIPAL TERR</v>
      </c>
      <c r="I1194">
        <f>VLOOKUP(E1194,DATOS!B:W,12,FALSE)</f>
        <v>1</v>
      </c>
      <c r="J1194">
        <f>VLOOKUP(E1194,DATOS!B:W,20,FALSE)</f>
        <v>45471</v>
      </c>
      <c r="K1194">
        <f t="shared" si="38"/>
        <v>45471</v>
      </c>
      <c r="L1194" s="3" t="e">
        <f>VLOOKUP(A1194,'AF NO RADICADOS'!E:E,1,FALSE)</f>
        <v>#N/A</v>
      </c>
    </row>
    <row r="1195" spans="1:12">
      <c r="A1195" t="str">
        <f>VLOOKUP(E1195,DATOS!B:W,19,FALSE)</f>
        <v>FEVT5051</v>
      </c>
      <c r="B1195" s="1">
        <v>9012767301</v>
      </c>
      <c r="C1195" t="s">
        <v>2</v>
      </c>
      <c r="D1195" s="1">
        <f>VLOOKUP(E1195,DATOS!B:W,3,FALSE)</f>
        <v>1122785167</v>
      </c>
      <c r="E1195">
        <v>4843</v>
      </c>
      <c r="F1195">
        <v>2</v>
      </c>
      <c r="G1195" t="str">
        <f>VLOOKUP(E1195,DATOS!B:W,10,FALSE)</f>
        <v>S50007</v>
      </c>
      <c r="H1195" t="str">
        <f t="shared" si="37"/>
        <v>TRANSPORTE MUNICIPAL TERRESTRE</v>
      </c>
      <c r="I1195">
        <f>VLOOKUP(E1195,DATOS!B:W,12,FALSE)</f>
        <v>1</v>
      </c>
      <c r="J1195">
        <f>VLOOKUP(E1195,DATOS!B:W,20,FALSE)</f>
        <v>45471</v>
      </c>
      <c r="K1195">
        <f t="shared" si="38"/>
        <v>45471</v>
      </c>
      <c r="L1195" s="3" t="e">
        <f>VLOOKUP(A1195,'AF NO RADICADOS'!E:E,1,FALSE)</f>
        <v>#N/A</v>
      </c>
    </row>
    <row r="1196" spans="1:12">
      <c r="A1196" t="str">
        <f>VLOOKUP(E1196,DATOS!B:W,19,FALSE)</f>
        <v>FEVT5052</v>
      </c>
      <c r="B1196" s="1">
        <v>9012767301</v>
      </c>
      <c r="C1196" t="s">
        <v>37</v>
      </c>
      <c r="D1196" s="1">
        <f>VLOOKUP(E1196,DATOS!B:W,3,FALSE)</f>
        <v>1127077135</v>
      </c>
      <c r="E1196">
        <v>4322</v>
      </c>
      <c r="F1196">
        <v>2</v>
      </c>
      <c r="G1196" t="str">
        <f>VLOOKUP(E1196,DATOS!B:W,10,FALSE)</f>
        <v>S50007</v>
      </c>
      <c r="H1196" t="str">
        <f t="shared" si="37"/>
        <v>TRANSPORTE MUNICIPAL TERRESTRE</v>
      </c>
      <c r="I1196">
        <f>VLOOKUP(E1196,DATOS!B:W,12,FALSE)</f>
        <v>1</v>
      </c>
      <c r="J1196">
        <f>VLOOKUP(E1196,DATOS!B:W,20,FALSE)</f>
        <v>45471</v>
      </c>
      <c r="K1196">
        <f t="shared" si="38"/>
        <v>45471</v>
      </c>
      <c r="L1196" s="3" t="e">
        <f>VLOOKUP(A1196,'AF NO RADICADOS'!E:E,1,FALSE)</f>
        <v>#N/A</v>
      </c>
    </row>
    <row r="1197" spans="1:12">
      <c r="A1197" t="str">
        <f>VLOOKUP(E1197,DATOS!B:W,19,FALSE)</f>
        <v>FEVT5052</v>
      </c>
      <c r="B1197" s="1">
        <v>9012767301</v>
      </c>
      <c r="C1197" t="s">
        <v>37</v>
      </c>
      <c r="D1197" s="1">
        <f>VLOOKUP(E1197,DATOS!B:W,3,FALSE)</f>
        <v>1127077135</v>
      </c>
      <c r="E1197">
        <v>4323</v>
      </c>
      <c r="F1197">
        <v>2</v>
      </c>
      <c r="G1197" t="str">
        <f>VLOOKUP(E1197,DATOS!B:W,10,FALSE)</f>
        <v>S50007</v>
      </c>
      <c r="H1197" t="str">
        <f t="shared" si="37"/>
        <v>TRANSPORTE MUNICIPAL TERRESTRE</v>
      </c>
      <c r="I1197">
        <f>VLOOKUP(E1197,DATOS!B:W,12,FALSE)</f>
        <v>1</v>
      </c>
      <c r="J1197">
        <f>VLOOKUP(E1197,DATOS!B:W,20,FALSE)</f>
        <v>45471</v>
      </c>
      <c r="K1197">
        <f t="shared" si="38"/>
        <v>45471</v>
      </c>
      <c r="L1197" s="3" t="e">
        <f>VLOOKUP(A1197,'AF NO RADICADOS'!E:E,1,FALSE)</f>
        <v>#N/A</v>
      </c>
    </row>
    <row r="1198" spans="1:12">
      <c r="A1198" t="str">
        <f>VLOOKUP(E1198,DATOS!B:W,19,FALSE)</f>
        <v>FEVT5053</v>
      </c>
      <c r="B1198" s="1">
        <v>9012767301</v>
      </c>
      <c r="C1198" t="s">
        <v>2</v>
      </c>
      <c r="D1198" s="1">
        <f>VLOOKUP(E1198,DATOS!B:W,3,FALSE)</f>
        <v>41109428</v>
      </c>
      <c r="E1198">
        <v>4530</v>
      </c>
      <c r="F1198">
        <v>2</v>
      </c>
      <c r="G1198" t="str">
        <f>VLOOKUP(E1198,DATOS!B:W,10,FALSE)</f>
        <v>S50008</v>
      </c>
      <c r="H1198" t="str">
        <f t="shared" si="37"/>
        <v>TRANSPORTE INTERMUNICIPAL TERR</v>
      </c>
      <c r="I1198">
        <f>VLOOKUP(E1198,DATOS!B:W,12,FALSE)</f>
        <v>1</v>
      </c>
      <c r="J1198">
        <f>VLOOKUP(E1198,DATOS!B:W,20,FALSE)</f>
        <v>45471</v>
      </c>
      <c r="K1198">
        <f t="shared" si="38"/>
        <v>45471</v>
      </c>
      <c r="L1198" s="3" t="e">
        <f>VLOOKUP(A1198,'AF NO RADICADOS'!E:E,1,FALSE)</f>
        <v>#N/A</v>
      </c>
    </row>
    <row r="1199" spans="1:12">
      <c r="A1199" t="str">
        <f>VLOOKUP(E1199,DATOS!B:W,19,FALSE)</f>
        <v>FEVT5053</v>
      </c>
      <c r="B1199" s="1">
        <v>9012767301</v>
      </c>
      <c r="C1199" t="s">
        <v>2</v>
      </c>
      <c r="D1199" s="1">
        <f>VLOOKUP(E1199,DATOS!B:W,3,FALSE)</f>
        <v>41109428</v>
      </c>
      <c r="E1199">
        <v>4531</v>
      </c>
      <c r="F1199">
        <v>2</v>
      </c>
      <c r="G1199" t="str">
        <f>VLOOKUP(E1199,DATOS!B:W,10,FALSE)</f>
        <v>S50008</v>
      </c>
      <c r="H1199" t="str">
        <f t="shared" si="37"/>
        <v>TRANSPORTE INTERMUNICIPAL TERR</v>
      </c>
      <c r="I1199">
        <f>VLOOKUP(E1199,DATOS!B:W,12,FALSE)</f>
        <v>1</v>
      </c>
      <c r="J1199">
        <f>VLOOKUP(E1199,DATOS!B:W,20,FALSE)</f>
        <v>45471</v>
      </c>
      <c r="K1199">
        <f t="shared" si="38"/>
        <v>45471</v>
      </c>
      <c r="L1199" s="3" t="e">
        <f>VLOOKUP(A1199,'AF NO RADICADOS'!E:E,1,FALSE)</f>
        <v>#N/A</v>
      </c>
    </row>
    <row r="1200" spans="1:12">
      <c r="A1200" t="str">
        <f>VLOOKUP(E1200,DATOS!B:W,19,FALSE)</f>
        <v>FEVT5054</v>
      </c>
      <c r="B1200" s="1">
        <v>9012767301</v>
      </c>
      <c r="C1200" t="s">
        <v>2</v>
      </c>
      <c r="D1200" s="1">
        <f>VLOOKUP(E1200,DATOS!B:W,3,FALSE)</f>
        <v>1007081383</v>
      </c>
      <c r="E1200">
        <v>4673</v>
      </c>
      <c r="F1200">
        <v>2</v>
      </c>
      <c r="G1200" t="str">
        <f>VLOOKUP(E1200,DATOS!B:W,10,FALSE)</f>
        <v>S50007</v>
      </c>
      <c r="H1200" t="str">
        <f t="shared" si="37"/>
        <v>TRANSPORTE MUNICIPAL TERRESTRE</v>
      </c>
      <c r="I1200">
        <f>VLOOKUP(E1200,DATOS!B:W,12,FALSE)</f>
        <v>1</v>
      </c>
      <c r="J1200">
        <f>VLOOKUP(E1200,DATOS!B:W,20,FALSE)</f>
        <v>45471</v>
      </c>
      <c r="K1200">
        <f t="shared" si="38"/>
        <v>45471</v>
      </c>
      <c r="L1200" s="3" t="e">
        <f>VLOOKUP(A1200,'AF NO RADICADOS'!E:E,1,FALSE)</f>
        <v>#N/A</v>
      </c>
    </row>
    <row r="1201" spans="1:12">
      <c r="A1201" t="str">
        <f>VLOOKUP(E1201,DATOS!B:W,19,FALSE)</f>
        <v>FEVT5054</v>
      </c>
      <c r="B1201" s="1">
        <v>9012767301</v>
      </c>
      <c r="C1201" t="s">
        <v>2</v>
      </c>
      <c r="D1201" s="1">
        <f>VLOOKUP(E1201,DATOS!B:W,3,FALSE)</f>
        <v>1007081383</v>
      </c>
      <c r="E1201">
        <v>4674</v>
      </c>
      <c r="F1201">
        <v>2</v>
      </c>
      <c r="G1201" t="str">
        <f>VLOOKUP(E1201,DATOS!B:W,10,FALSE)</f>
        <v>S50007</v>
      </c>
      <c r="H1201" t="str">
        <f t="shared" si="37"/>
        <v>TRANSPORTE MUNICIPAL TERRESTRE</v>
      </c>
      <c r="I1201">
        <f>VLOOKUP(E1201,DATOS!B:W,12,FALSE)</f>
        <v>1</v>
      </c>
      <c r="J1201">
        <f>VLOOKUP(E1201,DATOS!B:W,20,FALSE)</f>
        <v>45471</v>
      </c>
      <c r="K1201">
        <f t="shared" si="38"/>
        <v>45471</v>
      </c>
      <c r="L1201" s="3" t="e">
        <f>VLOOKUP(A1201,'AF NO RADICADOS'!E:E,1,FALSE)</f>
        <v>#N/A</v>
      </c>
    </row>
    <row r="1202" spans="1:12">
      <c r="A1202" t="str">
        <f>VLOOKUP(E1202,DATOS!B:W,19,FALSE)</f>
        <v>FEVT5055</v>
      </c>
      <c r="B1202" s="1">
        <v>9012767301</v>
      </c>
      <c r="C1202" t="s">
        <v>2</v>
      </c>
      <c r="D1202" s="1">
        <f>VLOOKUP(E1202,DATOS!B:W,3,FALSE)</f>
        <v>18146858</v>
      </c>
      <c r="E1202">
        <v>4386</v>
      </c>
      <c r="F1202">
        <v>2</v>
      </c>
      <c r="G1202" t="str">
        <f>VLOOKUP(E1202,DATOS!B:W,10,FALSE)</f>
        <v>S50007</v>
      </c>
      <c r="H1202" t="str">
        <f t="shared" si="37"/>
        <v>TRANSPORTE MUNICIPAL TERRESTRE</v>
      </c>
      <c r="I1202">
        <f>VLOOKUP(E1202,DATOS!B:W,12,FALSE)</f>
        <v>1</v>
      </c>
      <c r="J1202">
        <f>VLOOKUP(E1202,DATOS!B:W,20,FALSE)</f>
        <v>45471</v>
      </c>
      <c r="K1202">
        <f t="shared" si="38"/>
        <v>45471</v>
      </c>
      <c r="L1202" s="3" t="e">
        <f>VLOOKUP(A1202,'AF NO RADICADOS'!E:E,1,FALSE)</f>
        <v>#N/A</v>
      </c>
    </row>
    <row r="1203" spans="1:12">
      <c r="A1203" t="str">
        <f>VLOOKUP(E1203,DATOS!B:W,19,FALSE)</f>
        <v>FEVT5055</v>
      </c>
      <c r="B1203" s="1">
        <v>9012767301</v>
      </c>
      <c r="C1203" t="s">
        <v>2</v>
      </c>
      <c r="D1203" s="1">
        <f>VLOOKUP(E1203,DATOS!B:W,3,FALSE)</f>
        <v>18146858</v>
      </c>
      <c r="E1203">
        <v>4387</v>
      </c>
      <c r="F1203">
        <v>2</v>
      </c>
      <c r="G1203" t="str">
        <f>VLOOKUP(E1203,DATOS!B:W,10,FALSE)</f>
        <v>S50007</v>
      </c>
      <c r="H1203" t="str">
        <f t="shared" si="37"/>
        <v>TRANSPORTE MUNICIPAL TERRESTRE</v>
      </c>
      <c r="I1203">
        <f>VLOOKUP(E1203,DATOS!B:W,12,FALSE)</f>
        <v>1</v>
      </c>
      <c r="J1203">
        <f>VLOOKUP(E1203,DATOS!B:W,20,FALSE)</f>
        <v>45471</v>
      </c>
      <c r="K1203">
        <f t="shared" si="38"/>
        <v>45471</v>
      </c>
      <c r="L1203" s="3" t="e">
        <f>VLOOKUP(A1203,'AF NO RADICADOS'!E:E,1,FALSE)</f>
        <v>#N/A</v>
      </c>
    </row>
    <row r="1204" spans="1:12">
      <c r="A1204" t="str">
        <f>VLOOKUP(E1204,DATOS!B:W,19,FALSE)</f>
        <v>FEVT5056</v>
      </c>
      <c r="B1204" s="1">
        <v>9012767301</v>
      </c>
      <c r="C1204" t="s">
        <v>37</v>
      </c>
      <c r="D1204" s="1">
        <f>VLOOKUP(E1204,DATOS!B:W,3,FALSE)</f>
        <v>1120217502</v>
      </c>
      <c r="E1204">
        <v>4250</v>
      </c>
      <c r="F1204">
        <v>2</v>
      </c>
      <c r="G1204" t="str">
        <f>VLOOKUP(E1204,DATOS!B:W,10,FALSE)</f>
        <v>S50007</v>
      </c>
      <c r="H1204" t="str">
        <f t="shared" si="37"/>
        <v>TRANSPORTE MUNICIPAL TERRESTRE</v>
      </c>
      <c r="I1204">
        <f>VLOOKUP(E1204,DATOS!B:W,12,FALSE)</f>
        <v>1</v>
      </c>
      <c r="J1204">
        <f>VLOOKUP(E1204,DATOS!B:W,20,FALSE)</f>
        <v>45471</v>
      </c>
      <c r="K1204">
        <f t="shared" si="38"/>
        <v>45471</v>
      </c>
      <c r="L1204" s="3" t="e">
        <f>VLOOKUP(A1204,'AF NO RADICADOS'!E:E,1,FALSE)</f>
        <v>#N/A</v>
      </c>
    </row>
    <row r="1205" spans="1:12">
      <c r="A1205" t="str">
        <f>VLOOKUP(E1205,DATOS!B:W,19,FALSE)</f>
        <v>FEVT5056</v>
      </c>
      <c r="B1205" s="1">
        <v>9012767301</v>
      </c>
      <c r="C1205" t="s">
        <v>37</v>
      </c>
      <c r="D1205" s="1">
        <f>VLOOKUP(E1205,DATOS!B:W,3,FALSE)</f>
        <v>1120217502</v>
      </c>
      <c r="E1205">
        <v>4251</v>
      </c>
      <c r="F1205">
        <v>2</v>
      </c>
      <c r="G1205" t="str">
        <f>VLOOKUP(E1205,DATOS!B:W,10,FALSE)</f>
        <v>S50007</v>
      </c>
      <c r="H1205" t="str">
        <f t="shared" si="37"/>
        <v>TRANSPORTE MUNICIPAL TERRESTRE</v>
      </c>
      <c r="I1205">
        <f>VLOOKUP(E1205,DATOS!B:W,12,FALSE)</f>
        <v>1</v>
      </c>
      <c r="J1205">
        <f>VLOOKUP(E1205,DATOS!B:W,20,FALSE)</f>
        <v>45471</v>
      </c>
      <c r="K1205">
        <f t="shared" si="38"/>
        <v>45471</v>
      </c>
      <c r="L1205" s="3" t="e">
        <f>VLOOKUP(A1205,'AF NO RADICADOS'!E:E,1,FALSE)</f>
        <v>#N/A</v>
      </c>
    </row>
    <row r="1206" spans="1:12">
      <c r="A1206" t="str">
        <f>VLOOKUP(E1206,DATOS!B:W,19,FALSE)</f>
        <v>FEVT5058</v>
      </c>
      <c r="B1206" s="1">
        <v>9012767301</v>
      </c>
      <c r="C1206" t="s">
        <v>31</v>
      </c>
      <c r="D1206" s="1">
        <f>VLOOKUP(E1206,DATOS!B:W,3,FALSE)</f>
        <v>1120098040</v>
      </c>
      <c r="E1206">
        <v>4052</v>
      </c>
      <c r="F1206">
        <v>2</v>
      </c>
      <c r="G1206" t="str">
        <f>VLOOKUP(E1206,DATOS!B:W,10,FALSE)</f>
        <v>S50008</v>
      </c>
      <c r="H1206" t="str">
        <f t="shared" si="37"/>
        <v>TRANSPORTE INTERMUNICIPAL TERR</v>
      </c>
      <c r="I1206">
        <f>VLOOKUP(E1206,DATOS!B:W,12,FALSE)</f>
        <v>2</v>
      </c>
      <c r="J1206">
        <f>VLOOKUP(E1206,DATOS!B:W,20,FALSE)</f>
        <v>45471</v>
      </c>
      <c r="K1206">
        <f t="shared" si="38"/>
        <v>90942</v>
      </c>
      <c r="L1206" s="3" t="e">
        <f>VLOOKUP(A1206,'AF NO RADICADOS'!E:E,1,FALSE)</f>
        <v>#N/A</v>
      </c>
    </row>
    <row r="1207" spans="1:12">
      <c r="A1207" t="str">
        <f>VLOOKUP(E1207,DATOS!B:W,19,FALSE)</f>
        <v>FEVT5058</v>
      </c>
      <c r="B1207" s="1">
        <v>9012767301</v>
      </c>
      <c r="C1207" t="s">
        <v>31</v>
      </c>
      <c r="D1207" s="1">
        <f>VLOOKUP(E1207,DATOS!B:W,3,FALSE)</f>
        <v>1120098040</v>
      </c>
      <c r="E1207">
        <v>4392</v>
      </c>
      <c r="F1207">
        <v>2</v>
      </c>
      <c r="G1207" t="str">
        <f>VLOOKUP(E1207,DATOS!B:W,10,FALSE)</f>
        <v>S50008</v>
      </c>
      <c r="H1207" t="str">
        <f t="shared" si="37"/>
        <v>TRANSPORTE INTERMUNICIPAL TERR</v>
      </c>
      <c r="I1207">
        <f>VLOOKUP(E1207,DATOS!B:W,12,FALSE)</f>
        <v>1</v>
      </c>
      <c r="J1207">
        <f>VLOOKUP(E1207,DATOS!B:W,20,FALSE)</f>
        <v>45471</v>
      </c>
      <c r="K1207">
        <f t="shared" si="38"/>
        <v>45471</v>
      </c>
      <c r="L1207" s="3" t="e">
        <f>VLOOKUP(A1207,'AF NO RADICADOS'!E:E,1,FALSE)</f>
        <v>#N/A</v>
      </c>
    </row>
    <row r="1208" spans="1:12">
      <c r="A1208" t="str">
        <f>VLOOKUP(E1208,DATOS!B:W,19,FALSE)</f>
        <v>FEVT5058</v>
      </c>
      <c r="B1208" s="1">
        <v>9012767301</v>
      </c>
      <c r="C1208" t="s">
        <v>31</v>
      </c>
      <c r="D1208" s="1">
        <f>VLOOKUP(E1208,DATOS!B:W,3,FALSE)</f>
        <v>1120098040</v>
      </c>
      <c r="E1208">
        <v>4053</v>
      </c>
      <c r="F1208">
        <v>2</v>
      </c>
      <c r="G1208" t="str">
        <f>VLOOKUP(E1208,DATOS!B:W,10,FALSE)</f>
        <v>S50008</v>
      </c>
      <c r="H1208" t="str">
        <f t="shared" si="37"/>
        <v>TRANSPORTE INTERMUNICIPAL TERR</v>
      </c>
      <c r="I1208">
        <f>VLOOKUP(E1208,DATOS!B:W,12,FALSE)</f>
        <v>1</v>
      </c>
      <c r="J1208">
        <f>VLOOKUP(E1208,DATOS!B:W,20,FALSE)</f>
        <v>45471</v>
      </c>
      <c r="K1208">
        <f t="shared" si="38"/>
        <v>45471</v>
      </c>
      <c r="L1208" s="3" t="e">
        <f>VLOOKUP(A1208,'AF NO RADICADOS'!E:E,1,FALSE)</f>
        <v>#N/A</v>
      </c>
    </row>
    <row r="1209" spans="1:12">
      <c r="A1209" t="str">
        <f>VLOOKUP(E1209,DATOS!B:W,19,FALSE)</f>
        <v>FEVT5058</v>
      </c>
      <c r="B1209" s="1">
        <v>9012767301</v>
      </c>
      <c r="C1209" t="s">
        <v>31</v>
      </c>
      <c r="D1209" s="1">
        <f>VLOOKUP(E1209,DATOS!B:W,3,FALSE)</f>
        <v>1120098040</v>
      </c>
      <c r="E1209">
        <v>4393</v>
      </c>
      <c r="F1209">
        <v>2</v>
      </c>
      <c r="G1209" t="str">
        <f>VLOOKUP(E1209,DATOS!B:W,10,FALSE)</f>
        <v>S50008</v>
      </c>
      <c r="H1209" t="str">
        <f t="shared" si="37"/>
        <v>TRANSPORTE INTERMUNICIPAL TERR</v>
      </c>
      <c r="I1209">
        <f>VLOOKUP(E1209,DATOS!B:W,12,FALSE)</f>
        <v>1</v>
      </c>
      <c r="J1209">
        <f>VLOOKUP(E1209,DATOS!B:W,20,FALSE)</f>
        <v>45471</v>
      </c>
      <c r="K1209">
        <f t="shared" si="38"/>
        <v>45471</v>
      </c>
      <c r="L1209" s="3" t="e">
        <f>VLOOKUP(A1209,'AF NO RADICADOS'!E:E,1,FALSE)</f>
        <v>#N/A</v>
      </c>
    </row>
    <row r="1210" spans="1:12">
      <c r="A1210" t="str">
        <f>VLOOKUP(E1210,DATOS!B:W,19,FALSE)</f>
        <v>FEVT5059</v>
      </c>
      <c r="B1210" s="1">
        <v>9012767301</v>
      </c>
      <c r="C1210" t="s">
        <v>2</v>
      </c>
      <c r="D1210" s="1">
        <f>VLOOKUP(E1210,DATOS!B:W,3,FALSE)</f>
        <v>1124856147</v>
      </c>
      <c r="E1210">
        <v>4669</v>
      </c>
      <c r="F1210">
        <v>2</v>
      </c>
      <c r="G1210" t="str">
        <f>VLOOKUP(E1210,DATOS!B:W,10,FALSE)</f>
        <v>S50007</v>
      </c>
      <c r="H1210" t="str">
        <f t="shared" si="37"/>
        <v>TRANSPORTE MUNICIPAL TERRESTRE</v>
      </c>
      <c r="I1210">
        <f>VLOOKUP(E1210,DATOS!B:W,12,FALSE)</f>
        <v>2</v>
      </c>
      <c r="J1210">
        <f>VLOOKUP(E1210,DATOS!B:W,20,FALSE)</f>
        <v>45471</v>
      </c>
      <c r="K1210">
        <f t="shared" si="38"/>
        <v>90942</v>
      </c>
      <c r="L1210" s="3" t="e">
        <f>VLOOKUP(A1210,'AF NO RADICADOS'!E:E,1,FALSE)</f>
        <v>#N/A</v>
      </c>
    </row>
    <row r="1211" spans="1:12">
      <c r="A1211" t="str">
        <f>VLOOKUP(E1211,DATOS!B:W,19,FALSE)</f>
        <v>FEVT5059</v>
      </c>
      <c r="B1211" s="1">
        <v>9012767301</v>
      </c>
      <c r="C1211" t="s">
        <v>2</v>
      </c>
      <c r="D1211" s="1">
        <f>VLOOKUP(E1211,DATOS!B:W,3,FALSE)</f>
        <v>1124856147</v>
      </c>
      <c r="E1211">
        <v>4670</v>
      </c>
      <c r="F1211">
        <v>2</v>
      </c>
      <c r="G1211" t="str">
        <f>VLOOKUP(E1211,DATOS!B:W,10,FALSE)</f>
        <v>S50007</v>
      </c>
      <c r="H1211" t="str">
        <f t="shared" si="37"/>
        <v>TRANSPORTE MUNICIPAL TERRESTRE</v>
      </c>
      <c r="I1211">
        <f>VLOOKUP(E1211,DATOS!B:W,12,FALSE)</f>
        <v>2</v>
      </c>
      <c r="J1211">
        <f>VLOOKUP(E1211,DATOS!B:W,20,FALSE)</f>
        <v>45471</v>
      </c>
      <c r="K1211">
        <f t="shared" si="38"/>
        <v>90942</v>
      </c>
      <c r="L1211" s="3" t="e">
        <f>VLOOKUP(A1211,'AF NO RADICADOS'!E:E,1,FALSE)</f>
        <v>#N/A</v>
      </c>
    </row>
    <row r="1212" spans="1:12">
      <c r="A1212" t="str">
        <f>VLOOKUP(E1212,DATOS!B:W,19,FALSE)</f>
        <v>FEVT5060</v>
      </c>
      <c r="B1212" s="1">
        <v>9012767301</v>
      </c>
      <c r="C1212" t="s">
        <v>2</v>
      </c>
      <c r="D1212" s="1">
        <f>VLOOKUP(E1212,DATOS!B:W,3,FALSE)</f>
        <v>18105945</v>
      </c>
      <c r="E1212">
        <v>4299</v>
      </c>
      <c r="F1212">
        <v>2</v>
      </c>
      <c r="G1212" t="str">
        <f>VLOOKUP(E1212,DATOS!B:W,10,FALSE)</f>
        <v>S50008</v>
      </c>
      <c r="H1212" t="str">
        <f t="shared" si="37"/>
        <v>TRANSPORTE INTERMUNICIPAL TERR</v>
      </c>
      <c r="I1212">
        <f>VLOOKUP(E1212,DATOS!B:W,12,FALSE)</f>
        <v>1</v>
      </c>
      <c r="J1212">
        <f>VLOOKUP(E1212,DATOS!B:W,20,FALSE)</f>
        <v>45471</v>
      </c>
      <c r="K1212">
        <f t="shared" si="38"/>
        <v>45471</v>
      </c>
      <c r="L1212" s="3" t="e">
        <f>VLOOKUP(A1212,'AF NO RADICADOS'!E:E,1,FALSE)</f>
        <v>#N/A</v>
      </c>
    </row>
    <row r="1213" spans="1:12">
      <c r="A1213" t="str">
        <f>VLOOKUP(E1213,DATOS!B:W,19,FALSE)</f>
        <v>FEVT5061</v>
      </c>
      <c r="B1213" s="1">
        <v>9012767301</v>
      </c>
      <c r="C1213" t="s">
        <v>2</v>
      </c>
      <c r="D1213" s="1">
        <f>VLOOKUP(E1213,DATOS!B:W,3,FALSE)</f>
        <v>41102254</v>
      </c>
      <c r="E1213">
        <v>4426</v>
      </c>
      <c r="F1213">
        <v>2</v>
      </c>
      <c r="G1213" t="str">
        <f>VLOOKUP(E1213,DATOS!B:W,10,FALSE)</f>
        <v>S50008</v>
      </c>
      <c r="H1213" t="str">
        <f t="shared" si="37"/>
        <v>TRANSPORTE INTERMUNICIPAL TERR</v>
      </c>
      <c r="I1213">
        <f>VLOOKUP(E1213,DATOS!B:W,12,FALSE)</f>
        <v>1</v>
      </c>
      <c r="J1213">
        <f>VLOOKUP(E1213,DATOS!B:W,20,FALSE)</f>
        <v>45471</v>
      </c>
      <c r="K1213">
        <f t="shared" si="38"/>
        <v>45471</v>
      </c>
      <c r="L1213" s="3" t="e">
        <f>VLOOKUP(A1213,'AF NO RADICADOS'!E:E,1,FALSE)</f>
        <v>#N/A</v>
      </c>
    </row>
    <row r="1214" spans="1:12">
      <c r="A1214" t="str">
        <f>VLOOKUP(E1214,DATOS!B:W,19,FALSE)</f>
        <v>FEVT5061</v>
      </c>
      <c r="B1214" s="1">
        <v>9012767301</v>
      </c>
      <c r="C1214" t="s">
        <v>2</v>
      </c>
      <c r="D1214" s="1">
        <f>VLOOKUP(E1214,DATOS!B:W,3,FALSE)</f>
        <v>41102254</v>
      </c>
      <c r="E1214">
        <v>4427</v>
      </c>
      <c r="F1214">
        <v>2</v>
      </c>
      <c r="G1214" t="str">
        <f>VLOOKUP(E1214,DATOS!B:W,10,FALSE)</f>
        <v>S50008</v>
      </c>
      <c r="H1214" t="str">
        <f t="shared" si="37"/>
        <v>TRANSPORTE INTERMUNICIPAL TERR</v>
      </c>
      <c r="I1214">
        <f>VLOOKUP(E1214,DATOS!B:W,12,FALSE)</f>
        <v>1</v>
      </c>
      <c r="J1214">
        <f>VLOOKUP(E1214,DATOS!B:W,20,FALSE)</f>
        <v>45471</v>
      </c>
      <c r="K1214">
        <f t="shared" si="38"/>
        <v>45471</v>
      </c>
      <c r="L1214" s="3" t="e">
        <f>VLOOKUP(A1214,'AF NO RADICADOS'!E:E,1,FALSE)</f>
        <v>#N/A</v>
      </c>
    </row>
    <row r="1215" spans="1:12">
      <c r="A1215" t="str">
        <f>VLOOKUP(E1215,DATOS!B:W,19,FALSE)</f>
        <v>FEVT5145</v>
      </c>
      <c r="B1215" s="1">
        <v>9012767301</v>
      </c>
      <c r="C1215" t="s">
        <v>2</v>
      </c>
      <c r="D1215" s="1">
        <f>VLOOKUP(E1215,DATOS!B:W,3,FALSE)</f>
        <v>1125408428</v>
      </c>
      <c r="E1215">
        <v>3066</v>
      </c>
      <c r="F1215">
        <v>2</v>
      </c>
      <c r="G1215" t="str">
        <f>VLOOKUP(E1215,DATOS!B:W,10,FALSE)</f>
        <v>S50007</v>
      </c>
      <c r="H1215" t="str">
        <f t="shared" si="37"/>
        <v>TRANSPORTE MUNICIPAL TERRESTRE</v>
      </c>
      <c r="I1215">
        <f>VLOOKUP(E1215,DATOS!B:W,12,FALSE)</f>
        <v>1</v>
      </c>
      <c r="J1215">
        <f>VLOOKUP(E1215,DATOS!B:W,20,FALSE)</f>
        <v>45478</v>
      </c>
      <c r="K1215">
        <f t="shared" si="38"/>
        <v>45478</v>
      </c>
      <c r="L1215" s="3" t="e">
        <f>VLOOKUP(A1215,'AF NO RADICADOS'!E:E,1,FALSE)</f>
        <v>#N/A</v>
      </c>
    </row>
    <row r="1216" spans="1:12">
      <c r="A1216" t="str">
        <f>VLOOKUP(E1216,DATOS!B:W,19,FALSE)</f>
        <v>FEVT5146</v>
      </c>
      <c r="B1216" s="1">
        <v>9012767301</v>
      </c>
      <c r="C1216" t="s">
        <v>2</v>
      </c>
      <c r="D1216" s="1">
        <f>VLOOKUP(E1216,DATOS!B:W,3,FALSE)</f>
        <v>27474008</v>
      </c>
      <c r="E1216">
        <v>4731</v>
      </c>
      <c r="F1216">
        <v>2</v>
      </c>
      <c r="G1216" t="str">
        <f>VLOOKUP(E1216,DATOS!B:W,10,FALSE)</f>
        <v>S50008</v>
      </c>
      <c r="H1216" t="str">
        <f t="shared" si="37"/>
        <v>TRANSPORTE INTERMUNICIPAL TERR</v>
      </c>
      <c r="I1216">
        <f>VLOOKUP(E1216,DATOS!B:W,12,FALSE)</f>
        <v>1</v>
      </c>
      <c r="J1216">
        <f>VLOOKUP(E1216,DATOS!B:W,20,FALSE)</f>
        <v>45478</v>
      </c>
      <c r="K1216">
        <f t="shared" si="38"/>
        <v>45478</v>
      </c>
      <c r="L1216" s="3" t="e">
        <f>VLOOKUP(A1216,'AF NO RADICADOS'!E:E,1,FALSE)</f>
        <v>#N/A</v>
      </c>
    </row>
    <row r="1217" spans="1:12">
      <c r="A1217" t="str">
        <f>VLOOKUP(E1217,DATOS!B:W,19,FALSE)</f>
        <v>FEVT5147</v>
      </c>
      <c r="B1217" s="1">
        <v>9012767301</v>
      </c>
      <c r="C1217" t="s">
        <v>2</v>
      </c>
      <c r="D1217" s="1">
        <f>VLOOKUP(E1217,DATOS!B:W,3,FALSE)</f>
        <v>41119163</v>
      </c>
      <c r="E1217">
        <v>4030</v>
      </c>
      <c r="F1217">
        <v>2</v>
      </c>
      <c r="G1217" t="str">
        <f>VLOOKUP(E1217,DATOS!B:W,10,FALSE)</f>
        <v>S50008</v>
      </c>
      <c r="H1217" t="str">
        <f t="shared" si="37"/>
        <v>TRANSPORTE INTERMUNICIPAL TERR</v>
      </c>
      <c r="I1217">
        <f>VLOOKUP(E1217,DATOS!B:W,12,FALSE)</f>
        <v>1</v>
      </c>
      <c r="J1217">
        <f>VLOOKUP(E1217,DATOS!B:W,20,FALSE)</f>
        <v>45478</v>
      </c>
      <c r="K1217">
        <f t="shared" si="38"/>
        <v>45478</v>
      </c>
      <c r="L1217" s="3" t="e">
        <f>VLOOKUP(A1217,'AF NO RADICADOS'!E:E,1,FALSE)</f>
        <v>#N/A</v>
      </c>
    </row>
    <row r="1218" spans="1:12">
      <c r="A1218" t="str">
        <f>VLOOKUP(E1218,DATOS!B:W,19,FALSE)</f>
        <v>FEVT5148</v>
      </c>
      <c r="B1218" s="1">
        <v>9012767301</v>
      </c>
      <c r="C1218" t="s">
        <v>42</v>
      </c>
      <c r="D1218" s="1">
        <f>VLOOKUP(E1218,DATOS!B:W,3,FALSE)</f>
        <v>1122787661</v>
      </c>
      <c r="E1218">
        <v>3399</v>
      </c>
      <c r="F1218">
        <v>2</v>
      </c>
      <c r="G1218" t="str">
        <f>VLOOKUP(E1218,DATOS!B:W,10,FALSE)</f>
        <v>S50007</v>
      </c>
      <c r="H1218" t="str">
        <f t="shared" ref="H1218:H1223" si="39">IF(G1218="S50007","TRANSPORTE MUNICIPAL TERRESTRE",IF(G1218="S50008","TRANSPORTE INTERMUNICIPAL TERR","VALIDAR CODIGO"))</f>
        <v>TRANSPORTE MUNICIPAL TERRESTRE</v>
      </c>
      <c r="I1218">
        <f>VLOOKUP(E1218,DATOS!B:W,12,FALSE)</f>
        <v>1</v>
      </c>
      <c r="J1218">
        <f>VLOOKUP(E1218,DATOS!B:W,20,FALSE)</f>
        <v>45478</v>
      </c>
      <c r="K1218">
        <f t="shared" si="38"/>
        <v>45478</v>
      </c>
      <c r="L1218" s="3" t="e">
        <f>VLOOKUP(A1218,'AF NO RADICADOS'!E:E,1,FALSE)</f>
        <v>#N/A</v>
      </c>
    </row>
    <row r="1219" spans="1:12">
      <c r="A1219" t="str">
        <f>VLOOKUP(E1219,DATOS!B:W,19,FALSE)</f>
        <v>FEVT5149</v>
      </c>
      <c r="B1219" s="1">
        <v>9012767301</v>
      </c>
      <c r="C1219" t="s">
        <v>31</v>
      </c>
      <c r="D1219" s="1">
        <f>VLOOKUP(E1219,DATOS!B:W,3,FALSE)</f>
        <v>1120070350</v>
      </c>
      <c r="E1219">
        <v>4170</v>
      </c>
      <c r="F1219">
        <v>2</v>
      </c>
      <c r="G1219" t="str">
        <f>VLOOKUP(E1219,DATOS!B:W,10,FALSE)</f>
        <v>S50007</v>
      </c>
      <c r="H1219" t="str">
        <f t="shared" si="39"/>
        <v>TRANSPORTE MUNICIPAL TERRESTRE</v>
      </c>
      <c r="I1219">
        <f>VLOOKUP(E1219,DATOS!B:W,12,FALSE)</f>
        <v>1</v>
      </c>
      <c r="J1219">
        <f>VLOOKUP(E1219,DATOS!B:W,20,FALSE)</f>
        <v>45478</v>
      </c>
      <c r="K1219">
        <f t="shared" si="38"/>
        <v>45478</v>
      </c>
      <c r="L1219" s="3" t="e">
        <f>VLOOKUP(A1219,'AF NO RADICADOS'!E:E,1,FALSE)</f>
        <v>#N/A</v>
      </c>
    </row>
    <row r="1220" spans="1:12">
      <c r="A1220" t="str">
        <f>VLOOKUP(E1220,DATOS!B:W,19,FALSE)</f>
        <v>FEVT5149</v>
      </c>
      <c r="B1220" s="1">
        <v>9012767301</v>
      </c>
      <c r="C1220" t="s">
        <v>31</v>
      </c>
      <c r="D1220" s="1">
        <f>VLOOKUP(E1220,DATOS!B:W,3,FALSE)</f>
        <v>1120070350</v>
      </c>
      <c r="E1220">
        <v>4171</v>
      </c>
      <c r="F1220">
        <v>2</v>
      </c>
      <c r="G1220" t="str">
        <f>VLOOKUP(E1220,DATOS!B:W,10,FALSE)</f>
        <v>S50007</v>
      </c>
      <c r="H1220" t="str">
        <f t="shared" si="39"/>
        <v>TRANSPORTE MUNICIPAL TERRESTRE</v>
      </c>
      <c r="I1220">
        <f>VLOOKUP(E1220,DATOS!B:W,12,FALSE)</f>
        <v>1</v>
      </c>
      <c r="J1220">
        <f>VLOOKUP(E1220,DATOS!B:W,20,FALSE)</f>
        <v>45478</v>
      </c>
      <c r="K1220">
        <f t="shared" si="38"/>
        <v>45478</v>
      </c>
      <c r="L1220" s="3" t="e">
        <f>VLOOKUP(A1220,'AF NO RADICADOS'!E:E,1,FALSE)</f>
        <v>#N/A</v>
      </c>
    </row>
    <row r="1221" spans="1:12">
      <c r="A1221" t="str">
        <f>VLOOKUP(E1221,DATOS!B:W,19,FALSE)</f>
        <v>FEVT5154</v>
      </c>
      <c r="B1221" s="1">
        <v>9012767301</v>
      </c>
      <c r="C1221" t="s">
        <v>2</v>
      </c>
      <c r="D1221" s="1">
        <f>VLOOKUP(E1221,DATOS!B:W,3,FALSE)</f>
        <v>69021590</v>
      </c>
      <c r="E1221">
        <v>4120</v>
      </c>
      <c r="F1221">
        <v>2</v>
      </c>
      <c r="G1221" t="str">
        <f>VLOOKUP(E1221,DATOS!B:W,10,FALSE)</f>
        <v>S50007</v>
      </c>
      <c r="H1221" t="str">
        <f t="shared" si="39"/>
        <v>TRANSPORTE MUNICIPAL TERRESTRE</v>
      </c>
      <c r="I1221">
        <f>VLOOKUP(E1221,DATOS!B:W,12,FALSE)</f>
        <v>1</v>
      </c>
      <c r="J1221">
        <f>VLOOKUP(E1221,DATOS!B:W,20,FALSE)</f>
        <v>45486</v>
      </c>
      <c r="K1221">
        <f t="shared" si="38"/>
        <v>45486</v>
      </c>
      <c r="L1221" s="3" t="str">
        <f>VLOOKUP(A1221,'AF NO RADICADOS'!E:E,1,FALSE)</f>
        <v>FEVT5154</v>
      </c>
    </row>
    <row r="1222" spans="1:12">
      <c r="A1222" t="str">
        <f>VLOOKUP(E1222,DATOS!B:W,19,FALSE)</f>
        <v>FEVT5155</v>
      </c>
      <c r="B1222" s="1">
        <v>9012767301</v>
      </c>
      <c r="C1222" t="s">
        <v>2</v>
      </c>
      <c r="D1222" s="1">
        <f>VLOOKUP(E1222,DATOS!B:W,3,FALSE)</f>
        <v>69010606</v>
      </c>
      <c r="E1222">
        <v>4410</v>
      </c>
      <c r="F1222">
        <v>2</v>
      </c>
      <c r="G1222" t="str">
        <f>VLOOKUP(E1222,DATOS!B:W,10,FALSE)</f>
        <v>S50008</v>
      </c>
      <c r="H1222" t="str">
        <f t="shared" si="39"/>
        <v>TRANSPORTE INTERMUNICIPAL TERR</v>
      </c>
      <c r="I1222">
        <f>VLOOKUP(E1222,DATOS!B:W,12,FALSE)</f>
        <v>1</v>
      </c>
      <c r="J1222">
        <f>VLOOKUP(E1222,DATOS!B:W,20,FALSE)</f>
        <v>45486</v>
      </c>
      <c r="K1222">
        <f t="shared" si="38"/>
        <v>45486</v>
      </c>
      <c r="L1222" s="3" t="str">
        <f>VLOOKUP(A1222,'AF NO RADICADOS'!E:E,1,FALSE)</f>
        <v>FEVT5155</v>
      </c>
    </row>
    <row r="1223" spans="1:12">
      <c r="A1223" t="str">
        <f>VLOOKUP(E1223,DATOS!B:W,19,FALSE)</f>
        <v>FEVT5156</v>
      </c>
      <c r="B1223" s="1">
        <v>9012767301</v>
      </c>
      <c r="C1223" t="s">
        <v>2</v>
      </c>
      <c r="D1223" s="1">
        <f>VLOOKUP(E1223,DATOS!B:W,3,FALSE)</f>
        <v>1123330062</v>
      </c>
      <c r="E1223">
        <v>4495</v>
      </c>
      <c r="F1223">
        <v>2</v>
      </c>
      <c r="G1223" t="str">
        <f>VLOOKUP(E1223,DATOS!B:W,10,FALSE)</f>
        <v>S50008</v>
      </c>
      <c r="H1223" t="str">
        <f t="shared" si="39"/>
        <v>TRANSPORTE INTERMUNICIPAL TERR</v>
      </c>
      <c r="I1223">
        <f>VLOOKUP(E1223,DATOS!B:W,12,FALSE)</f>
        <v>1</v>
      </c>
      <c r="J1223">
        <f>VLOOKUP(E1223,DATOS!B:W,20,FALSE)</f>
        <v>45486</v>
      </c>
      <c r="K1223">
        <f t="shared" si="38"/>
        <v>45486</v>
      </c>
      <c r="L1223" s="3" t="str">
        <f>VLOOKUP(A1223,'AF NO RADICADOS'!E:E,1,FALSE)</f>
        <v>FEVT5156</v>
      </c>
    </row>
  </sheetData>
  <autoFilter ref="A1:N1223" xr:uid="{3B5F6E76-E1A6-4F8C-BCD0-F3C5E239D29E}"/>
  <conditionalFormatting sqref="E1:E1048576">
    <cfRule type="duplicateValues" dxfId="2" priority="1"/>
    <cfRule type="duplicateValues" dxfId="1" priority="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B0DD-30B6-4EF6-AFB9-BA3D2BD2FBF4}">
  <sheetPr>
    <tabColor theme="9" tint="0.39997558519241921"/>
  </sheetPr>
  <dimension ref="A1:N3975"/>
  <sheetViews>
    <sheetView showZeros="0" topLeftCell="A556" zoomScale="115" zoomScaleNormal="115" workbookViewId="0">
      <selection activeCell="H578" sqref="H578"/>
    </sheetView>
  </sheetViews>
  <sheetFormatPr baseColWidth="10" defaultRowHeight="14.4"/>
  <cols>
    <col min="2" max="2" width="14.5546875" customWidth="1"/>
    <col min="4" max="4" width="6.88671875" style="3" customWidth="1"/>
    <col min="5" max="8" width="11.5546875" style="14"/>
    <col min="9" max="10" width="11.5546875" style="14" bestFit="1" customWidth="1"/>
    <col min="11" max="11" width="7.6640625" style="14" customWidth="1"/>
    <col min="12" max="12" width="11.5546875" bestFit="1" customWidth="1"/>
    <col min="13" max="13" width="11.5546875" style="4" bestFit="1" customWidth="1"/>
    <col min="15" max="15" width="15.33203125" customWidth="1"/>
    <col min="17" max="17" width="11.88671875" bestFit="1" customWidth="1"/>
  </cols>
  <sheetData>
    <row r="1" spans="1:14">
      <c r="A1" t="s">
        <v>31</v>
      </c>
      <c r="B1">
        <v>1120100141</v>
      </c>
      <c r="C1" t="s">
        <v>207</v>
      </c>
      <c r="D1">
        <v>2</v>
      </c>
      <c r="E1" s="14" t="s">
        <v>494</v>
      </c>
      <c r="F1" s="14" t="s">
        <v>337</v>
      </c>
      <c r="G1" s="14" t="s">
        <v>719</v>
      </c>
      <c r="H1" s="14" t="s">
        <v>720</v>
      </c>
      <c r="I1" s="14">
        <v>11</v>
      </c>
      <c r="J1" s="14">
        <v>1</v>
      </c>
      <c r="K1" s="14" t="s">
        <v>28</v>
      </c>
      <c r="L1">
        <v>86</v>
      </c>
      <c r="M1">
        <v>568</v>
      </c>
      <c r="N1" t="s">
        <v>213</v>
      </c>
    </row>
    <row r="2" spans="1:14">
      <c r="A2" t="s">
        <v>2</v>
      </c>
      <c r="B2">
        <v>1224858499</v>
      </c>
      <c r="C2" t="s">
        <v>207</v>
      </c>
      <c r="D2">
        <v>2</v>
      </c>
      <c r="E2" s="14" t="s">
        <v>471</v>
      </c>
      <c r="F2" s="14" t="s">
        <v>288</v>
      </c>
      <c r="G2" s="14" t="s">
        <v>658</v>
      </c>
      <c r="H2" s="14" t="s">
        <v>659</v>
      </c>
      <c r="I2" s="14">
        <v>48</v>
      </c>
      <c r="J2" s="14">
        <v>1</v>
      </c>
      <c r="K2" s="14" t="s">
        <v>5</v>
      </c>
      <c r="L2">
        <v>86</v>
      </c>
      <c r="M2" t="s">
        <v>765</v>
      </c>
      <c r="N2" t="s">
        <v>213</v>
      </c>
    </row>
    <row r="3" spans="1:14">
      <c r="A3" t="s">
        <v>2</v>
      </c>
      <c r="B3">
        <v>5341783</v>
      </c>
      <c r="C3" t="s">
        <v>207</v>
      </c>
      <c r="D3">
        <v>2</v>
      </c>
      <c r="E3" s="14" t="s">
        <v>314</v>
      </c>
      <c r="F3" s="14" t="s">
        <v>315</v>
      </c>
      <c r="G3" s="14" t="s">
        <v>212</v>
      </c>
      <c r="H3" s="14" t="s">
        <v>231</v>
      </c>
      <c r="I3" s="14">
        <v>64</v>
      </c>
      <c r="J3" s="14">
        <v>1</v>
      </c>
      <c r="K3" s="14" t="s">
        <v>28</v>
      </c>
      <c r="L3">
        <v>86</v>
      </c>
      <c r="M3">
        <v>865</v>
      </c>
      <c r="N3" t="s">
        <v>213</v>
      </c>
    </row>
    <row r="4" spans="1:14">
      <c r="A4" t="s">
        <v>2</v>
      </c>
      <c r="B4">
        <v>18106156</v>
      </c>
      <c r="C4" t="s">
        <v>207</v>
      </c>
      <c r="D4">
        <v>2</v>
      </c>
      <c r="E4" s="14" t="s">
        <v>2607</v>
      </c>
      <c r="F4" s="14" t="s">
        <v>500</v>
      </c>
      <c r="G4" s="14" t="s">
        <v>2608</v>
      </c>
      <c r="H4" s="14">
        <v>0</v>
      </c>
      <c r="I4" s="14">
        <v>78</v>
      </c>
      <c r="J4" s="14">
        <v>1</v>
      </c>
      <c r="K4" s="14" t="s">
        <v>28</v>
      </c>
      <c r="L4">
        <v>86</v>
      </c>
      <c r="M4">
        <v>568</v>
      </c>
      <c r="N4" t="s">
        <v>213</v>
      </c>
    </row>
    <row r="5" spans="1:14">
      <c r="A5" t="s">
        <v>2</v>
      </c>
      <c r="B5">
        <v>5206097</v>
      </c>
      <c r="C5" t="s">
        <v>207</v>
      </c>
      <c r="D5">
        <v>2</v>
      </c>
      <c r="E5" s="14" t="s">
        <v>2609</v>
      </c>
      <c r="F5" s="14" t="s">
        <v>453</v>
      </c>
      <c r="G5" s="14" t="s">
        <v>230</v>
      </c>
      <c r="H5" s="14" t="s">
        <v>317</v>
      </c>
      <c r="I5" s="14">
        <v>66</v>
      </c>
      <c r="J5" s="14">
        <v>1</v>
      </c>
      <c r="K5" s="14" t="s">
        <v>28</v>
      </c>
      <c r="L5">
        <v>86</v>
      </c>
      <c r="M5">
        <v>219</v>
      </c>
      <c r="N5" t="s">
        <v>213</v>
      </c>
    </row>
    <row r="6" spans="1:14">
      <c r="A6" t="s">
        <v>2</v>
      </c>
      <c r="B6">
        <v>1006907961</v>
      </c>
      <c r="C6" t="s">
        <v>207</v>
      </c>
      <c r="D6">
        <v>2</v>
      </c>
      <c r="E6" s="14" t="s">
        <v>313</v>
      </c>
      <c r="F6" s="14" t="s">
        <v>563</v>
      </c>
      <c r="G6" s="14" t="s">
        <v>694</v>
      </c>
      <c r="H6" s="14" t="s">
        <v>679</v>
      </c>
      <c r="I6" s="14">
        <v>21</v>
      </c>
      <c r="J6" s="14">
        <v>1</v>
      </c>
      <c r="K6" s="14" t="s">
        <v>5</v>
      </c>
      <c r="L6">
        <v>86</v>
      </c>
      <c r="M6">
        <v>760</v>
      </c>
      <c r="N6" t="s">
        <v>213</v>
      </c>
    </row>
    <row r="7" spans="1:14">
      <c r="A7" t="s">
        <v>2</v>
      </c>
      <c r="B7">
        <v>1122784336</v>
      </c>
      <c r="C7" t="s">
        <v>207</v>
      </c>
      <c r="D7">
        <v>2</v>
      </c>
      <c r="E7" s="14" t="s">
        <v>500</v>
      </c>
      <c r="F7" s="14" t="s">
        <v>489</v>
      </c>
      <c r="G7" s="14" t="s">
        <v>566</v>
      </c>
      <c r="H7" s="14" t="s">
        <v>564</v>
      </c>
      <c r="I7" s="14">
        <v>30</v>
      </c>
      <c r="J7" s="14">
        <v>1</v>
      </c>
      <c r="K7" s="14" t="s">
        <v>5</v>
      </c>
      <c r="L7">
        <v>86</v>
      </c>
      <c r="M7">
        <v>749</v>
      </c>
      <c r="N7" t="s">
        <v>213</v>
      </c>
    </row>
    <row r="8" spans="1:14">
      <c r="A8" t="s">
        <v>2</v>
      </c>
      <c r="B8">
        <v>41170811</v>
      </c>
      <c r="C8" t="s">
        <v>207</v>
      </c>
      <c r="D8">
        <v>2</v>
      </c>
      <c r="E8" s="14" t="s">
        <v>609</v>
      </c>
      <c r="F8" s="14" t="s">
        <v>301</v>
      </c>
      <c r="G8" s="14" t="s">
        <v>224</v>
      </c>
      <c r="H8" s="14" t="s">
        <v>613</v>
      </c>
      <c r="I8" s="14">
        <v>50</v>
      </c>
      <c r="J8" s="14">
        <v>1</v>
      </c>
      <c r="K8" s="14" t="s">
        <v>5</v>
      </c>
      <c r="L8">
        <v>86</v>
      </c>
      <c r="M8" t="s">
        <v>765</v>
      </c>
      <c r="N8" t="s">
        <v>213</v>
      </c>
    </row>
    <row r="9" spans="1:14">
      <c r="A9" t="s">
        <v>2</v>
      </c>
      <c r="B9">
        <v>27469907</v>
      </c>
      <c r="C9" t="s">
        <v>207</v>
      </c>
      <c r="D9">
        <v>2</v>
      </c>
      <c r="E9" s="14" t="s">
        <v>563</v>
      </c>
      <c r="F9" s="14" t="s">
        <v>321</v>
      </c>
      <c r="G9" s="14" t="s">
        <v>717</v>
      </c>
      <c r="H9" s="14">
        <v>0</v>
      </c>
      <c r="I9" s="14">
        <v>57</v>
      </c>
      <c r="J9" s="14">
        <v>1</v>
      </c>
      <c r="K9" s="14" t="s">
        <v>5</v>
      </c>
      <c r="L9">
        <v>86</v>
      </c>
      <c r="M9">
        <v>760</v>
      </c>
      <c r="N9" t="s">
        <v>213</v>
      </c>
    </row>
    <row r="10" spans="1:14">
      <c r="A10" t="s">
        <v>2</v>
      </c>
      <c r="B10">
        <v>5328226</v>
      </c>
      <c r="C10" t="s">
        <v>207</v>
      </c>
      <c r="D10">
        <v>2</v>
      </c>
      <c r="E10" s="14" t="s">
        <v>474</v>
      </c>
      <c r="F10" s="14" t="s">
        <v>617</v>
      </c>
      <c r="G10" s="14" t="s">
        <v>354</v>
      </c>
      <c r="H10" s="14" t="s">
        <v>718</v>
      </c>
      <c r="I10" s="14">
        <v>80</v>
      </c>
      <c r="J10" s="14">
        <v>1</v>
      </c>
      <c r="K10" s="14" t="s">
        <v>28</v>
      </c>
      <c r="L10">
        <v>86</v>
      </c>
      <c r="M10">
        <v>320</v>
      </c>
      <c r="N10" t="s">
        <v>213</v>
      </c>
    </row>
    <row r="11" spans="1:14">
      <c r="A11" t="s">
        <v>2</v>
      </c>
      <c r="B11">
        <v>39841373</v>
      </c>
      <c r="C11" t="s">
        <v>207</v>
      </c>
      <c r="D11">
        <v>2</v>
      </c>
      <c r="E11" s="14" t="s">
        <v>540</v>
      </c>
      <c r="F11" s="14" t="s">
        <v>633</v>
      </c>
      <c r="G11" s="14" t="s">
        <v>2610</v>
      </c>
      <c r="H11" s="14" t="s">
        <v>224</v>
      </c>
      <c r="I11" s="14">
        <v>44</v>
      </c>
      <c r="J11" s="14">
        <v>1</v>
      </c>
      <c r="K11" s="14" t="s">
        <v>5</v>
      </c>
      <c r="L11">
        <v>86</v>
      </c>
      <c r="M11">
        <v>568</v>
      </c>
      <c r="N11" t="s">
        <v>213</v>
      </c>
    </row>
    <row r="12" spans="1:14">
      <c r="A12" t="s">
        <v>42</v>
      </c>
      <c r="B12">
        <v>1123213185</v>
      </c>
      <c r="C12" t="s">
        <v>207</v>
      </c>
      <c r="D12">
        <v>2</v>
      </c>
      <c r="E12" s="14" t="s">
        <v>2611</v>
      </c>
      <c r="F12" s="14" t="s">
        <v>2612</v>
      </c>
      <c r="G12" s="14" t="s">
        <v>2613</v>
      </c>
      <c r="H12" s="14" t="s">
        <v>2614</v>
      </c>
      <c r="I12" s="14">
        <v>1</v>
      </c>
      <c r="J12" s="14">
        <v>1</v>
      </c>
      <c r="K12" s="14" t="s">
        <v>5</v>
      </c>
      <c r="L12">
        <v>86</v>
      </c>
      <c r="M12">
        <v>568</v>
      </c>
      <c r="N12" t="s">
        <v>213</v>
      </c>
    </row>
    <row r="13" spans="1:14">
      <c r="A13" t="s">
        <v>2</v>
      </c>
      <c r="B13">
        <v>5203054</v>
      </c>
      <c r="C13" t="s">
        <v>207</v>
      </c>
      <c r="D13">
        <v>2</v>
      </c>
      <c r="E13" s="14" t="s">
        <v>235</v>
      </c>
      <c r="F13" s="14" t="s">
        <v>2615</v>
      </c>
      <c r="G13" s="14" t="s">
        <v>348</v>
      </c>
      <c r="H13" s="14" t="s">
        <v>2616</v>
      </c>
      <c r="I13" s="14">
        <v>77</v>
      </c>
      <c r="J13" s="14">
        <v>1</v>
      </c>
      <c r="K13" s="14" t="s">
        <v>28</v>
      </c>
      <c r="L13">
        <v>86</v>
      </c>
      <c r="M13">
        <v>569</v>
      </c>
      <c r="N13" t="s">
        <v>213</v>
      </c>
    </row>
    <row r="14" spans="1:14">
      <c r="A14" t="s">
        <v>42</v>
      </c>
      <c r="B14">
        <v>1122787565</v>
      </c>
      <c r="C14" t="s">
        <v>207</v>
      </c>
      <c r="D14">
        <v>2</v>
      </c>
      <c r="E14" s="14" t="s">
        <v>2617</v>
      </c>
      <c r="F14" s="14" t="s">
        <v>431</v>
      </c>
      <c r="G14" s="14" t="s">
        <v>2618</v>
      </c>
      <c r="H14" s="14" t="s">
        <v>478</v>
      </c>
      <c r="I14" s="14">
        <v>1</v>
      </c>
      <c r="J14" s="14">
        <v>1</v>
      </c>
      <c r="K14" s="14" t="s">
        <v>5</v>
      </c>
      <c r="L14">
        <v>86</v>
      </c>
      <c r="M14">
        <v>749</v>
      </c>
      <c r="N14" t="s">
        <v>213</v>
      </c>
    </row>
    <row r="15" spans="1:14">
      <c r="A15" t="s">
        <v>2</v>
      </c>
      <c r="B15">
        <v>1124861801</v>
      </c>
      <c r="C15" t="s">
        <v>207</v>
      </c>
      <c r="D15">
        <v>2</v>
      </c>
      <c r="E15" s="14" t="s">
        <v>402</v>
      </c>
      <c r="F15" s="14" t="s">
        <v>2619</v>
      </c>
      <c r="G15" s="14" t="s">
        <v>224</v>
      </c>
      <c r="H15" s="14" t="s">
        <v>579</v>
      </c>
      <c r="I15" s="14">
        <v>29</v>
      </c>
      <c r="J15" s="14">
        <v>1</v>
      </c>
      <c r="K15" s="14" t="s">
        <v>5</v>
      </c>
      <c r="L15">
        <v>86</v>
      </c>
      <c r="M15" t="s">
        <v>765</v>
      </c>
      <c r="N15" t="s">
        <v>213</v>
      </c>
    </row>
    <row r="16" spans="1:14">
      <c r="A16" t="s">
        <v>2</v>
      </c>
      <c r="B16">
        <v>27474164</v>
      </c>
      <c r="C16" t="s">
        <v>207</v>
      </c>
      <c r="D16">
        <v>2</v>
      </c>
      <c r="E16" s="14" t="s">
        <v>2620</v>
      </c>
      <c r="F16" s="14" t="s">
        <v>3095</v>
      </c>
      <c r="G16" s="14" t="s">
        <v>224</v>
      </c>
      <c r="H16" s="14" t="s">
        <v>484</v>
      </c>
      <c r="I16" s="14">
        <v>66</v>
      </c>
      <c r="J16" s="14">
        <v>1</v>
      </c>
      <c r="K16" s="14" t="s">
        <v>5</v>
      </c>
      <c r="L16">
        <v>86</v>
      </c>
      <c r="M16">
        <v>755</v>
      </c>
      <c r="N16" t="s">
        <v>213</v>
      </c>
    </row>
    <row r="17" spans="1:14">
      <c r="A17" t="s">
        <v>31</v>
      </c>
      <c r="B17">
        <v>1121507361</v>
      </c>
      <c r="C17" t="s">
        <v>207</v>
      </c>
      <c r="D17">
        <v>2</v>
      </c>
      <c r="E17" s="14" t="s">
        <v>697</v>
      </c>
      <c r="F17" s="14" t="s">
        <v>489</v>
      </c>
      <c r="G17" s="14" t="s">
        <v>2621</v>
      </c>
      <c r="H17" s="14" t="s">
        <v>419</v>
      </c>
      <c r="I17" s="14">
        <v>14</v>
      </c>
      <c r="J17" s="14">
        <v>1</v>
      </c>
      <c r="K17" s="14" t="s">
        <v>28</v>
      </c>
      <c r="L17">
        <v>86</v>
      </c>
      <c r="M17">
        <v>760</v>
      </c>
      <c r="N17" t="s">
        <v>213</v>
      </c>
    </row>
    <row r="18" spans="1:14">
      <c r="A18" t="s">
        <v>2</v>
      </c>
      <c r="B18">
        <v>41175071</v>
      </c>
      <c r="C18" t="s">
        <v>207</v>
      </c>
      <c r="D18">
        <v>2</v>
      </c>
      <c r="E18" s="14" t="s">
        <v>285</v>
      </c>
      <c r="F18" s="14" t="s">
        <v>2622</v>
      </c>
      <c r="G18" s="14" t="s">
        <v>2623</v>
      </c>
      <c r="H18" s="14">
        <v>0</v>
      </c>
      <c r="I18" s="14">
        <v>61</v>
      </c>
      <c r="J18" s="14">
        <v>1</v>
      </c>
      <c r="K18" s="14" t="s">
        <v>5</v>
      </c>
      <c r="L18">
        <v>86</v>
      </c>
      <c r="M18">
        <v>568</v>
      </c>
      <c r="N18" t="s">
        <v>213</v>
      </c>
    </row>
    <row r="19" spans="1:14">
      <c r="A19" t="s">
        <v>2</v>
      </c>
      <c r="B19">
        <v>36755951</v>
      </c>
      <c r="C19" t="s">
        <v>207</v>
      </c>
      <c r="D19">
        <v>2</v>
      </c>
      <c r="E19" s="14" t="s">
        <v>481</v>
      </c>
      <c r="F19" s="14" t="s">
        <v>482</v>
      </c>
      <c r="G19" s="14" t="s">
        <v>483</v>
      </c>
      <c r="H19" s="14" t="s">
        <v>743</v>
      </c>
      <c r="I19" s="14">
        <v>45</v>
      </c>
      <c r="J19" s="14">
        <v>1</v>
      </c>
      <c r="K19" s="14" t="s">
        <v>5</v>
      </c>
      <c r="L19">
        <v>86</v>
      </c>
      <c r="M19">
        <v>755</v>
      </c>
      <c r="N19" t="s">
        <v>213</v>
      </c>
    </row>
    <row r="20" spans="1:14">
      <c r="A20" t="s">
        <v>2</v>
      </c>
      <c r="B20">
        <v>17649005</v>
      </c>
      <c r="C20" t="s">
        <v>207</v>
      </c>
      <c r="D20">
        <v>2</v>
      </c>
      <c r="E20" s="14" t="s">
        <v>248</v>
      </c>
      <c r="F20" s="14" t="s">
        <v>502</v>
      </c>
      <c r="G20" s="14" t="s">
        <v>503</v>
      </c>
      <c r="H20" s="14">
        <v>0</v>
      </c>
      <c r="I20" s="14">
        <v>51</v>
      </c>
      <c r="J20" s="14">
        <v>1</v>
      </c>
      <c r="K20" s="14" t="s">
        <v>28</v>
      </c>
      <c r="L20">
        <v>86</v>
      </c>
      <c r="M20">
        <v>571</v>
      </c>
      <c r="N20" t="s">
        <v>213</v>
      </c>
    </row>
    <row r="21" spans="1:14">
      <c r="A21" t="s">
        <v>79</v>
      </c>
      <c r="B21">
        <v>1125185290</v>
      </c>
      <c r="C21" t="s">
        <v>207</v>
      </c>
      <c r="D21">
        <v>2</v>
      </c>
      <c r="E21" s="14" t="s">
        <v>2624</v>
      </c>
      <c r="F21" s="14" t="s">
        <v>470</v>
      </c>
      <c r="G21" s="14" t="s">
        <v>338</v>
      </c>
      <c r="H21" s="14" t="s">
        <v>2625</v>
      </c>
      <c r="I21" s="14">
        <v>6</v>
      </c>
      <c r="J21" s="14">
        <v>1</v>
      </c>
      <c r="K21" s="14" t="s">
        <v>5</v>
      </c>
      <c r="L21">
        <v>86</v>
      </c>
      <c r="M21">
        <v>571</v>
      </c>
      <c r="N21" t="s">
        <v>213</v>
      </c>
    </row>
    <row r="22" spans="1:14">
      <c r="A22" t="s">
        <v>2</v>
      </c>
      <c r="B22">
        <v>18105396</v>
      </c>
      <c r="C22" t="s">
        <v>207</v>
      </c>
      <c r="D22">
        <v>2</v>
      </c>
      <c r="E22" s="14" t="s">
        <v>346</v>
      </c>
      <c r="F22" s="14">
        <v>0</v>
      </c>
      <c r="G22" s="14" t="s">
        <v>468</v>
      </c>
      <c r="H22" s="14">
        <v>0</v>
      </c>
      <c r="I22" s="14">
        <v>78</v>
      </c>
      <c r="J22" s="14">
        <v>1</v>
      </c>
      <c r="K22" s="14" t="s">
        <v>28</v>
      </c>
      <c r="L22">
        <v>86</v>
      </c>
      <c r="M22">
        <v>320</v>
      </c>
      <c r="N22" t="s">
        <v>213</v>
      </c>
    </row>
    <row r="23" spans="1:14">
      <c r="A23" t="s">
        <v>2</v>
      </c>
      <c r="B23">
        <v>5301187</v>
      </c>
      <c r="C23" t="s">
        <v>207</v>
      </c>
      <c r="D23">
        <v>2</v>
      </c>
      <c r="E23" s="14" t="s">
        <v>2627</v>
      </c>
      <c r="F23" s="14">
        <v>0</v>
      </c>
      <c r="G23" s="14" t="s">
        <v>2626</v>
      </c>
      <c r="H23" s="14">
        <v>0</v>
      </c>
      <c r="I23" s="14">
        <v>70</v>
      </c>
      <c r="J23" s="14">
        <v>1</v>
      </c>
      <c r="K23" s="14" t="s">
        <v>28</v>
      </c>
      <c r="L23">
        <v>86</v>
      </c>
      <c r="M23" t="s">
        <v>765</v>
      </c>
      <c r="N23" t="s">
        <v>213</v>
      </c>
    </row>
    <row r="24" spans="1:14">
      <c r="A24" t="s">
        <v>31</v>
      </c>
      <c r="B24">
        <v>1126452259</v>
      </c>
      <c r="C24" t="s">
        <v>207</v>
      </c>
      <c r="D24">
        <v>2</v>
      </c>
      <c r="E24" s="14" t="s">
        <v>260</v>
      </c>
      <c r="F24" s="14" t="s">
        <v>383</v>
      </c>
      <c r="G24" s="14" t="s">
        <v>334</v>
      </c>
      <c r="H24" s="14" t="s">
        <v>312</v>
      </c>
      <c r="I24" s="14">
        <v>15</v>
      </c>
      <c r="J24" s="14">
        <v>1</v>
      </c>
      <c r="K24" s="14" t="s">
        <v>5</v>
      </c>
      <c r="L24">
        <v>86</v>
      </c>
      <c r="M24">
        <v>865</v>
      </c>
      <c r="N24" t="s">
        <v>213</v>
      </c>
    </row>
    <row r="25" spans="1:14">
      <c r="A25" t="s">
        <v>2</v>
      </c>
      <c r="B25">
        <v>97436640</v>
      </c>
      <c r="C25" t="s">
        <v>207</v>
      </c>
      <c r="D25">
        <v>2</v>
      </c>
      <c r="E25" s="14" t="s">
        <v>299</v>
      </c>
      <c r="F25" s="14" t="s">
        <v>252</v>
      </c>
      <c r="G25" s="14" t="s">
        <v>446</v>
      </c>
      <c r="H25" s="14" t="s">
        <v>274</v>
      </c>
      <c r="I25" s="14">
        <v>39</v>
      </c>
      <c r="J25" s="14">
        <v>1</v>
      </c>
      <c r="K25" s="14" t="s">
        <v>28</v>
      </c>
      <c r="L25">
        <v>86</v>
      </c>
      <c r="M25">
        <v>571</v>
      </c>
      <c r="N25" t="s">
        <v>213</v>
      </c>
    </row>
    <row r="26" spans="1:14">
      <c r="A26" t="s">
        <v>2</v>
      </c>
      <c r="B26">
        <v>1125412628</v>
      </c>
      <c r="C26" t="s">
        <v>207</v>
      </c>
      <c r="D26">
        <v>2</v>
      </c>
      <c r="E26" s="14" t="s">
        <v>609</v>
      </c>
      <c r="F26" s="14" t="s">
        <v>2628</v>
      </c>
      <c r="G26" s="14" t="s">
        <v>550</v>
      </c>
      <c r="H26" s="14" t="s">
        <v>592</v>
      </c>
      <c r="I26" s="14">
        <v>26</v>
      </c>
      <c r="J26" s="14">
        <v>1</v>
      </c>
      <c r="K26" s="14" t="s">
        <v>5</v>
      </c>
      <c r="L26">
        <v>86</v>
      </c>
      <c r="M26">
        <v>569</v>
      </c>
      <c r="N26" t="s">
        <v>213</v>
      </c>
    </row>
    <row r="27" spans="1:14">
      <c r="A27" t="s">
        <v>2</v>
      </c>
      <c r="B27">
        <v>5279459</v>
      </c>
      <c r="C27" t="s">
        <v>207</v>
      </c>
      <c r="D27">
        <v>2</v>
      </c>
      <c r="E27" s="14" t="s">
        <v>275</v>
      </c>
      <c r="F27" s="14" t="s">
        <v>528</v>
      </c>
      <c r="G27" s="14" t="s">
        <v>293</v>
      </c>
      <c r="H27" s="14" t="s">
        <v>606</v>
      </c>
      <c r="I27" s="14">
        <v>59</v>
      </c>
      <c r="J27" s="14">
        <v>1</v>
      </c>
      <c r="K27" s="14" t="s">
        <v>28</v>
      </c>
      <c r="L27">
        <v>86</v>
      </c>
      <c r="M27">
        <v>755</v>
      </c>
      <c r="N27" t="s">
        <v>213</v>
      </c>
    </row>
    <row r="28" spans="1:14">
      <c r="A28" t="s">
        <v>2</v>
      </c>
      <c r="B28">
        <v>1125179951</v>
      </c>
      <c r="C28" t="s">
        <v>207</v>
      </c>
      <c r="D28">
        <v>2</v>
      </c>
      <c r="E28" s="14" t="s">
        <v>314</v>
      </c>
      <c r="F28" s="14" t="s">
        <v>511</v>
      </c>
      <c r="G28" s="14" t="s">
        <v>415</v>
      </c>
      <c r="H28" s="14">
        <v>0</v>
      </c>
      <c r="I28" s="14">
        <v>37</v>
      </c>
      <c r="J28" s="14">
        <v>1</v>
      </c>
      <c r="K28" s="14" t="s">
        <v>5</v>
      </c>
      <c r="L28">
        <v>86</v>
      </c>
      <c r="M28">
        <v>571</v>
      </c>
      <c r="N28" t="s">
        <v>213</v>
      </c>
    </row>
    <row r="29" spans="1:14">
      <c r="A29" t="s">
        <v>2</v>
      </c>
      <c r="B29">
        <v>27082077</v>
      </c>
      <c r="C29" t="s">
        <v>207</v>
      </c>
      <c r="D29">
        <v>2</v>
      </c>
      <c r="E29" s="14" t="s">
        <v>704</v>
      </c>
      <c r="F29" s="14" t="s">
        <v>458</v>
      </c>
      <c r="G29" s="14" t="s">
        <v>2629</v>
      </c>
      <c r="H29" s="14" t="s">
        <v>282</v>
      </c>
      <c r="I29" s="14">
        <v>46</v>
      </c>
      <c r="J29" s="14">
        <v>1</v>
      </c>
      <c r="K29" s="14" t="s">
        <v>5</v>
      </c>
      <c r="L29">
        <v>86</v>
      </c>
      <c r="M29">
        <v>320</v>
      </c>
      <c r="N29" t="s">
        <v>213</v>
      </c>
    </row>
    <row r="30" spans="1:14">
      <c r="A30" t="s">
        <v>2</v>
      </c>
      <c r="B30">
        <v>19092505</v>
      </c>
      <c r="C30" t="s">
        <v>207</v>
      </c>
      <c r="D30">
        <v>2</v>
      </c>
      <c r="E30" s="14" t="s">
        <v>295</v>
      </c>
      <c r="F30" s="14" t="s">
        <v>2630</v>
      </c>
      <c r="G30" s="14" t="s">
        <v>507</v>
      </c>
      <c r="H30" s="14" t="s">
        <v>231</v>
      </c>
      <c r="I30" s="14">
        <v>74</v>
      </c>
      <c r="J30" s="14">
        <v>1</v>
      </c>
      <c r="K30" s="14" t="s">
        <v>28</v>
      </c>
      <c r="L30">
        <v>86</v>
      </c>
      <c r="M30">
        <v>865</v>
      </c>
      <c r="N30" t="s">
        <v>213</v>
      </c>
    </row>
    <row r="31" spans="1:14">
      <c r="A31" t="s">
        <v>2</v>
      </c>
      <c r="B31">
        <v>1006955748</v>
      </c>
      <c r="C31" t="s">
        <v>207</v>
      </c>
      <c r="D31">
        <v>2</v>
      </c>
      <c r="E31" s="14" t="s">
        <v>2631</v>
      </c>
      <c r="F31" s="14" t="s">
        <v>437</v>
      </c>
      <c r="G31" s="14" t="s">
        <v>598</v>
      </c>
      <c r="H31" s="14" t="s">
        <v>395</v>
      </c>
      <c r="I31" s="14">
        <v>21</v>
      </c>
      <c r="J31" s="14">
        <v>1</v>
      </c>
      <c r="K31" s="14" t="s">
        <v>28</v>
      </c>
      <c r="L31">
        <v>86</v>
      </c>
      <c r="M31">
        <v>865</v>
      </c>
      <c r="N31" t="s">
        <v>213</v>
      </c>
    </row>
    <row r="32" spans="1:14">
      <c r="A32" t="s">
        <v>2</v>
      </c>
      <c r="B32">
        <v>18195025</v>
      </c>
      <c r="C32" t="s">
        <v>207</v>
      </c>
      <c r="D32">
        <v>2</v>
      </c>
      <c r="E32" s="14" t="s">
        <v>2632</v>
      </c>
      <c r="F32" s="14" t="s">
        <v>250</v>
      </c>
      <c r="G32" s="14" t="s">
        <v>477</v>
      </c>
      <c r="H32" s="14">
        <v>0</v>
      </c>
      <c r="I32" s="14">
        <v>66</v>
      </c>
      <c r="J32" s="14">
        <v>1</v>
      </c>
      <c r="K32" s="14" t="s">
        <v>28</v>
      </c>
      <c r="L32">
        <v>86</v>
      </c>
      <c r="M32">
        <v>219</v>
      </c>
      <c r="N32" t="s">
        <v>213</v>
      </c>
    </row>
    <row r="33" spans="1:14">
      <c r="A33" t="s">
        <v>42</v>
      </c>
      <c r="B33">
        <v>1125414462</v>
      </c>
      <c r="C33" t="s">
        <v>207</v>
      </c>
      <c r="D33">
        <v>2</v>
      </c>
      <c r="E33" s="14" t="s">
        <v>572</v>
      </c>
      <c r="F33" s="14" t="s">
        <v>2633</v>
      </c>
      <c r="G33" s="14" t="s">
        <v>436</v>
      </c>
      <c r="H33" s="14">
        <v>0</v>
      </c>
      <c r="I33" s="14">
        <v>1</v>
      </c>
      <c r="J33" s="14">
        <v>1</v>
      </c>
      <c r="K33" s="14" t="s">
        <v>28</v>
      </c>
      <c r="L33">
        <v>86</v>
      </c>
      <c r="M33">
        <v>569</v>
      </c>
      <c r="N33" t="s">
        <v>213</v>
      </c>
    </row>
    <row r="34" spans="1:14">
      <c r="A34" t="s">
        <v>2</v>
      </c>
      <c r="B34">
        <v>27474875</v>
      </c>
      <c r="C34" t="s">
        <v>207</v>
      </c>
      <c r="D34">
        <v>2</v>
      </c>
      <c r="E34" s="14" t="s">
        <v>266</v>
      </c>
      <c r="F34" s="14" t="s">
        <v>267</v>
      </c>
      <c r="G34" s="14" t="s">
        <v>224</v>
      </c>
      <c r="H34" s="14" t="s">
        <v>268</v>
      </c>
      <c r="I34" s="14">
        <v>56</v>
      </c>
      <c r="J34" s="14">
        <v>1</v>
      </c>
      <c r="K34" s="14" t="s">
        <v>5</v>
      </c>
      <c r="L34">
        <v>86</v>
      </c>
      <c r="M34">
        <v>755</v>
      </c>
      <c r="N34" t="s">
        <v>213</v>
      </c>
    </row>
    <row r="35" spans="1:14">
      <c r="A35" t="s">
        <v>2</v>
      </c>
      <c r="B35">
        <v>17693085</v>
      </c>
      <c r="C35" t="s">
        <v>207</v>
      </c>
      <c r="D35">
        <v>2</v>
      </c>
      <c r="E35" s="14" t="s">
        <v>381</v>
      </c>
      <c r="F35" s="14" t="s">
        <v>382</v>
      </c>
      <c r="G35" s="14" t="s">
        <v>290</v>
      </c>
      <c r="H35" s="14">
        <v>0</v>
      </c>
      <c r="I35" s="14">
        <v>65</v>
      </c>
      <c r="J35" s="14">
        <v>1</v>
      </c>
      <c r="K35" s="14" t="s">
        <v>28</v>
      </c>
      <c r="L35">
        <v>86</v>
      </c>
      <c r="M35">
        <v>571</v>
      </c>
      <c r="N35" t="s">
        <v>213</v>
      </c>
    </row>
    <row r="36" spans="1:14">
      <c r="A36" t="s">
        <v>2</v>
      </c>
      <c r="B36">
        <v>1123323929</v>
      </c>
      <c r="C36" t="s">
        <v>207</v>
      </c>
      <c r="D36">
        <v>2</v>
      </c>
      <c r="E36" s="14" t="s">
        <v>486</v>
      </c>
      <c r="F36" s="14" t="s">
        <v>641</v>
      </c>
      <c r="G36" s="14" t="s">
        <v>640</v>
      </c>
      <c r="H36" s="14" t="s">
        <v>476</v>
      </c>
      <c r="I36" s="14">
        <v>34</v>
      </c>
      <c r="J36" s="14">
        <v>1</v>
      </c>
      <c r="K36" s="14" t="s">
        <v>5</v>
      </c>
      <c r="L36">
        <v>86</v>
      </c>
      <c r="M36">
        <v>320</v>
      </c>
      <c r="N36" t="s">
        <v>213</v>
      </c>
    </row>
    <row r="37" spans="1:14">
      <c r="A37" t="s">
        <v>2</v>
      </c>
      <c r="B37">
        <v>69008513</v>
      </c>
      <c r="C37" t="s">
        <v>207</v>
      </c>
      <c r="D37">
        <v>2</v>
      </c>
      <c r="E37" s="14" t="s">
        <v>301</v>
      </c>
      <c r="F37" s="14" t="s">
        <v>252</v>
      </c>
      <c r="G37" s="14" t="s">
        <v>685</v>
      </c>
      <c r="H37" s="14" t="s">
        <v>743</v>
      </c>
      <c r="I37" s="14">
        <v>49</v>
      </c>
      <c r="J37" s="14">
        <v>1</v>
      </c>
      <c r="K37" s="14" t="s">
        <v>5</v>
      </c>
      <c r="L37">
        <v>86</v>
      </c>
      <c r="M37" t="s">
        <v>765</v>
      </c>
      <c r="N37" t="s">
        <v>213</v>
      </c>
    </row>
    <row r="38" spans="1:14">
      <c r="A38" t="s">
        <v>2</v>
      </c>
      <c r="B38">
        <v>29817660</v>
      </c>
      <c r="C38" t="s">
        <v>207</v>
      </c>
      <c r="D38">
        <v>2</v>
      </c>
      <c r="E38" s="14" t="s">
        <v>697</v>
      </c>
      <c r="F38" s="14" t="s">
        <v>224</v>
      </c>
      <c r="G38" s="14" t="s">
        <v>370</v>
      </c>
      <c r="H38" s="14">
        <v>0</v>
      </c>
      <c r="I38" s="14">
        <v>52</v>
      </c>
      <c r="J38" s="14">
        <v>1</v>
      </c>
      <c r="K38" s="14" t="s">
        <v>5</v>
      </c>
      <c r="L38">
        <v>86</v>
      </c>
      <c r="M38" t="s">
        <v>765</v>
      </c>
      <c r="N38" t="s">
        <v>213</v>
      </c>
    </row>
    <row r="39" spans="1:14">
      <c r="A39" t="s">
        <v>2</v>
      </c>
      <c r="B39">
        <v>12959763</v>
      </c>
      <c r="C39" t="s">
        <v>207</v>
      </c>
      <c r="D39">
        <v>2</v>
      </c>
      <c r="E39" s="14" t="s">
        <v>522</v>
      </c>
      <c r="F39" s="14" t="s">
        <v>2634</v>
      </c>
      <c r="G39" s="14" t="s">
        <v>446</v>
      </c>
      <c r="H39" s="14" t="s">
        <v>643</v>
      </c>
      <c r="I39" s="14">
        <v>70</v>
      </c>
      <c r="J39" s="14">
        <v>1</v>
      </c>
      <c r="K39" s="14" t="s">
        <v>28</v>
      </c>
      <c r="L39">
        <v>86</v>
      </c>
      <c r="M39" t="s">
        <v>765</v>
      </c>
      <c r="N39" t="s">
        <v>213</v>
      </c>
    </row>
    <row r="40" spans="1:14">
      <c r="A40" t="s">
        <v>2</v>
      </c>
      <c r="B40">
        <v>97470365</v>
      </c>
      <c r="C40" t="s">
        <v>207</v>
      </c>
      <c r="D40">
        <v>2</v>
      </c>
      <c r="E40" s="14" t="s">
        <v>313</v>
      </c>
      <c r="F40" s="14" t="s">
        <v>211</v>
      </c>
      <c r="G40" s="14" t="s">
        <v>212</v>
      </c>
      <c r="H40" s="14" t="s">
        <v>2635</v>
      </c>
      <c r="I40" s="14">
        <v>63</v>
      </c>
      <c r="J40" s="14">
        <v>1</v>
      </c>
      <c r="K40" s="14" t="s">
        <v>28</v>
      </c>
      <c r="L40">
        <v>86</v>
      </c>
      <c r="M40">
        <v>755</v>
      </c>
      <c r="N40" t="s">
        <v>213</v>
      </c>
    </row>
    <row r="41" spans="1:14">
      <c r="A41" t="s">
        <v>37</v>
      </c>
      <c r="B41">
        <v>1030083093</v>
      </c>
      <c r="C41" t="s">
        <v>207</v>
      </c>
      <c r="D41">
        <v>2</v>
      </c>
      <c r="E41" s="14" t="s">
        <v>464</v>
      </c>
      <c r="F41" s="14" t="s">
        <v>2612</v>
      </c>
      <c r="G41" s="14" t="s">
        <v>388</v>
      </c>
      <c r="H41" s="14" t="s">
        <v>2636</v>
      </c>
      <c r="I41" s="14">
        <v>8</v>
      </c>
      <c r="J41" s="14">
        <v>1</v>
      </c>
      <c r="K41" s="14" t="s">
        <v>28</v>
      </c>
      <c r="L41">
        <v>86</v>
      </c>
      <c r="M41" t="s">
        <v>765</v>
      </c>
      <c r="N41" t="s">
        <v>213</v>
      </c>
    </row>
    <row r="42" spans="1:14">
      <c r="A42" t="s">
        <v>2</v>
      </c>
      <c r="B42">
        <v>27472963</v>
      </c>
      <c r="C42" t="s">
        <v>207</v>
      </c>
      <c r="D42">
        <v>2</v>
      </c>
      <c r="E42" s="14" t="s">
        <v>309</v>
      </c>
      <c r="F42" s="14" t="s">
        <v>309</v>
      </c>
      <c r="G42" s="14" t="s">
        <v>224</v>
      </c>
      <c r="H42" s="14" t="s">
        <v>411</v>
      </c>
      <c r="I42" s="14">
        <v>46</v>
      </c>
      <c r="J42" s="14">
        <v>1</v>
      </c>
      <c r="K42" s="14" t="s">
        <v>5</v>
      </c>
      <c r="L42">
        <v>86</v>
      </c>
      <c r="M42">
        <v>219</v>
      </c>
      <c r="N42" t="s">
        <v>213</v>
      </c>
    </row>
    <row r="43" spans="1:14">
      <c r="A43" t="s">
        <v>2</v>
      </c>
      <c r="B43">
        <v>1123307986</v>
      </c>
      <c r="C43" t="s">
        <v>207</v>
      </c>
      <c r="D43">
        <v>2</v>
      </c>
      <c r="E43" s="14" t="s">
        <v>2637</v>
      </c>
      <c r="F43" s="14" t="s">
        <v>600</v>
      </c>
      <c r="G43" s="14" t="s">
        <v>2638</v>
      </c>
      <c r="H43" s="14" t="s">
        <v>2639</v>
      </c>
      <c r="I43" s="14">
        <v>37</v>
      </c>
      <c r="J43" s="14">
        <v>1</v>
      </c>
      <c r="K43" s="14" t="s">
        <v>28</v>
      </c>
      <c r="L43">
        <v>86</v>
      </c>
      <c r="M43" t="s">
        <v>765</v>
      </c>
      <c r="N43" t="s">
        <v>213</v>
      </c>
    </row>
    <row r="44" spans="1:14">
      <c r="A44" t="s">
        <v>2</v>
      </c>
      <c r="B44">
        <v>69009859</v>
      </c>
      <c r="C44" t="s">
        <v>207</v>
      </c>
      <c r="D44">
        <v>2</v>
      </c>
      <c r="E44" s="14" t="s">
        <v>2640</v>
      </c>
      <c r="F44" s="14" t="s">
        <v>252</v>
      </c>
      <c r="G44" s="14" t="s">
        <v>335</v>
      </c>
      <c r="H44" s="14" t="s">
        <v>377</v>
      </c>
      <c r="I44" s="14">
        <v>44</v>
      </c>
      <c r="J44" s="14">
        <v>1</v>
      </c>
      <c r="K44" s="14" t="s">
        <v>5</v>
      </c>
      <c r="L44">
        <v>86</v>
      </c>
      <c r="M44" t="s">
        <v>765</v>
      </c>
      <c r="N44" t="s">
        <v>213</v>
      </c>
    </row>
    <row r="45" spans="1:14">
      <c r="A45" t="s">
        <v>2</v>
      </c>
      <c r="B45">
        <v>1122784764</v>
      </c>
      <c r="C45" t="s">
        <v>207</v>
      </c>
      <c r="D45">
        <v>2</v>
      </c>
      <c r="E45" s="14" t="s">
        <v>249</v>
      </c>
      <c r="F45" s="14" t="s">
        <v>307</v>
      </c>
      <c r="G45" s="14" t="s">
        <v>230</v>
      </c>
      <c r="H45" s="14" t="s">
        <v>290</v>
      </c>
      <c r="I45" s="14">
        <v>30</v>
      </c>
      <c r="J45" s="14">
        <v>1</v>
      </c>
      <c r="K45" s="14" t="s">
        <v>28</v>
      </c>
      <c r="L45">
        <v>86</v>
      </c>
      <c r="M45">
        <v>749</v>
      </c>
      <c r="N45" t="s">
        <v>213</v>
      </c>
    </row>
    <row r="46" spans="1:14">
      <c r="A46" t="s">
        <v>2</v>
      </c>
      <c r="B46">
        <v>1123331185</v>
      </c>
      <c r="C46" t="s">
        <v>207</v>
      </c>
      <c r="D46">
        <v>2</v>
      </c>
      <c r="E46" s="14" t="s">
        <v>264</v>
      </c>
      <c r="F46" s="14" t="s">
        <v>416</v>
      </c>
      <c r="G46" s="14" t="s">
        <v>495</v>
      </c>
      <c r="H46" s="14" t="s">
        <v>496</v>
      </c>
      <c r="I46" s="14">
        <v>28</v>
      </c>
      <c r="J46" s="14">
        <v>1</v>
      </c>
      <c r="K46" s="14" t="s">
        <v>28</v>
      </c>
      <c r="L46">
        <v>86</v>
      </c>
      <c r="M46">
        <v>320</v>
      </c>
      <c r="N46" t="s">
        <v>213</v>
      </c>
    </row>
    <row r="47" spans="1:14">
      <c r="A47" t="s">
        <v>2</v>
      </c>
      <c r="B47">
        <v>1124862015</v>
      </c>
      <c r="C47" t="s">
        <v>207</v>
      </c>
      <c r="D47">
        <v>2</v>
      </c>
      <c r="E47" s="14" t="s">
        <v>237</v>
      </c>
      <c r="F47" s="14" t="s">
        <v>2641</v>
      </c>
      <c r="G47" s="14" t="s">
        <v>2638</v>
      </c>
      <c r="H47" s="14">
        <v>0</v>
      </c>
      <c r="I47" s="14">
        <v>28</v>
      </c>
      <c r="J47" s="14">
        <v>1</v>
      </c>
      <c r="K47" s="14" t="s">
        <v>5</v>
      </c>
      <c r="L47">
        <v>86</v>
      </c>
      <c r="M47" t="s">
        <v>765</v>
      </c>
      <c r="N47" t="s">
        <v>213</v>
      </c>
    </row>
    <row r="48" spans="1:14">
      <c r="A48" t="s">
        <v>2</v>
      </c>
      <c r="B48">
        <v>18124262</v>
      </c>
      <c r="C48" t="s">
        <v>207</v>
      </c>
      <c r="D48">
        <v>2</v>
      </c>
      <c r="E48" s="14" t="s">
        <v>245</v>
      </c>
      <c r="F48" s="14" t="s">
        <v>212</v>
      </c>
      <c r="G48" s="14" t="s">
        <v>454</v>
      </c>
      <c r="H48" s="14">
        <v>0</v>
      </c>
      <c r="I48" s="14">
        <v>69</v>
      </c>
      <c r="J48" s="14">
        <v>1</v>
      </c>
      <c r="K48" s="14" t="s">
        <v>28</v>
      </c>
      <c r="L48">
        <v>86</v>
      </c>
      <c r="M48" t="s">
        <v>765</v>
      </c>
      <c r="N48" t="s">
        <v>213</v>
      </c>
    </row>
    <row r="49" spans="1:14">
      <c r="A49" t="s">
        <v>2</v>
      </c>
      <c r="B49">
        <v>18126015</v>
      </c>
      <c r="C49" t="s">
        <v>207</v>
      </c>
      <c r="D49">
        <v>2</v>
      </c>
      <c r="E49" s="14" t="s">
        <v>665</v>
      </c>
      <c r="F49" s="14" t="s">
        <v>666</v>
      </c>
      <c r="G49" s="14" t="s">
        <v>667</v>
      </c>
      <c r="H49" s="14">
        <v>0</v>
      </c>
      <c r="I49" s="14">
        <v>51</v>
      </c>
      <c r="J49" s="14">
        <v>1</v>
      </c>
      <c r="K49" s="14" t="s">
        <v>28</v>
      </c>
      <c r="L49">
        <v>86</v>
      </c>
      <c r="M49">
        <v>569</v>
      </c>
      <c r="N49" t="s">
        <v>213</v>
      </c>
    </row>
    <row r="50" spans="1:14">
      <c r="A50" t="s">
        <v>2</v>
      </c>
      <c r="B50">
        <v>15570544</v>
      </c>
      <c r="C50" t="s">
        <v>207</v>
      </c>
      <c r="D50">
        <v>2</v>
      </c>
      <c r="E50" s="14" t="s">
        <v>440</v>
      </c>
      <c r="F50" s="14" t="s">
        <v>465</v>
      </c>
      <c r="G50" s="14" t="s">
        <v>354</v>
      </c>
      <c r="H50" s="14" t="s">
        <v>2642</v>
      </c>
      <c r="I50" s="14">
        <v>71</v>
      </c>
      <c r="J50" s="14">
        <v>1</v>
      </c>
      <c r="K50" s="14" t="s">
        <v>28</v>
      </c>
      <c r="L50">
        <v>86</v>
      </c>
      <c r="M50">
        <v>569</v>
      </c>
      <c r="N50" t="s">
        <v>213</v>
      </c>
    </row>
    <row r="51" spans="1:14">
      <c r="A51" t="s">
        <v>2</v>
      </c>
      <c r="B51">
        <v>15570782</v>
      </c>
      <c r="C51" t="s">
        <v>207</v>
      </c>
      <c r="D51">
        <v>2</v>
      </c>
      <c r="E51" s="14" t="s">
        <v>2643</v>
      </c>
      <c r="F51" s="14" t="s">
        <v>600</v>
      </c>
      <c r="G51" s="14" t="s">
        <v>354</v>
      </c>
      <c r="H51" s="14" t="s">
        <v>231</v>
      </c>
      <c r="I51" s="14">
        <v>62</v>
      </c>
      <c r="J51" s="14">
        <v>1</v>
      </c>
      <c r="K51" s="14" t="s">
        <v>28</v>
      </c>
      <c r="L51">
        <v>86</v>
      </c>
      <c r="M51">
        <v>569</v>
      </c>
      <c r="N51" t="s">
        <v>213</v>
      </c>
    </row>
    <row r="52" spans="1:14">
      <c r="A52" t="s">
        <v>31</v>
      </c>
      <c r="B52">
        <v>1140014787</v>
      </c>
      <c r="C52" t="s">
        <v>207</v>
      </c>
      <c r="D52">
        <v>2</v>
      </c>
      <c r="E52" s="14" t="s">
        <v>258</v>
      </c>
      <c r="F52" s="14" t="s">
        <v>416</v>
      </c>
      <c r="G52" s="14" t="s">
        <v>2644</v>
      </c>
      <c r="H52" s="14" t="s">
        <v>2645</v>
      </c>
      <c r="I52" s="14">
        <v>11</v>
      </c>
      <c r="J52" s="14">
        <v>1</v>
      </c>
      <c r="K52" s="14" t="s">
        <v>5</v>
      </c>
      <c r="L52">
        <v>86</v>
      </c>
      <c r="M52">
        <v>865</v>
      </c>
      <c r="N52" t="s">
        <v>213</v>
      </c>
    </row>
    <row r="53" spans="1:14">
      <c r="A53" t="s">
        <v>2</v>
      </c>
      <c r="B53">
        <v>18157339</v>
      </c>
      <c r="C53" t="s">
        <v>207</v>
      </c>
      <c r="D53">
        <v>2</v>
      </c>
      <c r="E53" s="14" t="s">
        <v>489</v>
      </c>
      <c r="F53" s="14" t="s">
        <v>614</v>
      </c>
      <c r="G53" s="14" t="s">
        <v>293</v>
      </c>
      <c r="H53" s="14">
        <v>0</v>
      </c>
      <c r="I53" s="14">
        <v>40</v>
      </c>
      <c r="J53" s="14">
        <v>1</v>
      </c>
      <c r="K53" s="14" t="s">
        <v>28</v>
      </c>
      <c r="L53">
        <v>86</v>
      </c>
      <c r="M53">
        <v>865</v>
      </c>
      <c r="N53" t="s">
        <v>213</v>
      </c>
    </row>
    <row r="54" spans="1:14">
      <c r="A54" t="s">
        <v>2</v>
      </c>
      <c r="B54">
        <v>41181688</v>
      </c>
      <c r="C54" t="s">
        <v>207</v>
      </c>
      <c r="D54">
        <v>2</v>
      </c>
      <c r="E54" s="14" t="s">
        <v>514</v>
      </c>
      <c r="F54" s="14" t="s">
        <v>575</v>
      </c>
      <c r="G54" s="14" t="s">
        <v>2610</v>
      </c>
      <c r="H54" s="14" t="s">
        <v>744</v>
      </c>
      <c r="I54" s="14">
        <v>53</v>
      </c>
      <c r="J54" s="14">
        <v>1</v>
      </c>
      <c r="K54" s="14" t="s">
        <v>5</v>
      </c>
      <c r="L54">
        <v>86</v>
      </c>
      <c r="M54">
        <v>755</v>
      </c>
      <c r="N54" t="s">
        <v>213</v>
      </c>
    </row>
    <row r="55" spans="1:14">
      <c r="A55" t="s">
        <v>42</v>
      </c>
      <c r="B55">
        <v>1120218942</v>
      </c>
      <c r="C55" t="s">
        <v>207</v>
      </c>
      <c r="D55">
        <v>2</v>
      </c>
      <c r="E55" s="14" t="s">
        <v>2646</v>
      </c>
      <c r="F55" s="14" t="s">
        <v>668</v>
      </c>
      <c r="G55" s="14" t="s">
        <v>2647</v>
      </c>
      <c r="H55" s="14" t="s">
        <v>2648</v>
      </c>
      <c r="I55" s="14">
        <v>3</v>
      </c>
      <c r="J55" s="14">
        <v>1</v>
      </c>
      <c r="K55" s="14" t="s">
        <v>5</v>
      </c>
      <c r="L55">
        <v>86</v>
      </c>
      <c r="M55">
        <v>755</v>
      </c>
      <c r="N55" t="s">
        <v>213</v>
      </c>
    </row>
    <row r="56" spans="1:14">
      <c r="A56" t="s">
        <v>42</v>
      </c>
      <c r="B56">
        <v>1123319329</v>
      </c>
      <c r="C56" t="s">
        <v>207</v>
      </c>
      <c r="D56">
        <v>2</v>
      </c>
      <c r="E56" s="14" t="s">
        <v>2649</v>
      </c>
      <c r="F56" s="14" t="s">
        <v>353</v>
      </c>
      <c r="G56" s="14" t="s">
        <v>695</v>
      </c>
      <c r="H56" s="14" t="s">
        <v>46</v>
      </c>
      <c r="I56" s="14">
        <v>6</v>
      </c>
      <c r="J56" s="14">
        <v>1</v>
      </c>
      <c r="K56" s="14" t="s">
        <v>28</v>
      </c>
      <c r="L56">
        <v>86</v>
      </c>
      <c r="M56">
        <v>568</v>
      </c>
      <c r="N56" t="s">
        <v>213</v>
      </c>
    </row>
    <row r="57" spans="1:14">
      <c r="A57" t="s">
        <v>2</v>
      </c>
      <c r="B57">
        <v>59177444</v>
      </c>
      <c r="C57" t="s">
        <v>207</v>
      </c>
      <c r="D57">
        <v>2</v>
      </c>
      <c r="E57" s="14" t="s">
        <v>464</v>
      </c>
      <c r="F57" s="14" t="s">
        <v>509</v>
      </c>
      <c r="G57" s="14" t="s">
        <v>336</v>
      </c>
      <c r="H57" s="14" t="s">
        <v>2650</v>
      </c>
      <c r="I57" s="14">
        <v>46</v>
      </c>
      <c r="J57" s="14">
        <v>1</v>
      </c>
      <c r="K57" s="14" t="s">
        <v>5</v>
      </c>
      <c r="L57">
        <v>86</v>
      </c>
      <c r="M57">
        <v>865</v>
      </c>
      <c r="N57" t="s">
        <v>213</v>
      </c>
    </row>
    <row r="58" spans="1:14">
      <c r="A58" t="s">
        <v>42</v>
      </c>
      <c r="B58">
        <v>1123335945</v>
      </c>
      <c r="C58" t="s">
        <v>207</v>
      </c>
      <c r="D58">
        <v>2</v>
      </c>
      <c r="E58" s="14" t="s">
        <v>329</v>
      </c>
      <c r="F58" s="14" t="s">
        <v>477</v>
      </c>
      <c r="G58" s="14" t="s">
        <v>443</v>
      </c>
      <c r="H58" s="14">
        <v>0</v>
      </c>
      <c r="I58" s="14">
        <v>5</v>
      </c>
      <c r="J58" s="14">
        <v>1</v>
      </c>
      <c r="K58" s="14" t="s">
        <v>28</v>
      </c>
      <c r="L58">
        <v>86</v>
      </c>
      <c r="M58">
        <v>320</v>
      </c>
      <c r="N58" t="s">
        <v>213</v>
      </c>
    </row>
    <row r="59" spans="1:14">
      <c r="A59" t="s">
        <v>2</v>
      </c>
      <c r="B59">
        <v>27354238</v>
      </c>
      <c r="C59" t="s">
        <v>207</v>
      </c>
      <c r="D59">
        <v>2</v>
      </c>
      <c r="E59" s="14" t="s">
        <v>458</v>
      </c>
      <c r="F59" s="14" t="s">
        <v>529</v>
      </c>
      <c r="G59" s="14" t="s">
        <v>224</v>
      </c>
      <c r="H59" s="14" t="s">
        <v>2651</v>
      </c>
      <c r="I59" s="14">
        <v>67</v>
      </c>
      <c r="J59" s="14">
        <v>1</v>
      </c>
      <c r="K59" s="14" t="s">
        <v>5</v>
      </c>
      <c r="L59">
        <v>86</v>
      </c>
      <c r="M59">
        <v>571</v>
      </c>
      <c r="N59" t="s">
        <v>213</v>
      </c>
    </row>
    <row r="60" spans="1:14">
      <c r="A60" t="s">
        <v>2</v>
      </c>
      <c r="B60">
        <v>1124853891</v>
      </c>
      <c r="C60" t="s">
        <v>207</v>
      </c>
      <c r="D60">
        <v>2</v>
      </c>
      <c r="E60" s="14" t="s">
        <v>2652</v>
      </c>
      <c r="F60" s="14" t="s">
        <v>420</v>
      </c>
      <c r="G60" s="14" t="s">
        <v>247</v>
      </c>
      <c r="H60" s="14">
        <v>0</v>
      </c>
      <c r="I60" s="14">
        <v>34</v>
      </c>
      <c r="J60" s="14">
        <v>1</v>
      </c>
      <c r="K60" s="14" t="s">
        <v>5</v>
      </c>
      <c r="L60">
        <v>86</v>
      </c>
      <c r="M60" t="s">
        <v>765</v>
      </c>
      <c r="N60" t="s">
        <v>213</v>
      </c>
    </row>
    <row r="61" spans="1:14">
      <c r="A61" t="s">
        <v>42</v>
      </c>
      <c r="B61">
        <v>1123212912</v>
      </c>
      <c r="C61" t="s">
        <v>207</v>
      </c>
      <c r="D61">
        <v>2</v>
      </c>
      <c r="E61" s="14" t="s">
        <v>2653</v>
      </c>
      <c r="F61" s="14" t="s">
        <v>2654</v>
      </c>
      <c r="G61" s="14" t="s">
        <v>429</v>
      </c>
      <c r="H61" s="14" t="s">
        <v>504</v>
      </c>
      <c r="I61" s="14">
        <v>1</v>
      </c>
      <c r="J61" s="14">
        <v>1</v>
      </c>
      <c r="K61" s="14" t="s">
        <v>5</v>
      </c>
      <c r="L61">
        <v>86</v>
      </c>
      <c r="M61" t="s">
        <v>765</v>
      </c>
      <c r="N61" t="s">
        <v>213</v>
      </c>
    </row>
    <row r="62" spans="1:14">
      <c r="A62" t="s">
        <v>2</v>
      </c>
      <c r="B62">
        <v>27355517</v>
      </c>
      <c r="C62" t="s">
        <v>207</v>
      </c>
      <c r="D62">
        <v>2</v>
      </c>
      <c r="E62" s="14" t="s">
        <v>322</v>
      </c>
      <c r="F62" s="14" t="s">
        <v>2655</v>
      </c>
      <c r="G62" s="14" t="s">
        <v>475</v>
      </c>
      <c r="H62" s="14" t="s">
        <v>651</v>
      </c>
      <c r="I62" s="14">
        <v>60</v>
      </c>
      <c r="J62" s="14">
        <v>1</v>
      </c>
      <c r="K62" s="14" t="s">
        <v>5</v>
      </c>
      <c r="L62">
        <v>86</v>
      </c>
      <c r="M62" t="s">
        <v>765</v>
      </c>
      <c r="N62" t="s">
        <v>213</v>
      </c>
    </row>
    <row r="63" spans="1:14">
      <c r="A63" t="s">
        <v>2</v>
      </c>
      <c r="B63">
        <v>1124312036</v>
      </c>
      <c r="C63" t="s">
        <v>207</v>
      </c>
      <c r="D63">
        <v>2</v>
      </c>
      <c r="E63" s="14" t="s">
        <v>362</v>
      </c>
      <c r="F63" s="14" t="s">
        <v>252</v>
      </c>
      <c r="G63" s="14" t="s">
        <v>2656</v>
      </c>
      <c r="H63" s="14" t="s">
        <v>2657</v>
      </c>
      <c r="I63" s="14">
        <v>20</v>
      </c>
      <c r="J63" s="14">
        <v>1</v>
      </c>
      <c r="K63" s="14" t="s">
        <v>5</v>
      </c>
      <c r="L63">
        <v>86</v>
      </c>
      <c r="M63">
        <v>219</v>
      </c>
      <c r="N63" t="s">
        <v>213</v>
      </c>
    </row>
    <row r="64" spans="1:14">
      <c r="A64" t="s">
        <v>2</v>
      </c>
      <c r="B64">
        <v>41160077</v>
      </c>
      <c r="C64" t="s">
        <v>207</v>
      </c>
      <c r="D64">
        <v>2</v>
      </c>
      <c r="E64" s="14" t="s">
        <v>2658</v>
      </c>
      <c r="F64" s="14" t="s">
        <v>245</v>
      </c>
      <c r="G64" s="14" t="s">
        <v>286</v>
      </c>
      <c r="H64" s="14" t="s">
        <v>565</v>
      </c>
      <c r="I64" s="14">
        <v>56</v>
      </c>
      <c r="J64" s="14">
        <v>1</v>
      </c>
      <c r="K64" s="14" t="s">
        <v>5</v>
      </c>
      <c r="L64">
        <v>86</v>
      </c>
      <c r="M64">
        <v>219</v>
      </c>
      <c r="N64" t="s">
        <v>213</v>
      </c>
    </row>
    <row r="65" spans="1:14">
      <c r="A65" t="s">
        <v>2</v>
      </c>
      <c r="B65">
        <v>2355969</v>
      </c>
      <c r="C65" t="s">
        <v>207</v>
      </c>
      <c r="D65">
        <v>2</v>
      </c>
      <c r="E65" s="14" t="s">
        <v>563</v>
      </c>
      <c r="F65" s="14" t="s">
        <v>362</v>
      </c>
      <c r="G65" s="14" t="s">
        <v>2659</v>
      </c>
      <c r="H65" s="14">
        <v>0</v>
      </c>
      <c r="I65" s="14">
        <v>77</v>
      </c>
      <c r="J65" s="14">
        <v>1</v>
      </c>
      <c r="K65" s="14" t="s">
        <v>28</v>
      </c>
      <c r="L65">
        <v>86</v>
      </c>
      <c r="M65">
        <v>760</v>
      </c>
      <c r="N65" t="s">
        <v>213</v>
      </c>
    </row>
    <row r="66" spans="1:14">
      <c r="A66" t="s">
        <v>2</v>
      </c>
      <c r="B66">
        <v>41118757</v>
      </c>
      <c r="C66" t="s">
        <v>207</v>
      </c>
      <c r="D66">
        <v>2</v>
      </c>
      <c r="E66" s="14" t="s">
        <v>2660</v>
      </c>
      <c r="F66" s="14" t="s">
        <v>714</v>
      </c>
      <c r="G66" s="14" t="s">
        <v>497</v>
      </c>
      <c r="H66" s="14" t="s">
        <v>559</v>
      </c>
      <c r="I66" s="14">
        <v>44</v>
      </c>
      <c r="J66" s="14">
        <v>1</v>
      </c>
      <c r="K66" s="14" t="s">
        <v>5</v>
      </c>
      <c r="L66">
        <v>86</v>
      </c>
      <c r="M66">
        <v>865</v>
      </c>
      <c r="N66" t="s">
        <v>213</v>
      </c>
    </row>
    <row r="67" spans="1:14">
      <c r="A67" t="s">
        <v>2</v>
      </c>
      <c r="B67">
        <v>30734429</v>
      </c>
      <c r="C67" t="s">
        <v>207</v>
      </c>
      <c r="D67">
        <v>2</v>
      </c>
      <c r="E67" s="14" t="s">
        <v>546</v>
      </c>
      <c r="F67" s="14" t="s">
        <v>263</v>
      </c>
      <c r="G67" s="14" t="s">
        <v>224</v>
      </c>
      <c r="H67" s="14" t="s">
        <v>548</v>
      </c>
      <c r="I67" s="14">
        <v>57</v>
      </c>
      <c r="J67" s="14">
        <v>1</v>
      </c>
      <c r="K67" s="14" t="s">
        <v>5</v>
      </c>
      <c r="L67">
        <v>86</v>
      </c>
      <c r="M67">
        <v>865</v>
      </c>
      <c r="N67" t="s">
        <v>213</v>
      </c>
    </row>
    <row r="68" spans="1:14">
      <c r="A68" t="s">
        <v>2</v>
      </c>
      <c r="B68">
        <v>25020627</v>
      </c>
      <c r="C68" t="s">
        <v>207</v>
      </c>
      <c r="D68">
        <v>2</v>
      </c>
      <c r="E68" s="14" t="s">
        <v>2661</v>
      </c>
      <c r="F68" s="14" t="s">
        <v>602</v>
      </c>
      <c r="G68" s="14" t="s">
        <v>224</v>
      </c>
      <c r="H68" s="14" t="s">
        <v>579</v>
      </c>
      <c r="I68" s="14">
        <v>55</v>
      </c>
      <c r="J68" s="14">
        <v>1</v>
      </c>
      <c r="K68" s="14" t="s">
        <v>5</v>
      </c>
      <c r="L68">
        <v>86</v>
      </c>
      <c r="M68">
        <v>568</v>
      </c>
      <c r="N68" t="s">
        <v>213</v>
      </c>
    </row>
    <row r="69" spans="1:14">
      <c r="A69" t="s">
        <v>37</v>
      </c>
      <c r="B69">
        <v>1120067835</v>
      </c>
      <c r="C69" t="s">
        <v>207</v>
      </c>
      <c r="D69">
        <v>2</v>
      </c>
      <c r="E69" s="14" t="s">
        <v>302</v>
      </c>
      <c r="F69" s="14" t="s">
        <v>2637</v>
      </c>
      <c r="G69" s="14" t="s">
        <v>2662</v>
      </c>
      <c r="H69" s="14" t="s">
        <v>2663</v>
      </c>
      <c r="I69" s="14">
        <v>16</v>
      </c>
      <c r="J69" s="14">
        <v>1</v>
      </c>
      <c r="K69" s="14" t="s">
        <v>5</v>
      </c>
      <c r="L69">
        <v>86</v>
      </c>
      <c r="M69">
        <v>571</v>
      </c>
      <c r="N69" t="s">
        <v>213</v>
      </c>
    </row>
    <row r="70" spans="1:14">
      <c r="A70" t="s">
        <v>2</v>
      </c>
      <c r="B70">
        <v>1130146055</v>
      </c>
      <c r="C70" t="s">
        <v>207</v>
      </c>
      <c r="D70">
        <v>2</v>
      </c>
      <c r="E70" s="14" t="s">
        <v>2664</v>
      </c>
      <c r="F70" s="14" t="s">
        <v>2665</v>
      </c>
      <c r="G70" s="14" t="s">
        <v>2666</v>
      </c>
      <c r="H70" s="14">
        <v>0</v>
      </c>
      <c r="I70" s="14">
        <v>68</v>
      </c>
      <c r="J70" s="14">
        <v>1</v>
      </c>
      <c r="K70" s="14" t="s">
        <v>5</v>
      </c>
      <c r="L70">
        <v>86</v>
      </c>
      <c r="M70">
        <v>320</v>
      </c>
      <c r="N70" t="s">
        <v>213</v>
      </c>
    </row>
    <row r="71" spans="1:14">
      <c r="A71" t="s">
        <v>2</v>
      </c>
      <c r="B71">
        <v>69006036</v>
      </c>
      <c r="C71" t="s">
        <v>207</v>
      </c>
      <c r="D71">
        <v>2</v>
      </c>
      <c r="E71" s="14" t="s">
        <v>458</v>
      </c>
      <c r="F71" s="14" t="s">
        <v>301</v>
      </c>
      <c r="G71" s="14" t="s">
        <v>3</v>
      </c>
      <c r="H71" s="14" t="s">
        <v>2667</v>
      </c>
      <c r="I71" s="14">
        <v>51</v>
      </c>
      <c r="J71" s="14">
        <v>1</v>
      </c>
      <c r="K71" s="14" t="s">
        <v>5</v>
      </c>
      <c r="L71">
        <v>86</v>
      </c>
      <c r="M71" t="s">
        <v>765</v>
      </c>
      <c r="N71" t="s">
        <v>213</v>
      </c>
    </row>
    <row r="72" spans="1:14">
      <c r="A72" t="s">
        <v>2</v>
      </c>
      <c r="B72">
        <v>27355628</v>
      </c>
      <c r="C72" t="s">
        <v>207</v>
      </c>
      <c r="D72">
        <v>2</v>
      </c>
      <c r="E72" s="14" t="s">
        <v>2668</v>
      </c>
      <c r="F72" s="14" t="s">
        <v>310</v>
      </c>
      <c r="G72" s="14" t="s">
        <v>2669</v>
      </c>
      <c r="H72" s="14">
        <v>0</v>
      </c>
      <c r="I72" s="14">
        <v>59</v>
      </c>
      <c r="J72" s="14">
        <v>1</v>
      </c>
      <c r="K72" s="14" t="s">
        <v>5</v>
      </c>
      <c r="L72">
        <v>86</v>
      </c>
      <c r="M72" t="s">
        <v>765</v>
      </c>
      <c r="N72" t="s">
        <v>213</v>
      </c>
    </row>
    <row r="73" spans="1:14">
      <c r="A73" t="s">
        <v>42</v>
      </c>
      <c r="B73">
        <v>1125414627</v>
      </c>
      <c r="C73" t="s">
        <v>207</v>
      </c>
      <c r="D73">
        <v>2</v>
      </c>
      <c r="E73" s="14" t="s">
        <v>2670</v>
      </c>
      <c r="F73" s="14" t="s">
        <v>2671</v>
      </c>
      <c r="G73" s="14" t="s">
        <v>629</v>
      </c>
      <c r="H73" s="14" t="s">
        <v>2672</v>
      </c>
      <c r="I73" s="14">
        <v>5</v>
      </c>
      <c r="J73" s="14">
        <v>2</v>
      </c>
      <c r="K73" s="14" t="s">
        <v>28</v>
      </c>
      <c r="L73">
        <v>86</v>
      </c>
      <c r="M73">
        <v>569</v>
      </c>
      <c r="N73" t="s">
        <v>213</v>
      </c>
    </row>
    <row r="74" spans="1:14">
      <c r="A74" t="s">
        <v>31</v>
      </c>
      <c r="B74">
        <v>1030082767</v>
      </c>
      <c r="C74" t="s">
        <v>207</v>
      </c>
      <c r="D74">
        <v>2</v>
      </c>
      <c r="E74" s="14" t="s">
        <v>466</v>
      </c>
      <c r="F74" s="14" t="s">
        <v>307</v>
      </c>
      <c r="G74" s="14" t="s">
        <v>2673</v>
      </c>
      <c r="H74" s="14" t="s">
        <v>305</v>
      </c>
      <c r="I74" s="14">
        <v>9</v>
      </c>
      <c r="J74" s="14">
        <v>1</v>
      </c>
      <c r="K74" s="14" t="s">
        <v>5</v>
      </c>
      <c r="L74">
        <v>86</v>
      </c>
      <c r="M74" t="s">
        <v>765</v>
      </c>
      <c r="N74" t="s">
        <v>213</v>
      </c>
    </row>
    <row r="75" spans="1:14">
      <c r="A75" t="s">
        <v>2</v>
      </c>
      <c r="B75">
        <v>69006447</v>
      </c>
      <c r="C75" t="s">
        <v>207</v>
      </c>
      <c r="D75">
        <v>2</v>
      </c>
      <c r="E75" s="14" t="s">
        <v>2674</v>
      </c>
      <c r="F75" s="14" t="s">
        <v>2631</v>
      </c>
      <c r="G75" s="14" t="s">
        <v>2675</v>
      </c>
      <c r="H75" s="14" t="s">
        <v>336</v>
      </c>
      <c r="I75" s="14">
        <v>50</v>
      </c>
      <c r="J75" s="14">
        <v>1</v>
      </c>
      <c r="K75" s="14" t="s">
        <v>5</v>
      </c>
      <c r="L75">
        <v>86</v>
      </c>
      <c r="M75" t="s">
        <v>765</v>
      </c>
      <c r="N75" t="s">
        <v>213</v>
      </c>
    </row>
    <row r="76" spans="1:14">
      <c r="A76" t="s">
        <v>2</v>
      </c>
      <c r="B76">
        <v>39842259</v>
      </c>
      <c r="C76" t="s">
        <v>207</v>
      </c>
      <c r="D76">
        <v>2</v>
      </c>
      <c r="E76" s="14" t="s">
        <v>600</v>
      </c>
      <c r="F76" s="14" t="s">
        <v>355</v>
      </c>
      <c r="G76" s="14" t="s">
        <v>484</v>
      </c>
      <c r="H76" s="14" t="s">
        <v>565</v>
      </c>
      <c r="I76" s="14">
        <v>52</v>
      </c>
      <c r="J76" s="14">
        <v>1</v>
      </c>
      <c r="K76" s="14" t="s">
        <v>5</v>
      </c>
      <c r="L76">
        <v>86</v>
      </c>
      <c r="M76">
        <v>569</v>
      </c>
      <c r="N76" t="s">
        <v>213</v>
      </c>
    </row>
    <row r="77" spans="1:14">
      <c r="A77" t="s">
        <v>31</v>
      </c>
      <c r="B77">
        <v>1077228013</v>
      </c>
      <c r="C77" t="s">
        <v>207</v>
      </c>
      <c r="D77">
        <v>2</v>
      </c>
      <c r="E77" s="14" t="s">
        <v>402</v>
      </c>
      <c r="F77" s="14" t="s">
        <v>689</v>
      </c>
      <c r="G77" s="14" t="s">
        <v>2676</v>
      </c>
      <c r="H77" s="14" t="s">
        <v>233</v>
      </c>
      <c r="I77" s="14">
        <v>17</v>
      </c>
      <c r="J77" s="14">
        <v>1</v>
      </c>
      <c r="K77" s="14" t="s">
        <v>28</v>
      </c>
      <c r="L77">
        <v>86</v>
      </c>
      <c r="M77">
        <v>320</v>
      </c>
      <c r="N77" t="s">
        <v>213</v>
      </c>
    </row>
    <row r="78" spans="1:14">
      <c r="A78" t="s">
        <v>2</v>
      </c>
      <c r="B78">
        <v>69070203</v>
      </c>
      <c r="C78" t="s">
        <v>207</v>
      </c>
      <c r="D78">
        <v>2</v>
      </c>
      <c r="E78" s="14" t="s">
        <v>2677</v>
      </c>
      <c r="F78" s="14" t="s">
        <v>569</v>
      </c>
      <c r="G78" s="14" t="s">
        <v>410</v>
      </c>
      <c r="H78" s="14">
        <v>0</v>
      </c>
      <c r="I78" s="14">
        <v>51</v>
      </c>
      <c r="J78" s="14">
        <v>1</v>
      </c>
      <c r="K78" s="14" t="s">
        <v>5</v>
      </c>
      <c r="L78">
        <v>86</v>
      </c>
      <c r="M78">
        <v>320</v>
      </c>
      <c r="N78" t="s">
        <v>213</v>
      </c>
    </row>
    <row r="79" spans="1:14">
      <c r="A79" t="s">
        <v>31</v>
      </c>
      <c r="B79">
        <v>1123325326</v>
      </c>
      <c r="C79" t="s">
        <v>207</v>
      </c>
      <c r="D79">
        <v>2</v>
      </c>
      <c r="E79" s="14" t="s">
        <v>2678</v>
      </c>
      <c r="F79" s="14" t="s">
        <v>647</v>
      </c>
      <c r="G79" s="14" t="s">
        <v>696</v>
      </c>
      <c r="H79" s="14" t="s">
        <v>407</v>
      </c>
      <c r="I79" s="14">
        <v>15</v>
      </c>
      <c r="J79" s="14">
        <v>1</v>
      </c>
      <c r="K79" s="14" t="s">
        <v>28</v>
      </c>
      <c r="L79">
        <v>86</v>
      </c>
      <c r="M79">
        <v>320</v>
      </c>
      <c r="N79" t="s">
        <v>213</v>
      </c>
    </row>
    <row r="80" spans="1:14">
      <c r="A80" t="s">
        <v>2</v>
      </c>
      <c r="B80">
        <v>27470763</v>
      </c>
      <c r="C80" t="s">
        <v>207</v>
      </c>
      <c r="D80">
        <v>2</v>
      </c>
      <c r="E80" s="14" t="s">
        <v>563</v>
      </c>
      <c r="F80" s="14" t="s">
        <v>313</v>
      </c>
      <c r="G80" s="14" t="s">
        <v>225</v>
      </c>
      <c r="H80" s="14">
        <v>0</v>
      </c>
      <c r="I80" s="14">
        <v>44</v>
      </c>
      <c r="J80" s="14">
        <v>1</v>
      </c>
      <c r="K80" s="14" t="s">
        <v>5</v>
      </c>
      <c r="L80">
        <v>86</v>
      </c>
      <c r="M80">
        <v>760</v>
      </c>
      <c r="N80" t="s">
        <v>213</v>
      </c>
    </row>
    <row r="81" spans="1:14">
      <c r="A81" t="s">
        <v>31</v>
      </c>
      <c r="B81">
        <v>1125184168</v>
      </c>
      <c r="C81" t="s">
        <v>207</v>
      </c>
      <c r="D81">
        <v>2</v>
      </c>
      <c r="E81" s="14" t="s">
        <v>330</v>
      </c>
      <c r="F81" s="14" t="s">
        <v>520</v>
      </c>
      <c r="G81" s="14" t="s">
        <v>595</v>
      </c>
      <c r="H81" s="14" t="s">
        <v>592</v>
      </c>
      <c r="I81" s="14">
        <v>10</v>
      </c>
      <c r="J81" s="14">
        <v>1</v>
      </c>
      <c r="K81" s="14" t="s">
        <v>5</v>
      </c>
      <c r="L81">
        <v>86</v>
      </c>
      <c r="M81">
        <v>885</v>
      </c>
      <c r="N81" t="s">
        <v>213</v>
      </c>
    </row>
    <row r="82" spans="1:14">
      <c r="A82" t="s">
        <v>31</v>
      </c>
      <c r="B82">
        <v>1127076873</v>
      </c>
      <c r="C82" t="s">
        <v>207</v>
      </c>
      <c r="D82">
        <v>2</v>
      </c>
      <c r="E82" s="14" t="s">
        <v>2679</v>
      </c>
      <c r="F82" s="14" t="s">
        <v>520</v>
      </c>
      <c r="G82" s="14" t="s">
        <v>2680</v>
      </c>
      <c r="H82" s="14" t="s">
        <v>2681</v>
      </c>
      <c r="I82" s="14">
        <v>10</v>
      </c>
      <c r="J82" s="14">
        <v>1</v>
      </c>
      <c r="K82" s="14" t="s">
        <v>28</v>
      </c>
      <c r="L82">
        <v>86</v>
      </c>
      <c r="M82">
        <v>885</v>
      </c>
      <c r="N82" t="s">
        <v>213</v>
      </c>
    </row>
    <row r="83" spans="1:14">
      <c r="A83" t="s">
        <v>42</v>
      </c>
      <c r="B83">
        <v>1123210635</v>
      </c>
      <c r="C83" t="s">
        <v>207</v>
      </c>
      <c r="D83">
        <v>2</v>
      </c>
      <c r="E83" s="14" t="s">
        <v>307</v>
      </c>
      <c r="F83" s="14" t="s">
        <v>494</v>
      </c>
      <c r="G83" s="14" t="s">
        <v>2618</v>
      </c>
      <c r="H83" s="14" t="s">
        <v>2682</v>
      </c>
      <c r="I83" s="14">
        <v>4</v>
      </c>
      <c r="J83" s="14">
        <v>1</v>
      </c>
      <c r="K83" s="14" t="s">
        <v>5</v>
      </c>
      <c r="L83">
        <v>86</v>
      </c>
      <c r="M83">
        <v>568</v>
      </c>
      <c r="N83" t="s">
        <v>213</v>
      </c>
    </row>
    <row r="84" spans="1:14">
      <c r="A84" t="s">
        <v>2</v>
      </c>
      <c r="B84">
        <v>15571079</v>
      </c>
      <c r="C84" t="s">
        <v>207</v>
      </c>
      <c r="D84">
        <v>2</v>
      </c>
      <c r="E84" s="14" t="s">
        <v>260</v>
      </c>
      <c r="F84" s="14" t="s">
        <v>584</v>
      </c>
      <c r="G84" s="14" t="s">
        <v>2683</v>
      </c>
      <c r="H84" s="14">
        <v>0</v>
      </c>
      <c r="I84" s="14">
        <v>56</v>
      </c>
      <c r="J84" s="14">
        <v>1</v>
      </c>
      <c r="K84" s="14" t="s">
        <v>28</v>
      </c>
      <c r="L84">
        <v>86</v>
      </c>
      <c r="M84">
        <v>569</v>
      </c>
      <c r="N84" t="s">
        <v>213</v>
      </c>
    </row>
    <row r="85" spans="1:14">
      <c r="A85" t="s">
        <v>31</v>
      </c>
      <c r="B85">
        <v>1125409373</v>
      </c>
      <c r="C85" t="s">
        <v>207</v>
      </c>
      <c r="D85">
        <v>2</v>
      </c>
      <c r="E85" s="14" t="s">
        <v>2684</v>
      </c>
      <c r="F85" s="14" t="s">
        <v>2685</v>
      </c>
      <c r="G85" s="14" t="s">
        <v>2686</v>
      </c>
      <c r="H85" s="14" t="s">
        <v>2687</v>
      </c>
      <c r="I85" s="14">
        <v>16</v>
      </c>
      <c r="J85" s="14">
        <v>1</v>
      </c>
      <c r="K85" s="14" t="s">
        <v>5</v>
      </c>
      <c r="L85">
        <v>86</v>
      </c>
      <c r="M85">
        <v>569</v>
      </c>
      <c r="N85" t="s">
        <v>213</v>
      </c>
    </row>
    <row r="86" spans="1:14">
      <c r="A86" t="s">
        <v>37</v>
      </c>
      <c r="B86">
        <v>1120217012</v>
      </c>
      <c r="C86" t="s">
        <v>207</v>
      </c>
      <c r="D86">
        <v>2</v>
      </c>
      <c r="E86" s="14" t="s">
        <v>287</v>
      </c>
      <c r="F86" s="14" t="s">
        <v>288</v>
      </c>
      <c r="G86" s="14" t="s">
        <v>289</v>
      </c>
      <c r="H86" s="14" t="s">
        <v>290</v>
      </c>
      <c r="I86" s="14">
        <v>16</v>
      </c>
      <c r="J86" s="14">
        <v>1</v>
      </c>
      <c r="K86" s="14" t="s">
        <v>28</v>
      </c>
      <c r="L86">
        <v>86</v>
      </c>
      <c r="M86">
        <v>755</v>
      </c>
      <c r="N86" t="s">
        <v>213</v>
      </c>
    </row>
    <row r="87" spans="1:14">
      <c r="A87" t="s">
        <v>31</v>
      </c>
      <c r="B87">
        <v>1130329975</v>
      </c>
      <c r="C87" t="s">
        <v>207</v>
      </c>
      <c r="D87">
        <v>2</v>
      </c>
      <c r="E87" s="14" t="s">
        <v>252</v>
      </c>
      <c r="F87" s="14" t="s">
        <v>281</v>
      </c>
      <c r="G87" s="14" t="s">
        <v>2688</v>
      </c>
      <c r="H87" s="14" t="s">
        <v>2689</v>
      </c>
      <c r="I87" s="14">
        <v>11</v>
      </c>
      <c r="J87" s="14">
        <v>1</v>
      </c>
      <c r="K87" s="14" t="s">
        <v>28</v>
      </c>
      <c r="L87">
        <v>86</v>
      </c>
      <c r="M87">
        <v>320</v>
      </c>
      <c r="N87" t="s">
        <v>213</v>
      </c>
    </row>
    <row r="88" spans="1:14">
      <c r="A88" t="s">
        <v>2</v>
      </c>
      <c r="B88">
        <v>1147954889</v>
      </c>
      <c r="C88" t="s">
        <v>207</v>
      </c>
      <c r="D88">
        <v>2</v>
      </c>
      <c r="E88" s="14" t="s">
        <v>688</v>
      </c>
      <c r="F88" s="14" t="s">
        <v>337</v>
      </c>
      <c r="G88" s="14" t="s">
        <v>676</v>
      </c>
      <c r="H88" s="14">
        <v>0</v>
      </c>
      <c r="I88" s="14">
        <v>35</v>
      </c>
      <c r="J88" s="14">
        <v>1</v>
      </c>
      <c r="K88" s="14" t="s">
        <v>5</v>
      </c>
      <c r="L88">
        <v>86</v>
      </c>
      <c r="M88">
        <v>865</v>
      </c>
      <c r="N88" t="s">
        <v>213</v>
      </c>
    </row>
    <row r="89" spans="1:14">
      <c r="A89" t="s">
        <v>31</v>
      </c>
      <c r="B89">
        <v>1124314682</v>
      </c>
      <c r="C89" t="s">
        <v>207</v>
      </c>
      <c r="D89">
        <v>2</v>
      </c>
      <c r="E89" s="14" t="s">
        <v>321</v>
      </c>
      <c r="F89" s="14" t="s">
        <v>405</v>
      </c>
      <c r="G89" s="14" t="s">
        <v>212</v>
      </c>
      <c r="H89" s="14" t="s">
        <v>280</v>
      </c>
      <c r="I89" s="14">
        <v>13</v>
      </c>
      <c r="J89" s="14">
        <v>1</v>
      </c>
      <c r="K89" s="14" t="s">
        <v>28</v>
      </c>
      <c r="L89">
        <v>86</v>
      </c>
      <c r="M89">
        <v>219</v>
      </c>
      <c r="N89" t="s">
        <v>213</v>
      </c>
    </row>
    <row r="90" spans="1:14">
      <c r="A90" t="s">
        <v>2</v>
      </c>
      <c r="B90">
        <v>41101841</v>
      </c>
      <c r="C90" t="s">
        <v>207</v>
      </c>
      <c r="D90">
        <v>2</v>
      </c>
      <c r="E90" s="14" t="s">
        <v>245</v>
      </c>
      <c r="F90" s="14" t="s">
        <v>2690</v>
      </c>
      <c r="G90" s="14" t="s">
        <v>224</v>
      </c>
      <c r="H90" s="14" t="s">
        <v>2691</v>
      </c>
      <c r="I90" s="14">
        <v>63</v>
      </c>
      <c r="J90" s="14">
        <v>1</v>
      </c>
      <c r="K90" s="14" t="s">
        <v>5</v>
      </c>
      <c r="L90">
        <v>86</v>
      </c>
      <c r="M90">
        <v>568</v>
      </c>
      <c r="N90" t="s">
        <v>213</v>
      </c>
    </row>
    <row r="91" spans="1:14">
      <c r="A91" t="s">
        <v>42</v>
      </c>
      <c r="B91">
        <v>1123212432</v>
      </c>
      <c r="C91" t="s">
        <v>207</v>
      </c>
      <c r="D91">
        <v>2</v>
      </c>
      <c r="E91" s="14" t="s">
        <v>2692</v>
      </c>
      <c r="F91" s="14" t="s">
        <v>439</v>
      </c>
      <c r="G91" s="14" t="s">
        <v>2693</v>
      </c>
      <c r="H91" s="14" t="s">
        <v>46</v>
      </c>
      <c r="I91" s="14">
        <v>3</v>
      </c>
      <c r="J91" s="14">
        <v>1</v>
      </c>
      <c r="K91" s="14" t="s">
        <v>28</v>
      </c>
      <c r="L91">
        <v>86</v>
      </c>
      <c r="M91">
        <v>568</v>
      </c>
      <c r="N91" t="s">
        <v>213</v>
      </c>
    </row>
    <row r="92" spans="1:14">
      <c r="A92" t="s">
        <v>2</v>
      </c>
      <c r="B92">
        <v>1123326253</v>
      </c>
      <c r="C92" t="s">
        <v>207</v>
      </c>
      <c r="D92">
        <v>2</v>
      </c>
      <c r="E92" s="14" t="s">
        <v>2694</v>
      </c>
      <c r="F92" s="14" t="s">
        <v>286</v>
      </c>
      <c r="G92" s="14" t="s">
        <v>2695</v>
      </c>
      <c r="H92" s="14">
        <v>0</v>
      </c>
      <c r="I92" s="14">
        <v>32</v>
      </c>
      <c r="J92" s="14">
        <v>1</v>
      </c>
      <c r="K92" s="14" t="s">
        <v>5</v>
      </c>
      <c r="L92">
        <v>86</v>
      </c>
      <c r="M92">
        <v>320</v>
      </c>
      <c r="N92" t="s">
        <v>213</v>
      </c>
    </row>
    <row r="93" spans="1:14">
      <c r="A93" t="s">
        <v>42</v>
      </c>
      <c r="B93">
        <v>1123336213</v>
      </c>
      <c r="C93" t="s">
        <v>207</v>
      </c>
      <c r="D93">
        <v>2</v>
      </c>
      <c r="E93" s="14" t="s">
        <v>245</v>
      </c>
      <c r="F93" s="14" t="s">
        <v>249</v>
      </c>
      <c r="G93" s="14" t="s">
        <v>2696</v>
      </c>
      <c r="H93" s="14" t="s">
        <v>2697</v>
      </c>
      <c r="I93" s="14">
        <v>5</v>
      </c>
      <c r="J93" s="14">
        <v>1</v>
      </c>
      <c r="K93" s="14" t="s">
        <v>28</v>
      </c>
      <c r="L93">
        <v>86</v>
      </c>
      <c r="M93">
        <v>865</v>
      </c>
      <c r="N93" t="s">
        <v>213</v>
      </c>
    </row>
    <row r="94" spans="1:14">
      <c r="A94" t="s">
        <v>42</v>
      </c>
      <c r="B94">
        <v>1081064611</v>
      </c>
      <c r="C94" t="s">
        <v>207</v>
      </c>
      <c r="D94">
        <v>2</v>
      </c>
      <c r="E94" s="14" t="s">
        <v>242</v>
      </c>
      <c r="F94" s="14" t="s">
        <v>249</v>
      </c>
      <c r="G94" s="14" t="s">
        <v>477</v>
      </c>
      <c r="H94" s="14" t="s">
        <v>280</v>
      </c>
      <c r="I94" s="14">
        <v>6</v>
      </c>
      <c r="J94" s="14">
        <v>1</v>
      </c>
      <c r="K94" s="14" t="s">
        <v>28</v>
      </c>
      <c r="L94">
        <v>86</v>
      </c>
      <c r="M94">
        <v>755</v>
      </c>
      <c r="N94" t="s">
        <v>213</v>
      </c>
    </row>
    <row r="95" spans="1:14">
      <c r="A95" t="s">
        <v>42</v>
      </c>
      <c r="B95">
        <v>1123213593</v>
      </c>
      <c r="C95" t="s">
        <v>207</v>
      </c>
      <c r="D95">
        <v>2</v>
      </c>
      <c r="E95" s="14" t="s">
        <v>2698</v>
      </c>
      <c r="F95" s="14" t="s">
        <v>398</v>
      </c>
      <c r="G95" s="14" t="s">
        <v>2693</v>
      </c>
      <c r="H95" s="14" t="s">
        <v>2699</v>
      </c>
      <c r="I95" s="14">
        <v>1</v>
      </c>
      <c r="J95" s="14">
        <v>1</v>
      </c>
      <c r="K95" s="14" t="s">
        <v>28</v>
      </c>
      <c r="L95">
        <v>86</v>
      </c>
      <c r="M95">
        <v>568</v>
      </c>
      <c r="N95" t="s">
        <v>213</v>
      </c>
    </row>
    <row r="96" spans="1:14">
      <c r="A96" t="s">
        <v>2</v>
      </c>
      <c r="B96">
        <v>40771729</v>
      </c>
      <c r="C96" t="s">
        <v>207</v>
      </c>
      <c r="D96">
        <v>2</v>
      </c>
      <c r="E96" s="14" t="s">
        <v>728</v>
      </c>
      <c r="F96" s="14" t="s">
        <v>729</v>
      </c>
      <c r="G96" s="14" t="s">
        <v>462</v>
      </c>
      <c r="H96" s="14" t="s">
        <v>730</v>
      </c>
      <c r="I96" s="14">
        <v>62</v>
      </c>
      <c r="J96" s="14">
        <v>1</v>
      </c>
      <c r="K96" s="14" t="s">
        <v>5</v>
      </c>
      <c r="L96">
        <v>86</v>
      </c>
      <c r="M96">
        <v>571</v>
      </c>
      <c r="N96" t="s">
        <v>213</v>
      </c>
    </row>
    <row r="97" spans="1:14">
      <c r="A97" t="s">
        <v>79</v>
      </c>
      <c r="B97">
        <v>1120071473</v>
      </c>
      <c r="C97" t="s">
        <v>207</v>
      </c>
      <c r="D97">
        <v>2</v>
      </c>
      <c r="E97" s="14" t="s">
        <v>707</v>
      </c>
      <c r="F97" s="14" t="s">
        <v>683</v>
      </c>
      <c r="G97" s="14" t="s">
        <v>279</v>
      </c>
      <c r="H97" s="14" t="s">
        <v>290</v>
      </c>
      <c r="I97" s="14">
        <v>5</v>
      </c>
      <c r="J97" s="14">
        <v>1</v>
      </c>
      <c r="K97" s="14" t="s">
        <v>28</v>
      </c>
      <c r="L97">
        <v>86</v>
      </c>
      <c r="M97">
        <v>571</v>
      </c>
      <c r="N97" t="s">
        <v>213</v>
      </c>
    </row>
    <row r="98" spans="1:14">
      <c r="A98" t="s">
        <v>2</v>
      </c>
      <c r="B98">
        <v>97425021</v>
      </c>
      <c r="C98" t="s">
        <v>207</v>
      </c>
      <c r="D98">
        <v>2</v>
      </c>
      <c r="E98" s="14" t="s">
        <v>221</v>
      </c>
      <c r="F98" s="14" t="s">
        <v>2700</v>
      </c>
      <c r="G98" s="14" t="s">
        <v>2701</v>
      </c>
      <c r="H98" s="14">
        <v>0</v>
      </c>
      <c r="I98" s="14">
        <v>65</v>
      </c>
      <c r="J98" s="14">
        <v>1</v>
      </c>
      <c r="K98" s="14" t="s">
        <v>28</v>
      </c>
      <c r="L98">
        <v>86</v>
      </c>
      <c r="M98">
        <v>571</v>
      </c>
      <c r="N98" t="s">
        <v>213</v>
      </c>
    </row>
    <row r="99" spans="1:14">
      <c r="A99" t="s">
        <v>2</v>
      </c>
      <c r="B99">
        <v>27360118</v>
      </c>
      <c r="C99" t="s">
        <v>207</v>
      </c>
      <c r="D99">
        <v>2</v>
      </c>
      <c r="E99" s="14" t="s">
        <v>269</v>
      </c>
      <c r="F99" s="14" t="s">
        <v>2702</v>
      </c>
      <c r="G99" s="14" t="s">
        <v>367</v>
      </c>
      <c r="H99" s="14" t="s">
        <v>3</v>
      </c>
      <c r="I99" s="14">
        <v>59</v>
      </c>
      <c r="J99" s="14">
        <v>1</v>
      </c>
      <c r="K99" s="14" t="s">
        <v>5</v>
      </c>
      <c r="L99">
        <v>86</v>
      </c>
      <c r="M99">
        <v>571</v>
      </c>
      <c r="N99" t="s">
        <v>213</v>
      </c>
    </row>
    <row r="100" spans="1:14">
      <c r="A100" t="s">
        <v>2</v>
      </c>
      <c r="B100">
        <v>5299199</v>
      </c>
      <c r="C100" t="s">
        <v>207</v>
      </c>
      <c r="D100">
        <v>2</v>
      </c>
      <c r="E100" s="14" t="s">
        <v>398</v>
      </c>
      <c r="F100" s="14" t="s">
        <v>227</v>
      </c>
      <c r="G100" s="14" t="s">
        <v>2703</v>
      </c>
      <c r="H100" s="14" t="s">
        <v>2704</v>
      </c>
      <c r="I100" s="14">
        <v>75</v>
      </c>
      <c r="J100" s="14">
        <v>1</v>
      </c>
      <c r="K100" s="14" t="s">
        <v>28</v>
      </c>
      <c r="L100">
        <v>86</v>
      </c>
      <c r="M100">
        <v>571</v>
      </c>
      <c r="N100" t="s">
        <v>213</v>
      </c>
    </row>
    <row r="101" spans="1:14">
      <c r="A101" t="s">
        <v>2</v>
      </c>
      <c r="B101">
        <v>41181858</v>
      </c>
      <c r="C101" t="s">
        <v>207</v>
      </c>
      <c r="D101">
        <v>2</v>
      </c>
      <c r="E101" s="14" t="s">
        <v>532</v>
      </c>
      <c r="F101" s="14" t="s">
        <v>408</v>
      </c>
      <c r="G101" s="14" t="s">
        <v>533</v>
      </c>
      <c r="H101" s="14" t="s">
        <v>534</v>
      </c>
      <c r="I101" s="14">
        <v>50</v>
      </c>
      <c r="J101" s="14">
        <v>1</v>
      </c>
      <c r="K101" s="14" t="s">
        <v>5</v>
      </c>
      <c r="L101">
        <v>86</v>
      </c>
      <c r="M101">
        <v>749</v>
      </c>
      <c r="N101" t="s">
        <v>213</v>
      </c>
    </row>
    <row r="102" spans="1:14">
      <c r="A102" t="s">
        <v>2</v>
      </c>
      <c r="B102">
        <v>41107190</v>
      </c>
      <c r="C102" t="s">
        <v>207</v>
      </c>
      <c r="D102">
        <v>2</v>
      </c>
      <c r="E102" s="14" t="s">
        <v>437</v>
      </c>
      <c r="F102" s="14" t="s">
        <v>310</v>
      </c>
      <c r="G102" s="14" t="s">
        <v>594</v>
      </c>
      <c r="H102" s="14">
        <v>0</v>
      </c>
      <c r="I102" s="14">
        <v>52</v>
      </c>
      <c r="J102" s="14">
        <v>1</v>
      </c>
      <c r="K102" s="14" t="s">
        <v>5</v>
      </c>
      <c r="L102">
        <v>86</v>
      </c>
      <c r="M102">
        <v>320</v>
      </c>
      <c r="N102" t="s">
        <v>213</v>
      </c>
    </row>
    <row r="103" spans="1:14">
      <c r="A103" t="s">
        <v>2</v>
      </c>
      <c r="B103">
        <v>1124848138</v>
      </c>
      <c r="C103" t="s">
        <v>207</v>
      </c>
      <c r="D103">
        <v>2</v>
      </c>
      <c r="E103" s="14" t="s">
        <v>2705</v>
      </c>
      <c r="F103" s="14" t="s">
        <v>227</v>
      </c>
      <c r="G103" s="14" t="s">
        <v>300</v>
      </c>
      <c r="H103" s="14">
        <v>0</v>
      </c>
      <c r="I103" s="14">
        <v>38</v>
      </c>
      <c r="J103" s="14">
        <v>1</v>
      </c>
      <c r="K103" s="14" t="s">
        <v>5</v>
      </c>
      <c r="L103">
        <v>86</v>
      </c>
      <c r="M103" t="s">
        <v>765</v>
      </c>
      <c r="N103" t="s">
        <v>213</v>
      </c>
    </row>
    <row r="104" spans="1:14">
      <c r="A104" t="s">
        <v>2</v>
      </c>
      <c r="B104">
        <v>27359144</v>
      </c>
      <c r="C104" t="s">
        <v>207</v>
      </c>
      <c r="D104">
        <v>2</v>
      </c>
      <c r="E104" s="14" t="s">
        <v>2706</v>
      </c>
      <c r="F104" s="14" t="s">
        <v>2707</v>
      </c>
      <c r="G104" s="14" t="s">
        <v>460</v>
      </c>
      <c r="H104" s="14" t="s">
        <v>370</v>
      </c>
      <c r="I104" s="14">
        <v>57</v>
      </c>
      <c r="J104" s="14">
        <v>1</v>
      </c>
      <c r="K104" s="14" t="s">
        <v>5</v>
      </c>
      <c r="L104">
        <v>86</v>
      </c>
      <c r="M104" t="s">
        <v>765</v>
      </c>
      <c r="N104" t="s">
        <v>213</v>
      </c>
    </row>
    <row r="105" spans="1:14">
      <c r="A105" t="s">
        <v>2</v>
      </c>
      <c r="B105">
        <v>41180510</v>
      </c>
      <c r="C105" t="s">
        <v>207</v>
      </c>
      <c r="D105">
        <v>2</v>
      </c>
      <c r="E105" s="14" t="s">
        <v>500</v>
      </c>
      <c r="F105" s="14" t="s">
        <v>2708</v>
      </c>
      <c r="G105" s="14" t="s">
        <v>246</v>
      </c>
      <c r="H105" s="14" t="s">
        <v>743</v>
      </c>
      <c r="I105" s="14">
        <v>61</v>
      </c>
      <c r="J105" s="14">
        <v>1</v>
      </c>
      <c r="K105" s="14" t="s">
        <v>5</v>
      </c>
      <c r="L105">
        <v>86</v>
      </c>
      <c r="M105">
        <v>749</v>
      </c>
      <c r="N105" t="s">
        <v>213</v>
      </c>
    </row>
    <row r="106" spans="1:14">
      <c r="A106" t="s">
        <v>2</v>
      </c>
      <c r="B106">
        <v>41181884</v>
      </c>
      <c r="C106" t="s">
        <v>207</v>
      </c>
      <c r="D106">
        <v>2</v>
      </c>
      <c r="E106" s="14" t="s">
        <v>301</v>
      </c>
      <c r="F106" s="14" t="s">
        <v>288</v>
      </c>
      <c r="G106" s="14" t="s">
        <v>484</v>
      </c>
      <c r="H106" s="14" t="s">
        <v>567</v>
      </c>
      <c r="I106" s="14">
        <v>52</v>
      </c>
      <c r="J106" s="14">
        <v>1</v>
      </c>
      <c r="K106" s="14" t="s">
        <v>5</v>
      </c>
      <c r="L106">
        <v>86</v>
      </c>
      <c r="M106">
        <v>749</v>
      </c>
      <c r="N106" t="s">
        <v>213</v>
      </c>
    </row>
    <row r="107" spans="1:14">
      <c r="A107" t="s">
        <v>2</v>
      </c>
      <c r="B107">
        <v>27470370</v>
      </c>
      <c r="C107" t="s">
        <v>207</v>
      </c>
      <c r="D107">
        <v>2</v>
      </c>
      <c r="E107" s="14" t="s">
        <v>362</v>
      </c>
      <c r="F107" s="14" t="s">
        <v>2709</v>
      </c>
      <c r="G107" s="14" t="s">
        <v>635</v>
      </c>
      <c r="H107" s="14">
        <v>0</v>
      </c>
      <c r="I107" s="14">
        <v>49</v>
      </c>
      <c r="J107" s="14">
        <v>1</v>
      </c>
      <c r="K107" s="14" t="s">
        <v>5</v>
      </c>
      <c r="L107">
        <v>86</v>
      </c>
      <c r="M107">
        <v>760</v>
      </c>
      <c r="N107" t="s">
        <v>213</v>
      </c>
    </row>
    <row r="108" spans="1:14">
      <c r="A108" t="s">
        <v>2</v>
      </c>
      <c r="B108">
        <v>27525946</v>
      </c>
      <c r="C108" t="s">
        <v>207</v>
      </c>
      <c r="D108">
        <v>2</v>
      </c>
      <c r="E108" s="14" t="s">
        <v>232</v>
      </c>
      <c r="F108" s="14" t="s">
        <v>224</v>
      </c>
      <c r="G108" s="14" t="s">
        <v>4</v>
      </c>
      <c r="H108" s="14">
        <v>0</v>
      </c>
      <c r="I108" s="14">
        <v>62</v>
      </c>
      <c r="J108" s="14">
        <v>1</v>
      </c>
      <c r="K108" s="14" t="s">
        <v>5</v>
      </c>
      <c r="L108">
        <v>86</v>
      </c>
      <c r="M108">
        <v>320</v>
      </c>
      <c r="N108" t="s">
        <v>213</v>
      </c>
    </row>
    <row r="109" spans="1:14">
      <c r="A109" t="s">
        <v>2</v>
      </c>
      <c r="B109">
        <v>18124422</v>
      </c>
      <c r="C109" t="s">
        <v>207</v>
      </c>
      <c r="D109">
        <v>2</v>
      </c>
      <c r="E109" s="14" t="s">
        <v>321</v>
      </c>
      <c r="F109" s="14" t="s">
        <v>211</v>
      </c>
      <c r="G109" s="14" t="s">
        <v>354</v>
      </c>
      <c r="H109" s="14" t="s">
        <v>2710</v>
      </c>
      <c r="I109" s="14">
        <v>58</v>
      </c>
      <c r="J109" s="14">
        <v>1</v>
      </c>
      <c r="K109" s="14" t="s">
        <v>28</v>
      </c>
      <c r="L109">
        <v>86</v>
      </c>
      <c r="M109" t="s">
        <v>765</v>
      </c>
      <c r="N109" t="s">
        <v>213</v>
      </c>
    </row>
    <row r="110" spans="1:14">
      <c r="A110" t="s">
        <v>2</v>
      </c>
      <c r="B110">
        <v>27469960</v>
      </c>
      <c r="C110" t="s">
        <v>207</v>
      </c>
      <c r="D110">
        <v>2</v>
      </c>
      <c r="E110" s="14" t="s">
        <v>301</v>
      </c>
      <c r="F110" s="14" t="s">
        <v>2711</v>
      </c>
      <c r="G110" s="14" t="s">
        <v>318</v>
      </c>
      <c r="H110" s="14" t="s">
        <v>2712</v>
      </c>
      <c r="I110" s="14">
        <v>59</v>
      </c>
      <c r="J110" s="14">
        <v>1</v>
      </c>
      <c r="K110" s="14" t="s">
        <v>5</v>
      </c>
      <c r="L110">
        <v>86</v>
      </c>
      <c r="M110">
        <v>755</v>
      </c>
      <c r="N110" t="s">
        <v>213</v>
      </c>
    </row>
    <row r="111" spans="1:14">
      <c r="A111" t="s">
        <v>2</v>
      </c>
      <c r="B111">
        <v>27476267</v>
      </c>
      <c r="C111" t="s">
        <v>207</v>
      </c>
      <c r="D111">
        <v>2</v>
      </c>
      <c r="E111" s="14" t="s">
        <v>632</v>
      </c>
      <c r="F111" s="14" t="s">
        <v>281</v>
      </c>
      <c r="G111" s="14" t="s">
        <v>225</v>
      </c>
      <c r="H111" s="14">
        <v>0</v>
      </c>
      <c r="I111" s="14">
        <v>75</v>
      </c>
      <c r="J111" s="14">
        <v>1</v>
      </c>
      <c r="K111" s="14" t="s">
        <v>5</v>
      </c>
      <c r="L111">
        <v>86</v>
      </c>
      <c r="M111">
        <v>755</v>
      </c>
      <c r="N111" t="s">
        <v>213</v>
      </c>
    </row>
    <row r="112" spans="1:14">
      <c r="A112" t="s">
        <v>2</v>
      </c>
      <c r="B112">
        <v>39840456</v>
      </c>
      <c r="C112" t="s">
        <v>207</v>
      </c>
      <c r="D112">
        <v>2</v>
      </c>
      <c r="E112" s="14" t="s">
        <v>596</v>
      </c>
      <c r="F112" s="14" t="s">
        <v>258</v>
      </c>
      <c r="G112" s="14" t="s">
        <v>376</v>
      </c>
      <c r="H112" s="14" t="s">
        <v>491</v>
      </c>
      <c r="I112" s="14">
        <v>69</v>
      </c>
      <c r="J112" s="14">
        <v>1</v>
      </c>
      <c r="K112" s="14" t="s">
        <v>5</v>
      </c>
      <c r="L112">
        <v>86</v>
      </c>
      <c r="M112">
        <v>749</v>
      </c>
      <c r="N112" t="s">
        <v>213</v>
      </c>
    </row>
    <row r="113" spans="1:14">
      <c r="A113" t="s">
        <v>2</v>
      </c>
      <c r="B113">
        <v>27475382</v>
      </c>
      <c r="C113" t="s">
        <v>207</v>
      </c>
      <c r="D113">
        <v>2</v>
      </c>
      <c r="E113" s="14" t="s">
        <v>413</v>
      </c>
      <c r="F113" s="14" t="s">
        <v>563</v>
      </c>
      <c r="G113" s="14" t="s">
        <v>224</v>
      </c>
      <c r="H113" s="14" t="s">
        <v>2713</v>
      </c>
      <c r="I113" s="14">
        <v>87</v>
      </c>
      <c r="J113" s="14">
        <v>1</v>
      </c>
      <c r="K113" s="14" t="s">
        <v>5</v>
      </c>
      <c r="L113">
        <v>86</v>
      </c>
      <c r="M113">
        <v>749</v>
      </c>
      <c r="N113" t="s">
        <v>213</v>
      </c>
    </row>
    <row r="114" spans="1:14">
      <c r="A114" t="s">
        <v>2</v>
      </c>
      <c r="B114">
        <v>41181388</v>
      </c>
      <c r="C114" t="s">
        <v>207</v>
      </c>
      <c r="D114">
        <v>2</v>
      </c>
      <c r="E114" s="14" t="s">
        <v>307</v>
      </c>
      <c r="F114" s="14" t="s">
        <v>237</v>
      </c>
      <c r="G114" s="14" t="s">
        <v>310</v>
      </c>
      <c r="H114" s="14" t="s">
        <v>224</v>
      </c>
      <c r="I114" s="14">
        <v>57</v>
      </c>
      <c r="J114" s="14">
        <v>1</v>
      </c>
      <c r="K114" s="14" t="s">
        <v>5</v>
      </c>
      <c r="L114">
        <v>86</v>
      </c>
      <c r="M114">
        <v>749</v>
      </c>
      <c r="N114" t="s">
        <v>213</v>
      </c>
    </row>
    <row r="115" spans="1:14">
      <c r="A115" t="s">
        <v>2</v>
      </c>
      <c r="B115">
        <v>27086515</v>
      </c>
      <c r="C115" t="s">
        <v>207</v>
      </c>
      <c r="D115">
        <v>2</v>
      </c>
      <c r="E115" s="14" t="s">
        <v>453</v>
      </c>
      <c r="F115" s="14" t="s">
        <v>3096</v>
      </c>
      <c r="G115" s="14" t="s">
        <v>224</v>
      </c>
      <c r="H115" s="14" t="s">
        <v>2715</v>
      </c>
      <c r="I115" s="14">
        <v>79</v>
      </c>
      <c r="J115" s="14">
        <v>1</v>
      </c>
      <c r="K115" s="14" t="s">
        <v>5</v>
      </c>
      <c r="L115">
        <v>86</v>
      </c>
      <c r="M115">
        <v>749</v>
      </c>
      <c r="N115" t="s">
        <v>213</v>
      </c>
    </row>
    <row r="116" spans="1:14">
      <c r="A116" t="s">
        <v>2</v>
      </c>
      <c r="B116">
        <v>69055494</v>
      </c>
      <c r="C116" t="s">
        <v>207</v>
      </c>
      <c r="D116">
        <v>2</v>
      </c>
      <c r="E116" s="14" t="s">
        <v>255</v>
      </c>
      <c r="F116" s="14" t="s">
        <v>310</v>
      </c>
      <c r="G116" s="14" t="s">
        <v>2716</v>
      </c>
      <c r="H116" s="14">
        <v>0</v>
      </c>
      <c r="I116" s="14">
        <v>41</v>
      </c>
      <c r="J116" s="14">
        <v>1</v>
      </c>
      <c r="K116" s="14" t="s">
        <v>5</v>
      </c>
      <c r="L116">
        <v>86</v>
      </c>
      <c r="M116">
        <v>749</v>
      </c>
      <c r="N116" t="s">
        <v>213</v>
      </c>
    </row>
    <row r="117" spans="1:14">
      <c r="A117" t="s">
        <v>2</v>
      </c>
      <c r="B117">
        <v>41101107</v>
      </c>
      <c r="C117" t="s">
        <v>207</v>
      </c>
      <c r="D117">
        <v>2</v>
      </c>
      <c r="E117" s="14" t="s">
        <v>315</v>
      </c>
      <c r="F117" s="14" t="s">
        <v>315</v>
      </c>
      <c r="G117" s="14" t="s">
        <v>224</v>
      </c>
      <c r="H117" s="14" t="s">
        <v>486</v>
      </c>
      <c r="I117" s="14">
        <v>72</v>
      </c>
      <c r="J117" s="14">
        <v>1</v>
      </c>
      <c r="K117" s="14" t="s">
        <v>5</v>
      </c>
      <c r="L117">
        <v>86</v>
      </c>
      <c r="M117">
        <v>865</v>
      </c>
      <c r="N117" t="s">
        <v>213</v>
      </c>
    </row>
    <row r="118" spans="1:14">
      <c r="A118" t="s">
        <v>2</v>
      </c>
      <c r="B118">
        <v>69010017</v>
      </c>
      <c r="C118" t="s">
        <v>207</v>
      </c>
      <c r="D118">
        <v>2</v>
      </c>
      <c r="E118" s="14" t="s">
        <v>416</v>
      </c>
      <c r="F118" s="14" t="s">
        <v>2717</v>
      </c>
      <c r="G118" s="14" t="s">
        <v>2718</v>
      </c>
      <c r="H118" s="14">
        <v>0</v>
      </c>
      <c r="I118" s="14">
        <v>65</v>
      </c>
      <c r="J118" s="14">
        <v>1</v>
      </c>
      <c r="K118" s="14" t="s">
        <v>5</v>
      </c>
      <c r="L118">
        <v>86</v>
      </c>
      <c r="M118">
        <v>571</v>
      </c>
      <c r="N118" t="s">
        <v>213</v>
      </c>
    </row>
    <row r="119" spans="1:14">
      <c r="A119" t="s">
        <v>2</v>
      </c>
      <c r="B119">
        <v>6182494</v>
      </c>
      <c r="C119" t="s">
        <v>207</v>
      </c>
      <c r="D119">
        <v>2</v>
      </c>
      <c r="E119" s="14" t="s">
        <v>248</v>
      </c>
      <c r="F119" s="14" t="s">
        <v>506</v>
      </c>
      <c r="G119" s="14" t="s">
        <v>324</v>
      </c>
      <c r="H119" s="14">
        <v>0</v>
      </c>
      <c r="I119" s="14">
        <v>82</v>
      </c>
      <c r="J119" s="14">
        <v>1</v>
      </c>
      <c r="K119" s="14" t="s">
        <v>28</v>
      </c>
      <c r="L119">
        <v>86</v>
      </c>
      <c r="M119">
        <v>320</v>
      </c>
      <c r="N119" t="s">
        <v>213</v>
      </c>
    </row>
    <row r="120" spans="1:14">
      <c r="A120" t="s">
        <v>2</v>
      </c>
      <c r="B120">
        <v>38554118</v>
      </c>
      <c r="C120" t="s">
        <v>207</v>
      </c>
      <c r="D120">
        <v>2</v>
      </c>
      <c r="E120" s="14" t="s">
        <v>532</v>
      </c>
      <c r="F120" s="14" t="s">
        <v>2719</v>
      </c>
      <c r="G120" s="14" t="s">
        <v>2720</v>
      </c>
      <c r="H120" s="14">
        <v>0</v>
      </c>
      <c r="I120" s="14">
        <v>43</v>
      </c>
      <c r="J120" s="14">
        <v>1</v>
      </c>
      <c r="K120" s="14" t="s">
        <v>5</v>
      </c>
      <c r="L120">
        <v>86</v>
      </c>
      <c r="M120">
        <v>568</v>
      </c>
      <c r="N120" t="s">
        <v>213</v>
      </c>
    </row>
    <row r="121" spans="1:14">
      <c r="A121" t="s">
        <v>2</v>
      </c>
      <c r="B121">
        <v>1127075795</v>
      </c>
      <c r="C121" t="s">
        <v>207</v>
      </c>
      <c r="D121">
        <v>2</v>
      </c>
      <c r="E121" s="14" t="s">
        <v>269</v>
      </c>
      <c r="F121" s="14" t="s">
        <v>258</v>
      </c>
      <c r="G121" s="14" t="s">
        <v>684</v>
      </c>
      <c r="H121" s="14" t="s">
        <v>339</v>
      </c>
      <c r="I121" s="14">
        <v>11</v>
      </c>
      <c r="J121" s="14">
        <v>1</v>
      </c>
      <c r="K121" s="14" t="s">
        <v>5</v>
      </c>
      <c r="L121">
        <v>86</v>
      </c>
      <c r="M121">
        <v>885</v>
      </c>
      <c r="N121" t="s">
        <v>213</v>
      </c>
    </row>
    <row r="122" spans="1:14">
      <c r="A122" t="s">
        <v>2</v>
      </c>
      <c r="B122">
        <v>41103738</v>
      </c>
      <c r="C122" t="s">
        <v>207</v>
      </c>
      <c r="D122">
        <v>2</v>
      </c>
      <c r="E122" s="14" t="s">
        <v>260</v>
      </c>
      <c r="F122" s="14" t="s">
        <v>585</v>
      </c>
      <c r="G122" s="14" t="s">
        <v>586</v>
      </c>
      <c r="H122" s="14" t="s">
        <v>743</v>
      </c>
      <c r="I122" s="14">
        <v>57</v>
      </c>
      <c r="J122" s="14">
        <v>1</v>
      </c>
      <c r="K122" s="14" t="s">
        <v>5</v>
      </c>
      <c r="L122">
        <v>86</v>
      </c>
      <c r="M122">
        <v>568</v>
      </c>
      <c r="N122" t="s">
        <v>213</v>
      </c>
    </row>
    <row r="123" spans="1:14">
      <c r="A123" t="s">
        <v>2</v>
      </c>
      <c r="B123">
        <v>41103370</v>
      </c>
      <c r="C123" t="s">
        <v>207</v>
      </c>
      <c r="D123">
        <v>2</v>
      </c>
      <c r="E123" s="14" t="s">
        <v>650</v>
      </c>
      <c r="F123" s="14" t="s">
        <v>648</v>
      </c>
      <c r="G123" s="14" t="s">
        <v>651</v>
      </c>
      <c r="H123" s="14">
        <v>0</v>
      </c>
      <c r="I123" s="14">
        <v>60</v>
      </c>
      <c r="J123" s="14">
        <v>1</v>
      </c>
      <c r="K123" s="14" t="s">
        <v>5</v>
      </c>
      <c r="L123">
        <v>86</v>
      </c>
      <c r="M123">
        <v>569</v>
      </c>
      <c r="N123" t="s">
        <v>213</v>
      </c>
    </row>
    <row r="124" spans="1:14">
      <c r="A124" t="s">
        <v>2</v>
      </c>
      <c r="B124">
        <v>1062325709</v>
      </c>
      <c r="C124" t="s">
        <v>207</v>
      </c>
      <c r="D124">
        <v>2</v>
      </c>
      <c r="E124" s="14" t="s">
        <v>674</v>
      </c>
      <c r="F124" s="14" t="s">
        <v>221</v>
      </c>
      <c r="G124" s="14" t="s">
        <v>675</v>
      </c>
      <c r="H124" s="14" t="s">
        <v>606</v>
      </c>
      <c r="I124" s="14">
        <v>27</v>
      </c>
      <c r="J124" s="14">
        <v>1</v>
      </c>
      <c r="K124" s="14" t="s">
        <v>28</v>
      </c>
      <c r="L124">
        <v>86</v>
      </c>
      <c r="M124" t="s">
        <v>765</v>
      </c>
      <c r="N124" t="s">
        <v>213</v>
      </c>
    </row>
    <row r="125" spans="1:14">
      <c r="A125" t="s">
        <v>2</v>
      </c>
      <c r="B125">
        <v>1125411926</v>
      </c>
      <c r="C125" t="s">
        <v>207</v>
      </c>
      <c r="D125">
        <v>2</v>
      </c>
      <c r="E125" s="14" t="s">
        <v>2721</v>
      </c>
      <c r="F125" s="14" t="s">
        <v>489</v>
      </c>
      <c r="G125" s="14" t="s">
        <v>2722</v>
      </c>
      <c r="H125" s="14" t="s">
        <v>414</v>
      </c>
      <c r="I125" s="14">
        <v>28</v>
      </c>
      <c r="J125" s="14">
        <v>1</v>
      </c>
      <c r="K125" s="14" t="s">
        <v>28</v>
      </c>
      <c r="L125">
        <v>86</v>
      </c>
      <c r="M125">
        <v>569</v>
      </c>
      <c r="N125" t="s">
        <v>213</v>
      </c>
    </row>
    <row r="126" spans="1:14">
      <c r="A126" t="s">
        <v>2</v>
      </c>
      <c r="B126">
        <v>5297805</v>
      </c>
      <c r="C126" t="s">
        <v>207</v>
      </c>
      <c r="D126">
        <v>2</v>
      </c>
      <c r="E126" s="14" t="s">
        <v>2723</v>
      </c>
      <c r="F126" s="14" t="s">
        <v>296</v>
      </c>
      <c r="G126" s="14" t="s">
        <v>348</v>
      </c>
      <c r="H126" s="14" t="s">
        <v>629</v>
      </c>
      <c r="I126" s="14">
        <v>72</v>
      </c>
      <c r="J126" s="14">
        <v>1</v>
      </c>
      <c r="K126" s="14" t="s">
        <v>28</v>
      </c>
      <c r="L126">
        <v>86</v>
      </c>
      <c r="M126" t="s">
        <v>765</v>
      </c>
      <c r="N126" t="s">
        <v>213</v>
      </c>
    </row>
    <row r="127" spans="1:14">
      <c r="A127" t="s">
        <v>2</v>
      </c>
      <c r="B127">
        <v>5327656</v>
      </c>
      <c r="C127" t="s">
        <v>207</v>
      </c>
      <c r="D127">
        <v>2</v>
      </c>
      <c r="E127" s="14" t="s">
        <v>614</v>
      </c>
      <c r="F127" s="14" t="s">
        <v>609</v>
      </c>
      <c r="G127" s="14" t="s">
        <v>354</v>
      </c>
      <c r="H127" s="14" t="s">
        <v>620</v>
      </c>
      <c r="I127" s="14">
        <v>76</v>
      </c>
      <c r="J127" s="14">
        <v>1</v>
      </c>
      <c r="K127" s="14" t="s">
        <v>28</v>
      </c>
      <c r="L127">
        <v>86</v>
      </c>
      <c r="M127">
        <v>320</v>
      </c>
      <c r="N127" t="s">
        <v>213</v>
      </c>
    </row>
    <row r="128" spans="1:14">
      <c r="A128" t="s">
        <v>2</v>
      </c>
      <c r="B128">
        <v>41181779</v>
      </c>
      <c r="C128" t="s">
        <v>207</v>
      </c>
      <c r="D128">
        <v>2</v>
      </c>
      <c r="E128" s="14" t="s">
        <v>2724</v>
      </c>
      <c r="F128" s="14" t="s">
        <v>256</v>
      </c>
      <c r="G128" s="14" t="s">
        <v>3</v>
      </c>
      <c r="H128" s="14" t="s">
        <v>327</v>
      </c>
      <c r="I128" s="14">
        <v>52</v>
      </c>
      <c r="J128" s="14">
        <v>1</v>
      </c>
      <c r="K128" s="14" t="s">
        <v>28</v>
      </c>
      <c r="L128">
        <v>86</v>
      </c>
      <c r="M128">
        <v>755</v>
      </c>
      <c r="N128" t="s">
        <v>213</v>
      </c>
    </row>
    <row r="129" spans="1:14">
      <c r="A129" t="s">
        <v>2</v>
      </c>
      <c r="B129">
        <v>41182702</v>
      </c>
      <c r="C129" t="s">
        <v>207</v>
      </c>
      <c r="D129">
        <v>2</v>
      </c>
      <c r="E129" s="14" t="s">
        <v>714</v>
      </c>
      <c r="F129" s="14" t="s">
        <v>632</v>
      </c>
      <c r="G129" s="14" t="s">
        <v>326</v>
      </c>
      <c r="H129" s="14" t="s">
        <v>2610</v>
      </c>
      <c r="I129" s="14">
        <v>42</v>
      </c>
      <c r="J129" s="14">
        <v>1</v>
      </c>
      <c r="K129" s="14" t="s">
        <v>5</v>
      </c>
      <c r="L129">
        <v>86</v>
      </c>
      <c r="M129">
        <v>755</v>
      </c>
      <c r="N129" t="s">
        <v>213</v>
      </c>
    </row>
    <row r="130" spans="1:14">
      <c r="A130" t="s">
        <v>2</v>
      </c>
      <c r="B130">
        <v>27354121</v>
      </c>
      <c r="C130" t="s">
        <v>207</v>
      </c>
      <c r="D130">
        <v>2</v>
      </c>
      <c r="E130" s="14" t="s">
        <v>609</v>
      </c>
      <c r="F130" s="14" t="s">
        <v>617</v>
      </c>
      <c r="G130" s="14" t="s">
        <v>370</v>
      </c>
      <c r="H130" s="14" t="s">
        <v>618</v>
      </c>
      <c r="I130" s="14">
        <v>72</v>
      </c>
      <c r="J130" s="14">
        <v>1</v>
      </c>
      <c r="K130" s="14" t="s">
        <v>5</v>
      </c>
      <c r="L130">
        <v>86</v>
      </c>
      <c r="M130">
        <v>571</v>
      </c>
      <c r="N130" t="s">
        <v>213</v>
      </c>
    </row>
    <row r="131" spans="1:14">
      <c r="A131" t="s">
        <v>2</v>
      </c>
      <c r="B131">
        <v>39562662</v>
      </c>
      <c r="C131" t="s">
        <v>207</v>
      </c>
      <c r="D131">
        <v>2</v>
      </c>
      <c r="E131" s="14" t="s">
        <v>345</v>
      </c>
      <c r="F131" s="14" t="s">
        <v>2725</v>
      </c>
      <c r="G131" s="14" t="s">
        <v>594</v>
      </c>
      <c r="H131" s="14">
        <v>0</v>
      </c>
      <c r="I131" s="14">
        <v>58</v>
      </c>
      <c r="J131" s="14">
        <v>1</v>
      </c>
      <c r="K131" s="14" t="s">
        <v>5</v>
      </c>
      <c r="L131">
        <v>86</v>
      </c>
      <c r="M131">
        <v>571</v>
      </c>
      <c r="N131" t="s">
        <v>213</v>
      </c>
    </row>
    <row r="132" spans="1:14">
      <c r="A132" t="s">
        <v>2</v>
      </c>
      <c r="B132">
        <v>39841047</v>
      </c>
      <c r="C132" t="s">
        <v>207</v>
      </c>
      <c r="D132">
        <v>2</v>
      </c>
      <c r="E132" s="14" t="s">
        <v>2726</v>
      </c>
      <c r="F132" s="14" t="s">
        <v>609</v>
      </c>
      <c r="G132" s="14" t="s">
        <v>326</v>
      </c>
      <c r="H132" s="14" t="s">
        <v>622</v>
      </c>
      <c r="I132" s="14">
        <v>44</v>
      </c>
      <c r="J132" s="14">
        <v>1</v>
      </c>
      <c r="K132" s="14" t="s">
        <v>5</v>
      </c>
      <c r="L132">
        <v>86</v>
      </c>
      <c r="M132">
        <v>568</v>
      </c>
      <c r="N132" t="s">
        <v>213</v>
      </c>
    </row>
    <row r="133" spans="1:14">
      <c r="A133" t="s">
        <v>2</v>
      </c>
      <c r="B133">
        <v>18142631</v>
      </c>
      <c r="C133" t="s">
        <v>207</v>
      </c>
      <c r="D133">
        <v>2</v>
      </c>
      <c r="E133" s="14" t="s">
        <v>6</v>
      </c>
      <c r="F133" s="14" t="s">
        <v>331</v>
      </c>
      <c r="G133" s="14" t="s">
        <v>231</v>
      </c>
      <c r="H133" s="14">
        <v>0</v>
      </c>
      <c r="I133" s="14">
        <v>61</v>
      </c>
      <c r="J133" s="14">
        <v>1</v>
      </c>
      <c r="K133" s="14" t="s">
        <v>28</v>
      </c>
      <c r="L133">
        <v>86</v>
      </c>
      <c r="M133">
        <v>320</v>
      </c>
      <c r="N133" t="s">
        <v>213</v>
      </c>
    </row>
    <row r="134" spans="1:14">
      <c r="A134" t="s">
        <v>2</v>
      </c>
      <c r="B134">
        <v>69010074</v>
      </c>
      <c r="C134" t="s">
        <v>207</v>
      </c>
      <c r="D134">
        <v>2</v>
      </c>
      <c r="E134" s="14" t="s">
        <v>498</v>
      </c>
      <c r="F134" s="14" t="s">
        <v>402</v>
      </c>
      <c r="G134" s="14" t="s">
        <v>2712</v>
      </c>
      <c r="H134" s="14">
        <v>0</v>
      </c>
      <c r="I134" s="14">
        <v>61</v>
      </c>
      <c r="J134" s="14">
        <v>1</v>
      </c>
      <c r="K134" s="14" t="s">
        <v>5</v>
      </c>
      <c r="L134">
        <v>86</v>
      </c>
      <c r="M134">
        <v>571</v>
      </c>
      <c r="N134" t="s">
        <v>213</v>
      </c>
    </row>
    <row r="135" spans="1:14">
      <c r="A135" t="s">
        <v>2</v>
      </c>
      <c r="B135">
        <v>39840286</v>
      </c>
      <c r="C135" t="s">
        <v>207</v>
      </c>
      <c r="D135">
        <v>2</v>
      </c>
      <c r="E135" s="14" t="s">
        <v>616</v>
      </c>
      <c r="F135" s="14">
        <v>0</v>
      </c>
      <c r="G135" s="14" t="s">
        <v>2727</v>
      </c>
      <c r="H135" s="14">
        <v>0</v>
      </c>
      <c r="I135" s="14">
        <v>74</v>
      </c>
      <c r="J135" s="14">
        <v>1</v>
      </c>
      <c r="K135" s="14" t="s">
        <v>5</v>
      </c>
      <c r="L135">
        <v>86</v>
      </c>
      <c r="M135">
        <v>569</v>
      </c>
      <c r="N135" t="s">
        <v>213</v>
      </c>
    </row>
    <row r="136" spans="1:14">
      <c r="A136" t="s">
        <v>2</v>
      </c>
      <c r="B136">
        <v>39840334</v>
      </c>
      <c r="C136" t="s">
        <v>207</v>
      </c>
      <c r="D136">
        <v>2</v>
      </c>
      <c r="E136" s="14" t="s">
        <v>384</v>
      </c>
      <c r="F136" s="14">
        <v>0</v>
      </c>
      <c r="G136" s="14" t="s">
        <v>2728</v>
      </c>
      <c r="H136" s="14">
        <v>0</v>
      </c>
      <c r="I136" s="14">
        <v>74</v>
      </c>
      <c r="J136" s="14">
        <v>1</v>
      </c>
      <c r="K136" s="14" t="s">
        <v>5</v>
      </c>
      <c r="L136">
        <v>86</v>
      </c>
      <c r="M136">
        <v>569</v>
      </c>
      <c r="N136" t="s">
        <v>213</v>
      </c>
    </row>
    <row r="137" spans="1:14">
      <c r="A137" t="s">
        <v>2</v>
      </c>
      <c r="B137">
        <v>27081134</v>
      </c>
      <c r="C137" t="s">
        <v>207</v>
      </c>
      <c r="D137">
        <v>2</v>
      </c>
      <c r="E137" s="14" t="s">
        <v>2729</v>
      </c>
      <c r="F137" s="14" t="s">
        <v>453</v>
      </c>
      <c r="G137" s="14" t="s">
        <v>566</v>
      </c>
      <c r="H137" s="14" t="s">
        <v>412</v>
      </c>
      <c r="I137" s="14">
        <v>50</v>
      </c>
      <c r="J137" s="14">
        <v>1</v>
      </c>
      <c r="K137" s="14" t="s">
        <v>5</v>
      </c>
      <c r="L137">
        <v>86</v>
      </c>
      <c r="M137">
        <v>755</v>
      </c>
      <c r="N137" t="s">
        <v>213</v>
      </c>
    </row>
    <row r="138" spans="1:14">
      <c r="A138" t="s">
        <v>2</v>
      </c>
      <c r="B138">
        <v>27472390</v>
      </c>
      <c r="C138" t="s">
        <v>207</v>
      </c>
      <c r="D138">
        <v>2</v>
      </c>
      <c r="E138" s="14" t="s">
        <v>453</v>
      </c>
      <c r="F138" s="14" t="s">
        <v>2694</v>
      </c>
      <c r="G138" s="14" t="s">
        <v>224</v>
      </c>
      <c r="H138" s="14" t="s">
        <v>2730</v>
      </c>
      <c r="I138" s="14">
        <v>77</v>
      </c>
      <c r="J138" s="14">
        <v>1</v>
      </c>
      <c r="K138" s="14" t="s">
        <v>5</v>
      </c>
      <c r="L138">
        <v>86</v>
      </c>
      <c r="M138">
        <v>219</v>
      </c>
      <c r="N138" t="s">
        <v>213</v>
      </c>
    </row>
    <row r="139" spans="1:14">
      <c r="A139" t="s">
        <v>2</v>
      </c>
      <c r="B139">
        <v>16248823</v>
      </c>
      <c r="C139" t="s">
        <v>207</v>
      </c>
      <c r="D139">
        <v>2</v>
      </c>
      <c r="E139" s="14" t="s">
        <v>609</v>
      </c>
      <c r="F139" s="14" t="s">
        <v>609</v>
      </c>
      <c r="G139" s="14" t="s">
        <v>354</v>
      </c>
      <c r="H139" s="14" t="s">
        <v>671</v>
      </c>
      <c r="I139" s="14">
        <v>74</v>
      </c>
      <c r="J139" s="14">
        <v>1</v>
      </c>
      <c r="K139" s="14" t="s">
        <v>28</v>
      </c>
      <c r="L139">
        <v>86</v>
      </c>
      <c r="M139">
        <v>569</v>
      </c>
      <c r="N139" t="s">
        <v>213</v>
      </c>
    </row>
    <row r="140" spans="1:14">
      <c r="A140" t="s">
        <v>2</v>
      </c>
      <c r="B140">
        <v>1006851076</v>
      </c>
      <c r="C140" t="s">
        <v>207</v>
      </c>
      <c r="D140">
        <v>2</v>
      </c>
      <c r="E140" s="14" t="s">
        <v>2731</v>
      </c>
      <c r="F140" s="14" t="s">
        <v>2732</v>
      </c>
      <c r="G140" s="14" t="s">
        <v>501</v>
      </c>
      <c r="H140" s="14" t="s">
        <v>407</v>
      </c>
      <c r="I140" s="14">
        <v>21</v>
      </c>
      <c r="J140" s="14">
        <v>1</v>
      </c>
      <c r="K140" s="14" t="s">
        <v>28</v>
      </c>
      <c r="L140">
        <v>86</v>
      </c>
      <c r="M140">
        <v>320</v>
      </c>
      <c r="N140" t="s">
        <v>213</v>
      </c>
    </row>
    <row r="141" spans="1:14">
      <c r="A141" t="s">
        <v>2</v>
      </c>
      <c r="B141">
        <v>69005682</v>
      </c>
      <c r="C141" t="s">
        <v>207</v>
      </c>
      <c r="D141">
        <v>2</v>
      </c>
      <c r="E141" s="14" t="s">
        <v>632</v>
      </c>
      <c r="F141" s="14" t="s">
        <v>256</v>
      </c>
      <c r="G141" s="14" t="s">
        <v>224</v>
      </c>
      <c r="H141" s="14" t="s">
        <v>4</v>
      </c>
      <c r="I141" s="14">
        <v>52</v>
      </c>
      <c r="J141" s="14">
        <v>1</v>
      </c>
      <c r="K141" s="14" t="s">
        <v>5</v>
      </c>
      <c r="L141">
        <v>86</v>
      </c>
      <c r="M141" t="s">
        <v>765</v>
      </c>
      <c r="N141" t="s">
        <v>213</v>
      </c>
    </row>
    <row r="142" spans="1:14">
      <c r="A142" t="s">
        <v>2</v>
      </c>
      <c r="B142">
        <v>1125183668</v>
      </c>
      <c r="C142" t="s">
        <v>207</v>
      </c>
      <c r="D142">
        <v>2</v>
      </c>
      <c r="E142" s="14" t="s">
        <v>433</v>
      </c>
      <c r="F142" s="14" t="s">
        <v>384</v>
      </c>
      <c r="G142" s="14" t="s">
        <v>435</v>
      </c>
      <c r="H142" s="14">
        <v>0</v>
      </c>
      <c r="I142" s="14">
        <v>29</v>
      </c>
      <c r="J142" s="14">
        <v>1</v>
      </c>
      <c r="K142" s="14" t="s">
        <v>28</v>
      </c>
      <c r="L142">
        <v>86</v>
      </c>
      <c r="M142">
        <v>571</v>
      </c>
      <c r="N142" t="s">
        <v>213</v>
      </c>
    </row>
    <row r="143" spans="1:14">
      <c r="A143" t="s">
        <v>2</v>
      </c>
      <c r="B143">
        <v>27482225</v>
      </c>
      <c r="C143" t="s">
        <v>207</v>
      </c>
      <c r="D143">
        <v>2</v>
      </c>
      <c r="E143" s="14" t="s">
        <v>2733</v>
      </c>
      <c r="F143" s="14" t="s">
        <v>493</v>
      </c>
      <c r="G143" s="14" t="s">
        <v>2734</v>
      </c>
      <c r="H143" s="14" t="s">
        <v>743</v>
      </c>
      <c r="I143" s="14">
        <v>69</v>
      </c>
      <c r="J143" s="14">
        <v>1</v>
      </c>
      <c r="K143" s="14" t="s">
        <v>5</v>
      </c>
      <c r="L143">
        <v>86</v>
      </c>
      <c r="M143">
        <v>865</v>
      </c>
      <c r="N143" t="s">
        <v>213</v>
      </c>
    </row>
    <row r="144" spans="1:14">
      <c r="A144" t="s">
        <v>2</v>
      </c>
      <c r="B144">
        <v>1126453225</v>
      </c>
      <c r="C144" t="s">
        <v>207</v>
      </c>
      <c r="D144">
        <v>2</v>
      </c>
      <c r="E144" s="14" t="s">
        <v>549</v>
      </c>
      <c r="F144" s="14" t="s">
        <v>546</v>
      </c>
      <c r="G144" s="14" t="s">
        <v>2735</v>
      </c>
      <c r="H144" s="14" t="s">
        <v>2736</v>
      </c>
      <c r="I144" s="14">
        <v>31</v>
      </c>
      <c r="J144" s="14">
        <v>1</v>
      </c>
      <c r="K144" s="14" t="s">
        <v>5</v>
      </c>
      <c r="L144">
        <v>86</v>
      </c>
      <c r="M144">
        <v>865</v>
      </c>
      <c r="N144" t="s">
        <v>213</v>
      </c>
    </row>
    <row r="145" spans="1:14">
      <c r="A145" t="s">
        <v>2</v>
      </c>
      <c r="B145">
        <v>13226123</v>
      </c>
      <c r="C145" t="s">
        <v>207</v>
      </c>
      <c r="D145">
        <v>2</v>
      </c>
      <c r="E145" s="14" t="s">
        <v>542</v>
      </c>
      <c r="F145" s="14" t="s">
        <v>563</v>
      </c>
      <c r="G145" s="14" t="s">
        <v>2659</v>
      </c>
      <c r="H145" s="14">
        <v>0</v>
      </c>
      <c r="I145" s="14">
        <v>77</v>
      </c>
      <c r="J145" s="14">
        <v>1</v>
      </c>
      <c r="K145" s="14" t="s">
        <v>28</v>
      </c>
      <c r="L145">
        <v>86</v>
      </c>
      <c r="M145">
        <v>760</v>
      </c>
      <c r="N145" t="s">
        <v>213</v>
      </c>
    </row>
    <row r="146" spans="1:14">
      <c r="A146" t="s">
        <v>2</v>
      </c>
      <c r="B146">
        <v>1006961276</v>
      </c>
      <c r="C146" t="s">
        <v>207</v>
      </c>
      <c r="D146">
        <v>2</v>
      </c>
      <c r="E146" s="14" t="s">
        <v>387</v>
      </c>
      <c r="F146" s="14" t="s">
        <v>474</v>
      </c>
      <c r="G146" s="14" t="s">
        <v>335</v>
      </c>
      <c r="H146" s="14" t="s">
        <v>2737</v>
      </c>
      <c r="I146" s="14">
        <v>29</v>
      </c>
      <c r="J146" s="14">
        <v>1</v>
      </c>
      <c r="K146" s="14" t="s">
        <v>5</v>
      </c>
      <c r="L146">
        <v>86</v>
      </c>
      <c r="M146">
        <v>569</v>
      </c>
      <c r="N146" t="s">
        <v>213</v>
      </c>
    </row>
    <row r="147" spans="1:14">
      <c r="A147" t="s">
        <v>2</v>
      </c>
      <c r="B147">
        <v>1126444794</v>
      </c>
      <c r="C147" t="s">
        <v>207</v>
      </c>
      <c r="D147">
        <v>2</v>
      </c>
      <c r="E147" s="14" t="s">
        <v>405</v>
      </c>
      <c r="F147" s="14" t="s">
        <v>441</v>
      </c>
      <c r="G147" s="14" t="s">
        <v>442</v>
      </c>
      <c r="H147" s="14" t="s">
        <v>443</v>
      </c>
      <c r="I147" s="14">
        <v>19</v>
      </c>
      <c r="J147" s="14">
        <v>1</v>
      </c>
      <c r="K147" s="14" t="s">
        <v>28</v>
      </c>
      <c r="L147">
        <v>86</v>
      </c>
      <c r="M147">
        <v>865</v>
      </c>
      <c r="N147" t="s">
        <v>213</v>
      </c>
    </row>
    <row r="148" spans="1:14">
      <c r="A148" t="s">
        <v>2</v>
      </c>
      <c r="B148">
        <v>1007012368</v>
      </c>
      <c r="C148" t="s">
        <v>207</v>
      </c>
      <c r="D148">
        <v>2</v>
      </c>
      <c r="E148" s="14" t="s">
        <v>453</v>
      </c>
      <c r="F148" s="14" t="s">
        <v>453</v>
      </c>
      <c r="G148" s="14" t="s">
        <v>574</v>
      </c>
      <c r="H148" s="14" t="s">
        <v>271</v>
      </c>
      <c r="I148" s="14">
        <v>21</v>
      </c>
      <c r="J148" s="14">
        <v>1</v>
      </c>
      <c r="K148" s="14" t="s">
        <v>5</v>
      </c>
      <c r="L148">
        <v>86</v>
      </c>
      <c r="M148" t="s">
        <v>765</v>
      </c>
      <c r="N148" t="s">
        <v>213</v>
      </c>
    </row>
    <row r="149" spans="1:14">
      <c r="A149" t="s">
        <v>2</v>
      </c>
      <c r="B149">
        <v>36067593</v>
      </c>
      <c r="C149" t="s">
        <v>207</v>
      </c>
      <c r="D149">
        <v>2</v>
      </c>
      <c r="E149" s="14" t="s">
        <v>2738</v>
      </c>
      <c r="F149" s="14" t="s">
        <v>625</v>
      </c>
      <c r="G149" s="14" t="s">
        <v>2739</v>
      </c>
      <c r="H149" s="14">
        <v>0</v>
      </c>
      <c r="I149" s="14">
        <v>46</v>
      </c>
      <c r="J149" s="14">
        <v>1</v>
      </c>
      <c r="K149" s="14" t="s">
        <v>5</v>
      </c>
      <c r="L149">
        <v>86</v>
      </c>
      <c r="M149">
        <v>885</v>
      </c>
      <c r="N149" t="s">
        <v>213</v>
      </c>
    </row>
    <row r="150" spans="1:14">
      <c r="A150" t="s">
        <v>2</v>
      </c>
      <c r="B150">
        <v>39820233</v>
      </c>
      <c r="C150" t="s">
        <v>207</v>
      </c>
      <c r="D150">
        <v>2</v>
      </c>
      <c r="E150" s="14" t="s">
        <v>689</v>
      </c>
      <c r="F150" s="14" t="s">
        <v>2740</v>
      </c>
      <c r="G150" s="14" t="s">
        <v>518</v>
      </c>
      <c r="H150" s="14" t="s">
        <v>406</v>
      </c>
      <c r="I150" s="14">
        <v>39</v>
      </c>
      <c r="J150" s="14">
        <v>1</v>
      </c>
      <c r="K150" s="14" t="s">
        <v>5</v>
      </c>
      <c r="L150">
        <v>86</v>
      </c>
      <c r="M150" t="s">
        <v>765</v>
      </c>
      <c r="N150" t="s">
        <v>213</v>
      </c>
    </row>
    <row r="151" spans="1:14">
      <c r="A151" t="s">
        <v>2</v>
      </c>
      <c r="B151">
        <v>41182654</v>
      </c>
      <c r="C151" t="s">
        <v>207</v>
      </c>
      <c r="D151">
        <v>2</v>
      </c>
      <c r="E151" s="14" t="s">
        <v>632</v>
      </c>
      <c r="F151" s="14" t="s">
        <v>313</v>
      </c>
      <c r="G151" s="14" t="s">
        <v>412</v>
      </c>
      <c r="H151" s="14">
        <v>0</v>
      </c>
      <c r="I151" s="14">
        <v>43</v>
      </c>
      <c r="J151" s="14">
        <v>1</v>
      </c>
      <c r="K151" s="14" t="s">
        <v>5</v>
      </c>
      <c r="L151">
        <v>86</v>
      </c>
      <c r="M151">
        <v>755</v>
      </c>
      <c r="N151" t="s">
        <v>213</v>
      </c>
    </row>
    <row r="152" spans="1:14">
      <c r="A152" t="s">
        <v>2</v>
      </c>
      <c r="B152">
        <v>69009840</v>
      </c>
      <c r="C152" t="s">
        <v>207</v>
      </c>
      <c r="D152">
        <v>2</v>
      </c>
      <c r="E152" s="14" t="s">
        <v>249</v>
      </c>
      <c r="F152" s="14" t="s">
        <v>2741</v>
      </c>
      <c r="G152" s="14" t="s">
        <v>224</v>
      </c>
      <c r="H152" s="14" t="s">
        <v>569</v>
      </c>
      <c r="I152" s="14">
        <v>45</v>
      </c>
      <c r="J152" s="14">
        <v>1</v>
      </c>
      <c r="K152" s="14" t="s">
        <v>5</v>
      </c>
      <c r="L152">
        <v>86</v>
      </c>
      <c r="M152">
        <v>571</v>
      </c>
      <c r="N152" t="s">
        <v>213</v>
      </c>
    </row>
    <row r="153" spans="1:14">
      <c r="A153" t="s">
        <v>2</v>
      </c>
      <c r="B153">
        <v>15572029</v>
      </c>
      <c r="C153" t="s">
        <v>207</v>
      </c>
      <c r="D153">
        <v>2</v>
      </c>
      <c r="E153" s="14" t="s">
        <v>2742</v>
      </c>
      <c r="F153" s="14" t="s">
        <v>2743</v>
      </c>
      <c r="G153" s="14" t="s">
        <v>212</v>
      </c>
      <c r="H153" s="14" t="s">
        <v>317</v>
      </c>
      <c r="I153" s="14">
        <v>48</v>
      </c>
      <c r="J153" s="14">
        <v>1</v>
      </c>
      <c r="K153" s="14" t="s">
        <v>28</v>
      </c>
      <c r="L153">
        <v>86</v>
      </c>
      <c r="M153">
        <v>571</v>
      </c>
      <c r="N153" t="s">
        <v>213</v>
      </c>
    </row>
    <row r="154" spans="1:14">
      <c r="A154" t="s">
        <v>2</v>
      </c>
      <c r="B154">
        <v>4709718</v>
      </c>
      <c r="C154" t="s">
        <v>207</v>
      </c>
      <c r="D154">
        <v>2</v>
      </c>
      <c r="E154" s="14" t="s">
        <v>489</v>
      </c>
      <c r="F154" s="14">
        <v>0</v>
      </c>
      <c r="G154" s="14" t="s">
        <v>2744</v>
      </c>
      <c r="H154" s="14">
        <v>0</v>
      </c>
      <c r="I154" s="14">
        <v>63</v>
      </c>
      <c r="J154" s="14">
        <v>1</v>
      </c>
      <c r="K154" s="14" t="s">
        <v>28</v>
      </c>
      <c r="L154">
        <v>86</v>
      </c>
      <c r="M154">
        <v>320</v>
      </c>
      <c r="N154" t="s">
        <v>213</v>
      </c>
    </row>
    <row r="155" spans="1:14">
      <c r="A155" t="s">
        <v>2</v>
      </c>
      <c r="B155">
        <v>41109072</v>
      </c>
      <c r="C155" t="s">
        <v>207</v>
      </c>
      <c r="D155">
        <v>2</v>
      </c>
      <c r="E155" s="14" t="s">
        <v>2745</v>
      </c>
      <c r="F155" s="14" t="s">
        <v>2746</v>
      </c>
      <c r="G155" s="14" t="s">
        <v>224</v>
      </c>
      <c r="H155" s="14" t="s">
        <v>586</v>
      </c>
      <c r="I155" s="14">
        <v>45</v>
      </c>
      <c r="J155" s="14">
        <v>1</v>
      </c>
      <c r="K155" s="14" t="s">
        <v>5</v>
      </c>
      <c r="L155">
        <v>86</v>
      </c>
      <c r="M155">
        <v>320</v>
      </c>
      <c r="N155" t="s">
        <v>213</v>
      </c>
    </row>
    <row r="156" spans="1:14">
      <c r="A156" t="s">
        <v>2</v>
      </c>
      <c r="B156">
        <v>48657780</v>
      </c>
      <c r="C156" t="s">
        <v>207</v>
      </c>
      <c r="D156">
        <v>2</v>
      </c>
      <c r="E156" s="14" t="s">
        <v>2743</v>
      </c>
      <c r="F156" s="14" t="s">
        <v>632</v>
      </c>
      <c r="G156" s="14" t="s">
        <v>224</v>
      </c>
      <c r="H156" s="14" t="s">
        <v>412</v>
      </c>
      <c r="I156" s="14">
        <v>55</v>
      </c>
      <c r="J156" s="14">
        <v>1</v>
      </c>
      <c r="K156" s="14" t="s">
        <v>5</v>
      </c>
      <c r="L156">
        <v>86</v>
      </c>
      <c r="M156">
        <v>571</v>
      </c>
      <c r="N156" t="s">
        <v>213</v>
      </c>
    </row>
    <row r="157" spans="1:14">
      <c r="A157" t="s">
        <v>2</v>
      </c>
      <c r="B157">
        <v>1116205350</v>
      </c>
      <c r="C157" t="s">
        <v>207</v>
      </c>
      <c r="D157">
        <v>2</v>
      </c>
      <c r="E157" s="14" t="s">
        <v>378</v>
      </c>
      <c r="F157" s="14" t="s">
        <v>379</v>
      </c>
      <c r="G157" s="14" t="s">
        <v>380</v>
      </c>
      <c r="H157" s="14">
        <v>0</v>
      </c>
      <c r="I157" s="14">
        <v>34</v>
      </c>
      <c r="J157" s="14">
        <v>1</v>
      </c>
      <c r="K157" s="14" t="s">
        <v>5</v>
      </c>
      <c r="L157">
        <v>86</v>
      </c>
      <c r="M157">
        <v>571</v>
      </c>
      <c r="N157" t="s">
        <v>213</v>
      </c>
    </row>
    <row r="158" spans="1:14">
      <c r="A158" t="s">
        <v>2</v>
      </c>
      <c r="B158">
        <v>69055435</v>
      </c>
      <c r="C158" t="s">
        <v>207</v>
      </c>
      <c r="D158">
        <v>2</v>
      </c>
      <c r="E158" s="14" t="s">
        <v>708</v>
      </c>
      <c r="F158" s="14" t="s">
        <v>466</v>
      </c>
      <c r="G158" s="14" t="s">
        <v>380</v>
      </c>
      <c r="H158" s="14" t="s">
        <v>377</v>
      </c>
      <c r="I158" s="14">
        <v>42</v>
      </c>
      <c r="J158" s="14">
        <v>1</v>
      </c>
      <c r="K158" s="14" t="s">
        <v>5</v>
      </c>
      <c r="L158">
        <v>86</v>
      </c>
      <c r="M158">
        <v>755</v>
      </c>
      <c r="N158" t="s">
        <v>213</v>
      </c>
    </row>
    <row r="159" spans="1:14">
      <c r="A159" t="s">
        <v>2</v>
      </c>
      <c r="B159">
        <v>2373489</v>
      </c>
      <c r="C159" t="s">
        <v>207</v>
      </c>
      <c r="D159">
        <v>2</v>
      </c>
      <c r="E159" s="14" t="s">
        <v>464</v>
      </c>
      <c r="F159" s="14" t="s">
        <v>2747</v>
      </c>
      <c r="G159" s="14" t="s">
        <v>2748</v>
      </c>
      <c r="H159" s="14">
        <v>0</v>
      </c>
      <c r="I159" s="14">
        <v>81</v>
      </c>
      <c r="J159" s="14">
        <v>1</v>
      </c>
      <c r="K159" s="14" t="s">
        <v>28</v>
      </c>
      <c r="L159">
        <v>86</v>
      </c>
      <c r="M159">
        <v>755</v>
      </c>
      <c r="N159" t="s">
        <v>213</v>
      </c>
    </row>
    <row r="160" spans="1:14">
      <c r="A160" t="s">
        <v>2</v>
      </c>
      <c r="B160">
        <v>1121508335</v>
      </c>
      <c r="C160" t="s">
        <v>207</v>
      </c>
      <c r="D160">
        <v>2</v>
      </c>
      <c r="E160" s="14" t="s">
        <v>288</v>
      </c>
      <c r="F160" s="14" t="s">
        <v>2749</v>
      </c>
      <c r="G160" s="14" t="s">
        <v>272</v>
      </c>
      <c r="H160" s="14" t="s">
        <v>676</v>
      </c>
      <c r="I160" s="14">
        <v>27</v>
      </c>
      <c r="J160" s="14">
        <v>1</v>
      </c>
      <c r="K160" s="14" t="s">
        <v>5</v>
      </c>
      <c r="L160">
        <v>86</v>
      </c>
      <c r="M160">
        <v>760</v>
      </c>
      <c r="N160" t="s">
        <v>213</v>
      </c>
    </row>
    <row r="161" spans="1:14">
      <c r="A161" t="s">
        <v>2</v>
      </c>
      <c r="B161">
        <v>1121507333</v>
      </c>
      <c r="C161" t="s">
        <v>207</v>
      </c>
      <c r="D161">
        <v>2</v>
      </c>
      <c r="E161" s="14" t="s">
        <v>2750</v>
      </c>
      <c r="F161" s="14" t="s">
        <v>306</v>
      </c>
      <c r="G161" s="14" t="s">
        <v>425</v>
      </c>
      <c r="H161" s="14" t="s">
        <v>590</v>
      </c>
      <c r="I161" s="14">
        <v>32</v>
      </c>
      <c r="J161" s="14">
        <v>1</v>
      </c>
      <c r="K161" s="14" t="s">
        <v>5</v>
      </c>
      <c r="L161">
        <v>86</v>
      </c>
      <c r="M161">
        <v>760</v>
      </c>
      <c r="N161" t="s">
        <v>213</v>
      </c>
    </row>
    <row r="162" spans="1:14">
      <c r="A162" t="s">
        <v>2</v>
      </c>
      <c r="B162">
        <v>1002859124</v>
      </c>
      <c r="C162" t="s">
        <v>207</v>
      </c>
      <c r="D162">
        <v>2</v>
      </c>
      <c r="E162" s="14" t="s">
        <v>633</v>
      </c>
      <c r="F162" s="14" t="s">
        <v>391</v>
      </c>
      <c r="G162" s="14" t="s">
        <v>2751</v>
      </c>
      <c r="H162" s="14" t="s">
        <v>2752</v>
      </c>
      <c r="I162" s="14">
        <v>20</v>
      </c>
      <c r="J162" s="14">
        <v>1</v>
      </c>
      <c r="K162" s="14" t="s">
        <v>5</v>
      </c>
      <c r="L162">
        <v>86</v>
      </c>
      <c r="M162">
        <v>568</v>
      </c>
      <c r="N162" t="s">
        <v>213</v>
      </c>
    </row>
    <row r="163" spans="1:14">
      <c r="A163" t="s">
        <v>2</v>
      </c>
      <c r="B163">
        <v>18195163</v>
      </c>
      <c r="C163" t="s">
        <v>207</v>
      </c>
      <c r="D163">
        <v>2</v>
      </c>
      <c r="E163" s="14" t="s">
        <v>416</v>
      </c>
      <c r="F163" s="14" t="s">
        <v>2753</v>
      </c>
      <c r="G163" s="14" t="s">
        <v>442</v>
      </c>
      <c r="H163" s="14" t="s">
        <v>2754</v>
      </c>
      <c r="I163" s="14">
        <v>43</v>
      </c>
      <c r="J163" s="14">
        <v>1</v>
      </c>
      <c r="K163" s="14" t="s">
        <v>28</v>
      </c>
      <c r="L163">
        <v>86</v>
      </c>
      <c r="M163">
        <v>219</v>
      </c>
      <c r="N163" t="s">
        <v>213</v>
      </c>
    </row>
    <row r="164" spans="1:14">
      <c r="A164" t="s">
        <v>2</v>
      </c>
      <c r="B164">
        <v>5348966</v>
      </c>
      <c r="C164" t="s">
        <v>207</v>
      </c>
      <c r="D164">
        <v>2</v>
      </c>
      <c r="E164" s="14" t="s">
        <v>2755</v>
      </c>
      <c r="F164" s="14" t="s">
        <v>522</v>
      </c>
      <c r="G164" s="14" t="s">
        <v>2659</v>
      </c>
      <c r="H164" s="14" t="s">
        <v>231</v>
      </c>
      <c r="I164" s="14">
        <v>46</v>
      </c>
      <c r="J164" s="14">
        <v>1</v>
      </c>
      <c r="K164" s="14" t="s">
        <v>28</v>
      </c>
      <c r="L164">
        <v>86</v>
      </c>
      <c r="M164">
        <v>219</v>
      </c>
      <c r="N164" t="s">
        <v>213</v>
      </c>
    </row>
    <row r="165" spans="1:14">
      <c r="A165" t="s">
        <v>2</v>
      </c>
      <c r="B165">
        <v>41105412</v>
      </c>
      <c r="C165" t="s">
        <v>207</v>
      </c>
      <c r="D165">
        <v>2</v>
      </c>
      <c r="E165" s="14" t="s">
        <v>252</v>
      </c>
      <c r="F165" s="14" t="s">
        <v>463</v>
      </c>
      <c r="G165" s="14" t="s">
        <v>2756</v>
      </c>
      <c r="H165" s="14" t="s">
        <v>2757</v>
      </c>
      <c r="I165" s="14">
        <v>76</v>
      </c>
      <c r="J165" s="14">
        <v>1</v>
      </c>
      <c r="K165" s="14" t="s">
        <v>5</v>
      </c>
      <c r="L165">
        <v>86</v>
      </c>
      <c r="M165">
        <v>320</v>
      </c>
      <c r="N165" t="s">
        <v>213</v>
      </c>
    </row>
    <row r="166" spans="1:14">
      <c r="A166" t="s">
        <v>2</v>
      </c>
      <c r="B166">
        <v>69021250</v>
      </c>
      <c r="C166" t="s">
        <v>207</v>
      </c>
      <c r="D166">
        <v>2</v>
      </c>
      <c r="E166" s="14" t="s">
        <v>2758</v>
      </c>
      <c r="F166" s="14" t="s">
        <v>2759</v>
      </c>
      <c r="G166" s="14" t="s">
        <v>300</v>
      </c>
      <c r="H166" s="14" t="s">
        <v>681</v>
      </c>
      <c r="I166" s="14">
        <v>41</v>
      </c>
      <c r="J166" s="14">
        <v>1</v>
      </c>
      <c r="K166" s="14" t="s">
        <v>5</v>
      </c>
      <c r="L166">
        <v>86</v>
      </c>
      <c r="M166">
        <v>320</v>
      </c>
      <c r="N166" t="s">
        <v>213</v>
      </c>
    </row>
    <row r="167" spans="1:14">
      <c r="A167" t="s">
        <v>2</v>
      </c>
      <c r="B167">
        <v>97480478</v>
      </c>
      <c r="C167" t="s">
        <v>207</v>
      </c>
      <c r="D167">
        <v>2</v>
      </c>
      <c r="E167" s="14" t="s">
        <v>2760</v>
      </c>
      <c r="F167" s="14" t="s">
        <v>281</v>
      </c>
      <c r="G167" s="14" t="s">
        <v>2761</v>
      </c>
      <c r="H167" s="14" t="s">
        <v>508</v>
      </c>
      <c r="I167" s="14">
        <v>51</v>
      </c>
      <c r="J167" s="14">
        <v>1</v>
      </c>
      <c r="K167" s="14" t="s">
        <v>28</v>
      </c>
      <c r="L167">
        <v>86</v>
      </c>
      <c r="M167" t="s">
        <v>765</v>
      </c>
      <c r="N167" t="s">
        <v>213</v>
      </c>
    </row>
    <row r="168" spans="1:14">
      <c r="A168" t="s">
        <v>2</v>
      </c>
      <c r="B168">
        <v>18147283</v>
      </c>
      <c r="C168" t="s">
        <v>207</v>
      </c>
      <c r="D168">
        <v>2</v>
      </c>
      <c r="E168" s="14" t="s">
        <v>231</v>
      </c>
      <c r="F168" s="14" t="s">
        <v>252</v>
      </c>
      <c r="G168" s="14" t="s">
        <v>2762</v>
      </c>
      <c r="H168" s="14">
        <v>0</v>
      </c>
      <c r="I168" s="14">
        <v>42</v>
      </c>
      <c r="J168" s="14">
        <v>1</v>
      </c>
      <c r="K168" s="14" t="s">
        <v>28</v>
      </c>
      <c r="L168">
        <v>86</v>
      </c>
      <c r="M168">
        <v>320</v>
      </c>
      <c r="N168" t="s">
        <v>213</v>
      </c>
    </row>
    <row r="169" spans="1:14">
      <c r="A169" t="s">
        <v>2</v>
      </c>
      <c r="B169">
        <v>6531333</v>
      </c>
      <c r="C169" t="s">
        <v>207</v>
      </c>
      <c r="D169">
        <v>2</v>
      </c>
      <c r="E169" s="14" t="s">
        <v>400</v>
      </c>
      <c r="F169" s="14" t="s">
        <v>400</v>
      </c>
      <c r="G169" s="14" t="s">
        <v>230</v>
      </c>
      <c r="H169" s="14">
        <v>0</v>
      </c>
      <c r="I169" s="14">
        <v>57</v>
      </c>
      <c r="J169" s="14">
        <v>1</v>
      </c>
      <c r="K169" s="14" t="s">
        <v>28</v>
      </c>
      <c r="L169">
        <v>86</v>
      </c>
      <c r="M169">
        <v>320</v>
      </c>
      <c r="N169" t="s">
        <v>213</v>
      </c>
    </row>
    <row r="170" spans="1:14">
      <c r="A170" t="s">
        <v>2</v>
      </c>
      <c r="B170">
        <v>27355914</v>
      </c>
      <c r="C170" t="s">
        <v>207</v>
      </c>
      <c r="D170">
        <v>2</v>
      </c>
      <c r="E170" s="14" t="s">
        <v>269</v>
      </c>
      <c r="F170" s="14" t="s">
        <v>360</v>
      </c>
      <c r="G170" s="14" t="s">
        <v>566</v>
      </c>
      <c r="H170" s="14" t="s">
        <v>225</v>
      </c>
      <c r="I170" s="14">
        <v>62</v>
      </c>
      <c r="J170" s="14">
        <v>1</v>
      </c>
      <c r="K170" s="14" t="s">
        <v>5</v>
      </c>
      <c r="L170">
        <v>86</v>
      </c>
      <c r="M170" t="s">
        <v>765</v>
      </c>
      <c r="N170" t="s">
        <v>213</v>
      </c>
    </row>
    <row r="171" spans="1:14">
      <c r="A171" t="s">
        <v>2</v>
      </c>
      <c r="B171">
        <v>1123309093</v>
      </c>
      <c r="C171" t="s">
        <v>207</v>
      </c>
      <c r="D171">
        <v>2</v>
      </c>
      <c r="E171" s="14" t="s">
        <v>2763</v>
      </c>
      <c r="F171" s="14" t="s">
        <v>2764</v>
      </c>
      <c r="G171" s="14" t="s">
        <v>348</v>
      </c>
      <c r="H171" s="14" t="s">
        <v>231</v>
      </c>
      <c r="I171" s="14">
        <v>29</v>
      </c>
      <c r="J171" s="14">
        <v>1</v>
      </c>
      <c r="K171" s="14" t="s">
        <v>28</v>
      </c>
      <c r="L171">
        <v>86</v>
      </c>
      <c r="M171">
        <v>568</v>
      </c>
      <c r="N171" t="s">
        <v>213</v>
      </c>
    </row>
    <row r="172" spans="1:14">
      <c r="A172" t="s">
        <v>2</v>
      </c>
      <c r="B172">
        <v>27474182</v>
      </c>
      <c r="C172" t="s">
        <v>207</v>
      </c>
      <c r="D172">
        <v>2</v>
      </c>
      <c r="E172" s="14" t="s">
        <v>464</v>
      </c>
      <c r="F172" s="14" t="s">
        <v>2765</v>
      </c>
      <c r="G172" s="14" t="s">
        <v>484</v>
      </c>
      <c r="H172" s="14">
        <v>0</v>
      </c>
      <c r="I172" s="14">
        <v>73</v>
      </c>
      <c r="J172" s="14">
        <v>1</v>
      </c>
      <c r="K172" s="14" t="s">
        <v>5</v>
      </c>
      <c r="L172">
        <v>86</v>
      </c>
      <c r="M172">
        <v>569</v>
      </c>
      <c r="N172" t="s">
        <v>213</v>
      </c>
    </row>
    <row r="173" spans="1:14">
      <c r="A173" t="s">
        <v>2</v>
      </c>
      <c r="B173">
        <v>108101824</v>
      </c>
      <c r="C173" t="s">
        <v>207</v>
      </c>
      <c r="D173">
        <v>2</v>
      </c>
      <c r="E173" s="14" t="s">
        <v>553</v>
      </c>
      <c r="F173" s="14" t="s">
        <v>494</v>
      </c>
      <c r="G173" s="14" t="s">
        <v>2766</v>
      </c>
      <c r="H173" s="14" t="s">
        <v>317</v>
      </c>
      <c r="I173" s="14">
        <v>58</v>
      </c>
      <c r="J173" s="14">
        <v>1</v>
      </c>
      <c r="K173" s="14" t="s">
        <v>28</v>
      </c>
      <c r="L173">
        <v>86</v>
      </c>
      <c r="M173">
        <v>571</v>
      </c>
      <c r="N173" t="s">
        <v>213</v>
      </c>
    </row>
    <row r="174" spans="1:14">
      <c r="A174" t="s">
        <v>2</v>
      </c>
      <c r="B174">
        <v>29345334</v>
      </c>
      <c r="C174" t="s">
        <v>207</v>
      </c>
      <c r="D174">
        <v>2</v>
      </c>
      <c r="E174" s="14" t="s">
        <v>458</v>
      </c>
      <c r="F174" s="14" t="s">
        <v>509</v>
      </c>
      <c r="G174" s="14" t="s">
        <v>300</v>
      </c>
      <c r="H174" s="14" t="s">
        <v>2769</v>
      </c>
      <c r="I174" s="14">
        <v>61</v>
      </c>
      <c r="J174" s="14">
        <v>1</v>
      </c>
      <c r="K174" s="14" t="s">
        <v>5</v>
      </c>
      <c r="L174">
        <v>86</v>
      </c>
      <c r="M174">
        <v>320</v>
      </c>
      <c r="N174" t="s">
        <v>213</v>
      </c>
    </row>
    <row r="175" spans="1:14">
      <c r="A175" t="s">
        <v>2</v>
      </c>
      <c r="B175">
        <v>69000069</v>
      </c>
      <c r="C175" t="s">
        <v>207</v>
      </c>
      <c r="D175">
        <v>2</v>
      </c>
      <c r="E175" s="14" t="s">
        <v>543</v>
      </c>
      <c r="F175" s="14" t="s">
        <v>402</v>
      </c>
      <c r="G175" s="14" t="s">
        <v>544</v>
      </c>
      <c r="H175" s="14" t="s">
        <v>743</v>
      </c>
      <c r="I175" s="14">
        <v>48</v>
      </c>
      <c r="J175" s="14">
        <v>1</v>
      </c>
      <c r="K175" s="14" t="s">
        <v>5</v>
      </c>
      <c r="L175">
        <v>86</v>
      </c>
      <c r="M175">
        <v>571</v>
      </c>
      <c r="N175" t="s">
        <v>213</v>
      </c>
    </row>
    <row r="176" spans="1:14">
      <c r="A176" t="s">
        <v>2</v>
      </c>
      <c r="B176">
        <v>1085349355</v>
      </c>
      <c r="C176" t="s">
        <v>207</v>
      </c>
      <c r="D176">
        <v>2</v>
      </c>
      <c r="E176" s="14" t="s">
        <v>2771</v>
      </c>
      <c r="F176" s="14" t="s">
        <v>275</v>
      </c>
      <c r="G176" s="14" t="s">
        <v>2772</v>
      </c>
      <c r="H176" s="14" t="s">
        <v>2773</v>
      </c>
      <c r="I176" s="14">
        <v>41</v>
      </c>
      <c r="J176" s="14">
        <v>1</v>
      </c>
      <c r="K176" s="14" t="s">
        <v>5</v>
      </c>
      <c r="L176">
        <v>86</v>
      </c>
      <c r="M176">
        <v>760</v>
      </c>
      <c r="N176" t="s">
        <v>213</v>
      </c>
    </row>
    <row r="177" spans="1:14">
      <c r="A177" t="s">
        <v>2</v>
      </c>
      <c r="B177">
        <v>1123325060</v>
      </c>
      <c r="C177" t="s">
        <v>207</v>
      </c>
      <c r="D177">
        <v>2</v>
      </c>
      <c r="E177" s="14" t="s">
        <v>2774</v>
      </c>
      <c r="F177" s="14" t="s">
        <v>330</v>
      </c>
      <c r="G177" s="14" t="s">
        <v>224</v>
      </c>
      <c r="H177" s="14" t="s">
        <v>268</v>
      </c>
      <c r="I177" s="14">
        <v>52</v>
      </c>
      <c r="J177" s="14">
        <v>1</v>
      </c>
      <c r="K177" s="14" t="s">
        <v>5</v>
      </c>
      <c r="L177">
        <v>86</v>
      </c>
      <c r="M177">
        <v>320</v>
      </c>
      <c r="N177" t="s">
        <v>213</v>
      </c>
    </row>
    <row r="178" spans="1:14">
      <c r="A178" t="s">
        <v>2</v>
      </c>
      <c r="B178">
        <v>5312714</v>
      </c>
      <c r="C178" t="s">
        <v>207</v>
      </c>
      <c r="D178">
        <v>2</v>
      </c>
      <c r="E178" s="14" t="s">
        <v>2668</v>
      </c>
      <c r="F178" s="14" t="s">
        <v>444</v>
      </c>
      <c r="G178" s="14" t="s">
        <v>401</v>
      </c>
      <c r="H178" s="14">
        <v>0</v>
      </c>
      <c r="I178" s="14">
        <v>59</v>
      </c>
      <c r="J178" s="14">
        <v>1</v>
      </c>
      <c r="K178" s="14" t="s">
        <v>28</v>
      </c>
      <c r="L178">
        <v>86</v>
      </c>
      <c r="M178">
        <v>865</v>
      </c>
      <c r="N178" t="s">
        <v>213</v>
      </c>
    </row>
    <row r="179" spans="1:14">
      <c r="A179" t="s">
        <v>2</v>
      </c>
      <c r="B179">
        <v>69055447</v>
      </c>
      <c r="C179" t="s">
        <v>207</v>
      </c>
      <c r="D179">
        <v>2</v>
      </c>
      <c r="E179" s="14" t="s">
        <v>2724</v>
      </c>
      <c r="F179" s="14" t="s">
        <v>2610</v>
      </c>
      <c r="G179" s="14" t="s">
        <v>2775</v>
      </c>
      <c r="H179" s="14">
        <v>0</v>
      </c>
      <c r="I179" s="14">
        <v>45</v>
      </c>
      <c r="J179" s="14">
        <v>1</v>
      </c>
      <c r="K179" s="14" t="s">
        <v>5</v>
      </c>
      <c r="L179">
        <v>86</v>
      </c>
      <c r="M179">
        <v>755</v>
      </c>
      <c r="N179" t="s">
        <v>213</v>
      </c>
    </row>
    <row r="180" spans="1:14">
      <c r="A180" t="s">
        <v>2</v>
      </c>
      <c r="B180">
        <v>1006908520</v>
      </c>
      <c r="C180" t="s">
        <v>207</v>
      </c>
      <c r="D180">
        <v>2</v>
      </c>
      <c r="E180" s="14" t="s">
        <v>278</v>
      </c>
      <c r="F180" s="14" t="s">
        <v>2776</v>
      </c>
      <c r="G180" s="14" t="s">
        <v>2777</v>
      </c>
      <c r="H180" s="14" t="s">
        <v>253</v>
      </c>
      <c r="I180" s="14">
        <v>22</v>
      </c>
      <c r="J180" s="14">
        <v>1</v>
      </c>
      <c r="K180" s="14" t="s">
        <v>5</v>
      </c>
      <c r="L180">
        <v>86</v>
      </c>
      <c r="M180">
        <v>219</v>
      </c>
      <c r="N180" t="s">
        <v>213</v>
      </c>
    </row>
    <row r="181" spans="1:14">
      <c r="A181" t="s">
        <v>2</v>
      </c>
      <c r="B181">
        <v>97470170</v>
      </c>
      <c r="C181" t="s">
        <v>207</v>
      </c>
      <c r="D181">
        <v>2</v>
      </c>
      <c r="E181" s="14" t="s">
        <v>498</v>
      </c>
      <c r="F181" s="14">
        <v>0</v>
      </c>
      <c r="G181" s="14" t="s">
        <v>2778</v>
      </c>
      <c r="H181" s="14">
        <v>0</v>
      </c>
      <c r="I181" s="14">
        <v>63</v>
      </c>
      <c r="J181" s="14">
        <v>1</v>
      </c>
      <c r="K181" s="14" t="s">
        <v>28</v>
      </c>
      <c r="L181">
        <v>86</v>
      </c>
      <c r="M181">
        <v>749</v>
      </c>
      <c r="N181" t="s">
        <v>213</v>
      </c>
    </row>
    <row r="182" spans="1:14">
      <c r="A182" t="s">
        <v>2</v>
      </c>
      <c r="B182">
        <v>41182703</v>
      </c>
      <c r="C182" t="s">
        <v>207</v>
      </c>
      <c r="D182">
        <v>2</v>
      </c>
      <c r="E182" s="14" t="s">
        <v>283</v>
      </c>
      <c r="F182" s="14" t="s">
        <v>439</v>
      </c>
      <c r="G182" s="14" t="s">
        <v>2779</v>
      </c>
      <c r="H182" s="14">
        <v>0</v>
      </c>
      <c r="I182" s="14">
        <v>42</v>
      </c>
      <c r="J182" s="14">
        <v>1</v>
      </c>
      <c r="K182" s="14" t="s">
        <v>5</v>
      </c>
      <c r="L182">
        <v>86</v>
      </c>
      <c r="M182">
        <v>749</v>
      </c>
      <c r="N182" t="s">
        <v>213</v>
      </c>
    </row>
    <row r="183" spans="1:14">
      <c r="A183" t="s">
        <v>2</v>
      </c>
      <c r="B183">
        <v>27476376</v>
      </c>
      <c r="C183" t="s">
        <v>207</v>
      </c>
      <c r="D183">
        <v>2</v>
      </c>
      <c r="E183" s="14" t="s">
        <v>255</v>
      </c>
      <c r="F183" s="14" t="s">
        <v>741</v>
      </c>
      <c r="G183" s="14" t="s">
        <v>2780</v>
      </c>
      <c r="H183" s="14">
        <v>0</v>
      </c>
      <c r="I183" s="14">
        <v>71</v>
      </c>
      <c r="J183" s="14">
        <v>1</v>
      </c>
      <c r="K183" s="14" t="s">
        <v>5</v>
      </c>
      <c r="L183">
        <v>86</v>
      </c>
      <c r="M183">
        <v>749</v>
      </c>
      <c r="N183" t="s">
        <v>213</v>
      </c>
    </row>
    <row r="184" spans="1:14">
      <c r="A184" t="s">
        <v>2</v>
      </c>
      <c r="B184">
        <v>97471122</v>
      </c>
      <c r="C184" t="s">
        <v>207</v>
      </c>
      <c r="D184">
        <v>2</v>
      </c>
      <c r="E184" s="14" t="s">
        <v>249</v>
      </c>
      <c r="F184" s="14" t="s">
        <v>249</v>
      </c>
      <c r="G184" s="14" t="s">
        <v>2659</v>
      </c>
      <c r="H184" s="14">
        <v>0</v>
      </c>
      <c r="I184" s="14">
        <v>53</v>
      </c>
      <c r="J184" s="14">
        <v>1</v>
      </c>
      <c r="K184" s="14" t="s">
        <v>28</v>
      </c>
      <c r="L184">
        <v>86</v>
      </c>
      <c r="M184">
        <v>749</v>
      </c>
      <c r="N184" t="s">
        <v>213</v>
      </c>
    </row>
    <row r="185" spans="1:14">
      <c r="A185" t="s">
        <v>2</v>
      </c>
      <c r="B185">
        <v>1006815911</v>
      </c>
      <c r="C185" t="s">
        <v>207</v>
      </c>
      <c r="D185">
        <v>2</v>
      </c>
      <c r="E185" s="14" t="s">
        <v>256</v>
      </c>
      <c r="F185" s="14" t="s">
        <v>413</v>
      </c>
      <c r="G185" s="14" t="s">
        <v>446</v>
      </c>
      <c r="H185" s="14" t="s">
        <v>442</v>
      </c>
      <c r="I185" s="14">
        <v>21</v>
      </c>
      <c r="J185" s="14">
        <v>1</v>
      </c>
      <c r="K185" s="14" t="s">
        <v>28</v>
      </c>
      <c r="L185">
        <v>86</v>
      </c>
      <c r="M185">
        <v>749</v>
      </c>
      <c r="N185" t="s">
        <v>213</v>
      </c>
    </row>
    <row r="186" spans="1:14">
      <c r="A186" t="s">
        <v>2</v>
      </c>
      <c r="B186">
        <v>1124315529</v>
      </c>
      <c r="C186" t="s">
        <v>207</v>
      </c>
      <c r="D186">
        <v>2</v>
      </c>
      <c r="E186" s="14" t="s">
        <v>346</v>
      </c>
      <c r="F186" s="14" t="s">
        <v>237</v>
      </c>
      <c r="G186" s="14" t="s">
        <v>2781</v>
      </c>
      <c r="H186" s="14" t="s">
        <v>2782</v>
      </c>
      <c r="I186" s="14">
        <v>29</v>
      </c>
      <c r="J186" s="14">
        <v>1</v>
      </c>
      <c r="K186" s="14" t="s">
        <v>28</v>
      </c>
      <c r="L186">
        <v>86</v>
      </c>
      <c r="M186">
        <v>219</v>
      </c>
      <c r="N186" t="s">
        <v>213</v>
      </c>
    </row>
    <row r="187" spans="1:14">
      <c r="A187" t="s">
        <v>2</v>
      </c>
      <c r="B187">
        <v>41105041</v>
      </c>
      <c r="C187" t="s">
        <v>207</v>
      </c>
      <c r="D187">
        <v>2</v>
      </c>
      <c r="E187" s="14" t="s">
        <v>517</v>
      </c>
      <c r="F187" s="14" t="s">
        <v>238</v>
      </c>
      <c r="G187" s="14" t="s">
        <v>2783</v>
      </c>
      <c r="H187" s="14">
        <v>0</v>
      </c>
      <c r="I187" s="14">
        <v>72</v>
      </c>
      <c r="J187" s="14">
        <v>1</v>
      </c>
      <c r="K187" s="14" t="s">
        <v>5</v>
      </c>
      <c r="L187">
        <v>86</v>
      </c>
      <c r="M187">
        <v>320</v>
      </c>
      <c r="N187" t="s">
        <v>213</v>
      </c>
    </row>
    <row r="188" spans="1:14">
      <c r="A188" t="s">
        <v>2</v>
      </c>
      <c r="B188">
        <v>1123327340</v>
      </c>
      <c r="C188" t="s">
        <v>207</v>
      </c>
      <c r="D188">
        <v>2</v>
      </c>
      <c r="E188" s="14" t="s">
        <v>404</v>
      </c>
      <c r="F188" s="14" t="s">
        <v>242</v>
      </c>
      <c r="G188" s="14" t="s">
        <v>399</v>
      </c>
      <c r="H188" s="14" t="s">
        <v>298</v>
      </c>
      <c r="I188" s="14">
        <v>32</v>
      </c>
      <c r="J188" s="14">
        <v>1</v>
      </c>
      <c r="K188" s="14" t="s">
        <v>28</v>
      </c>
      <c r="L188">
        <v>86</v>
      </c>
      <c r="M188" t="s">
        <v>765</v>
      </c>
      <c r="N188" t="s">
        <v>213</v>
      </c>
    </row>
    <row r="189" spans="1:14">
      <c r="A189" t="s">
        <v>2</v>
      </c>
      <c r="B189">
        <v>34329022</v>
      </c>
      <c r="C189" t="s">
        <v>207</v>
      </c>
      <c r="D189">
        <v>2</v>
      </c>
      <c r="E189" s="14" t="s">
        <v>616</v>
      </c>
      <c r="F189" s="14" t="s">
        <v>2684</v>
      </c>
      <c r="G189" s="14" t="s">
        <v>2784</v>
      </c>
      <c r="H189" s="14" t="s">
        <v>254</v>
      </c>
      <c r="I189" s="14">
        <v>39</v>
      </c>
      <c r="J189" s="14">
        <v>1</v>
      </c>
      <c r="K189" s="14" t="s">
        <v>5</v>
      </c>
      <c r="L189">
        <v>86</v>
      </c>
      <c r="M189">
        <v>569</v>
      </c>
      <c r="N189" t="s">
        <v>213</v>
      </c>
    </row>
    <row r="190" spans="1:14">
      <c r="A190" t="s">
        <v>2</v>
      </c>
      <c r="B190">
        <v>27359520</v>
      </c>
      <c r="C190" t="s">
        <v>207</v>
      </c>
      <c r="D190">
        <v>2</v>
      </c>
      <c r="E190" s="14" t="s">
        <v>373</v>
      </c>
      <c r="F190" s="14" t="s">
        <v>737</v>
      </c>
      <c r="G190" s="14" t="s">
        <v>374</v>
      </c>
      <c r="H190" s="14" t="s">
        <v>318</v>
      </c>
      <c r="I190" s="14">
        <v>70</v>
      </c>
      <c r="J190" s="14">
        <v>1</v>
      </c>
      <c r="K190" s="14" t="s">
        <v>5</v>
      </c>
      <c r="L190">
        <v>86</v>
      </c>
      <c r="M190" t="s">
        <v>765</v>
      </c>
      <c r="N190" t="s">
        <v>213</v>
      </c>
    </row>
    <row r="191" spans="1:14">
      <c r="A191" t="s">
        <v>2</v>
      </c>
      <c r="B191">
        <v>69005901</v>
      </c>
      <c r="C191" t="s">
        <v>207</v>
      </c>
      <c r="D191">
        <v>2</v>
      </c>
      <c r="E191" s="14" t="s">
        <v>2785</v>
      </c>
      <c r="F191" s="14" t="s">
        <v>252</v>
      </c>
      <c r="G191" s="14" t="s">
        <v>462</v>
      </c>
      <c r="H191" s="14" t="s">
        <v>2786</v>
      </c>
      <c r="I191" s="14">
        <v>53</v>
      </c>
      <c r="J191" s="14">
        <v>1</v>
      </c>
      <c r="K191" s="14" t="s">
        <v>5</v>
      </c>
      <c r="L191">
        <v>86</v>
      </c>
      <c r="M191" t="s">
        <v>765</v>
      </c>
      <c r="N191" t="s">
        <v>213</v>
      </c>
    </row>
    <row r="192" spans="1:14">
      <c r="A192" t="s">
        <v>2</v>
      </c>
      <c r="B192">
        <v>36111696</v>
      </c>
      <c r="C192" t="s">
        <v>207</v>
      </c>
      <c r="D192">
        <v>2</v>
      </c>
      <c r="E192" s="14" t="s">
        <v>248</v>
      </c>
      <c r="F192" s="14" t="s">
        <v>2787</v>
      </c>
      <c r="G192" s="14" t="s">
        <v>2788</v>
      </c>
      <c r="H192" s="14">
        <v>0</v>
      </c>
      <c r="I192" s="14">
        <v>59</v>
      </c>
      <c r="J192" s="14">
        <v>1</v>
      </c>
      <c r="K192" s="14" t="s">
        <v>5</v>
      </c>
      <c r="L192">
        <v>86</v>
      </c>
      <c r="M192">
        <v>320</v>
      </c>
      <c r="N192" t="s">
        <v>213</v>
      </c>
    </row>
    <row r="193" spans="1:14">
      <c r="A193" t="s">
        <v>2</v>
      </c>
      <c r="B193">
        <v>18105609</v>
      </c>
      <c r="C193" t="s">
        <v>207</v>
      </c>
      <c r="D193">
        <v>2</v>
      </c>
      <c r="E193" s="14" t="s">
        <v>2789</v>
      </c>
      <c r="F193" s="14" t="s">
        <v>2790</v>
      </c>
      <c r="G193" s="14" t="s">
        <v>2791</v>
      </c>
      <c r="H193" s="14">
        <v>0</v>
      </c>
      <c r="I193" s="14">
        <v>76</v>
      </c>
      <c r="J193" s="14">
        <v>1</v>
      </c>
      <c r="K193" s="14" t="s">
        <v>28</v>
      </c>
      <c r="L193">
        <v>86</v>
      </c>
      <c r="M193">
        <v>320</v>
      </c>
      <c r="N193" t="s">
        <v>213</v>
      </c>
    </row>
    <row r="194" spans="1:14">
      <c r="A194" t="s">
        <v>2</v>
      </c>
      <c r="B194">
        <v>4718287</v>
      </c>
      <c r="C194" t="s">
        <v>207</v>
      </c>
      <c r="D194">
        <v>2</v>
      </c>
      <c r="E194" s="14" t="s">
        <v>493</v>
      </c>
      <c r="F194" s="14" t="s">
        <v>385</v>
      </c>
      <c r="G194" s="14" t="s">
        <v>231</v>
      </c>
      <c r="H194" s="14">
        <v>0</v>
      </c>
      <c r="I194" s="14">
        <v>63</v>
      </c>
      <c r="J194" s="14">
        <v>1</v>
      </c>
      <c r="K194" s="14" t="s">
        <v>28</v>
      </c>
      <c r="L194">
        <v>86</v>
      </c>
      <c r="M194">
        <v>749</v>
      </c>
      <c r="N194" t="s">
        <v>213</v>
      </c>
    </row>
    <row r="195" spans="1:14">
      <c r="A195" t="s">
        <v>2</v>
      </c>
      <c r="B195">
        <v>5349140</v>
      </c>
      <c r="C195" t="s">
        <v>207</v>
      </c>
      <c r="D195">
        <v>2</v>
      </c>
      <c r="E195" s="14" t="s">
        <v>2792</v>
      </c>
      <c r="F195" s="14" t="s">
        <v>2793</v>
      </c>
      <c r="G195" s="14" t="s">
        <v>348</v>
      </c>
      <c r="H195" s="14">
        <v>0</v>
      </c>
      <c r="I195" s="14">
        <v>78</v>
      </c>
      <c r="J195" s="14">
        <v>1</v>
      </c>
      <c r="K195" s="14" t="s">
        <v>28</v>
      </c>
      <c r="L195">
        <v>86</v>
      </c>
      <c r="M195">
        <v>755</v>
      </c>
      <c r="N195" t="s">
        <v>213</v>
      </c>
    </row>
    <row r="196" spans="1:14">
      <c r="A196" t="s">
        <v>2</v>
      </c>
      <c r="B196">
        <v>1896280</v>
      </c>
      <c r="C196" t="s">
        <v>207</v>
      </c>
      <c r="D196">
        <v>2</v>
      </c>
      <c r="E196" s="14" t="s">
        <v>2794</v>
      </c>
      <c r="F196" s="14" t="s">
        <v>655</v>
      </c>
      <c r="G196" s="14" t="s">
        <v>354</v>
      </c>
      <c r="H196" s="14">
        <v>0</v>
      </c>
      <c r="I196" s="14">
        <v>78</v>
      </c>
      <c r="J196" s="14">
        <v>1</v>
      </c>
      <c r="K196" s="14" t="s">
        <v>28</v>
      </c>
      <c r="L196">
        <v>86</v>
      </c>
      <c r="M196">
        <v>320</v>
      </c>
      <c r="N196" t="s">
        <v>213</v>
      </c>
    </row>
    <row r="197" spans="1:14">
      <c r="A197" t="s">
        <v>2</v>
      </c>
      <c r="B197">
        <v>69050025</v>
      </c>
      <c r="C197" t="s">
        <v>207</v>
      </c>
      <c r="D197">
        <v>2</v>
      </c>
      <c r="E197" s="14" t="s">
        <v>663</v>
      </c>
      <c r="F197" s="14" t="s">
        <v>740</v>
      </c>
      <c r="G197" s="14" t="s">
        <v>664</v>
      </c>
      <c r="H197" s="14">
        <v>0</v>
      </c>
      <c r="I197" s="14">
        <v>68</v>
      </c>
      <c r="J197" s="14">
        <v>1</v>
      </c>
      <c r="K197" s="14" t="s">
        <v>5</v>
      </c>
      <c r="L197">
        <v>86</v>
      </c>
      <c r="M197">
        <v>569</v>
      </c>
      <c r="N197" t="s">
        <v>213</v>
      </c>
    </row>
    <row r="198" spans="1:14">
      <c r="A198" t="s">
        <v>2</v>
      </c>
      <c r="B198">
        <v>41119867</v>
      </c>
      <c r="C198" t="s">
        <v>207</v>
      </c>
      <c r="D198">
        <v>2</v>
      </c>
      <c r="E198" s="14" t="s">
        <v>660</v>
      </c>
      <c r="F198" s="14" t="s">
        <v>661</v>
      </c>
      <c r="G198" s="14" t="s">
        <v>370</v>
      </c>
      <c r="H198" s="14">
        <v>0</v>
      </c>
      <c r="I198" s="14">
        <v>43</v>
      </c>
      <c r="J198" s="14">
        <v>1</v>
      </c>
      <c r="K198" s="14" t="s">
        <v>5</v>
      </c>
      <c r="L198">
        <v>86</v>
      </c>
      <c r="M198">
        <v>865</v>
      </c>
      <c r="N198" t="s">
        <v>213</v>
      </c>
    </row>
    <row r="199" spans="1:14">
      <c r="A199" t="s">
        <v>2</v>
      </c>
      <c r="B199">
        <v>69030082</v>
      </c>
      <c r="C199" t="s">
        <v>207</v>
      </c>
      <c r="D199">
        <v>2</v>
      </c>
      <c r="E199" s="14" t="s">
        <v>500</v>
      </c>
      <c r="F199" s="14" t="s">
        <v>2795</v>
      </c>
      <c r="G199" s="14" t="s">
        <v>525</v>
      </c>
      <c r="H199" s="14" t="s">
        <v>526</v>
      </c>
      <c r="I199" s="14">
        <v>64</v>
      </c>
      <c r="J199" s="14">
        <v>1</v>
      </c>
      <c r="K199" s="14" t="s">
        <v>5</v>
      </c>
      <c r="L199">
        <v>86</v>
      </c>
      <c r="M199">
        <v>320</v>
      </c>
      <c r="N199" t="s">
        <v>213</v>
      </c>
    </row>
    <row r="200" spans="1:14">
      <c r="A200" t="s">
        <v>2</v>
      </c>
      <c r="B200">
        <v>1124858715</v>
      </c>
      <c r="C200" t="s">
        <v>207</v>
      </c>
      <c r="D200">
        <v>2</v>
      </c>
      <c r="E200" s="14" t="s">
        <v>237</v>
      </c>
      <c r="F200" s="14" t="s">
        <v>420</v>
      </c>
      <c r="G200" s="14" t="s">
        <v>421</v>
      </c>
      <c r="H200" s="14" t="s">
        <v>422</v>
      </c>
      <c r="I200" s="14">
        <v>30</v>
      </c>
      <c r="J200" s="14">
        <v>1</v>
      </c>
      <c r="K200" s="14" t="s">
        <v>28</v>
      </c>
      <c r="L200">
        <v>86</v>
      </c>
      <c r="M200" t="s">
        <v>765</v>
      </c>
      <c r="N200" t="s">
        <v>213</v>
      </c>
    </row>
    <row r="201" spans="1:14">
      <c r="A201" t="s">
        <v>2</v>
      </c>
      <c r="B201">
        <v>69005173</v>
      </c>
      <c r="C201" t="s">
        <v>207</v>
      </c>
      <c r="D201">
        <v>2</v>
      </c>
      <c r="E201" s="14" t="s">
        <v>2796</v>
      </c>
      <c r="F201" s="14" t="s">
        <v>260</v>
      </c>
      <c r="G201" s="14" t="s">
        <v>2797</v>
      </c>
      <c r="H201" s="14" t="s">
        <v>2798</v>
      </c>
      <c r="I201" s="14">
        <v>53</v>
      </c>
      <c r="J201" s="14">
        <v>1</v>
      </c>
      <c r="K201" s="14" t="s">
        <v>5</v>
      </c>
      <c r="L201">
        <v>86</v>
      </c>
      <c r="M201" t="s">
        <v>765</v>
      </c>
      <c r="N201" t="s">
        <v>213</v>
      </c>
    </row>
    <row r="202" spans="1:14">
      <c r="A202" t="s">
        <v>2</v>
      </c>
      <c r="B202">
        <v>1123322776</v>
      </c>
      <c r="C202" t="s">
        <v>207</v>
      </c>
      <c r="D202">
        <v>2</v>
      </c>
      <c r="E202" s="14" t="s">
        <v>2799</v>
      </c>
      <c r="F202" s="14" t="s">
        <v>524</v>
      </c>
      <c r="G202" s="14" t="s">
        <v>2800</v>
      </c>
      <c r="H202" s="14">
        <v>0</v>
      </c>
      <c r="I202" s="14">
        <v>35</v>
      </c>
      <c r="J202" s="14">
        <v>1</v>
      </c>
      <c r="K202" s="14" t="s">
        <v>5</v>
      </c>
      <c r="L202">
        <v>86</v>
      </c>
      <c r="M202">
        <v>320</v>
      </c>
      <c r="N202" t="s">
        <v>213</v>
      </c>
    </row>
    <row r="203" spans="1:14">
      <c r="A203" t="s">
        <v>2</v>
      </c>
      <c r="B203">
        <v>27362786</v>
      </c>
      <c r="C203" t="s">
        <v>207</v>
      </c>
      <c r="D203">
        <v>2</v>
      </c>
      <c r="E203" s="14" t="s">
        <v>632</v>
      </c>
      <c r="F203" s="14" t="s">
        <v>3097</v>
      </c>
      <c r="G203" s="14" t="s">
        <v>2801</v>
      </c>
      <c r="H203" s="14">
        <v>0</v>
      </c>
      <c r="I203" s="14">
        <v>79</v>
      </c>
      <c r="J203" s="14">
        <v>1</v>
      </c>
      <c r="K203" s="14" t="s">
        <v>5</v>
      </c>
      <c r="L203">
        <v>86</v>
      </c>
      <c r="M203" t="s">
        <v>765</v>
      </c>
      <c r="N203" t="s">
        <v>213</v>
      </c>
    </row>
    <row r="204" spans="1:14">
      <c r="A204" t="s">
        <v>2</v>
      </c>
      <c r="B204">
        <v>27168497</v>
      </c>
      <c r="C204" t="s">
        <v>207</v>
      </c>
      <c r="D204">
        <v>2</v>
      </c>
      <c r="E204" s="14" t="s">
        <v>405</v>
      </c>
      <c r="F204" s="14" t="s">
        <v>224</v>
      </c>
      <c r="G204" s="14" t="s">
        <v>2802</v>
      </c>
      <c r="H204" s="14">
        <v>0</v>
      </c>
      <c r="I204" s="14">
        <v>46</v>
      </c>
      <c r="J204" s="14">
        <v>1</v>
      </c>
      <c r="K204" s="14" t="s">
        <v>5</v>
      </c>
      <c r="L204">
        <v>86</v>
      </c>
      <c r="M204">
        <v>320</v>
      </c>
      <c r="N204" t="s">
        <v>213</v>
      </c>
    </row>
    <row r="205" spans="1:14">
      <c r="A205" t="s">
        <v>2</v>
      </c>
      <c r="B205">
        <v>18123058</v>
      </c>
      <c r="C205" t="s">
        <v>207</v>
      </c>
      <c r="D205">
        <v>2</v>
      </c>
      <c r="E205" s="14" t="s">
        <v>492</v>
      </c>
      <c r="F205" s="14" t="s">
        <v>263</v>
      </c>
      <c r="G205" s="14" t="s">
        <v>597</v>
      </c>
      <c r="H205" s="14" t="s">
        <v>2803</v>
      </c>
      <c r="I205" s="14">
        <v>65</v>
      </c>
      <c r="J205" s="14">
        <v>1</v>
      </c>
      <c r="K205" s="14" t="s">
        <v>28</v>
      </c>
      <c r="L205">
        <v>86</v>
      </c>
      <c r="M205">
        <v>885</v>
      </c>
      <c r="N205" t="s">
        <v>213</v>
      </c>
    </row>
    <row r="206" spans="1:14">
      <c r="A206" t="s">
        <v>2</v>
      </c>
      <c r="B206">
        <v>39840652</v>
      </c>
      <c r="C206" t="s">
        <v>207</v>
      </c>
      <c r="D206">
        <v>2</v>
      </c>
      <c r="E206" s="14" t="s">
        <v>278</v>
      </c>
      <c r="F206" s="14" t="s">
        <v>529</v>
      </c>
      <c r="G206" s="14" t="s">
        <v>380</v>
      </c>
      <c r="H206" s="14">
        <v>0</v>
      </c>
      <c r="I206" s="14">
        <v>61</v>
      </c>
      <c r="J206" s="14">
        <v>1</v>
      </c>
      <c r="K206" s="14" t="s">
        <v>5</v>
      </c>
      <c r="L206">
        <v>86</v>
      </c>
      <c r="M206">
        <v>569</v>
      </c>
      <c r="N206" t="s">
        <v>213</v>
      </c>
    </row>
    <row r="207" spans="1:14">
      <c r="A207" t="s">
        <v>2</v>
      </c>
      <c r="B207">
        <v>1123321182</v>
      </c>
      <c r="C207" t="s">
        <v>207</v>
      </c>
      <c r="D207">
        <v>2</v>
      </c>
      <c r="E207" s="14" t="s">
        <v>396</v>
      </c>
      <c r="F207" s="14" t="s">
        <v>2804</v>
      </c>
      <c r="G207" s="14" t="s">
        <v>2805</v>
      </c>
      <c r="H207" s="14">
        <v>0</v>
      </c>
      <c r="I207" s="14">
        <v>37</v>
      </c>
      <c r="J207" s="14">
        <v>1</v>
      </c>
      <c r="K207" s="14" t="s">
        <v>5</v>
      </c>
      <c r="L207">
        <v>86</v>
      </c>
      <c r="M207">
        <v>320</v>
      </c>
      <c r="N207" t="s">
        <v>213</v>
      </c>
    </row>
    <row r="208" spans="1:14">
      <c r="A208" t="s">
        <v>2</v>
      </c>
      <c r="B208">
        <v>1126446413</v>
      </c>
      <c r="C208" t="s">
        <v>207</v>
      </c>
      <c r="D208">
        <v>2</v>
      </c>
      <c r="E208" s="14" t="s">
        <v>456</v>
      </c>
      <c r="F208" s="14" t="s">
        <v>704</v>
      </c>
      <c r="G208" s="14" t="s">
        <v>567</v>
      </c>
      <c r="H208" s="14" t="s">
        <v>705</v>
      </c>
      <c r="I208" s="14">
        <v>36</v>
      </c>
      <c r="J208" s="14">
        <v>1</v>
      </c>
      <c r="K208" s="14" t="s">
        <v>5</v>
      </c>
      <c r="L208">
        <v>86</v>
      </c>
      <c r="M208">
        <v>865</v>
      </c>
      <c r="N208" t="s">
        <v>213</v>
      </c>
    </row>
    <row r="209" spans="1:14">
      <c r="A209" t="s">
        <v>2</v>
      </c>
      <c r="B209">
        <v>41109470</v>
      </c>
      <c r="C209" t="s">
        <v>207</v>
      </c>
      <c r="D209">
        <v>2</v>
      </c>
      <c r="E209" s="14" t="s">
        <v>346</v>
      </c>
      <c r="F209" s="14" t="s">
        <v>2806</v>
      </c>
      <c r="G209" s="14" t="s">
        <v>251</v>
      </c>
      <c r="H209" s="14" t="s">
        <v>559</v>
      </c>
      <c r="I209" s="14">
        <v>42</v>
      </c>
      <c r="J209" s="14">
        <v>1</v>
      </c>
      <c r="K209" s="14" t="s">
        <v>5</v>
      </c>
      <c r="L209">
        <v>86</v>
      </c>
      <c r="M209">
        <v>320</v>
      </c>
      <c r="N209" t="s">
        <v>213</v>
      </c>
    </row>
    <row r="210" spans="1:14">
      <c r="A210" t="s">
        <v>2</v>
      </c>
      <c r="B210">
        <v>1124316601</v>
      </c>
      <c r="C210" t="s">
        <v>207</v>
      </c>
      <c r="D210">
        <v>2</v>
      </c>
      <c r="E210" s="14" t="s">
        <v>2807</v>
      </c>
      <c r="F210" s="14" t="s">
        <v>363</v>
      </c>
      <c r="G210" s="14" t="s">
        <v>394</v>
      </c>
      <c r="H210" s="14" t="s">
        <v>244</v>
      </c>
      <c r="I210" s="14">
        <v>20</v>
      </c>
      <c r="J210" s="14">
        <v>1</v>
      </c>
      <c r="K210" s="14" t="s">
        <v>28</v>
      </c>
      <c r="L210">
        <v>86</v>
      </c>
      <c r="M210">
        <v>760</v>
      </c>
      <c r="N210" t="s">
        <v>213</v>
      </c>
    </row>
    <row r="211" spans="1:14">
      <c r="A211" t="s">
        <v>2</v>
      </c>
      <c r="B211">
        <v>97470043</v>
      </c>
      <c r="C211" t="s">
        <v>207</v>
      </c>
      <c r="D211">
        <v>2</v>
      </c>
      <c r="E211" s="14" t="s">
        <v>692</v>
      </c>
      <c r="F211" s="14" t="s">
        <v>256</v>
      </c>
      <c r="G211" s="14" t="s">
        <v>477</v>
      </c>
      <c r="H211" s="14" t="s">
        <v>385</v>
      </c>
      <c r="I211" s="14">
        <v>64</v>
      </c>
      <c r="J211" s="14">
        <v>1</v>
      </c>
      <c r="K211" s="14" t="s">
        <v>28</v>
      </c>
      <c r="L211">
        <v>86</v>
      </c>
      <c r="M211">
        <v>755</v>
      </c>
      <c r="N211" t="s">
        <v>213</v>
      </c>
    </row>
    <row r="212" spans="1:14">
      <c r="A212" t="s">
        <v>2</v>
      </c>
      <c r="B212">
        <v>5223825</v>
      </c>
      <c r="C212" t="s">
        <v>207</v>
      </c>
      <c r="D212">
        <v>2</v>
      </c>
      <c r="E212" s="14" t="s">
        <v>232</v>
      </c>
      <c r="F212" s="14" t="s">
        <v>655</v>
      </c>
      <c r="G212" s="14" t="s">
        <v>656</v>
      </c>
      <c r="H212" s="14">
        <v>0</v>
      </c>
      <c r="I212" s="14">
        <v>62</v>
      </c>
      <c r="J212" s="14">
        <v>1</v>
      </c>
      <c r="K212" s="14" t="s">
        <v>28</v>
      </c>
      <c r="L212">
        <v>86</v>
      </c>
      <c r="M212">
        <v>320</v>
      </c>
      <c r="N212" t="s">
        <v>213</v>
      </c>
    </row>
    <row r="213" spans="1:14">
      <c r="A213" t="s">
        <v>2</v>
      </c>
      <c r="B213">
        <v>27363959</v>
      </c>
      <c r="C213" t="s">
        <v>207</v>
      </c>
      <c r="D213">
        <v>2</v>
      </c>
      <c r="E213" s="14" t="s">
        <v>260</v>
      </c>
      <c r="F213" s="14" t="s">
        <v>3098</v>
      </c>
      <c r="G213" s="14" t="s">
        <v>224</v>
      </c>
      <c r="H213" s="14">
        <v>0</v>
      </c>
      <c r="I213" s="14">
        <v>84</v>
      </c>
      <c r="J213" s="14">
        <v>1</v>
      </c>
      <c r="K213" s="14" t="s">
        <v>5</v>
      </c>
      <c r="L213">
        <v>86</v>
      </c>
      <c r="M213">
        <v>885</v>
      </c>
      <c r="N213" t="s">
        <v>213</v>
      </c>
    </row>
    <row r="214" spans="1:14">
      <c r="A214" t="s">
        <v>2</v>
      </c>
      <c r="B214">
        <v>1006849324</v>
      </c>
      <c r="C214" t="s">
        <v>207</v>
      </c>
      <c r="D214">
        <v>2</v>
      </c>
      <c r="E214" s="14" t="s">
        <v>264</v>
      </c>
      <c r="F214" s="14" t="s">
        <v>701</v>
      </c>
      <c r="G214" s="14" t="s">
        <v>2808</v>
      </c>
      <c r="H214" s="14">
        <v>0</v>
      </c>
      <c r="I214" s="14">
        <v>23</v>
      </c>
      <c r="J214" s="14">
        <v>1</v>
      </c>
      <c r="K214" s="14" t="s">
        <v>5</v>
      </c>
      <c r="L214">
        <v>86</v>
      </c>
      <c r="M214">
        <v>320</v>
      </c>
      <c r="N214" t="s">
        <v>213</v>
      </c>
    </row>
    <row r="215" spans="1:14">
      <c r="A215" t="s">
        <v>2</v>
      </c>
      <c r="B215">
        <v>18110221</v>
      </c>
      <c r="C215" t="s">
        <v>207</v>
      </c>
      <c r="D215">
        <v>2</v>
      </c>
      <c r="E215" s="14" t="s">
        <v>2809</v>
      </c>
      <c r="F215" s="14" t="s">
        <v>665</v>
      </c>
      <c r="G215" s="14" t="s">
        <v>2810</v>
      </c>
      <c r="H215" s="14">
        <v>0</v>
      </c>
      <c r="I215" s="14">
        <v>59</v>
      </c>
      <c r="J215" s="14">
        <v>1</v>
      </c>
      <c r="K215" s="14" t="s">
        <v>28</v>
      </c>
      <c r="L215">
        <v>86</v>
      </c>
      <c r="M215">
        <v>568</v>
      </c>
      <c r="N215" t="s">
        <v>213</v>
      </c>
    </row>
    <row r="216" spans="1:14">
      <c r="A216" t="s">
        <v>2</v>
      </c>
      <c r="B216">
        <v>27302241</v>
      </c>
      <c r="C216" t="s">
        <v>207</v>
      </c>
      <c r="D216">
        <v>2</v>
      </c>
      <c r="E216" s="14" t="s">
        <v>239</v>
      </c>
      <c r="F216" s="14" t="s">
        <v>269</v>
      </c>
      <c r="G216" s="14" t="s">
        <v>300</v>
      </c>
      <c r="H216" s="14" t="s">
        <v>224</v>
      </c>
      <c r="I216" s="14">
        <v>60</v>
      </c>
      <c r="J216" s="14">
        <v>1</v>
      </c>
      <c r="K216" s="14" t="s">
        <v>5</v>
      </c>
      <c r="L216">
        <v>86</v>
      </c>
      <c r="M216">
        <v>865</v>
      </c>
      <c r="N216" t="s">
        <v>213</v>
      </c>
    </row>
    <row r="217" spans="1:14">
      <c r="A217" t="s">
        <v>2</v>
      </c>
      <c r="B217">
        <v>1126456637</v>
      </c>
      <c r="C217" t="s">
        <v>207</v>
      </c>
      <c r="D217">
        <v>2</v>
      </c>
      <c r="E217" s="14" t="s">
        <v>285</v>
      </c>
      <c r="F217" s="14" t="s">
        <v>609</v>
      </c>
      <c r="G217" s="14" t="s">
        <v>699</v>
      </c>
      <c r="H217" s="14" t="s">
        <v>244</v>
      </c>
      <c r="I217" s="14">
        <v>27</v>
      </c>
      <c r="J217" s="14">
        <v>1</v>
      </c>
      <c r="K217" s="14" t="s">
        <v>28</v>
      </c>
      <c r="L217">
        <v>86</v>
      </c>
      <c r="M217">
        <v>865</v>
      </c>
      <c r="N217" t="s">
        <v>213</v>
      </c>
    </row>
    <row r="218" spans="1:14">
      <c r="A218" t="s">
        <v>2</v>
      </c>
      <c r="B218">
        <v>27472486</v>
      </c>
      <c r="C218" t="s">
        <v>207</v>
      </c>
      <c r="D218">
        <v>2</v>
      </c>
      <c r="E218" s="14" t="s">
        <v>250</v>
      </c>
      <c r="F218" s="14" t="s">
        <v>563</v>
      </c>
      <c r="G218" s="14" t="s">
        <v>224</v>
      </c>
      <c r="H218" s="14">
        <v>0</v>
      </c>
      <c r="I218" s="14">
        <v>66</v>
      </c>
      <c r="J218" s="14">
        <v>1</v>
      </c>
      <c r="K218" s="14" t="s">
        <v>5</v>
      </c>
      <c r="L218">
        <v>86</v>
      </c>
      <c r="M218">
        <v>219</v>
      </c>
      <c r="N218" t="s">
        <v>213</v>
      </c>
    </row>
    <row r="219" spans="1:14">
      <c r="A219" t="s">
        <v>42</v>
      </c>
      <c r="B219">
        <v>1123337326</v>
      </c>
      <c r="C219" t="s">
        <v>207</v>
      </c>
      <c r="D219">
        <v>2</v>
      </c>
      <c r="E219" s="14" t="s">
        <v>294</v>
      </c>
      <c r="F219" s="14" t="s">
        <v>285</v>
      </c>
      <c r="G219" s="14" t="s">
        <v>2811</v>
      </c>
      <c r="H219" s="14">
        <v>0</v>
      </c>
      <c r="I219" s="14">
        <v>2</v>
      </c>
      <c r="J219" s="14">
        <v>1</v>
      </c>
      <c r="K219" s="14" t="s">
        <v>28</v>
      </c>
      <c r="L219">
        <v>86</v>
      </c>
      <c r="M219">
        <v>320</v>
      </c>
      <c r="N219" t="s">
        <v>213</v>
      </c>
    </row>
    <row r="220" spans="1:14">
      <c r="A220" t="s">
        <v>2</v>
      </c>
      <c r="B220">
        <v>1004233476</v>
      </c>
      <c r="C220" t="s">
        <v>207</v>
      </c>
      <c r="D220">
        <v>2</v>
      </c>
      <c r="E220" s="14" t="s">
        <v>295</v>
      </c>
      <c r="F220" s="14" t="s">
        <v>2812</v>
      </c>
      <c r="G220" s="14" t="s">
        <v>224</v>
      </c>
      <c r="H220" s="14" t="s">
        <v>3111</v>
      </c>
      <c r="I220" s="14">
        <v>20</v>
      </c>
      <c r="J220" s="14">
        <v>1</v>
      </c>
      <c r="K220" s="14" t="s">
        <v>5</v>
      </c>
      <c r="L220">
        <v>86</v>
      </c>
      <c r="M220">
        <v>219</v>
      </c>
      <c r="N220" t="s">
        <v>213</v>
      </c>
    </row>
    <row r="221" spans="1:14">
      <c r="A221" t="s">
        <v>2</v>
      </c>
      <c r="B221">
        <v>1123330062</v>
      </c>
      <c r="C221" t="s">
        <v>207</v>
      </c>
      <c r="D221">
        <v>2</v>
      </c>
      <c r="E221" s="14" t="s">
        <v>556</v>
      </c>
      <c r="F221" s="14" t="s">
        <v>561</v>
      </c>
      <c r="G221" s="14" t="s">
        <v>2813</v>
      </c>
      <c r="H221" s="14" t="s">
        <v>2814</v>
      </c>
      <c r="I221" s="14">
        <v>29</v>
      </c>
      <c r="J221" s="14">
        <v>1</v>
      </c>
      <c r="K221" s="14" t="s">
        <v>5</v>
      </c>
      <c r="L221">
        <v>86</v>
      </c>
      <c r="M221">
        <v>865</v>
      </c>
      <c r="N221" t="s">
        <v>213</v>
      </c>
    </row>
    <row r="222" spans="1:14">
      <c r="A222" t="s">
        <v>42</v>
      </c>
      <c r="B222">
        <v>1123336300</v>
      </c>
      <c r="C222" t="s">
        <v>207</v>
      </c>
      <c r="D222">
        <v>2</v>
      </c>
      <c r="E222" s="14" t="s">
        <v>350</v>
      </c>
      <c r="F222" s="14" t="s">
        <v>301</v>
      </c>
      <c r="G222" s="14" t="s">
        <v>2815</v>
      </c>
      <c r="H222" s="14" t="s">
        <v>351</v>
      </c>
      <c r="I222" s="14">
        <v>4</v>
      </c>
      <c r="J222" s="14">
        <v>2</v>
      </c>
      <c r="K222" s="14" t="s">
        <v>5</v>
      </c>
      <c r="L222">
        <v>86</v>
      </c>
      <c r="M222">
        <v>320</v>
      </c>
      <c r="N222" t="s">
        <v>213</v>
      </c>
    </row>
    <row r="223" spans="1:14">
      <c r="A223" t="s">
        <v>31</v>
      </c>
      <c r="B223">
        <v>1123325413</v>
      </c>
      <c r="C223" t="s">
        <v>207</v>
      </c>
      <c r="D223">
        <v>2</v>
      </c>
      <c r="E223" s="14" t="s">
        <v>2816</v>
      </c>
      <c r="F223" s="14" t="s">
        <v>2817</v>
      </c>
      <c r="G223" s="14" t="s">
        <v>272</v>
      </c>
      <c r="H223" s="14">
        <v>0</v>
      </c>
      <c r="I223" s="14">
        <v>15</v>
      </c>
      <c r="J223" s="14">
        <v>1</v>
      </c>
      <c r="K223" s="14" t="s">
        <v>5</v>
      </c>
      <c r="L223">
        <v>86</v>
      </c>
      <c r="M223">
        <v>320</v>
      </c>
      <c r="N223" t="s">
        <v>213</v>
      </c>
    </row>
    <row r="224" spans="1:14">
      <c r="A224" t="s">
        <v>2</v>
      </c>
      <c r="B224">
        <v>2765878</v>
      </c>
      <c r="C224" t="s">
        <v>207</v>
      </c>
      <c r="D224">
        <v>2</v>
      </c>
      <c r="E224" s="14" t="s">
        <v>2818</v>
      </c>
      <c r="F224" s="14" t="s">
        <v>2819</v>
      </c>
      <c r="G224" s="14" t="s">
        <v>324</v>
      </c>
      <c r="H224" s="14">
        <v>0</v>
      </c>
      <c r="I224" s="14">
        <v>63</v>
      </c>
      <c r="J224" s="14">
        <v>1</v>
      </c>
      <c r="K224" s="14" t="s">
        <v>28</v>
      </c>
      <c r="L224">
        <v>86</v>
      </c>
      <c r="M224">
        <v>320</v>
      </c>
      <c r="N224" t="s">
        <v>213</v>
      </c>
    </row>
    <row r="225" spans="1:14">
      <c r="A225" t="s">
        <v>2</v>
      </c>
      <c r="B225">
        <v>27362756</v>
      </c>
      <c r="C225" t="s">
        <v>207</v>
      </c>
      <c r="D225">
        <v>2</v>
      </c>
      <c r="E225" s="14" t="s">
        <v>308</v>
      </c>
      <c r="F225" s="14">
        <v>0</v>
      </c>
      <c r="G225" s="14" t="s">
        <v>490</v>
      </c>
      <c r="H225" s="14">
        <v>0</v>
      </c>
      <c r="I225" s="14">
        <v>75</v>
      </c>
      <c r="J225" s="14">
        <v>1</v>
      </c>
      <c r="K225" s="14" t="s">
        <v>5</v>
      </c>
      <c r="L225">
        <v>86</v>
      </c>
      <c r="M225">
        <v>320</v>
      </c>
      <c r="N225" t="s">
        <v>213</v>
      </c>
    </row>
    <row r="226" spans="1:14">
      <c r="A226" t="s">
        <v>42</v>
      </c>
      <c r="B226">
        <v>1125414634</v>
      </c>
      <c r="C226" t="s">
        <v>207</v>
      </c>
      <c r="D226">
        <v>2</v>
      </c>
      <c r="E226" s="14" t="s">
        <v>384</v>
      </c>
      <c r="F226" s="14" t="s">
        <v>450</v>
      </c>
      <c r="G226" s="14" t="s">
        <v>2820</v>
      </c>
      <c r="H226" s="14" t="s">
        <v>392</v>
      </c>
      <c r="I226" s="14">
        <v>5</v>
      </c>
      <c r="J226" s="14">
        <v>2</v>
      </c>
      <c r="K226" s="14" t="s">
        <v>28</v>
      </c>
      <c r="L226">
        <v>86</v>
      </c>
      <c r="M226">
        <v>569</v>
      </c>
      <c r="N226" t="s">
        <v>213</v>
      </c>
    </row>
    <row r="227" spans="1:14">
      <c r="A227" t="s">
        <v>2</v>
      </c>
      <c r="B227">
        <v>1905163</v>
      </c>
      <c r="C227" t="s">
        <v>207</v>
      </c>
      <c r="D227">
        <v>2</v>
      </c>
      <c r="E227" s="14" t="s">
        <v>307</v>
      </c>
      <c r="F227" s="14" t="s">
        <v>416</v>
      </c>
      <c r="G227" s="14" t="s">
        <v>354</v>
      </c>
      <c r="H227" s="14" t="s">
        <v>417</v>
      </c>
      <c r="I227" s="14">
        <v>90</v>
      </c>
      <c r="J227" s="14">
        <v>1</v>
      </c>
      <c r="K227" s="14" t="s">
        <v>28</v>
      </c>
      <c r="L227">
        <v>86</v>
      </c>
      <c r="M227" t="s">
        <v>765</v>
      </c>
      <c r="N227" t="s">
        <v>213</v>
      </c>
    </row>
    <row r="228" spans="1:14">
      <c r="A228" t="s">
        <v>2</v>
      </c>
      <c r="B228">
        <v>39825014</v>
      </c>
      <c r="C228" t="s">
        <v>207</v>
      </c>
      <c r="D228">
        <v>2</v>
      </c>
      <c r="E228" s="14" t="s">
        <v>288</v>
      </c>
      <c r="F228" s="14" t="s">
        <v>466</v>
      </c>
      <c r="G228" s="14" t="s">
        <v>479</v>
      </c>
      <c r="H228" s="14" t="s">
        <v>480</v>
      </c>
      <c r="I228" s="14">
        <v>85</v>
      </c>
      <c r="J228" s="14">
        <v>1</v>
      </c>
      <c r="K228" s="14" t="s">
        <v>5</v>
      </c>
      <c r="L228">
        <v>86</v>
      </c>
      <c r="M228" t="s">
        <v>765</v>
      </c>
      <c r="N228" t="s">
        <v>213</v>
      </c>
    </row>
    <row r="229" spans="1:14">
      <c r="A229" t="s">
        <v>42</v>
      </c>
      <c r="B229">
        <v>1120218781</v>
      </c>
      <c r="C229" t="s">
        <v>207</v>
      </c>
      <c r="D229">
        <v>2</v>
      </c>
      <c r="E229" s="14" t="s">
        <v>275</v>
      </c>
      <c r="F229" s="14" t="s">
        <v>281</v>
      </c>
      <c r="G229" s="14" t="s">
        <v>452</v>
      </c>
      <c r="H229" s="14" t="s">
        <v>224</v>
      </c>
      <c r="I229" s="14">
        <v>6</v>
      </c>
      <c r="J229" s="14">
        <v>1</v>
      </c>
      <c r="K229" s="14" t="s">
        <v>5</v>
      </c>
      <c r="L229">
        <v>86</v>
      </c>
      <c r="M229">
        <v>755</v>
      </c>
      <c r="N229" t="s">
        <v>213</v>
      </c>
    </row>
    <row r="230" spans="1:14">
      <c r="A230" t="s">
        <v>2</v>
      </c>
      <c r="B230">
        <v>1123320614</v>
      </c>
      <c r="C230" t="s">
        <v>207</v>
      </c>
      <c r="D230">
        <v>2</v>
      </c>
      <c r="E230" s="14" t="s">
        <v>329</v>
      </c>
      <c r="F230" s="14" t="s">
        <v>329</v>
      </c>
      <c r="G230" s="14" t="s">
        <v>3</v>
      </c>
      <c r="H230" s="14">
        <v>0</v>
      </c>
      <c r="I230" s="14">
        <v>39</v>
      </c>
      <c r="J230" s="14">
        <v>1</v>
      </c>
      <c r="K230" s="14" t="s">
        <v>5</v>
      </c>
      <c r="L230">
        <v>86</v>
      </c>
      <c r="M230">
        <v>320</v>
      </c>
      <c r="N230" t="s">
        <v>213</v>
      </c>
    </row>
    <row r="231" spans="1:14">
      <c r="A231" t="s">
        <v>2</v>
      </c>
      <c r="B231">
        <v>1123320038</v>
      </c>
      <c r="C231" t="s">
        <v>207</v>
      </c>
      <c r="D231">
        <v>2</v>
      </c>
      <c r="E231" s="14" t="s">
        <v>329</v>
      </c>
      <c r="F231" s="14" t="s">
        <v>398</v>
      </c>
      <c r="G231" s="14" t="s">
        <v>224</v>
      </c>
      <c r="H231" s="14" t="s">
        <v>711</v>
      </c>
      <c r="I231" s="14">
        <v>38</v>
      </c>
      <c r="J231" s="14">
        <v>1</v>
      </c>
      <c r="K231" s="14" t="s">
        <v>5</v>
      </c>
      <c r="L231">
        <v>86</v>
      </c>
      <c r="M231">
        <v>320</v>
      </c>
      <c r="N231" t="s">
        <v>213</v>
      </c>
    </row>
    <row r="232" spans="1:14">
      <c r="A232" t="s">
        <v>2</v>
      </c>
      <c r="B232">
        <v>41106750</v>
      </c>
      <c r="C232" t="s">
        <v>207</v>
      </c>
      <c r="D232">
        <v>2</v>
      </c>
      <c r="E232" s="14" t="s">
        <v>532</v>
      </c>
      <c r="F232" s="14" t="s">
        <v>536</v>
      </c>
      <c r="G232" s="14" t="s">
        <v>2821</v>
      </c>
      <c r="H232" s="14">
        <v>0</v>
      </c>
      <c r="I232" s="14">
        <v>52</v>
      </c>
      <c r="J232" s="14">
        <v>1</v>
      </c>
      <c r="K232" s="14" t="s">
        <v>5</v>
      </c>
      <c r="L232">
        <v>86</v>
      </c>
      <c r="M232">
        <v>320</v>
      </c>
      <c r="N232" t="s">
        <v>213</v>
      </c>
    </row>
    <row r="233" spans="1:14">
      <c r="A233" t="s">
        <v>2</v>
      </c>
      <c r="B233">
        <v>27386477</v>
      </c>
      <c r="C233" t="s">
        <v>207</v>
      </c>
      <c r="D233">
        <v>2</v>
      </c>
      <c r="E233" s="14" t="s">
        <v>299</v>
      </c>
      <c r="F233" s="14" t="s">
        <v>223</v>
      </c>
      <c r="G233" s="14" t="s">
        <v>224</v>
      </c>
      <c r="H233" s="14" t="s">
        <v>717</v>
      </c>
      <c r="I233" s="14">
        <v>74</v>
      </c>
      <c r="J233" s="14">
        <v>1</v>
      </c>
      <c r="K233" s="14" t="s">
        <v>5</v>
      </c>
      <c r="L233">
        <v>86</v>
      </c>
      <c r="M233">
        <v>865</v>
      </c>
      <c r="N233" t="s">
        <v>213</v>
      </c>
    </row>
    <row r="234" spans="1:14">
      <c r="A234" t="s">
        <v>42</v>
      </c>
      <c r="B234">
        <v>1123338165</v>
      </c>
      <c r="C234" t="s">
        <v>207</v>
      </c>
      <c r="D234">
        <v>2</v>
      </c>
      <c r="E234" s="14" t="s">
        <v>2822</v>
      </c>
      <c r="F234" s="14" t="s">
        <v>2823</v>
      </c>
      <c r="G234" s="14" t="s">
        <v>562</v>
      </c>
      <c r="H234" s="14">
        <v>0</v>
      </c>
      <c r="I234" s="14">
        <v>1</v>
      </c>
      <c r="J234" s="14">
        <v>1</v>
      </c>
      <c r="K234" s="14" t="s">
        <v>28</v>
      </c>
      <c r="L234">
        <v>86</v>
      </c>
      <c r="M234">
        <v>320</v>
      </c>
      <c r="N234" t="s">
        <v>213</v>
      </c>
    </row>
    <row r="235" spans="1:14">
      <c r="A235" t="s">
        <v>2</v>
      </c>
      <c r="B235">
        <v>41118723</v>
      </c>
      <c r="C235" t="s">
        <v>207</v>
      </c>
      <c r="D235">
        <v>2</v>
      </c>
      <c r="E235" s="14" t="s">
        <v>540</v>
      </c>
      <c r="F235" s="14" t="s">
        <v>712</v>
      </c>
      <c r="G235" s="14" t="s">
        <v>2824</v>
      </c>
      <c r="H235" s="14">
        <v>0</v>
      </c>
      <c r="I235" s="14">
        <v>44</v>
      </c>
      <c r="J235" s="14">
        <v>1</v>
      </c>
      <c r="K235" s="14" t="s">
        <v>5</v>
      </c>
      <c r="L235">
        <v>86</v>
      </c>
      <c r="M235">
        <v>865</v>
      </c>
      <c r="N235" t="s">
        <v>213</v>
      </c>
    </row>
    <row r="236" spans="1:14">
      <c r="A236" t="s">
        <v>2</v>
      </c>
      <c r="B236">
        <v>41109126</v>
      </c>
      <c r="C236" t="s">
        <v>207</v>
      </c>
      <c r="D236">
        <v>2</v>
      </c>
      <c r="E236" s="14" t="s">
        <v>546</v>
      </c>
      <c r="F236" s="14" t="s">
        <v>547</v>
      </c>
      <c r="G236" s="14" t="s">
        <v>247</v>
      </c>
      <c r="H236" s="14">
        <v>0</v>
      </c>
      <c r="I236" s="14">
        <v>41</v>
      </c>
      <c r="J236" s="14">
        <v>1</v>
      </c>
      <c r="K236" s="14" t="s">
        <v>5</v>
      </c>
      <c r="L236">
        <v>86</v>
      </c>
      <c r="M236">
        <v>320</v>
      </c>
      <c r="N236" t="s">
        <v>213</v>
      </c>
    </row>
    <row r="237" spans="1:14">
      <c r="A237" t="s">
        <v>64</v>
      </c>
      <c r="B237">
        <v>6628024</v>
      </c>
      <c r="C237" t="s">
        <v>207</v>
      </c>
      <c r="D237">
        <v>2</v>
      </c>
      <c r="E237" s="14" t="s">
        <v>353</v>
      </c>
      <c r="F237" s="14" t="s">
        <v>2825</v>
      </c>
      <c r="G237" s="14" t="s">
        <v>2672</v>
      </c>
      <c r="H237" s="14" t="s">
        <v>290</v>
      </c>
      <c r="I237" s="14">
        <v>5</v>
      </c>
      <c r="J237" s="14">
        <v>1</v>
      </c>
      <c r="K237" s="14" t="s">
        <v>28</v>
      </c>
      <c r="L237">
        <v>86</v>
      </c>
      <c r="M237">
        <v>568</v>
      </c>
      <c r="N237" t="s">
        <v>213</v>
      </c>
    </row>
    <row r="238" spans="1:14">
      <c r="A238" t="s">
        <v>2</v>
      </c>
      <c r="B238">
        <v>69000006</v>
      </c>
      <c r="C238" t="s">
        <v>207</v>
      </c>
      <c r="D238">
        <v>2</v>
      </c>
      <c r="E238" s="14" t="s">
        <v>2826</v>
      </c>
      <c r="F238" s="14" t="s">
        <v>3099</v>
      </c>
      <c r="G238" s="14" t="s">
        <v>224</v>
      </c>
      <c r="H238" s="14" t="s">
        <v>2827</v>
      </c>
      <c r="I238" s="14">
        <v>71</v>
      </c>
      <c r="J238" s="14">
        <v>1</v>
      </c>
      <c r="K238" s="14" t="s">
        <v>5</v>
      </c>
      <c r="L238">
        <v>86</v>
      </c>
      <c r="M238" t="s">
        <v>765</v>
      </c>
      <c r="N238" t="s">
        <v>213</v>
      </c>
    </row>
    <row r="239" spans="1:14">
      <c r="A239" t="s">
        <v>2</v>
      </c>
      <c r="B239">
        <v>1120216283</v>
      </c>
      <c r="C239" t="s">
        <v>207</v>
      </c>
      <c r="D239">
        <v>2</v>
      </c>
      <c r="E239" s="14" t="s">
        <v>553</v>
      </c>
      <c r="F239" s="14" t="s">
        <v>2828</v>
      </c>
      <c r="G239" s="14" t="s">
        <v>2829</v>
      </c>
      <c r="H239" s="14" t="s">
        <v>407</v>
      </c>
      <c r="I239" s="14">
        <v>19</v>
      </c>
      <c r="J239" s="14">
        <v>1</v>
      </c>
      <c r="K239" s="14" t="s">
        <v>28</v>
      </c>
      <c r="L239">
        <v>86</v>
      </c>
      <c r="M239">
        <v>755</v>
      </c>
      <c r="N239" t="s">
        <v>213</v>
      </c>
    </row>
    <row r="240" spans="1:14">
      <c r="A240" t="s">
        <v>2</v>
      </c>
      <c r="B240">
        <v>41116022</v>
      </c>
      <c r="C240" t="s">
        <v>207</v>
      </c>
      <c r="D240">
        <v>2</v>
      </c>
      <c r="E240" s="14" t="s">
        <v>416</v>
      </c>
      <c r="F240" s="14" t="s">
        <v>2830</v>
      </c>
      <c r="G240" s="14" t="s">
        <v>2831</v>
      </c>
      <c r="H240" s="14">
        <v>0</v>
      </c>
      <c r="I240" s="14">
        <v>54</v>
      </c>
      <c r="J240" s="14">
        <v>1</v>
      </c>
      <c r="K240" s="14" t="s">
        <v>5</v>
      </c>
      <c r="L240">
        <v>86</v>
      </c>
      <c r="M240">
        <v>865</v>
      </c>
      <c r="N240" t="s">
        <v>213</v>
      </c>
    </row>
    <row r="241" spans="1:14">
      <c r="A241" t="s">
        <v>2</v>
      </c>
      <c r="B241">
        <v>27352954</v>
      </c>
      <c r="C241" t="s">
        <v>207</v>
      </c>
      <c r="D241">
        <v>2</v>
      </c>
      <c r="E241" s="14" t="s">
        <v>474</v>
      </c>
      <c r="F241" s="14" t="s">
        <v>2832</v>
      </c>
      <c r="G241" s="14" t="s">
        <v>2833</v>
      </c>
      <c r="H241" s="14">
        <v>0</v>
      </c>
      <c r="I241" s="14">
        <v>78</v>
      </c>
      <c r="J241" s="14">
        <v>1</v>
      </c>
      <c r="K241" s="14" t="s">
        <v>5</v>
      </c>
      <c r="L241">
        <v>86</v>
      </c>
      <c r="M241" t="s">
        <v>765</v>
      </c>
      <c r="N241" t="s">
        <v>213</v>
      </c>
    </row>
    <row r="242" spans="1:14">
      <c r="A242" t="s">
        <v>2</v>
      </c>
      <c r="B242">
        <v>1123330374</v>
      </c>
      <c r="C242" t="s">
        <v>207</v>
      </c>
      <c r="D242">
        <v>2</v>
      </c>
      <c r="E242" s="14" t="s">
        <v>621</v>
      </c>
      <c r="F242" s="14" t="s">
        <v>291</v>
      </c>
      <c r="G242" s="14" t="s">
        <v>622</v>
      </c>
      <c r="H242" s="14">
        <v>0</v>
      </c>
      <c r="I242" s="14">
        <v>29</v>
      </c>
      <c r="J242" s="14">
        <v>1</v>
      </c>
      <c r="K242" s="14" t="s">
        <v>5</v>
      </c>
      <c r="L242">
        <v>86</v>
      </c>
      <c r="M242">
        <v>320</v>
      </c>
      <c r="N242" t="s">
        <v>213</v>
      </c>
    </row>
    <row r="243" spans="1:14">
      <c r="A243" t="s">
        <v>2</v>
      </c>
      <c r="B243">
        <v>1123335137</v>
      </c>
      <c r="C243" t="s">
        <v>207</v>
      </c>
      <c r="D243">
        <v>2</v>
      </c>
      <c r="E243" s="14" t="s">
        <v>2834</v>
      </c>
      <c r="F243" s="14" t="s">
        <v>384</v>
      </c>
      <c r="G243" s="14" t="s">
        <v>311</v>
      </c>
      <c r="H243" s="14">
        <v>0</v>
      </c>
      <c r="I243" s="14">
        <v>24</v>
      </c>
      <c r="J243" s="14">
        <v>1</v>
      </c>
      <c r="K243" s="14" t="s">
        <v>5</v>
      </c>
      <c r="L243">
        <v>86</v>
      </c>
      <c r="M243">
        <v>320</v>
      </c>
      <c r="N243" t="s">
        <v>213</v>
      </c>
    </row>
    <row r="244" spans="1:14">
      <c r="A244" t="s">
        <v>2</v>
      </c>
      <c r="B244">
        <v>4955814</v>
      </c>
      <c r="C244" t="s">
        <v>207</v>
      </c>
      <c r="D244">
        <v>2</v>
      </c>
      <c r="E244" s="14" t="s">
        <v>229</v>
      </c>
      <c r="F244" s="14" t="s">
        <v>725</v>
      </c>
      <c r="G244" s="14" t="s">
        <v>726</v>
      </c>
      <c r="H244" s="14">
        <v>0</v>
      </c>
      <c r="I244" s="14">
        <v>83</v>
      </c>
      <c r="J244" s="14">
        <v>1</v>
      </c>
      <c r="K244" s="14" t="s">
        <v>28</v>
      </c>
      <c r="L244">
        <v>86</v>
      </c>
      <c r="M244">
        <v>320</v>
      </c>
      <c r="N244" t="s">
        <v>213</v>
      </c>
    </row>
    <row r="245" spans="1:14">
      <c r="A245" t="s">
        <v>2</v>
      </c>
      <c r="B245">
        <v>41106184</v>
      </c>
      <c r="C245" t="s">
        <v>207</v>
      </c>
      <c r="D245">
        <v>2</v>
      </c>
      <c r="E245" s="14" t="s">
        <v>2767</v>
      </c>
      <c r="F245" s="14">
        <v>0</v>
      </c>
      <c r="G245" s="14" t="s">
        <v>2768</v>
      </c>
      <c r="H245" s="14">
        <v>0</v>
      </c>
      <c r="I245" s="14">
        <v>65</v>
      </c>
      <c r="J245" s="14">
        <v>1</v>
      </c>
      <c r="K245" s="14" t="s">
        <v>5</v>
      </c>
      <c r="L245">
        <v>86</v>
      </c>
      <c r="M245">
        <v>320</v>
      </c>
      <c r="N245" t="s">
        <v>213</v>
      </c>
    </row>
    <row r="246" spans="1:14">
      <c r="A246" t="s">
        <v>2</v>
      </c>
      <c r="B246">
        <v>87571408</v>
      </c>
      <c r="C246" t="s">
        <v>207</v>
      </c>
      <c r="D246">
        <v>2</v>
      </c>
      <c r="E246" s="14" t="s">
        <v>2836</v>
      </c>
      <c r="F246" s="14" t="s">
        <v>719</v>
      </c>
      <c r="G246" s="14" t="s">
        <v>2837</v>
      </c>
      <c r="H246" s="14" t="s">
        <v>466</v>
      </c>
      <c r="I246" s="14">
        <v>59</v>
      </c>
      <c r="J246" s="14">
        <v>1</v>
      </c>
      <c r="K246" s="14" t="s">
        <v>28</v>
      </c>
      <c r="L246">
        <v>86</v>
      </c>
      <c r="M246">
        <v>219</v>
      </c>
      <c r="N246" t="s">
        <v>213</v>
      </c>
    </row>
    <row r="247" spans="1:14">
      <c r="A247" t="s">
        <v>2</v>
      </c>
      <c r="B247">
        <v>2887094</v>
      </c>
      <c r="C247" t="s">
        <v>207</v>
      </c>
      <c r="D247">
        <v>2</v>
      </c>
      <c r="E247" s="14" t="s">
        <v>494</v>
      </c>
      <c r="F247" s="14" t="s">
        <v>727</v>
      </c>
      <c r="G247" s="14" t="s">
        <v>212</v>
      </c>
      <c r="H247" s="14" t="s">
        <v>317</v>
      </c>
      <c r="I247" s="14">
        <v>90</v>
      </c>
      <c r="J247" s="14">
        <v>1</v>
      </c>
      <c r="K247" s="14" t="s">
        <v>28</v>
      </c>
      <c r="L247">
        <v>86</v>
      </c>
      <c r="M247" t="s">
        <v>765</v>
      </c>
      <c r="N247" t="s">
        <v>213</v>
      </c>
    </row>
    <row r="248" spans="1:14">
      <c r="A248" t="s">
        <v>42</v>
      </c>
      <c r="B248">
        <v>1123338470</v>
      </c>
      <c r="C248" t="s">
        <v>207</v>
      </c>
      <c r="D248">
        <v>2</v>
      </c>
      <c r="E248" s="14" t="s">
        <v>232</v>
      </c>
      <c r="F248" s="14" t="s">
        <v>2838</v>
      </c>
      <c r="G248" s="14" t="s">
        <v>653</v>
      </c>
      <c r="H248" s="14" t="s">
        <v>654</v>
      </c>
      <c r="I248" s="14">
        <v>3</v>
      </c>
      <c r="J248" s="14">
        <v>1</v>
      </c>
      <c r="K248" s="14" t="s">
        <v>28</v>
      </c>
      <c r="L248">
        <v>86</v>
      </c>
      <c r="M248">
        <v>320</v>
      </c>
      <c r="N248" t="s">
        <v>213</v>
      </c>
    </row>
    <row r="249" spans="1:14">
      <c r="A249" t="s">
        <v>2</v>
      </c>
      <c r="B249">
        <v>13023245</v>
      </c>
      <c r="C249" t="s">
        <v>207</v>
      </c>
      <c r="D249">
        <v>2</v>
      </c>
      <c r="E249" s="14" t="s">
        <v>232</v>
      </c>
      <c r="F249" s="14" t="s">
        <v>2839</v>
      </c>
      <c r="G249" s="14" t="s">
        <v>329</v>
      </c>
      <c r="H249" s="14">
        <v>0</v>
      </c>
      <c r="I249" s="14">
        <v>74</v>
      </c>
      <c r="J249" s="14">
        <v>1</v>
      </c>
      <c r="K249" s="14" t="s">
        <v>28</v>
      </c>
      <c r="L249">
        <v>86</v>
      </c>
      <c r="M249">
        <v>320</v>
      </c>
      <c r="N249" t="s">
        <v>213</v>
      </c>
    </row>
    <row r="250" spans="1:14">
      <c r="A250" t="s">
        <v>2</v>
      </c>
      <c r="B250">
        <v>123331443</v>
      </c>
      <c r="C250" t="s">
        <v>207</v>
      </c>
      <c r="D250">
        <v>2</v>
      </c>
      <c r="E250" s="14" t="s">
        <v>672</v>
      </c>
      <c r="F250" s="14" t="s">
        <v>673</v>
      </c>
      <c r="G250" s="14" t="s">
        <v>603</v>
      </c>
      <c r="H250" s="14">
        <v>0</v>
      </c>
      <c r="I250" s="14">
        <v>28</v>
      </c>
      <c r="J250" s="14">
        <v>1</v>
      </c>
      <c r="K250" s="14" t="s">
        <v>5</v>
      </c>
      <c r="L250">
        <v>86</v>
      </c>
      <c r="M250">
        <v>320</v>
      </c>
      <c r="N250" t="s">
        <v>213</v>
      </c>
    </row>
    <row r="251" spans="1:14">
      <c r="A251" t="s">
        <v>42</v>
      </c>
      <c r="B251">
        <v>1126461618</v>
      </c>
      <c r="C251" t="s">
        <v>207</v>
      </c>
      <c r="D251">
        <v>2</v>
      </c>
      <c r="E251" s="14" t="s">
        <v>509</v>
      </c>
      <c r="F251" s="14" t="s">
        <v>248</v>
      </c>
      <c r="G251" s="14" t="s">
        <v>562</v>
      </c>
      <c r="H251" s="14" t="s">
        <v>244</v>
      </c>
      <c r="I251" s="14">
        <v>4</v>
      </c>
      <c r="J251" s="14">
        <v>1</v>
      </c>
      <c r="K251" s="14" t="s">
        <v>28</v>
      </c>
      <c r="L251">
        <v>86</v>
      </c>
      <c r="M251">
        <v>865</v>
      </c>
      <c r="N251" t="s">
        <v>213</v>
      </c>
    </row>
    <row r="252" spans="1:14">
      <c r="A252" t="s">
        <v>2</v>
      </c>
      <c r="B252">
        <v>94448151</v>
      </c>
      <c r="C252" t="s">
        <v>207</v>
      </c>
      <c r="D252">
        <v>2</v>
      </c>
      <c r="E252" s="14" t="s">
        <v>269</v>
      </c>
      <c r="F252" s="14" t="s">
        <v>270</v>
      </c>
      <c r="G252" s="14" t="s">
        <v>332</v>
      </c>
      <c r="H252" s="14" t="s">
        <v>2840</v>
      </c>
      <c r="I252" s="14">
        <v>48</v>
      </c>
      <c r="J252" s="14">
        <v>1</v>
      </c>
      <c r="K252" s="14" t="s">
        <v>28</v>
      </c>
      <c r="L252">
        <v>86</v>
      </c>
      <c r="M252">
        <v>320</v>
      </c>
      <c r="N252" t="s">
        <v>213</v>
      </c>
    </row>
    <row r="253" spans="1:14">
      <c r="A253" t="s">
        <v>42</v>
      </c>
      <c r="B253">
        <v>1123335453</v>
      </c>
      <c r="C253" t="s">
        <v>207</v>
      </c>
      <c r="D253">
        <v>2</v>
      </c>
      <c r="E253" s="14" t="s">
        <v>261</v>
      </c>
      <c r="F253" s="14" t="s">
        <v>279</v>
      </c>
      <c r="G253" s="14" t="s">
        <v>257</v>
      </c>
      <c r="H253" s="14">
        <v>0</v>
      </c>
      <c r="I253" s="14">
        <v>5</v>
      </c>
      <c r="J253" s="14">
        <v>1</v>
      </c>
      <c r="K253" s="14" t="s">
        <v>28</v>
      </c>
      <c r="L253">
        <v>86</v>
      </c>
      <c r="M253">
        <v>320</v>
      </c>
      <c r="N253" t="s">
        <v>213</v>
      </c>
    </row>
    <row r="254" spans="1:14">
      <c r="A254" t="s">
        <v>37</v>
      </c>
      <c r="B254">
        <v>1120216803</v>
      </c>
      <c r="C254" t="s">
        <v>207</v>
      </c>
      <c r="D254">
        <v>2</v>
      </c>
      <c r="E254" s="14" t="s">
        <v>692</v>
      </c>
      <c r="F254" s="14" t="s">
        <v>242</v>
      </c>
      <c r="G254" s="14" t="s">
        <v>2842</v>
      </c>
      <c r="H254" s="14" t="s">
        <v>2843</v>
      </c>
      <c r="I254" s="14">
        <v>17</v>
      </c>
      <c r="J254" s="14">
        <v>1</v>
      </c>
      <c r="K254" s="14" t="s">
        <v>28</v>
      </c>
      <c r="L254">
        <v>86</v>
      </c>
      <c r="M254">
        <v>755</v>
      </c>
      <c r="N254" t="s">
        <v>213</v>
      </c>
    </row>
    <row r="255" spans="1:14">
      <c r="A255" t="s">
        <v>31</v>
      </c>
      <c r="B255">
        <v>1123323261</v>
      </c>
      <c r="C255" t="s">
        <v>207</v>
      </c>
      <c r="D255">
        <v>2</v>
      </c>
      <c r="E255" s="14" t="s">
        <v>366</v>
      </c>
      <c r="F255" s="14" t="s">
        <v>2844</v>
      </c>
      <c r="G255" s="14" t="s">
        <v>2845</v>
      </c>
      <c r="H255" s="14">
        <v>0</v>
      </c>
      <c r="I255" s="14">
        <v>17</v>
      </c>
      <c r="J255" s="14">
        <v>1</v>
      </c>
      <c r="K255" s="14" t="s">
        <v>5</v>
      </c>
      <c r="L255">
        <v>86</v>
      </c>
      <c r="M255">
        <v>320</v>
      </c>
      <c r="N255" t="s">
        <v>213</v>
      </c>
    </row>
    <row r="256" spans="1:14">
      <c r="A256" t="s">
        <v>2</v>
      </c>
      <c r="B256">
        <v>17635719</v>
      </c>
      <c r="C256" t="s">
        <v>207</v>
      </c>
      <c r="D256">
        <v>2</v>
      </c>
      <c r="E256" s="14" t="s">
        <v>2846</v>
      </c>
      <c r="F256" s="14" t="s">
        <v>242</v>
      </c>
      <c r="G256" s="14" t="s">
        <v>212</v>
      </c>
      <c r="H256" s="14" t="s">
        <v>2847</v>
      </c>
      <c r="I256" s="14">
        <v>62</v>
      </c>
      <c r="J256" s="14">
        <v>1</v>
      </c>
      <c r="K256" s="14" t="s">
        <v>28</v>
      </c>
      <c r="L256">
        <v>86</v>
      </c>
      <c r="M256">
        <v>320</v>
      </c>
      <c r="N256" t="s">
        <v>213</v>
      </c>
    </row>
    <row r="257" spans="1:14">
      <c r="A257" t="s">
        <v>2</v>
      </c>
      <c r="B257">
        <v>5301400</v>
      </c>
      <c r="C257" t="s">
        <v>207</v>
      </c>
      <c r="D257">
        <v>2</v>
      </c>
      <c r="E257" s="14" t="s">
        <v>2654</v>
      </c>
      <c r="F257" s="14" t="s">
        <v>2848</v>
      </c>
      <c r="G257" s="14" t="s">
        <v>628</v>
      </c>
      <c r="H257" s="14">
        <v>0</v>
      </c>
      <c r="I257" s="14">
        <v>57</v>
      </c>
      <c r="J257" s="14">
        <v>1</v>
      </c>
      <c r="K257" s="14" t="s">
        <v>28</v>
      </c>
      <c r="L257">
        <v>86</v>
      </c>
      <c r="M257">
        <v>885</v>
      </c>
      <c r="N257" t="s">
        <v>213</v>
      </c>
    </row>
    <row r="258" spans="1:14">
      <c r="A258" t="s">
        <v>2</v>
      </c>
      <c r="B258">
        <v>41484961</v>
      </c>
      <c r="C258" t="s">
        <v>207</v>
      </c>
      <c r="D258">
        <v>2</v>
      </c>
      <c r="E258" s="14" t="s">
        <v>260</v>
      </c>
      <c r="F258" s="14" t="s">
        <v>252</v>
      </c>
      <c r="G258" s="14" t="s">
        <v>224</v>
      </c>
      <c r="H258" s="14" t="s">
        <v>2849</v>
      </c>
      <c r="I258" s="14">
        <v>75</v>
      </c>
      <c r="J258" s="14">
        <v>1</v>
      </c>
      <c r="K258" s="14" t="s">
        <v>5</v>
      </c>
      <c r="L258">
        <v>86</v>
      </c>
      <c r="M258">
        <v>885</v>
      </c>
      <c r="N258" t="s">
        <v>213</v>
      </c>
    </row>
    <row r="259" spans="1:14">
      <c r="A259" t="s">
        <v>42</v>
      </c>
      <c r="B259">
        <v>1030084170</v>
      </c>
      <c r="C259" t="s">
        <v>207</v>
      </c>
      <c r="D259">
        <v>2</v>
      </c>
      <c r="E259" s="14" t="s">
        <v>710</v>
      </c>
      <c r="F259" s="14" t="s">
        <v>353</v>
      </c>
      <c r="G259" s="14" t="s">
        <v>2850</v>
      </c>
      <c r="H259" s="14" t="s">
        <v>2851</v>
      </c>
      <c r="I259" s="14">
        <v>8</v>
      </c>
      <c r="J259" s="14">
        <v>2</v>
      </c>
      <c r="K259" s="14" t="s">
        <v>5</v>
      </c>
      <c r="L259">
        <v>86</v>
      </c>
      <c r="M259" t="s">
        <v>765</v>
      </c>
      <c r="N259" t="s">
        <v>213</v>
      </c>
    </row>
    <row r="260" spans="1:14">
      <c r="A260" t="s">
        <v>2</v>
      </c>
      <c r="B260">
        <v>41116817</v>
      </c>
      <c r="C260" t="s">
        <v>207</v>
      </c>
      <c r="D260">
        <v>2</v>
      </c>
      <c r="E260" s="14" t="s">
        <v>236</v>
      </c>
      <c r="F260" s="14" t="s">
        <v>712</v>
      </c>
      <c r="G260" s="14" t="s">
        <v>224</v>
      </c>
      <c r="H260" s="14" t="s">
        <v>681</v>
      </c>
      <c r="I260" s="14">
        <v>53</v>
      </c>
      <c r="J260" s="14">
        <v>1</v>
      </c>
      <c r="K260" s="14" t="s">
        <v>5</v>
      </c>
      <c r="L260">
        <v>86</v>
      </c>
      <c r="M260">
        <v>865</v>
      </c>
      <c r="N260" t="s">
        <v>213</v>
      </c>
    </row>
    <row r="261" spans="1:14">
      <c r="A261" t="s">
        <v>2</v>
      </c>
      <c r="B261">
        <v>18125741</v>
      </c>
      <c r="C261" t="s">
        <v>207</v>
      </c>
      <c r="D261">
        <v>2</v>
      </c>
      <c r="E261" s="14" t="s">
        <v>277</v>
      </c>
      <c r="F261" s="14" t="s">
        <v>398</v>
      </c>
      <c r="G261" s="14" t="s">
        <v>2852</v>
      </c>
      <c r="H261" s="14" t="s">
        <v>2853</v>
      </c>
      <c r="I261" s="14">
        <v>52</v>
      </c>
      <c r="J261" s="14">
        <v>1</v>
      </c>
      <c r="K261" s="14" t="s">
        <v>28</v>
      </c>
      <c r="L261">
        <v>86</v>
      </c>
      <c r="M261" t="s">
        <v>765</v>
      </c>
      <c r="N261" t="s">
        <v>213</v>
      </c>
    </row>
    <row r="262" spans="1:14">
      <c r="A262" t="s">
        <v>2</v>
      </c>
      <c r="B262">
        <v>41118212</v>
      </c>
      <c r="C262" t="s">
        <v>207</v>
      </c>
      <c r="D262">
        <v>2</v>
      </c>
      <c r="E262" s="14" t="s">
        <v>281</v>
      </c>
      <c r="F262" s="14" t="s">
        <v>566</v>
      </c>
      <c r="G262" s="14" t="s">
        <v>370</v>
      </c>
      <c r="H262" s="14">
        <v>0</v>
      </c>
      <c r="I262" s="14">
        <v>44</v>
      </c>
      <c r="J262" s="14">
        <v>1</v>
      </c>
      <c r="K262" s="14" t="s">
        <v>5</v>
      </c>
      <c r="L262">
        <v>86</v>
      </c>
      <c r="M262">
        <v>755</v>
      </c>
      <c r="N262" t="s">
        <v>213</v>
      </c>
    </row>
    <row r="263" spans="1:14">
      <c r="A263" t="s">
        <v>2</v>
      </c>
      <c r="B263">
        <v>52059666</v>
      </c>
      <c r="C263" t="s">
        <v>207</v>
      </c>
      <c r="D263">
        <v>2</v>
      </c>
      <c r="E263" s="14" t="s">
        <v>319</v>
      </c>
      <c r="F263" s="14" t="s">
        <v>451</v>
      </c>
      <c r="G263" s="14" t="s">
        <v>717</v>
      </c>
      <c r="H263" s="14">
        <v>0</v>
      </c>
      <c r="I263" s="14">
        <v>52</v>
      </c>
      <c r="J263" s="14">
        <v>1</v>
      </c>
      <c r="K263" s="14" t="s">
        <v>5</v>
      </c>
      <c r="L263">
        <v>86</v>
      </c>
      <c r="M263">
        <v>749</v>
      </c>
      <c r="N263" t="s">
        <v>213</v>
      </c>
    </row>
    <row r="264" spans="1:14">
      <c r="A264" t="s">
        <v>42</v>
      </c>
      <c r="B264">
        <v>1121509622</v>
      </c>
      <c r="C264" t="s">
        <v>207</v>
      </c>
      <c r="D264">
        <v>2</v>
      </c>
      <c r="E264" s="14" t="s">
        <v>2854</v>
      </c>
      <c r="F264" s="14" t="s">
        <v>309</v>
      </c>
      <c r="G264" s="14" t="s">
        <v>2855</v>
      </c>
      <c r="H264" s="14" t="s">
        <v>393</v>
      </c>
      <c r="I264" s="14">
        <v>2</v>
      </c>
      <c r="J264" s="14">
        <v>1</v>
      </c>
      <c r="K264" s="14" t="s">
        <v>28</v>
      </c>
      <c r="L264">
        <v>86</v>
      </c>
      <c r="M264">
        <v>760</v>
      </c>
      <c r="N264" t="s">
        <v>213</v>
      </c>
    </row>
    <row r="265" spans="1:14">
      <c r="A265" t="s">
        <v>2</v>
      </c>
      <c r="B265">
        <v>1006996178</v>
      </c>
      <c r="C265" t="s">
        <v>207</v>
      </c>
      <c r="D265">
        <v>2</v>
      </c>
      <c r="E265" s="14" t="s">
        <v>284</v>
      </c>
      <c r="F265" s="14" t="s">
        <v>638</v>
      </c>
      <c r="G265" s="14" t="s">
        <v>2856</v>
      </c>
      <c r="H265" s="14">
        <v>0</v>
      </c>
      <c r="I265" s="14">
        <v>34</v>
      </c>
      <c r="J265" s="14">
        <v>1</v>
      </c>
      <c r="K265" s="14" t="s">
        <v>28</v>
      </c>
      <c r="L265">
        <v>86</v>
      </c>
      <c r="M265">
        <v>320</v>
      </c>
      <c r="N265" t="s">
        <v>213</v>
      </c>
    </row>
    <row r="266" spans="1:14">
      <c r="A266" t="s">
        <v>2</v>
      </c>
      <c r="B266">
        <v>69015869</v>
      </c>
      <c r="C266" t="s">
        <v>207</v>
      </c>
      <c r="D266">
        <v>2</v>
      </c>
      <c r="E266" s="14" t="s">
        <v>284</v>
      </c>
      <c r="F266" s="14" t="s">
        <v>241</v>
      </c>
      <c r="G266" s="14" t="s">
        <v>327</v>
      </c>
      <c r="H266" s="14" t="s">
        <v>328</v>
      </c>
      <c r="I266" s="14">
        <v>52</v>
      </c>
      <c r="J266" s="14">
        <v>1</v>
      </c>
      <c r="K266" s="14" t="s">
        <v>5</v>
      </c>
      <c r="L266">
        <v>86</v>
      </c>
      <c r="M266">
        <v>568</v>
      </c>
      <c r="N266" t="s">
        <v>213</v>
      </c>
    </row>
    <row r="267" spans="1:14">
      <c r="A267" t="s">
        <v>2</v>
      </c>
      <c r="B267">
        <v>27068162</v>
      </c>
      <c r="C267" t="s">
        <v>207</v>
      </c>
      <c r="D267">
        <v>2</v>
      </c>
      <c r="E267" s="14" t="s">
        <v>287</v>
      </c>
      <c r="F267" s="14" t="s">
        <v>3100</v>
      </c>
      <c r="G267" s="14" t="s">
        <v>512</v>
      </c>
      <c r="H267" s="14">
        <v>0</v>
      </c>
      <c r="I267" s="14">
        <v>84</v>
      </c>
      <c r="J267" s="14">
        <v>1</v>
      </c>
      <c r="K267" s="14" t="s">
        <v>5</v>
      </c>
      <c r="L267">
        <v>86</v>
      </c>
      <c r="M267">
        <v>320</v>
      </c>
      <c r="N267" t="s">
        <v>213</v>
      </c>
    </row>
    <row r="268" spans="1:14">
      <c r="A268" t="s">
        <v>2</v>
      </c>
      <c r="B268">
        <v>27308559</v>
      </c>
      <c r="C268" t="s">
        <v>207</v>
      </c>
      <c r="D268">
        <v>2</v>
      </c>
      <c r="E268" s="14" t="s">
        <v>287</v>
      </c>
      <c r="F268" s="14">
        <v>0</v>
      </c>
      <c r="G268" s="14" t="s">
        <v>282</v>
      </c>
      <c r="H268" s="14">
        <v>0</v>
      </c>
      <c r="I268" s="14">
        <v>60</v>
      </c>
      <c r="J268" s="14">
        <v>1</v>
      </c>
      <c r="K268" s="14" t="s">
        <v>5</v>
      </c>
      <c r="L268">
        <v>86</v>
      </c>
      <c r="M268">
        <v>865</v>
      </c>
      <c r="N268" t="s">
        <v>213</v>
      </c>
    </row>
    <row r="269" spans="1:14">
      <c r="A269" t="s">
        <v>2</v>
      </c>
      <c r="B269">
        <v>1151950510</v>
      </c>
      <c r="C269" t="s">
        <v>207</v>
      </c>
      <c r="D269">
        <v>2</v>
      </c>
      <c r="E269" s="14" t="s">
        <v>287</v>
      </c>
      <c r="F269" s="14" t="s">
        <v>333</v>
      </c>
      <c r="G269" s="14" t="s">
        <v>224</v>
      </c>
      <c r="H269" s="14" t="s">
        <v>334</v>
      </c>
      <c r="I269" s="14">
        <v>30</v>
      </c>
      <c r="J269" s="14">
        <v>1</v>
      </c>
      <c r="K269" s="14" t="s">
        <v>5</v>
      </c>
      <c r="L269">
        <v>86</v>
      </c>
      <c r="M269">
        <v>568</v>
      </c>
      <c r="N269" t="s">
        <v>213</v>
      </c>
    </row>
    <row r="270" spans="1:14">
      <c r="A270" t="s">
        <v>2</v>
      </c>
      <c r="B270">
        <v>28705194</v>
      </c>
      <c r="C270" t="s">
        <v>207</v>
      </c>
      <c r="D270">
        <v>2</v>
      </c>
      <c r="E270" s="14" t="s">
        <v>2857</v>
      </c>
      <c r="F270" s="14" t="s">
        <v>2858</v>
      </c>
      <c r="G270" s="14" t="s">
        <v>2859</v>
      </c>
      <c r="H270" s="14">
        <v>0</v>
      </c>
      <c r="I270" s="14">
        <v>88</v>
      </c>
      <c r="J270" s="14">
        <v>1</v>
      </c>
      <c r="K270" s="14" t="s">
        <v>5</v>
      </c>
      <c r="L270">
        <v>86</v>
      </c>
      <c r="M270">
        <v>568</v>
      </c>
      <c r="N270" t="s">
        <v>213</v>
      </c>
    </row>
    <row r="271" spans="1:14">
      <c r="A271" t="s">
        <v>2</v>
      </c>
      <c r="B271">
        <v>27362765</v>
      </c>
      <c r="C271" t="s">
        <v>207</v>
      </c>
      <c r="D271">
        <v>2</v>
      </c>
      <c r="E271" s="14" t="s">
        <v>227</v>
      </c>
      <c r="F271" s="14">
        <v>0</v>
      </c>
      <c r="G271" s="14" t="s">
        <v>224</v>
      </c>
      <c r="H271" s="14">
        <v>0</v>
      </c>
      <c r="I271" s="14">
        <v>73</v>
      </c>
      <c r="J271" s="14">
        <v>1</v>
      </c>
      <c r="K271" s="14" t="s">
        <v>5</v>
      </c>
      <c r="L271">
        <v>86</v>
      </c>
      <c r="M271">
        <v>865</v>
      </c>
      <c r="N271" t="s">
        <v>213</v>
      </c>
    </row>
    <row r="272" spans="1:14">
      <c r="A272" t="s">
        <v>31</v>
      </c>
      <c r="B272">
        <v>1123315391</v>
      </c>
      <c r="C272" t="s">
        <v>207</v>
      </c>
      <c r="D272">
        <v>2</v>
      </c>
      <c r="E272" s="14" t="s">
        <v>295</v>
      </c>
      <c r="F272" s="14" t="s">
        <v>337</v>
      </c>
      <c r="G272" s="14" t="s">
        <v>338</v>
      </c>
      <c r="H272" s="14" t="s">
        <v>339</v>
      </c>
      <c r="I272" s="14">
        <v>8</v>
      </c>
      <c r="J272" s="14">
        <v>1</v>
      </c>
      <c r="K272" s="14" t="s">
        <v>5</v>
      </c>
      <c r="L272">
        <v>86</v>
      </c>
      <c r="M272">
        <v>568</v>
      </c>
      <c r="N272" t="s">
        <v>213</v>
      </c>
    </row>
    <row r="273" spans="1:14">
      <c r="A273" t="s">
        <v>2</v>
      </c>
      <c r="B273">
        <v>1006908521</v>
      </c>
      <c r="C273" t="s">
        <v>207</v>
      </c>
      <c r="D273">
        <v>2</v>
      </c>
      <c r="E273" s="14" t="s">
        <v>295</v>
      </c>
      <c r="F273" s="14" t="s">
        <v>296</v>
      </c>
      <c r="G273" s="14" t="s">
        <v>298</v>
      </c>
      <c r="H273" s="14" t="s">
        <v>297</v>
      </c>
      <c r="I273" s="14">
        <v>23</v>
      </c>
      <c r="J273" s="14">
        <v>1</v>
      </c>
      <c r="K273" s="14" t="s">
        <v>5</v>
      </c>
      <c r="L273">
        <v>86</v>
      </c>
      <c r="M273">
        <v>219</v>
      </c>
      <c r="N273" t="s">
        <v>213</v>
      </c>
    </row>
    <row r="274" spans="1:14">
      <c r="A274" t="s">
        <v>2</v>
      </c>
      <c r="B274">
        <v>1124312312</v>
      </c>
      <c r="C274" t="s">
        <v>207</v>
      </c>
      <c r="D274">
        <v>2</v>
      </c>
      <c r="E274" s="14" t="s">
        <v>295</v>
      </c>
      <c r="F274" s="14" t="s">
        <v>2860</v>
      </c>
      <c r="G274" s="14" t="s">
        <v>327</v>
      </c>
      <c r="H274" s="14" t="s">
        <v>2861</v>
      </c>
      <c r="I274" s="14">
        <v>39</v>
      </c>
      <c r="J274" s="14">
        <v>1</v>
      </c>
      <c r="K274" s="14" t="s">
        <v>5</v>
      </c>
      <c r="L274">
        <v>86</v>
      </c>
      <c r="M274">
        <v>219</v>
      </c>
      <c r="N274" t="s">
        <v>213</v>
      </c>
    </row>
    <row r="275" spans="1:14">
      <c r="A275" t="s">
        <v>2</v>
      </c>
      <c r="B275">
        <v>18146673</v>
      </c>
      <c r="C275" t="s">
        <v>207</v>
      </c>
      <c r="D275">
        <v>2</v>
      </c>
      <c r="E275" s="14" t="s">
        <v>2862</v>
      </c>
      <c r="F275" s="14" t="s">
        <v>252</v>
      </c>
      <c r="G275" s="14" t="s">
        <v>354</v>
      </c>
      <c r="H275" s="14">
        <v>0</v>
      </c>
      <c r="I275" s="14">
        <v>43</v>
      </c>
      <c r="J275" s="14">
        <v>1</v>
      </c>
      <c r="K275" s="14" t="s">
        <v>28</v>
      </c>
      <c r="L275">
        <v>86</v>
      </c>
      <c r="M275">
        <v>320</v>
      </c>
      <c r="N275" t="s">
        <v>213</v>
      </c>
    </row>
    <row r="276" spans="1:14">
      <c r="A276" t="s">
        <v>2</v>
      </c>
      <c r="B276">
        <v>38443328</v>
      </c>
      <c r="C276" t="s">
        <v>207</v>
      </c>
      <c r="D276">
        <v>2</v>
      </c>
      <c r="E276" s="14" t="s">
        <v>342</v>
      </c>
      <c r="F276" s="14" t="s">
        <v>343</v>
      </c>
      <c r="G276" s="14" t="s">
        <v>344</v>
      </c>
      <c r="H276" s="14" t="s">
        <v>310</v>
      </c>
      <c r="I276" s="14">
        <v>83</v>
      </c>
      <c r="J276" s="14">
        <v>1</v>
      </c>
      <c r="K276" s="14" t="s">
        <v>5</v>
      </c>
      <c r="L276">
        <v>86</v>
      </c>
      <c r="M276">
        <v>320</v>
      </c>
      <c r="N276" t="s">
        <v>213</v>
      </c>
    </row>
    <row r="277" spans="1:14">
      <c r="A277" t="s">
        <v>2</v>
      </c>
      <c r="B277">
        <v>39835079</v>
      </c>
      <c r="C277" t="s">
        <v>207</v>
      </c>
      <c r="D277">
        <v>2</v>
      </c>
      <c r="E277" s="14" t="s">
        <v>2755</v>
      </c>
      <c r="F277" s="14" t="s">
        <v>3101</v>
      </c>
      <c r="G277" s="14" t="s">
        <v>224</v>
      </c>
      <c r="H277" s="14" t="s">
        <v>2629</v>
      </c>
      <c r="I277" s="14">
        <v>79</v>
      </c>
      <c r="J277" s="14">
        <v>1</v>
      </c>
      <c r="K277" s="14" t="s">
        <v>5</v>
      </c>
      <c r="L277">
        <v>86</v>
      </c>
      <c r="M277">
        <v>885</v>
      </c>
      <c r="N277" t="s">
        <v>213</v>
      </c>
    </row>
    <row r="278" spans="1:14">
      <c r="A278" t="s">
        <v>2</v>
      </c>
      <c r="B278">
        <v>1125410811</v>
      </c>
      <c r="C278" t="s">
        <v>207</v>
      </c>
      <c r="D278">
        <v>2</v>
      </c>
      <c r="E278" s="14" t="s">
        <v>347</v>
      </c>
      <c r="F278" s="14" t="s">
        <v>284</v>
      </c>
      <c r="G278" s="14" t="s">
        <v>348</v>
      </c>
      <c r="H278" s="14" t="s">
        <v>349</v>
      </c>
      <c r="I278" s="14">
        <v>31</v>
      </c>
      <c r="J278" s="14">
        <v>1</v>
      </c>
      <c r="K278" s="14" t="s">
        <v>28</v>
      </c>
      <c r="L278">
        <v>86</v>
      </c>
      <c r="M278">
        <v>569</v>
      </c>
      <c r="N278" t="s">
        <v>213</v>
      </c>
    </row>
    <row r="279" spans="1:14">
      <c r="A279" t="s">
        <v>2</v>
      </c>
      <c r="B279">
        <v>1059842493</v>
      </c>
      <c r="C279" t="s">
        <v>207</v>
      </c>
      <c r="D279">
        <v>2</v>
      </c>
      <c r="E279" s="14" t="s">
        <v>352</v>
      </c>
      <c r="F279" s="14" t="s">
        <v>224</v>
      </c>
      <c r="G279" s="14" t="s">
        <v>406</v>
      </c>
      <c r="H279" s="14">
        <v>0</v>
      </c>
      <c r="I279" s="14">
        <v>34</v>
      </c>
      <c r="J279" s="14">
        <v>1</v>
      </c>
      <c r="K279" s="14" t="s">
        <v>5</v>
      </c>
      <c r="L279">
        <v>86</v>
      </c>
      <c r="M279">
        <v>320</v>
      </c>
      <c r="N279" t="s">
        <v>213</v>
      </c>
    </row>
    <row r="280" spans="1:14">
      <c r="A280" t="s">
        <v>2</v>
      </c>
      <c r="B280">
        <v>15565148</v>
      </c>
      <c r="C280" t="s">
        <v>207</v>
      </c>
      <c r="D280">
        <v>2</v>
      </c>
      <c r="E280" s="14" t="s">
        <v>2661</v>
      </c>
      <c r="F280" s="14">
        <v>0</v>
      </c>
      <c r="G280" s="14" t="s">
        <v>696</v>
      </c>
      <c r="H280" s="14">
        <v>0</v>
      </c>
      <c r="I280" s="14">
        <v>76</v>
      </c>
      <c r="J280" s="14">
        <v>1</v>
      </c>
      <c r="K280" s="14" t="s">
        <v>28</v>
      </c>
      <c r="L280">
        <v>86</v>
      </c>
      <c r="M280">
        <v>571</v>
      </c>
      <c r="N280" t="s">
        <v>213</v>
      </c>
    </row>
    <row r="281" spans="1:14">
      <c r="A281" t="s">
        <v>2</v>
      </c>
      <c r="B281">
        <v>18145069</v>
      </c>
      <c r="C281" t="s">
        <v>207</v>
      </c>
      <c r="D281">
        <v>2</v>
      </c>
      <c r="E281" s="14" t="s">
        <v>600</v>
      </c>
      <c r="F281" s="14" t="s">
        <v>354</v>
      </c>
      <c r="G281" s="14" t="s">
        <v>2863</v>
      </c>
      <c r="H281" s="14">
        <v>0</v>
      </c>
      <c r="I281" s="14">
        <v>48</v>
      </c>
      <c r="J281" s="14">
        <v>1</v>
      </c>
      <c r="K281" s="14" t="s">
        <v>28</v>
      </c>
      <c r="L281">
        <v>86</v>
      </c>
      <c r="M281">
        <v>320</v>
      </c>
      <c r="N281" t="s">
        <v>213</v>
      </c>
    </row>
    <row r="282" spans="1:14">
      <c r="A282" t="s">
        <v>2</v>
      </c>
      <c r="B282">
        <v>13043017</v>
      </c>
      <c r="C282" t="s">
        <v>207</v>
      </c>
      <c r="D282">
        <v>2</v>
      </c>
      <c r="E282" s="14" t="s">
        <v>600</v>
      </c>
      <c r="F282" s="14" t="s">
        <v>354</v>
      </c>
      <c r="G282" s="14" t="s">
        <v>2864</v>
      </c>
      <c r="H282" s="14">
        <v>0</v>
      </c>
      <c r="I282" s="14">
        <v>54</v>
      </c>
      <c r="J282" s="14">
        <v>1</v>
      </c>
      <c r="K282" s="14" t="s">
        <v>28</v>
      </c>
      <c r="L282">
        <v>86</v>
      </c>
      <c r="M282">
        <v>571</v>
      </c>
      <c r="N282" t="s">
        <v>213</v>
      </c>
    </row>
    <row r="283" spans="1:14">
      <c r="A283" t="s">
        <v>2</v>
      </c>
      <c r="B283">
        <v>4635881</v>
      </c>
      <c r="C283" t="s">
        <v>207</v>
      </c>
      <c r="D283">
        <v>2</v>
      </c>
      <c r="E283" s="14" t="s">
        <v>600</v>
      </c>
      <c r="F283" s="14" t="s">
        <v>2865</v>
      </c>
      <c r="G283" s="14" t="s">
        <v>2866</v>
      </c>
      <c r="H283" s="14">
        <v>0</v>
      </c>
      <c r="I283" s="14">
        <v>71</v>
      </c>
      <c r="J283" s="14">
        <v>1</v>
      </c>
      <c r="K283" s="14" t="s">
        <v>28</v>
      </c>
      <c r="L283">
        <v>86</v>
      </c>
      <c r="M283" t="s">
        <v>765</v>
      </c>
      <c r="N283" t="s">
        <v>213</v>
      </c>
    </row>
    <row r="284" spans="1:14">
      <c r="A284" t="s">
        <v>2</v>
      </c>
      <c r="B284">
        <v>15570554</v>
      </c>
      <c r="C284" t="s">
        <v>207</v>
      </c>
      <c r="D284">
        <v>2</v>
      </c>
      <c r="E284" s="14" t="s">
        <v>2867</v>
      </c>
      <c r="F284" s="14" t="s">
        <v>2868</v>
      </c>
      <c r="G284" s="14" t="s">
        <v>2869</v>
      </c>
      <c r="H284" s="14">
        <v>0</v>
      </c>
      <c r="I284" s="14">
        <v>71</v>
      </c>
      <c r="J284" s="14">
        <v>1</v>
      </c>
      <c r="K284" s="14" t="s">
        <v>28</v>
      </c>
      <c r="L284">
        <v>86</v>
      </c>
      <c r="M284">
        <v>569</v>
      </c>
      <c r="N284" t="s">
        <v>213</v>
      </c>
    </row>
    <row r="285" spans="1:14">
      <c r="A285" t="s">
        <v>2</v>
      </c>
      <c r="B285">
        <v>1006846466</v>
      </c>
      <c r="C285" t="s">
        <v>207</v>
      </c>
      <c r="D285">
        <v>2</v>
      </c>
      <c r="E285" s="14" t="s">
        <v>360</v>
      </c>
      <c r="F285" s="14" t="s">
        <v>2870</v>
      </c>
      <c r="G285" s="14" t="s">
        <v>475</v>
      </c>
      <c r="H285" s="14" t="s">
        <v>2871</v>
      </c>
      <c r="I285" s="14">
        <v>27</v>
      </c>
      <c r="J285" s="14">
        <v>1</v>
      </c>
      <c r="K285" s="14" t="s">
        <v>5</v>
      </c>
      <c r="L285">
        <v>86</v>
      </c>
      <c r="M285">
        <v>568</v>
      </c>
      <c r="N285" t="s">
        <v>213</v>
      </c>
    </row>
    <row r="286" spans="1:14">
      <c r="A286" t="s">
        <v>2</v>
      </c>
      <c r="B286">
        <v>41182839</v>
      </c>
      <c r="C286" t="s">
        <v>207</v>
      </c>
      <c r="D286">
        <v>2</v>
      </c>
      <c r="E286" s="14" t="s">
        <v>306</v>
      </c>
      <c r="F286" s="14" t="s">
        <v>321</v>
      </c>
      <c r="G286" s="14" t="s">
        <v>224</v>
      </c>
      <c r="H286" s="14" t="s">
        <v>412</v>
      </c>
      <c r="I286" s="14">
        <v>44</v>
      </c>
      <c r="J286" s="14">
        <v>1</v>
      </c>
      <c r="K286" s="14" t="s">
        <v>5</v>
      </c>
      <c r="L286">
        <v>86</v>
      </c>
      <c r="M286">
        <v>219</v>
      </c>
      <c r="N286" t="s">
        <v>213</v>
      </c>
    </row>
    <row r="287" spans="1:14">
      <c r="A287" t="s">
        <v>2</v>
      </c>
      <c r="B287">
        <v>27193444</v>
      </c>
      <c r="C287" t="s">
        <v>207</v>
      </c>
      <c r="D287">
        <v>2</v>
      </c>
      <c r="E287" s="14" t="s">
        <v>363</v>
      </c>
      <c r="F287" s="14" t="s">
        <v>364</v>
      </c>
      <c r="G287" s="14" t="s">
        <v>228</v>
      </c>
      <c r="H287" s="14" t="s">
        <v>365</v>
      </c>
      <c r="I287" s="14">
        <v>57</v>
      </c>
      <c r="J287" s="14">
        <v>1</v>
      </c>
      <c r="K287" s="14" t="s">
        <v>5</v>
      </c>
      <c r="L287">
        <v>86</v>
      </c>
      <c r="M287">
        <v>219</v>
      </c>
      <c r="N287" t="s">
        <v>213</v>
      </c>
    </row>
    <row r="288" spans="1:14">
      <c r="A288" t="s">
        <v>2</v>
      </c>
      <c r="B288">
        <v>30701353</v>
      </c>
      <c r="C288" t="s">
        <v>207</v>
      </c>
      <c r="D288">
        <v>2</v>
      </c>
      <c r="E288" s="14" t="s">
        <v>308</v>
      </c>
      <c r="F288" s="14">
        <v>0</v>
      </c>
      <c r="G288" s="14" t="s">
        <v>578</v>
      </c>
      <c r="H288" s="14">
        <v>0</v>
      </c>
      <c r="I288" s="14">
        <v>72</v>
      </c>
      <c r="J288" s="14">
        <v>1</v>
      </c>
      <c r="K288" s="14" t="s">
        <v>5</v>
      </c>
      <c r="L288">
        <v>86</v>
      </c>
      <c r="M288">
        <v>219</v>
      </c>
      <c r="N288" t="s">
        <v>213</v>
      </c>
    </row>
    <row r="289" spans="1:14">
      <c r="A289" t="s">
        <v>31</v>
      </c>
      <c r="B289">
        <v>1125411467</v>
      </c>
      <c r="C289" t="s">
        <v>207</v>
      </c>
      <c r="D289">
        <v>2</v>
      </c>
      <c r="E289" s="14" t="s">
        <v>308</v>
      </c>
      <c r="F289" s="14" t="s">
        <v>2872</v>
      </c>
      <c r="G289" s="14" t="s">
        <v>2873</v>
      </c>
      <c r="H289" s="14" t="s">
        <v>244</v>
      </c>
      <c r="I289" s="14">
        <v>11</v>
      </c>
      <c r="J289" s="14">
        <v>1</v>
      </c>
      <c r="K289" s="14" t="s">
        <v>28</v>
      </c>
      <c r="L289">
        <v>86</v>
      </c>
      <c r="M289">
        <v>569</v>
      </c>
      <c r="N289" t="s">
        <v>213</v>
      </c>
    </row>
    <row r="290" spans="1:14">
      <c r="A290" t="s">
        <v>79</v>
      </c>
      <c r="B290">
        <v>1120219131</v>
      </c>
      <c r="C290" t="s">
        <v>207</v>
      </c>
      <c r="D290">
        <v>2</v>
      </c>
      <c r="E290" s="14" t="s">
        <v>308</v>
      </c>
      <c r="F290" s="14" t="s">
        <v>2874</v>
      </c>
      <c r="G290" s="14" t="s">
        <v>233</v>
      </c>
      <c r="H290" s="14" t="s">
        <v>2875</v>
      </c>
      <c r="I290" s="14">
        <v>5</v>
      </c>
      <c r="J290" s="14">
        <v>2</v>
      </c>
      <c r="K290" s="14" t="s">
        <v>5</v>
      </c>
      <c r="L290">
        <v>86</v>
      </c>
      <c r="M290">
        <v>755</v>
      </c>
      <c r="N290" t="s">
        <v>213</v>
      </c>
    </row>
    <row r="291" spans="1:14">
      <c r="A291" t="s">
        <v>2</v>
      </c>
      <c r="B291">
        <v>27163190</v>
      </c>
      <c r="C291" t="s">
        <v>207</v>
      </c>
      <c r="D291">
        <v>2</v>
      </c>
      <c r="E291" s="14" t="s">
        <v>235</v>
      </c>
      <c r="F291" s="14" t="s">
        <v>327</v>
      </c>
      <c r="G291" s="14" t="s">
        <v>2876</v>
      </c>
      <c r="H291" s="14">
        <v>0</v>
      </c>
      <c r="I291" s="14">
        <v>67</v>
      </c>
      <c r="J291" s="14">
        <v>1</v>
      </c>
      <c r="K291" s="14" t="s">
        <v>5</v>
      </c>
      <c r="L291">
        <v>86</v>
      </c>
      <c r="M291">
        <v>569</v>
      </c>
      <c r="N291" t="s">
        <v>213</v>
      </c>
    </row>
    <row r="292" spans="1:14">
      <c r="A292" t="s">
        <v>2</v>
      </c>
      <c r="B292">
        <v>12999268</v>
      </c>
      <c r="C292" t="s">
        <v>207</v>
      </c>
      <c r="D292">
        <v>2</v>
      </c>
      <c r="E292" s="14" t="s">
        <v>235</v>
      </c>
      <c r="F292" s="14" t="s">
        <v>2627</v>
      </c>
      <c r="G292" s="14" t="s">
        <v>2877</v>
      </c>
      <c r="H292" s="14">
        <v>0</v>
      </c>
      <c r="I292" s="14">
        <v>53</v>
      </c>
      <c r="J292" s="14">
        <v>1</v>
      </c>
      <c r="K292" s="14" t="s">
        <v>28</v>
      </c>
      <c r="L292">
        <v>86</v>
      </c>
      <c r="M292">
        <v>885</v>
      </c>
      <c r="N292" t="s">
        <v>213</v>
      </c>
    </row>
    <row r="293" spans="1:14">
      <c r="A293" t="s">
        <v>2</v>
      </c>
      <c r="B293">
        <v>39842240</v>
      </c>
      <c r="C293" t="s">
        <v>207</v>
      </c>
      <c r="D293">
        <v>2</v>
      </c>
      <c r="E293" s="14" t="s">
        <v>373</v>
      </c>
      <c r="F293" s="14" t="s">
        <v>375</v>
      </c>
      <c r="G293" s="14" t="s">
        <v>376</v>
      </c>
      <c r="H293" s="14" t="s">
        <v>377</v>
      </c>
      <c r="I293" s="14">
        <v>39</v>
      </c>
      <c r="J293" s="14">
        <v>1</v>
      </c>
      <c r="K293" s="14" t="s">
        <v>5</v>
      </c>
      <c r="L293">
        <v>86</v>
      </c>
      <c r="M293">
        <v>568</v>
      </c>
      <c r="N293" t="s">
        <v>213</v>
      </c>
    </row>
    <row r="294" spans="1:14">
      <c r="A294" t="s">
        <v>79</v>
      </c>
      <c r="B294">
        <v>1125186215</v>
      </c>
      <c r="C294" t="s">
        <v>207</v>
      </c>
      <c r="D294">
        <v>2</v>
      </c>
      <c r="E294" s="14" t="s">
        <v>2878</v>
      </c>
      <c r="F294" s="14" t="s">
        <v>2741</v>
      </c>
      <c r="G294" s="14" t="s">
        <v>2693</v>
      </c>
      <c r="H294" s="14" t="s">
        <v>257</v>
      </c>
      <c r="I294" s="14">
        <v>2</v>
      </c>
      <c r="J294" s="14">
        <v>1</v>
      </c>
      <c r="K294" s="14" t="s">
        <v>28</v>
      </c>
      <c r="L294">
        <v>86</v>
      </c>
      <c r="M294">
        <v>571</v>
      </c>
      <c r="N294" t="s">
        <v>213</v>
      </c>
    </row>
    <row r="295" spans="1:14">
      <c r="A295" t="s">
        <v>2</v>
      </c>
      <c r="B295">
        <v>1006908239</v>
      </c>
      <c r="C295" t="s">
        <v>207</v>
      </c>
      <c r="D295">
        <v>2</v>
      </c>
      <c r="E295" s="14" t="s">
        <v>470</v>
      </c>
      <c r="F295" s="14" t="s">
        <v>255</v>
      </c>
      <c r="G295" s="14" t="s">
        <v>304</v>
      </c>
      <c r="H295" s="14" t="s">
        <v>558</v>
      </c>
      <c r="I295" s="14">
        <v>19</v>
      </c>
      <c r="J295" s="14">
        <v>1</v>
      </c>
      <c r="K295" s="14" t="s">
        <v>5</v>
      </c>
      <c r="L295">
        <v>86</v>
      </c>
      <c r="M295">
        <v>749</v>
      </c>
      <c r="N295" t="s">
        <v>213</v>
      </c>
    </row>
    <row r="296" spans="1:14">
      <c r="A296" t="s">
        <v>31</v>
      </c>
      <c r="B296">
        <v>1123310475</v>
      </c>
      <c r="C296" t="s">
        <v>207</v>
      </c>
      <c r="D296">
        <v>2</v>
      </c>
      <c r="E296" s="14" t="s">
        <v>383</v>
      </c>
      <c r="F296" s="14" t="s">
        <v>542</v>
      </c>
      <c r="G296" s="14" t="s">
        <v>389</v>
      </c>
      <c r="H296" s="14" t="s">
        <v>280</v>
      </c>
      <c r="I296" s="14">
        <v>11</v>
      </c>
      <c r="J296" s="14">
        <v>1</v>
      </c>
      <c r="K296" s="14" t="s">
        <v>28</v>
      </c>
      <c r="L296">
        <v>86</v>
      </c>
      <c r="M296">
        <v>568</v>
      </c>
      <c r="N296" t="s">
        <v>213</v>
      </c>
    </row>
    <row r="297" spans="1:14">
      <c r="A297" t="s">
        <v>42</v>
      </c>
      <c r="B297">
        <v>1030084316</v>
      </c>
      <c r="C297" t="s">
        <v>207</v>
      </c>
      <c r="D297">
        <v>2</v>
      </c>
      <c r="E297" s="14" t="s">
        <v>2879</v>
      </c>
      <c r="F297" s="14" t="s">
        <v>2880</v>
      </c>
      <c r="G297" s="14" t="s">
        <v>2881</v>
      </c>
      <c r="H297" s="14" t="s">
        <v>392</v>
      </c>
      <c r="I297" s="14">
        <v>1</v>
      </c>
      <c r="J297" s="14">
        <v>2</v>
      </c>
      <c r="K297" s="14" t="s">
        <v>28</v>
      </c>
      <c r="L297">
        <v>86</v>
      </c>
      <c r="M297">
        <v>865</v>
      </c>
      <c r="N297" t="s">
        <v>213</v>
      </c>
    </row>
    <row r="298" spans="1:14">
      <c r="A298" t="s">
        <v>79</v>
      </c>
      <c r="B298">
        <v>1125186119</v>
      </c>
      <c r="C298" t="s">
        <v>207</v>
      </c>
      <c r="D298">
        <v>2</v>
      </c>
      <c r="E298" s="14" t="s">
        <v>384</v>
      </c>
      <c r="F298" s="14" t="s">
        <v>458</v>
      </c>
      <c r="G298" s="14" t="s">
        <v>2882</v>
      </c>
      <c r="H298" s="14" t="s">
        <v>298</v>
      </c>
      <c r="I298" s="14">
        <v>2</v>
      </c>
      <c r="J298" s="14">
        <v>1</v>
      </c>
      <c r="K298" s="14" t="s">
        <v>28</v>
      </c>
      <c r="L298">
        <v>86</v>
      </c>
      <c r="M298">
        <v>571</v>
      </c>
      <c r="N298" t="s">
        <v>213</v>
      </c>
    </row>
    <row r="299" spans="1:14">
      <c r="A299" t="s">
        <v>2</v>
      </c>
      <c r="B299">
        <v>27525914</v>
      </c>
      <c r="C299" t="s">
        <v>207</v>
      </c>
      <c r="D299">
        <v>2</v>
      </c>
      <c r="E299" s="14" t="s">
        <v>384</v>
      </c>
      <c r="F299" s="14" t="s">
        <v>2883</v>
      </c>
      <c r="G299" s="14" t="s">
        <v>676</v>
      </c>
      <c r="H299" s="14">
        <v>0</v>
      </c>
      <c r="I299" s="14">
        <v>61</v>
      </c>
      <c r="J299" s="14">
        <v>1</v>
      </c>
      <c r="K299" s="14" t="s">
        <v>5</v>
      </c>
      <c r="L299">
        <v>86</v>
      </c>
      <c r="M299">
        <v>320</v>
      </c>
      <c r="N299" t="s">
        <v>213</v>
      </c>
    </row>
    <row r="300" spans="1:14">
      <c r="A300" t="s">
        <v>2</v>
      </c>
      <c r="B300">
        <v>18102356</v>
      </c>
      <c r="C300" t="s">
        <v>207</v>
      </c>
      <c r="D300">
        <v>2</v>
      </c>
      <c r="E300" s="14" t="s">
        <v>386</v>
      </c>
      <c r="F300" s="14" t="s">
        <v>2637</v>
      </c>
      <c r="G300" s="14" t="s">
        <v>230</v>
      </c>
      <c r="H300" s="14" t="s">
        <v>2856</v>
      </c>
      <c r="I300" s="14">
        <v>54</v>
      </c>
      <c r="J300" s="14">
        <v>1</v>
      </c>
      <c r="K300" s="14" t="s">
        <v>28</v>
      </c>
      <c r="L300">
        <v>86</v>
      </c>
      <c r="M300">
        <v>569</v>
      </c>
      <c r="N300" t="s">
        <v>213</v>
      </c>
    </row>
    <row r="301" spans="1:14">
      <c r="A301" t="s">
        <v>2</v>
      </c>
      <c r="B301">
        <v>12135433</v>
      </c>
      <c r="C301" t="s">
        <v>207</v>
      </c>
      <c r="D301">
        <v>2</v>
      </c>
      <c r="E301" s="14" t="s">
        <v>390</v>
      </c>
      <c r="F301" s="14" t="s">
        <v>2878</v>
      </c>
      <c r="G301" s="14" t="s">
        <v>2884</v>
      </c>
      <c r="H301" s="14">
        <v>0</v>
      </c>
      <c r="I301" s="14">
        <v>56</v>
      </c>
      <c r="J301" s="14">
        <v>1</v>
      </c>
      <c r="K301" s="14" t="s">
        <v>28</v>
      </c>
      <c r="L301">
        <v>86</v>
      </c>
      <c r="M301">
        <v>569</v>
      </c>
      <c r="N301" t="s">
        <v>213</v>
      </c>
    </row>
    <row r="302" spans="1:14">
      <c r="A302" t="s">
        <v>2</v>
      </c>
      <c r="B302">
        <v>1062278511</v>
      </c>
      <c r="C302" t="s">
        <v>207</v>
      </c>
      <c r="D302">
        <v>2</v>
      </c>
      <c r="E302" s="14" t="s">
        <v>391</v>
      </c>
      <c r="F302" s="14" t="s">
        <v>2885</v>
      </c>
      <c r="G302" s="14" t="s">
        <v>2886</v>
      </c>
      <c r="H302" s="14">
        <v>0</v>
      </c>
      <c r="I302" s="14">
        <v>19</v>
      </c>
      <c r="J302" s="14">
        <v>1</v>
      </c>
      <c r="K302" s="14" t="s">
        <v>5</v>
      </c>
      <c r="L302">
        <v>86</v>
      </c>
      <c r="M302">
        <v>320</v>
      </c>
      <c r="N302" t="s">
        <v>213</v>
      </c>
    </row>
    <row r="303" spans="1:14">
      <c r="A303" t="s">
        <v>37</v>
      </c>
      <c r="B303">
        <v>1120070708</v>
      </c>
      <c r="C303" t="s">
        <v>207</v>
      </c>
      <c r="D303">
        <v>2</v>
      </c>
      <c r="E303" s="14" t="s">
        <v>2887</v>
      </c>
      <c r="F303" s="14" t="s">
        <v>308</v>
      </c>
      <c r="G303" s="14" t="s">
        <v>653</v>
      </c>
      <c r="H303" s="14" t="s">
        <v>2888</v>
      </c>
      <c r="I303" s="14">
        <v>8</v>
      </c>
      <c r="J303" s="14">
        <v>1</v>
      </c>
      <c r="K303" s="14" t="s">
        <v>28</v>
      </c>
      <c r="L303">
        <v>86</v>
      </c>
      <c r="M303">
        <v>885</v>
      </c>
      <c r="N303" t="s">
        <v>213</v>
      </c>
    </row>
    <row r="304" spans="1:14">
      <c r="A304" t="s">
        <v>37</v>
      </c>
      <c r="B304">
        <v>1125182625</v>
      </c>
      <c r="C304" t="s">
        <v>207</v>
      </c>
      <c r="D304">
        <v>2</v>
      </c>
      <c r="E304" s="14" t="s">
        <v>2611</v>
      </c>
      <c r="F304" s="14" t="s">
        <v>623</v>
      </c>
      <c r="G304" s="14" t="s">
        <v>276</v>
      </c>
      <c r="H304" s="14" t="s">
        <v>419</v>
      </c>
      <c r="I304" s="14">
        <v>13</v>
      </c>
      <c r="J304" s="14">
        <v>1</v>
      </c>
      <c r="K304" s="14" t="s">
        <v>28</v>
      </c>
      <c r="L304">
        <v>86</v>
      </c>
      <c r="M304">
        <v>571</v>
      </c>
      <c r="N304" t="s">
        <v>213</v>
      </c>
    </row>
    <row r="305" spans="1:14">
      <c r="A305" t="s">
        <v>2</v>
      </c>
      <c r="B305">
        <v>18108160</v>
      </c>
      <c r="C305" t="s">
        <v>207</v>
      </c>
      <c r="D305">
        <v>2</v>
      </c>
      <c r="E305" s="14" t="s">
        <v>397</v>
      </c>
      <c r="F305" s="14" t="s">
        <v>398</v>
      </c>
      <c r="G305" s="14" t="s">
        <v>399</v>
      </c>
      <c r="H305" s="14">
        <v>0</v>
      </c>
      <c r="I305" s="14">
        <v>67</v>
      </c>
      <c r="J305" s="14">
        <v>1</v>
      </c>
      <c r="K305" s="14" t="s">
        <v>28</v>
      </c>
      <c r="L305">
        <v>86</v>
      </c>
      <c r="M305">
        <v>569</v>
      </c>
      <c r="N305" t="s">
        <v>213</v>
      </c>
    </row>
    <row r="306" spans="1:14">
      <c r="A306" t="s">
        <v>2</v>
      </c>
      <c r="B306">
        <v>50940589</v>
      </c>
      <c r="C306" t="s">
        <v>207</v>
      </c>
      <c r="D306">
        <v>2</v>
      </c>
      <c r="E306" s="14" t="s">
        <v>402</v>
      </c>
      <c r="F306" s="14" t="s">
        <v>2889</v>
      </c>
      <c r="G306" s="14" t="s">
        <v>224</v>
      </c>
      <c r="H306" s="14">
        <v>0</v>
      </c>
      <c r="I306" s="14">
        <v>54</v>
      </c>
      <c r="J306" s="14">
        <v>1</v>
      </c>
      <c r="K306" s="14" t="s">
        <v>5</v>
      </c>
      <c r="L306">
        <v>86</v>
      </c>
      <c r="M306" t="s">
        <v>765</v>
      </c>
      <c r="N306" t="s">
        <v>213</v>
      </c>
    </row>
    <row r="307" spans="1:14">
      <c r="A307" t="s">
        <v>79</v>
      </c>
      <c r="B307">
        <v>1127082344</v>
      </c>
      <c r="C307" t="s">
        <v>207</v>
      </c>
      <c r="D307">
        <v>2</v>
      </c>
      <c r="E307" s="14" t="s">
        <v>270</v>
      </c>
      <c r="F307" s="14" t="s">
        <v>337</v>
      </c>
      <c r="G307" s="14" t="s">
        <v>262</v>
      </c>
      <c r="H307" s="14" t="s">
        <v>2890</v>
      </c>
      <c r="I307" s="14">
        <v>1</v>
      </c>
      <c r="J307" s="14">
        <v>1</v>
      </c>
      <c r="K307" s="14" t="s">
        <v>28</v>
      </c>
      <c r="L307">
        <v>86</v>
      </c>
      <c r="M307">
        <v>571</v>
      </c>
      <c r="N307" t="s">
        <v>213</v>
      </c>
    </row>
    <row r="308" spans="1:14">
      <c r="A308" t="s">
        <v>2</v>
      </c>
      <c r="B308">
        <v>1006908493</v>
      </c>
      <c r="C308" t="s">
        <v>207</v>
      </c>
      <c r="D308">
        <v>2</v>
      </c>
      <c r="E308" s="14" t="s">
        <v>226</v>
      </c>
      <c r="F308" s="14" t="s">
        <v>248</v>
      </c>
      <c r="G308" s="14" t="s">
        <v>2821</v>
      </c>
      <c r="H308" s="14" t="s">
        <v>676</v>
      </c>
      <c r="I308" s="14">
        <v>25</v>
      </c>
      <c r="J308" s="14">
        <v>1</v>
      </c>
      <c r="K308" s="14" t="s">
        <v>5</v>
      </c>
      <c r="L308">
        <v>86</v>
      </c>
      <c r="M308">
        <v>219</v>
      </c>
      <c r="N308" t="s">
        <v>213</v>
      </c>
    </row>
    <row r="309" spans="1:14">
      <c r="A309" t="s">
        <v>2</v>
      </c>
      <c r="B309">
        <v>18108336</v>
      </c>
      <c r="C309" t="s">
        <v>207</v>
      </c>
      <c r="D309">
        <v>2</v>
      </c>
      <c r="E309" s="14" t="s">
        <v>226</v>
      </c>
      <c r="F309" s="14" t="s">
        <v>239</v>
      </c>
      <c r="G309" s="14" t="s">
        <v>354</v>
      </c>
      <c r="H309" s="14" t="s">
        <v>2891</v>
      </c>
      <c r="I309" s="14">
        <v>68</v>
      </c>
      <c r="J309" s="14">
        <v>1</v>
      </c>
      <c r="K309" s="14" t="s">
        <v>28</v>
      </c>
      <c r="L309">
        <v>86</v>
      </c>
      <c r="M309">
        <v>569</v>
      </c>
      <c r="N309" t="s">
        <v>213</v>
      </c>
    </row>
    <row r="310" spans="1:14">
      <c r="A310" t="s">
        <v>2</v>
      </c>
      <c r="B310">
        <v>1830476</v>
      </c>
      <c r="C310" t="s">
        <v>207</v>
      </c>
      <c r="D310">
        <v>2</v>
      </c>
      <c r="E310" s="14" t="s">
        <v>223</v>
      </c>
      <c r="F310" s="14" t="s">
        <v>227</v>
      </c>
      <c r="G310" s="14" t="s">
        <v>354</v>
      </c>
      <c r="H310" s="14" t="s">
        <v>2892</v>
      </c>
      <c r="I310" s="14">
        <v>82</v>
      </c>
      <c r="J310" s="14">
        <v>1</v>
      </c>
      <c r="K310" s="14" t="s">
        <v>28</v>
      </c>
      <c r="L310">
        <v>86</v>
      </c>
      <c r="M310">
        <v>571</v>
      </c>
      <c r="N310" t="s">
        <v>213</v>
      </c>
    </row>
    <row r="311" spans="1:14">
      <c r="A311" t="s">
        <v>42</v>
      </c>
      <c r="B311">
        <v>1124316936</v>
      </c>
      <c r="C311" t="s">
        <v>207</v>
      </c>
      <c r="D311">
        <v>2</v>
      </c>
      <c r="E311" s="14" t="s">
        <v>2893</v>
      </c>
      <c r="F311" s="14" t="s">
        <v>692</v>
      </c>
      <c r="G311" s="14" t="s">
        <v>2894</v>
      </c>
      <c r="H311" s="14" t="s">
        <v>504</v>
      </c>
      <c r="I311" s="14">
        <v>3</v>
      </c>
      <c r="J311" s="14">
        <v>1</v>
      </c>
      <c r="K311" s="14" t="s">
        <v>5</v>
      </c>
      <c r="L311">
        <v>86</v>
      </c>
      <c r="M311">
        <v>219</v>
      </c>
      <c r="N311" t="s">
        <v>213</v>
      </c>
    </row>
    <row r="312" spans="1:14">
      <c r="A312" t="s">
        <v>42</v>
      </c>
      <c r="B312">
        <v>1120219037</v>
      </c>
      <c r="C312" t="s">
        <v>207</v>
      </c>
      <c r="D312">
        <v>2</v>
      </c>
      <c r="E312" s="14" t="s">
        <v>369</v>
      </c>
      <c r="F312" s="14" t="s">
        <v>256</v>
      </c>
      <c r="G312" s="14" t="s">
        <v>407</v>
      </c>
      <c r="H312" s="14" t="s">
        <v>257</v>
      </c>
      <c r="I312" s="14">
        <v>2</v>
      </c>
      <c r="J312" s="14">
        <v>1</v>
      </c>
      <c r="K312" s="14" t="s">
        <v>28</v>
      </c>
      <c r="L312">
        <v>86</v>
      </c>
      <c r="M312">
        <v>755</v>
      </c>
      <c r="N312" t="s">
        <v>213</v>
      </c>
    </row>
    <row r="313" spans="1:14">
      <c r="A313" t="s">
        <v>2</v>
      </c>
      <c r="B313">
        <v>18112306</v>
      </c>
      <c r="C313" t="s">
        <v>207</v>
      </c>
      <c r="D313">
        <v>2</v>
      </c>
      <c r="E313" s="14" t="s">
        <v>2615</v>
      </c>
      <c r="F313" s="14" t="s">
        <v>2771</v>
      </c>
      <c r="G313" s="14" t="s">
        <v>230</v>
      </c>
      <c r="H313" s="14">
        <v>0</v>
      </c>
      <c r="I313" s="14">
        <v>55</v>
      </c>
      <c r="J313" s="14">
        <v>1</v>
      </c>
      <c r="K313" s="14" t="s">
        <v>28</v>
      </c>
      <c r="L313">
        <v>86</v>
      </c>
      <c r="M313">
        <v>760</v>
      </c>
      <c r="N313" t="s">
        <v>213</v>
      </c>
    </row>
    <row r="314" spans="1:14">
      <c r="A314" t="s">
        <v>2</v>
      </c>
      <c r="B314">
        <v>1006907552</v>
      </c>
      <c r="C314" t="s">
        <v>207</v>
      </c>
      <c r="D314">
        <v>2</v>
      </c>
      <c r="E314" s="14" t="s">
        <v>309</v>
      </c>
      <c r="F314" s="14" t="s">
        <v>302</v>
      </c>
      <c r="G314" s="14" t="s">
        <v>276</v>
      </c>
      <c r="H314" s="14" t="s">
        <v>290</v>
      </c>
      <c r="I314" s="14">
        <v>23</v>
      </c>
      <c r="J314" s="14">
        <v>1</v>
      </c>
      <c r="K314" s="14" t="s">
        <v>5</v>
      </c>
      <c r="L314">
        <v>86</v>
      </c>
      <c r="M314">
        <v>760</v>
      </c>
      <c r="N314" t="s">
        <v>213</v>
      </c>
    </row>
    <row r="315" spans="1:14">
      <c r="A315" t="s">
        <v>2</v>
      </c>
      <c r="B315">
        <v>27473280</v>
      </c>
      <c r="C315" t="s">
        <v>207</v>
      </c>
      <c r="D315">
        <v>2</v>
      </c>
      <c r="E315" s="14" t="s">
        <v>309</v>
      </c>
      <c r="F315" s="14" t="s">
        <v>309</v>
      </c>
      <c r="G315" s="14" t="s">
        <v>335</v>
      </c>
      <c r="H315" s="14" t="s">
        <v>412</v>
      </c>
      <c r="I315" s="14">
        <v>40</v>
      </c>
      <c r="J315" s="14">
        <v>1</v>
      </c>
      <c r="K315" s="14" t="s">
        <v>5</v>
      </c>
      <c r="L315">
        <v>86</v>
      </c>
      <c r="M315">
        <v>219</v>
      </c>
      <c r="N315" t="s">
        <v>213</v>
      </c>
    </row>
    <row r="316" spans="1:14">
      <c r="A316" t="s">
        <v>2</v>
      </c>
      <c r="B316">
        <v>19391994</v>
      </c>
      <c r="C316" t="s">
        <v>207</v>
      </c>
      <c r="D316">
        <v>2</v>
      </c>
      <c r="E316" s="14" t="s">
        <v>309</v>
      </c>
      <c r="F316" s="14" t="s">
        <v>2832</v>
      </c>
      <c r="G316" s="14" t="s">
        <v>2895</v>
      </c>
      <c r="H316" s="14">
        <v>0</v>
      </c>
      <c r="I316" s="14">
        <v>71</v>
      </c>
      <c r="J316" s="14">
        <v>1</v>
      </c>
      <c r="K316" s="14" t="s">
        <v>28</v>
      </c>
      <c r="L316">
        <v>86</v>
      </c>
      <c r="M316">
        <v>749</v>
      </c>
      <c r="N316" t="s">
        <v>213</v>
      </c>
    </row>
    <row r="317" spans="1:14">
      <c r="A317" t="s">
        <v>2</v>
      </c>
      <c r="B317">
        <v>94552630</v>
      </c>
      <c r="C317" t="s">
        <v>207</v>
      </c>
      <c r="D317">
        <v>2</v>
      </c>
      <c r="E317" s="14" t="s">
        <v>409</v>
      </c>
      <c r="F317" s="14" t="s">
        <v>283</v>
      </c>
      <c r="G317" s="14" t="s">
        <v>477</v>
      </c>
      <c r="H317" s="14" t="s">
        <v>280</v>
      </c>
      <c r="I317" s="14">
        <v>39</v>
      </c>
      <c r="J317" s="14">
        <v>1</v>
      </c>
      <c r="K317" s="14" t="s">
        <v>28</v>
      </c>
      <c r="L317">
        <v>86</v>
      </c>
      <c r="M317">
        <v>865</v>
      </c>
      <c r="N317" t="s">
        <v>213</v>
      </c>
    </row>
    <row r="318" spans="1:14">
      <c r="A318" t="s">
        <v>2</v>
      </c>
      <c r="B318">
        <v>97470363</v>
      </c>
      <c r="C318" t="s">
        <v>207</v>
      </c>
      <c r="D318">
        <v>2</v>
      </c>
      <c r="E318" s="14" t="s">
        <v>307</v>
      </c>
      <c r="F318" s="14" t="s">
        <v>249</v>
      </c>
      <c r="G318" s="14" t="s">
        <v>2659</v>
      </c>
      <c r="H318" s="14">
        <v>0</v>
      </c>
      <c r="I318" s="14">
        <v>60</v>
      </c>
      <c r="J318" s="14">
        <v>1</v>
      </c>
      <c r="K318" s="14" t="s">
        <v>28</v>
      </c>
      <c r="L318">
        <v>86</v>
      </c>
      <c r="M318">
        <v>749</v>
      </c>
      <c r="N318" t="s">
        <v>213</v>
      </c>
    </row>
    <row r="319" spans="1:14">
      <c r="A319" t="s">
        <v>42</v>
      </c>
      <c r="B319">
        <v>1120218901</v>
      </c>
      <c r="C319" t="s">
        <v>207</v>
      </c>
      <c r="D319">
        <v>2</v>
      </c>
      <c r="E319" s="14" t="s">
        <v>307</v>
      </c>
      <c r="F319" s="14" t="s">
        <v>256</v>
      </c>
      <c r="G319" s="14" t="s">
        <v>2896</v>
      </c>
      <c r="H319" s="14" t="s">
        <v>501</v>
      </c>
      <c r="I319" s="14">
        <v>5</v>
      </c>
      <c r="J319" s="14">
        <v>1</v>
      </c>
      <c r="K319" s="14" t="s">
        <v>28</v>
      </c>
      <c r="L319">
        <v>86</v>
      </c>
      <c r="M319">
        <v>755</v>
      </c>
      <c r="N319" t="s">
        <v>213</v>
      </c>
    </row>
    <row r="320" spans="1:14">
      <c r="A320" t="s">
        <v>31</v>
      </c>
      <c r="B320">
        <v>1124864795</v>
      </c>
      <c r="C320" t="s">
        <v>207</v>
      </c>
      <c r="D320">
        <v>2</v>
      </c>
      <c r="E320" s="14" t="s">
        <v>307</v>
      </c>
      <c r="F320" s="14" t="s">
        <v>418</v>
      </c>
      <c r="G320" s="14" t="s">
        <v>244</v>
      </c>
      <c r="H320" s="14" t="s">
        <v>419</v>
      </c>
      <c r="I320" s="14">
        <v>8</v>
      </c>
      <c r="J320" s="14">
        <v>1</v>
      </c>
      <c r="K320" s="14" t="s">
        <v>28</v>
      </c>
      <c r="L320">
        <v>86</v>
      </c>
      <c r="M320">
        <v>749</v>
      </c>
      <c r="N320" t="s">
        <v>213</v>
      </c>
    </row>
    <row r="321" spans="1:14">
      <c r="A321" t="s">
        <v>42</v>
      </c>
      <c r="B321">
        <v>1125186412</v>
      </c>
      <c r="C321" t="s">
        <v>207</v>
      </c>
      <c r="D321">
        <v>2</v>
      </c>
      <c r="E321" s="14" t="s">
        <v>307</v>
      </c>
      <c r="F321" s="14" t="s">
        <v>2897</v>
      </c>
      <c r="G321" s="14" t="s">
        <v>2693</v>
      </c>
      <c r="H321" s="14" t="s">
        <v>2898</v>
      </c>
      <c r="I321" s="14">
        <v>1</v>
      </c>
      <c r="J321" s="14">
        <v>1</v>
      </c>
      <c r="K321" s="14" t="s">
        <v>28</v>
      </c>
      <c r="L321">
        <v>86</v>
      </c>
      <c r="M321">
        <v>885</v>
      </c>
      <c r="N321" t="s">
        <v>213</v>
      </c>
    </row>
    <row r="322" spans="1:14">
      <c r="A322" t="s">
        <v>42</v>
      </c>
      <c r="B322">
        <v>1120219045</v>
      </c>
      <c r="C322" t="s">
        <v>207</v>
      </c>
      <c r="D322">
        <v>2</v>
      </c>
      <c r="E322" s="14" t="s">
        <v>237</v>
      </c>
      <c r="F322" s="14" t="s">
        <v>568</v>
      </c>
      <c r="G322" s="14" t="s">
        <v>473</v>
      </c>
      <c r="H322" s="14" t="s">
        <v>305</v>
      </c>
      <c r="I322" s="14">
        <v>2</v>
      </c>
      <c r="J322" s="14">
        <v>1</v>
      </c>
      <c r="K322" s="14" t="s">
        <v>5</v>
      </c>
      <c r="L322">
        <v>86</v>
      </c>
      <c r="M322">
        <v>755</v>
      </c>
      <c r="N322" t="s">
        <v>213</v>
      </c>
    </row>
    <row r="323" spans="1:14">
      <c r="A323" t="s">
        <v>2</v>
      </c>
      <c r="B323">
        <v>1907950</v>
      </c>
      <c r="C323" t="s">
        <v>207</v>
      </c>
      <c r="D323">
        <v>2</v>
      </c>
      <c r="E323" s="14" t="s">
        <v>237</v>
      </c>
      <c r="F323" s="14" t="s">
        <v>237</v>
      </c>
      <c r="G323" s="14" t="s">
        <v>423</v>
      </c>
      <c r="H323" s="14" t="s">
        <v>424</v>
      </c>
      <c r="I323" s="14">
        <v>69</v>
      </c>
      <c r="J323" s="14">
        <v>1</v>
      </c>
      <c r="K323" s="14" t="s">
        <v>28</v>
      </c>
      <c r="L323">
        <v>86</v>
      </c>
      <c r="M323" t="s">
        <v>765</v>
      </c>
      <c r="N323" t="s">
        <v>213</v>
      </c>
    </row>
    <row r="324" spans="1:14">
      <c r="A324" t="s">
        <v>42</v>
      </c>
      <c r="B324">
        <v>1122787186</v>
      </c>
      <c r="C324" t="s">
        <v>207</v>
      </c>
      <c r="D324">
        <v>2</v>
      </c>
      <c r="E324" s="14" t="s">
        <v>237</v>
      </c>
      <c r="F324" s="14" t="s">
        <v>427</v>
      </c>
      <c r="G324" s="14" t="s">
        <v>428</v>
      </c>
      <c r="H324" s="14" t="s">
        <v>2899</v>
      </c>
      <c r="I324" s="14">
        <v>4</v>
      </c>
      <c r="J324" s="14">
        <v>1</v>
      </c>
      <c r="K324" s="14" t="s">
        <v>5</v>
      </c>
      <c r="L324">
        <v>86</v>
      </c>
      <c r="M324">
        <v>755</v>
      </c>
      <c r="N324" t="s">
        <v>213</v>
      </c>
    </row>
    <row r="325" spans="1:14">
      <c r="A325" t="s">
        <v>42</v>
      </c>
      <c r="B325">
        <v>1120219133</v>
      </c>
      <c r="C325" t="s">
        <v>207</v>
      </c>
      <c r="D325">
        <v>2</v>
      </c>
      <c r="E325" s="14" t="s">
        <v>237</v>
      </c>
      <c r="F325" s="14" t="s">
        <v>485</v>
      </c>
      <c r="G325" s="14" t="s">
        <v>436</v>
      </c>
      <c r="H325" s="14" t="s">
        <v>2900</v>
      </c>
      <c r="I325" s="14">
        <v>4</v>
      </c>
      <c r="J325" s="14">
        <v>2</v>
      </c>
      <c r="K325" s="14" t="s">
        <v>28</v>
      </c>
      <c r="L325">
        <v>86</v>
      </c>
      <c r="M325">
        <v>755</v>
      </c>
      <c r="N325" t="s">
        <v>213</v>
      </c>
    </row>
    <row r="326" spans="1:14">
      <c r="A326" t="s">
        <v>2</v>
      </c>
      <c r="B326">
        <v>5349281</v>
      </c>
      <c r="C326" t="s">
        <v>207</v>
      </c>
      <c r="D326">
        <v>2</v>
      </c>
      <c r="E326" s="14" t="s">
        <v>237</v>
      </c>
      <c r="F326" s="14" t="s">
        <v>430</v>
      </c>
      <c r="G326" s="14" t="s">
        <v>477</v>
      </c>
      <c r="H326" s="14" t="s">
        <v>385</v>
      </c>
      <c r="I326" s="14">
        <v>73</v>
      </c>
      <c r="J326" s="14">
        <v>1</v>
      </c>
      <c r="K326" s="14" t="s">
        <v>28</v>
      </c>
      <c r="L326">
        <v>86</v>
      </c>
      <c r="M326">
        <v>749</v>
      </c>
      <c r="N326" t="s">
        <v>213</v>
      </c>
    </row>
    <row r="327" spans="1:14">
      <c r="A327" t="s">
        <v>2</v>
      </c>
      <c r="B327">
        <v>25423540</v>
      </c>
      <c r="C327" t="s">
        <v>207</v>
      </c>
      <c r="D327">
        <v>2</v>
      </c>
      <c r="E327" s="14" t="s">
        <v>2848</v>
      </c>
      <c r="F327" s="14" t="s">
        <v>391</v>
      </c>
      <c r="G327" s="14" t="s">
        <v>310</v>
      </c>
      <c r="H327" s="14" t="s">
        <v>571</v>
      </c>
      <c r="I327" s="14">
        <v>50</v>
      </c>
      <c r="J327" s="14">
        <v>1</v>
      </c>
      <c r="K327" s="14" t="s">
        <v>5</v>
      </c>
      <c r="L327">
        <v>86</v>
      </c>
      <c r="M327">
        <v>568</v>
      </c>
      <c r="N327" t="s">
        <v>213</v>
      </c>
    </row>
    <row r="328" spans="1:14">
      <c r="A328" t="s">
        <v>31</v>
      </c>
      <c r="B328">
        <v>1124866127</v>
      </c>
      <c r="C328" t="s">
        <v>207</v>
      </c>
      <c r="D328">
        <v>2</v>
      </c>
      <c r="E328" s="14" t="s">
        <v>2901</v>
      </c>
      <c r="F328" s="14" t="s">
        <v>237</v>
      </c>
      <c r="G328" s="14" t="s">
        <v>457</v>
      </c>
      <c r="H328" s="14" t="s">
        <v>2902</v>
      </c>
      <c r="I328" s="14">
        <v>8</v>
      </c>
      <c r="J328" s="14">
        <v>1</v>
      </c>
      <c r="K328" s="14" t="s">
        <v>28</v>
      </c>
      <c r="L328">
        <v>86</v>
      </c>
      <c r="M328" t="s">
        <v>765</v>
      </c>
      <c r="N328" t="s">
        <v>213</v>
      </c>
    </row>
    <row r="329" spans="1:14">
      <c r="A329" t="s">
        <v>2</v>
      </c>
      <c r="B329">
        <v>1122782238</v>
      </c>
      <c r="C329" t="s">
        <v>207</v>
      </c>
      <c r="D329">
        <v>2</v>
      </c>
      <c r="E329" s="14" t="s">
        <v>433</v>
      </c>
      <c r="F329" s="14" t="s">
        <v>292</v>
      </c>
      <c r="G329" s="14" t="s">
        <v>434</v>
      </c>
      <c r="H329" s="14">
        <v>0</v>
      </c>
      <c r="I329" s="14">
        <v>39</v>
      </c>
      <c r="J329" s="14">
        <v>1</v>
      </c>
      <c r="K329" s="14" t="s">
        <v>5</v>
      </c>
      <c r="L329">
        <v>86</v>
      </c>
      <c r="M329">
        <v>571</v>
      </c>
      <c r="N329" t="s">
        <v>213</v>
      </c>
    </row>
    <row r="330" spans="1:14">
      <c r="A330" t="s">
        <v>2</v>
      </c>
      <c r="B330">
        <v>18152568</v>
      </c>
      <c r="C330" t="s">
        <v>207</v>
      </c>
      <c r="D330">
        <v>2</v>
      </c>
      <c r="E330" s="14" t="s">
        <v>405</v>
      </c>
      <c r="F330" s="14" t="s">
        <v>354</v>
      </c>
      <c r="G330" s="14" t="s">
        <v>2869</v>
      </c>
      <c r="H330" s="14">
        <v>0</v>
      </c>
      <c r="I330" s="14">
        <v>74</v>
      </c>
      <c r="J330" s="14">
        <v>1</v>
      </c>
      <c r="K330" s="14" t="s">
        <v>28</v>
      </c>
      <c r="L330">
        <v>86</v>
      </c>
      <c r="M330">
        <v>865</v>
      </c>
      <c r="N330" t="s">
        <v>213</v>
      </c>
    </row>
    <row r="331" spans="1:14">
      <c r="A331" t="s">
        <v>2</v>
      </c>
      <c r="B331">
        <v>25368075</v>
      </c>
      <c r="C331" t="s">
        <v>207</v>
      </c>
      <c r="D331">
        <v>2</v>
      </c>
      <c r="E331" s="14" t="s">
        <v>221</v>
      </c>
      <c r="F331" s="14" t="s">
        <v>220</v>
      </c>
      <c r="G331" s="14" t="s">
        <v>222</v>
      </c>
      <c r="H331" s="14">
        <v>0</v>
      </c>
      <c r="I331" s="14">
        <v>74</v>
      </c>
      <c r="J331" s="14">
        <v>1</v>
      </c>
      <c r="K331" s="14" t="s">
        <v>5</v>
      </c>
      <c r="L331">
        <v>86</v>
      </c>
      <c r="M331">
        <v>571</v>
      </c>
      <c r="N331" t="s">
        <v>213</v>
      </c>
    </row>
    <row r="332" spans="1:14">
      <c r="A332" t="s">
        <v>42</v>
      </c>
      <c r="B332">
        <v>1123213628</v>
      </c>
      <c r="C332" t="s">
        <v>207</v>
      </c>
      <c r="D332">
        <v>2</v>
      </c>
      <c r="E332" s="14" t="s">
        <v>221</v>
      </c>
      <c r="F332" s="14" t="s">
        <v>2903</v>
      </c>
      <c r="G332" s="14" t="s">
        <v>713</v>
      </c>
      <c r="H332" s="14">
        <v>0</v>
      </c>
      <c r="I332" s="14">
        <v>1</v>
      </c>
      <c r="J332" s="14">
        <v>1</v>
      </c>
      <c r="K332" s="14" t="s">
        <v>5</v>
      </c>
      <c r="L332">
        <v>86</v>
      </c>
      <c r="M332">
        <v>568</v>
      </c>
      <c r="N332" t="s">
        <v>213</v>
      </c>
    </row>
    <row r="333" spans="1:14">
      <c r="A333" t="s">
        <v>2</v>
      </c>
      <c r="B333">
        <v>1006956915</v>
      </c>
      <c r="C333" t="s">
        <v>207</v>
      </c>
      <c r="D333">
        <v>2</v>
      </c>
      <c r="E333" s="14" t="s">
        <v>221</v>
      </c>
      <c r="F333" s="14" t="s">
        <v>674</v>
      </c>
      <c r="G333" s="14" t="s">
        <v>513</v>
      </c>
      <c r="H333" s="14">
        <v>0</v>
      </c>
      <c r="I333" s="14">
        <v>26</v>
      </c>
      <c r="J333" s="14">
        <v>1</v>
      </c>
      <c r="K333" s="14" t="s">
        <v>5</v>
      </c>
      <c r="L333">
        <v>86</v>
      </c>
      <c r="M333">
        <v>571</v>
      </c>
      <c r="N333" t="s">
        <v>213</v>
      </c>
    </row>
    <row r="334" spans="1:14">
      <c r="A334" t="s">
        <v>2</v>
      </c>
      <c r="B334">
        <v>13078244</v>
      </c>
      <c r="C334" t="s">
        <v>207</v>
      </c>
      <c r="D334">
        <v>2</v>
      </c>
      <c r="E334" s="14" t="s">
        <v>447</v>
      </c>
      <c r="F334" s="14" t="s">
        <v>448</v>
      </c>
      <c r="G334" s="14" t="s">
        <v>449</v>
      </c>
      <c r="H334" s="14">
        <v>0</v>
      </c>
      <c r="I334" s="14">
        <v>63</v>
      </c>
      <c r="J334" s="14">
        <v>1</v>
      </c>
      <c r="K334" s="14" t="s">
        <v>28</v>
      </c>
      <c r="L334">
        <v>86</v>
      </c>
      <c r="M334">
        <v>865</v>
      </c>
      <c r="N334" t="s">
        <v>213</v>
      </c>
    </row>
    <row r="335" spans="1:14">
      <c r="A335" t="s">
        <v>2</v>
      </c>
      <c r="B335">
        <v>39841567</v>
      </c>
      <c r="C335" t="s">
        <v>207</v>
      </c>
      <c r="D335">
        <v>2</v>
      </c>
      <c r="E335" s="14" t="s">
        <v>447</v>
      </c>
      <c r="F335" s="14" t="s">
        <v>464</v>
      </c>
      <c r="G335" s="14" t="s">
        <v>539</v>
      </c>
      <c r="H335" s="14">
        <v>0</v>
      </c>
      <c r="I335" s="14">
        <v>47</v>
      </c>
      <c r="J335" s="14">
        <v>1</v>
      </c>
      <c r="K335" s="14" t="s">
        <v>5</v>
      </c>
      <c r="L335">
        <v>86</v>
      </c>
      <c r="M335">
        <v>569</v>
      </c>
      <c r="N335" t="s">
        <v>213</v>
      </c>
    </row>
    <row r="336" spans="1:14">
      <c r="A336" t="s">
        <v>31</v>
      </c>
      <c r="B336">
        <v>1124315507</v>
      </c>
      <c r="C336" t="s">
        <v>207</v>
      </c>
      <c r="D336">
        <v>2</v>
      </c>
      <c r="E336" s="14" t="s">
        <v>735</v>
      </c>
      <c r="F336" s="14" t="s">
        <v>2904</v>
      </c>
      <c r="G336" s="14" t="s">
        <v>477</v>
      </c>
      <c r="H336" s="14" t="s">
        <v>231</v>
      </c>
      <c r="I336" s="14">
        <v>11</v>
      </c>
      <c r="J336" s="14">
        <v>1</v>
      </c>
      <c r="K336" s="14" t="s">
        <v>28</v>
      </c>
      <c r="L336">
        <v>86</v>
      </c>
      <c r="M336">
        <v>219</v>
      </c>
      <c r="N336" t="s">
        <v>213</v>
      </c>
    </row>
    <row r="337" spans="1:14">
      <c r="A337" t="s">
        <v>2</v>
      </c>
      <c r="B337">
        <v>53082108</v>
      </c>
      <c r="C337" t="s">
        <v>207</v>
      </c>
      <c r="D337">
        <v>2</v>
      </c>
      <c r="E337" s="14" t="s">
        <v>451</v>
      </c>
      <c r="F337" s="14" t="s">
        <v>489</v>
      </c>
      <c r="G337" s="14" t="s">
        <v>224</v>
      </c>
      <c r="H337" s="14" t="s">
        <v>484</v>
      </c>
      <c r="I337" s="14">
        <v>31</v>
      </c>
      <c r="J337" s="14">
        <v>1</v>
      </c>
      <c r="K337" s="14" t="s">
        <v>5</v>
      </c>
      <c r="L337">
        <v>86</v>
      </c>
      <c r="M337">
        <v>755</v>
      </c>
      <c r="N337" t="s">
        <v>213</v>
      </c>
    </row>
    <row r="338" spans="1:14">
      <c r="A338" t="s">
        <v>37</v>
      </c>
      <c r="B338">
        <v>1125412585</v>
      </c>
      <c r="C338" t="s">
        <v>207</v>
      </c>
      <c r="D338">
        <v>2</v>
      </c>
      <c r="E338" s="14" t="s">
        <v>288</v>
      </c>
      <c r="F338" s="14" t="s">
        <v>456</v>
      </c>
      <c r="G338" s="14" t="s">
        <v>457</v>
      </c>
      <c r="H338" s="14" t="s">
        <v>46</v>
      </c>
      <c r="I338" s="14">
        <v>9</v>
      </c>
      <c r="J338" s="14">
        <v>1</v>
      </c>
      <c r="K338" s="14" t="s">
        <v>28</v>
      </c>
      <c r="L338">
        <v>86</v>
      </c>
      <c r="M338">
        <v>865</v>
      </c>
      <c r="N338" t="s">
        <v>213</v>
      </c>
    </row>
    <row r="339" spans="1:14">
      <c r="A339" t="s">
        <v>2</v>
      </c>
      <c r="B339">
        <v>5348593</v>
      </c>
      <c r="C339" t="s">
        <v>207</v>
      </c>
      <c r="D339">
        <v>2</v>
      </c>
      <c r="E339" s="14" t="s">
        <v>288</v>
      </c>
      <c r="F339" s="14" t="s">
        <v>469</v>
      </c>
      <c r="G339" s="14" t="s">
        <v>231</v>
      </c>
      <c r="H339" s="14">
        <v>0</v>
      </c>
      <c r="I339" s="14">
        <v>64</v>
      </c>
      <c r="J339" s="14">
        <v>1</v>
      </c>
      <c r="K339" s="14" t="s">
        <v>28</v>
      </c>
      <c r="L339">
        <v>86</v>
      </c>
      <c r="M339">
        <v>749</v>
      </c>
      <c r="N339" t="s">
        <v>213</v>
      </c>
    </row>
    <row r="340" spans="1:14">
      <c r="A340" t="s">
        <v>31</v>
      </c>
      <c r="B340">
        <v>1130146652</v>
      </c>
      <c r="C340" t="s">
        <v>207</v>
      </c>
      <c r="D340">
        <v>2</v>
      </c>
      <c r="E340" s="14" t="s">
        <v>458</v>
      </c>
      <c r="F340" s="14" t="s">
        <v>2906</v>
      </c>
      <c r="G340" s="14" t="s">
        <v>2907</v>
      </c>
      <c r="H340" s="14" t="s">
        <v>2843</v>
      </c>
      <c r="I340" s="14">
        <v>10</v>
      </c>
      <c r="J340" s="14">
        <v>1</v>
      </c>
      <c r="K340" s="14" t="s">
        <v>28</v>
      </c>
      <c r="L340">
        <v>86</v>
      </c>
      <c r="M340">
        <v>865</v>
      </c>
      <c r="N340" t="s">
        <v>213</v>
      </c>
    </row>
    <row r="341" spans="1:14">
      <c r="A341" t="s">
        <v>2</v>
      </c>
      <c r="B341">
        <v>41100613</v>
      </c>
      <c r="C341" t="s">
        <v>207</v>
      </c>
      <c r="D341">
        <v>2</v>
      </c>
      <c r="E341" s="14" t="s">
        <v>458</v>
      </c>
      <c r="F341" s="14" t="s">
        <v>3102</v>
      </c>
      <c r="G341" s="14" t="s">
        <v>2908</v>
      </c>
      <c r="H341" s="14">
        <v>0</v>
      </c>
      <c r="I341" s="14">
        <v>73</v>
      </c>
      <c r="J341" s="14">
        <v>1</v>
      </c>
      <c r="K341" s="14" t="s">
        <v>5</v>
      </c>
      <c r="L341">
        <v>86</v>
      </c>
      <c r="M341">
        <v>568</v>
      </c>
      <c r="N341" t="s">
        <v>213</v>
      </c>
    </row>
    <row r="342" spans="1:14">
      <c r="A342" t="s">
        <v>2</v>
      </c>
      <c r="B342">
        <v>69006173</v>
      </c>
      <c r="C342" t="s">
        <v>207</v>
      </c>
      <c r="D342">
        <v>2</v>
      </c>
      <c r="E342" s="14" t="s">
        <v>466</v>
      </c>
      <c r="F342" s="14" t="s">
        <v>405</v>
      </c>
      <c r="G342" s="14" t="s">
        <v>518</v>
      </c>
      <c r="H342" s="14">
        <v>0</v>
      </c>
      <c r="I342" s="14">
        <v>50</v>
      </c>
      <c r="J342" s="14">
        <v>1</v>
      </c>
      <c r="K342" s="14" t="s">
        <v>5</v>
      </c>
      <c r="L342">
        <v>86</v>
      </c>
      <c r="M342">
        <v>749</v>
      </c>
      <c r="N342" t="s">
        <v>213</v>
      </c>
    </row>
    <row r="343" spans="1:14">
      <c r="A343" t="s">
        <v>42</v>
      </c>
      <c r="B343">
        <v>1123211537</v>
      </c>
      <c r="C343" t="s">
        <v>207</v>
      </c>
      <c r="D343">
        <v>2</v>
      </c>
      <c r="E343" s="14" t="s">
        <v>337</v>
      </c>
      <c r="F343" s="14" t="s">
        <v>2909</v>
      </c>
      <c r="G343" s="14" t="s">
        <v>472</v>
      </c>
      <c r="H343" s="14" t="s">
        <v>244</v>
      </c>
      <c r="I343" s="14">
        <v>3</v>
      </c>
      <c r="J343" s="14">
        <v>1</v>
      </c>
      <c r="K343" s="14" t="s">
        <v>28</v>
      </c>
      <c r="L343">
        <v>86</v>
      </c>
      <c r="M343">
        <v>568</v>
      </c>
      <c r="N343" t="s">
        <v>213</v>
      </c>
    </row>
    <row r="344" spans="1:14">
      <c r="A344" t="s">
        <v>2</v>
      </c>
      <c r="B344">
        <v>18125424</v>
      </c>
      <c r="C344" t="s">
        <v>207</v>
      </c>
      <c r="D344">
        <v>2</v>
      </c>
      <c r="E344" s="14" t="s">
        <v>275</v>
      </c>
      <c r="F344" s="14" t="s">
        <v>281</v>
      </c>
      <c r="G344" s="14" t="s">
        <v>230</v>
      </c>
      <c r="H344" s="14" t="s">
        <v>2910</v>
      </c>
      <c r="I344" s="14">
        <v>54</v>
      </c>
      <c r="J344" s="14">
        <v>1</v>
      </c>
      <c r="K344" s="14" t="s">
        <v>28</v>
      </c>
      <c r="L344">
        <v>86</v>
      </c>
      <c r="M344">
        <v>755</v>
      </c>
      <c r="N344" t="s">
        <v>213</v>
      </c>
    </row>
    <row r="345" spans="1:14">
      <c r="A345" t="s">
        <v>2</v>
      </c>
      <c r="B345">
        <v>5209925</v>
      </c>
      <c r="C345" t="s">
        <v>207</v>
      </c>
      <c r="D345">
        <v>2</v>
      </c>
      <c r="E345" s="14" t="s">
        <v>2911</v>
      </c>
      <c r="F345" s="14">
        <v>0</v>
      </c>
      <c r="G345" s="14" t="s">
        <v>2912</v>
      </c>
      <c r="H345" s="14">
        <v>0</v>
      </c>
      <c r="I345" s="14">
        <v>58</v>
      </c>
      <c r="J345" s="14">
        <v>1</v>
      </c>
      <c r="K345" s="14" t="s">
        <v>28</v>
      </c>
      <c r="L345">
        <v>18</v>
      </c>
      <c r="M345" t="s">
        <v>765</v>
      </c>
      <c r="N345" t="s">
        <v>213</v>
      </c>
    </row>
    <row r="346" spans="1:14">
      <c r="A346" t="s">
        <v>2</v>
      </c>
      <c r="B346">
        <v>13066606</v>
      </c>
      <c r="C346" t="s">
        <v>207</v>
      </c>
      <c r="D346">
        <v>2</v>
      </c>
      <c r="E346" s="14" t="s">
        <v>341</v>
      </c>
      <c r="F346" s="14" t="s">
        <v>340</v>
      </c>
      <c r="G346" s="14" t="s">
        <v>2913</v>
      </c>
      <c r="H346" s="14">
        <v>0</v>
      </c>
      <c r="I346" s="14">
        <v>51</v>
      </c>
      <c r="J346" s="14">
        <v>1</v>
      </c>
      <c r="K346" s="14" t="s">
        <v>28</v>
      </c>
      <c r="L346">
        <v>86</v>
      </c>
      <c r="M346">
        <v>865</v>
      </c>
      <c r="N346" t="s">
        <v>213</v>
      </c>
    </row>
    <row r="347" spans="1:14">
      <c r="A347" t="s">
        <v>2</v>
      </c>
      <c r="B347">
        <v>41181324</v>
      </c>
      <c r="C347" t="s">
        <v>207</v>
      </c>
      <c r="D347">
        <v>2</v>
      </c>
      <c r="E347" s="14" t="s">
        <v>245</v>
      </c>
      <c r="F347" s="14" t="s">
        <v>489</v>
      </c>
      <c r="G347" s="14" t="s">
        <v>490</v>
      </c>
      <c r="H347" s="14" t="s">
        <v>491</v>
      </c>
      <c r="I347" s="14">
        <v>55</v>
      </c>
      <c r="J347" s="14">
        <v>1</v>
      </c>
      <c r="K347" s="14" t="s">
        <v>5</v>
      </c>
      <c r="L347">
        <v>86</v>
      </c>
      <c r="M347">
        <v>749</v>
      </c>
      <c r="N347" t="s">
        <v>213</v>
      </c>
    </row>
    <row r="348" spans="1:14">
      <c r="A348" t="s">
        <v>2</v>
      </c>
      <c r="B348">
        <v>26615748</v>
      </c>
      <c r="C348" t="s">
        <v>207</v>
      </c>
      <c r="D348">
        <v>2</v>
      </c>
      <c r="E348" s="14" t="s">
        <v>493</v>
      </c>
      <c r="F348" s="14" t="s">
        <v>3103</v>
      </c>
      <c r="G348" s="14" t="s">
        <v>2914</v>
      </c>
      <c r="H348" s="14" t="s">
        <v>224</v>
      </c>
      <c r="I348" s="14">
        <v>78</v>
      </c>
      <c r="J348" s="14">
        <v>1</v>
      </c>
      <c r="K348" s="14" t="s">
        <v>5</v>
      </c>
      <c r="L348">
        <v>86</v>
      </c>
      <c r="M348">
        <v>571</v>
      </c>
      <c r="N348" t="s">
        <v>213</v>
      </c>
    </row>
    <row r="349" spans="1:14">
      <c r="A349" t="s">
        <v>2</v>
      </c>
      <c r="B349">
        <v>40782495</v>
      </c>
      <c r="C349" t="s">
        <v>207</v>
      </c>
      <c r="D349">
        <v>2</v>
      </c>
      <c r="E349" s="14" t="s">
        <v>403</v>
      </c>
      <c r="F349" s="14" t="s">
        <v>345</v>
      </c>
      <c r="G349" s="14" t="s">
        <v>2915</v>
      </c>
      <c r="H349" s="14" t="s">
        <v>646</v>
      </c>
      <c r="I349" s="14">
        <v>47</v>
      </c>
      <c r="J349" s="14">
        <v>1</v>
      </c>
      <c r="K349" s="14" t="s">
        <v>5</v>
      </c>
      <c r="L349">
        <v>86</v>
      </c>
      <c r="M349">
        <v>569</v>
      </c>
      <c r="N349" t="s">
        <v>213</v>
      </c>
    </row>
    <row r="350" spans="1:14">
      <c r="A350" t="s">
        <v>2</v>
      </c>
      <c r="B350">
        <v>1124851912</v>
      </c>
      <c r="C350" t="s">
        <v>207</v>
      </c>
      <c r="D350">
        <v>2</v>
      </c>
      <c r="E350" s="14" t="s">
        <v>403</v>
      </c>
      <c r="F350" s="14" t="s">
        <v>345</v>
      </c>
      <c r="G350" s="14" t="s">
        <v>286</v>
      </c>
      <c r="H350" s="14" t="s">
        <v>559</v>
      </c>
      <c r="I350" s="14">
        <v>35</v>
      </c>
      <c r="J350" s="14">
        <v>1</v>
      </c>
      <c r="K350" s="14" t="s">
        <v>5</v>
      </c>
      <c r="L350">
        <v>86</v>
      </c>
      <c r="M350">
        <v>569</v>
      </c>
      <c r="N350" t="s">
        <v>213</v>
      </c>
    </row>
    <row r="351" spans="1:14">
      <c r="A351" t="s">
        <v>2</v>
      </c>
      <c r="B351">
        <v>17666538</v>
      </c>
      <c r="C351" t="s">
        <v>207</v>
      </c>
      <c r="D351">
        <v>2</v>
      </c>
      <c r="E351" s="14" t="s">
        <v>601</v>
      </c>
      <c r="F351" s="14" t="s">
        <v>652</v>
      </c>
      <c r="G351" s="14" t="s">
        <v>2916</v>
      </c>
      <c r="H351" s="14" t="s">
        <v>401</v>
      </c>
      <c r="I351" s="14">
        <v>72</v>
      </c>
      <c r="J351" s="14">
        <v>1</v>
      </c>
      <c r="K351" s="14" t="s">
        <v>28</v>
      </c>
      <c r="L351">
        <v>86</v>
      </c>
      <c r="M351">
        <v>571</v>
      </c>
      <c r="N351" t="s">
        <v>213</v>
      </c>
    </row>
    <row r="352" spans="1:14">
      <c r="A352" t="s">
        <v>2</v>
      </c>
      <c r="B352">
        <v>41106989</v>
      </c>
      <c r="C352" t="s">
        <v>207</v>
      </c>
      <c r="D352">
        <v>2</v>
      </c>
      <c r="E352" s="14" t="s">
        <v>264</v>
      </c>
      <c r="F352" s="14" t="s">
        <v>517</v>
      </c>
      <c r="G352" s="14" t="s">
        <v>376</v>
      </c>
      <c r="H352" s="14" t="s">
        <v>2917</v>
      </c>
      <c r="I352" s="14">
        <v>57</v>
      </c>
      <c r="J352" s="14">
        <v>1</v>
      </c>
      <c r="K352" s="14" t="s">
        <v>5</v>
      </c>
      <c r="L352">
        <v>86</v>
      </c>
      <c r="M352">
        <v>320</v>
      </c>
      <c r="N352" t="s">
        <v>213</v>
      </c>
    </row>
    <row r="353" spans="1:14">
      <c r="A353" t="s">
        <v>64</v>
      </c>
      <c r="B353">
        <v>6165789</v>
      </c>
      <c r="C353" t="s">
        <v>207</v>
      </c>
      <c r="D353">
        <v>2</v>
      </c>
      <c r="E353" s="14" t="s">
        <v>264</v>
      </c>
      <c r="F353" s="14" t="s">
        <v>243</v>
      </c>
      <c r="G353" s="14" t="s">
        <v>2918</v>
      </c>
      <c r="H353" s="14" t="s">
        <v>2919</v>
      </c>
      <c r="I353" s="14">
        <v>7</v>
      </c>
      <c r="J353" s="14">
        <v>1</v>
      </c>
      <c r="K353" s="14" t="s">
        <v>5</v>
      </c>
      <c r="L353">
        <v>86</v>
      </c>
      <c r="M353">
        <v>865</v>
      </c>
      <c r="N353" t="s">
        <v>213</v>
      </c>
    </row>
    <row r="354" spans="1:14">
      <c r="A354" t="s">
        <v>2</v>
      </c>
      <c r="B354">
        <v>5348316</v>
      </c>
      <c r="C354" t="s">
        <v>207</v>
      </c>
      <c r="D354">
        <v>2</v>
      </c>
      <c r="E354" s="14" t="s">
        <v>498</v>
      </c>
      <c r="F354" s="14" t="s">
        <v>321</v>
      </c>
      <c r="G354" s="14" t="s">
        <v>2920</v>
      </c>
      <c r="H354" s="14">
        <v>0</v>
      </c>
      <c r="I354" s="14">
        <v>68</v>
      </c>
      <c r="J354" s="14">
        <v>1</v>
      </c>
      <c r="K354" s="14" t="s">
        <v>28</v>
      </c>
      <c r="L354">
        <v>86</v>
      </c>
      <c r="M354">
        <v>760</v>
      </c>
      <c r="N354" t="s">
        <v>213</v>
      </c>
    </row>
    <row r="355" spans="1:14">
      <c r="A355" t="s">
        <v>31</v>
      </c>
      <c r="B355">
        <v>1124315937</v>
      </c>
      <c r="C355" t="s">
        <v>207</v>
      </c>
      <c r="D355">
        <v>2</v>
      </c>
      <c r="E355" s="14" t="s">
        <v>499</v>
      </c>
      <c r="F355" s="14" t="s">
        <v>252</v>
      </c>
      <c r="G355" s="14" t="s">
        <v>477</v>
      </c>
      <c r="H355" s="14" t="s">
        <v>273</v>
      </c>
      <c r="I355" s="14">
        <v>9</v>
      </c>
      <c r="J355" s="14">
        <v>1</v>
      </c>
      <c r="K355" s="14" t="s">
        <v>28</v>
      </c>
      <c r="L355">
        <v>86</v>
      </c>
      <c r="M355">
        <v>219</v>
      </c>
      <c r="N355" t="s">
        <v>213</v>
      </c>
    </row>
    <row r="356" spans="1:14">
      <c r="A356" t="s">
        <v>2</v>
      </c>
      <c r="B356">
        <v>27353701</v>
      </c>
      <c r="C356" t="s">
        <v>207</v>
      </c>
      <c r="D356">
        <v>2</v>
      </c>
      <c r="E356" s="14" t="s">
        <v>2921</v>
      </c>
      <c r="F356" s="14" t="s">
        <v>2922</v>
      </c>
      <c r="G356" s="14" t="s">
        <v>2923</v>
      </c>
      <c r="H356" s="14" t="s">
        <v>260</v>
      </c>
      <c r="I356" s="14">
        <v>70</v>
      </c>
      <c r="J356" s="14">
        <v>1</v>
      </c>
      <c r="K356" s="14" t="s">
        <v>5</v>
      </c>
      <c r="L356">
        <v>86</v>
      </c>
      <c r="M356" t="s">
        <v>765</v>
      </c>
      <c r="N356" t="s">
        <v>213</v>
      </c>
    </row>
    <row r="357" spans="1:14">
      <c r="A357" t="s">
        <v>2</v>
      </c>
      <c r="B357">
        <v>1006849104</v>
      </c>
      <c r="C357" t="s">
        <v>207</v>
      </c>
      <c r="D357">
        <v>2</v>
      </c>
      <c r="E357" s="14" t="s">
        <v>2924</v>
      </c>
      <c r="F357" s="14" t="s">
        <v>371</v>
      </c>
      <c r="G357" s="14" t="s">
        <v>566</v>
      </c>
      <c r="H357" s="14" t="s">
        <v>2925</v>
      </c>
      <c r="I357" s="14">
        <v>21</v>
      </c>
      <c r="J357" s="14">
        <v>1</v>
      </c>
      <c r="K357" s="14" t="s">
        <v>5</v>
      </c>
      <c r="L357">
        <v>86</v>
      </c>
      <c r="M357">
        <v>320</v>
      </c>
      <c r="N357" t="s">
        <v>213</v>
      </c>
    </row>
    <row r="358" spans="1:14">
      <c r="A358" t="s">
        <v>2</v>
      </c>
      <c r="B358">
        <v>1124861095</v>
      </c>
      <c r="C358" t="s">
        <v>207</v>
      </c>
      <c r="D358">
        <v>2</v>
      </c>
      <c r="E358" s="14" t="s">
        <v>2926</v>
      </c>
      <c r="F358" s="14" t="s">
        <v>712</v>
      </c>
      <c r="G358" s="14" t="s">
        <v>2927</v>
      </c>
      <c r="H358" s="14" t="s">
        <v>271</v>
      </c>
      <c r="I358" s="14">
        <v>35</v>
      </c>
      <c r="J358" s="14">
        <v>1</v>
      </c>
      <c r="K358" s="14" t="s">
        <v>28</v>
      </c>
      <c r="L358">
        <v>86</v>
      </c>
      <c r="M358" t="s">
        <v>765</v>
      </c>
      <c r="N358" t="s">
        <v>213</v>
      </c>
    </row>
    <row r="359" spans="1:14">
      <c r="A359" t="s">
        <v>2</v>
      </c>
      <c r="B359">
        <v>41101234</v>
      </c>
      <c r="C359" t="s">
        <v>207</v>
      </c>
      <c r="D359">
        <v>2</v>
      </c>
      <c r="E359" s="14" t="s">
        <v>248</v>
      </c>
      <c r="F359" s="14" t="s">
        <v>580</v>
      </c>
      <c r="G359" s="14" t="s">
        <v>2928</v>
      </c>
      <c r="H359" s="14">
        <v>0</v>
      </c>
      <c r="I359" s="14">
        <v>76</v>
      </c>
      <c r="J359" s="14">
        <v>1</v>
      </c>
      <c r="K359" s="14" t="s">
        <v>5</v>
      </c>
      <c r="L359">
        <v>86</v>
      </c>
      <c r="M359">
        <v>569</v>
      </c>
      <c r="N359" t="s">
        <v>213</v>
      </c>
    </row>
    <row r="360" spans="1:14">
      <c r="A360" t="s">
        <v>2</v>
      </c>
      <c r="B360">
        <v>4766054</v>
      </c>
      <c r="C360" t="s">
        <v>207</v>
      </c>
      <c r="D360">
        <v>2</v>
      </c>
      <c r="E360" s="14" t="s">
        <v>248</v>
      </c>
      <c r="F360" s="14" t="s">
        <v>316</v>
      </c>
      <c r="G360" s="14" t="s">
        <v>354</v>
      </c>
      <c r="H360" s="14" t="s">
        <v>2929</v>
      </c>
      <c r="I360" s="14">
        <v>57</v>
      </c>
      <c r="J360" s="14">
        <v>1</v>
      </c>
      <c r="K360" s="14" t="s">
        <v>28</v>
      </c>
      <c r="L360">
        <v>86</v>
      </c>
      <c r="M360" t="s">
        <v>765</v>
      </c>
      <c r="N360" t="s">
        <v>213</v>
      </c>
    </row>
    <row r="361" spans="1:14">
      <c r="A361" t="s">
        <v>2</v>
      </c>
      <c r="B361">
        <v>41106507</v>
      </c>
      <c r="C361" t="s">
        <v>207</v>
      </c>
      <c r="D361">
        <v>2</v>
      </c>
      <c r="E361" s="14" t="s">
        <v>248</v>
      </c>
      <c r="F361" s="14" t="s">
        <v>224</v>
      </c>
      <c r="G361" s="14" t="s">
        <v>742</v>
      </c>
      <c r="H361" s="14">
        <v>0</v>
      </c>
      <c r="I361" s="14">
        <v>62</v>
      </c>
      <c r="J361" s="14">
        <v>1</v>
      </c>
      <c r="K361" s="14" t="s">
        <v>5</v>
      </c>
      <c r="L361">
        <v>86</v>
      </c>
      <c r="M361">
        <v>320</v>
      </c>
      <c r="N361" t="s">
        <v>213</v>
      </c>
    </row>
    <row r="362" spans="1:14">
      <c r="A362" t="s">
        <v>2</v>
      </c>
      <c r="B362">
        <v>41101652</v>
      </c>
      <c r="C362" t="s">
        <v>207</v>
      </c>
      <c r="D362">
        <v>2</v>
      </c>
      <c r="E362" s="14" t="s">
        <v>248</v>
      </c>
      <c r="F362" s="14" t="s">
        <v>463</v>
      </c>
      <c r="G362" s="14" t="s">
        <v>368</v>
      </c>
      <c r="H362" s="14" t="s">
        <v>745</v>
      </c>
      <c r="I362" s="14">
        <v>64</v>
      </c>
      <c r="J362" s="14">
        <v>1</v>
      </c>
      <c r="K362" s="14" t="s">
        <v>5</v>
      </c>
      <c r="L362">
        <v>86</v>
      </c>
      <c r="M362">
        <v>568</v>
      </c>
      <c r="N362" t="s">
        <v>213</v>
      </c>
    </row>
    <row r="363" spans="1:14">
      <c r="A363" t="s">
        <v>2</v>
      </c>
      <c r="B363">
        <v>27360260</v>
      </c>
      <c r="C363" t="s">
        <v>207</v>
      </c>
      <c r="D363">
        <v>2</v>
      </c>
      <c r="E363" s="14" t="s">
        <v>248</v>
      </c>
      <c r="F363" s="14" t="s">
        <v>372</v>
      </c>
      <c r="G363" s="14" t="s">
        <v>377</v>
      </c>
      <c r="H363" s="14">
        <v>0</v>
      </c>
      <c r="I363" s="14">
        <v>65</v>
      </c>
      <c r="J363" s="14">
        <v>1</v>
      </c>
      <c r="K363" s="14" t="s">
        <v>5</v>
      </c>
      <c r="L363">
        <v>86</v>
      </c>
      <c r="M363">
        <v>885</v>
      </c>
      <c r="N363" t="s">
        <v>213</v>
      </c>
    </row>
    <row r="364" spans="1:14">
      <c r="A364" t="s">
        <v>2</v>
      </c>
      <c r="B364">
        <v>97425258</v>
      </c>
      <c r="C364" t="s">
        <v>207</v>
      </c>
      <c r="D364">
        <v>2</v>
      </c>
      <c r="E364" s="14" t="s">
        <v>248</v>
      </c>
      <c r="F364" s="14" t="s">
        <v>263</v>
      </c>
      <c r="G364" s="14" t="s">
        <v>354</v>
      </c>
      <c r="H364" s="14" t="s">
        <v>212</v>
      </c>
      <c r="I364" s="14">
        <v>57</v>
      </c>
      <c r="J364" s="14">
        <v>1</v>
      </c>
      <c r="K364" s="14" t="s">
        <v>28</v>
      </c>
      <c r="L364">
        <v>86</v>
      </c>
      <c r="M364" t="s">
        <v>765</v>
      </c>
      <c r="N364" t="s">
        <v>213</v>
      </c>
    </row>
    <row r="365" spans="1:14">
      <c r="A365" t="s">
        <v>37</v>
      </c>
      <c r="B365">
        <v>1123325096</v>
      </c>
      <c r="C365" t="s">
        <v>207</v>
      </c>
      <c r="D365">
        <v>2</v>
      </c>
      <c r="E365" s="14" t="s">
        <v>248</v>
      </c>
      <c r="F365" s="14" t="s">
        <v>464</v>
      </c>
      <c r="G365" s="14" t="s">
        <v>716</v>
      </c>
      <c r="H365" s="14" t="s">
        <v>2930</v>
      </c>
      <c r="I365" s="14">
        <v>15</v>
      </c>
      <c r="J365" s="14">
        <v>1</v>
      </c>
      <c r="K365" s="14" t="s">
        <v>28</v>
      </c>
      <c r="L365">
        <v>86</v>
      </c>
      <c r="M365">
        <v>320</v>
      </c>
      <c r="N365" t="s">
        <v>213</v>
      </c>
    </row>
    <row r="366" spans="1:14">
      <c r="A366" t="s">
        <v>2</v>
      </c>
      <c r="B366">
        <v>41125330</v>
      </c>
      <c r="C366" t="s">
        <v>207</v>
      </c>
      <c r="D366">
        <v>2</v>
      </c>
      <c r="E366" s="14" t="s">
        <v>511</v>
      </c>
      <c r="F366" s="14" t="s">
        <v>352</v>
      </c>
      <c r="G366" s="14" t="s">
        <v>512</v>
      </c>
      <c r="H366" s="14">
        <v>0</v>
      </c>
      <c r="I366" s="14">
        <v>64</v>
      </c>
      <c r="J366" s="14">
        <v>1</v>
      </c>
      <c r="K366" s="14" t="s">
        <v>5</v>
      </c>
      <c r="L366">
        <v>86</v>
      </c>
      <c r="M366" t="s">
        <v>765</v>
      </c>
      <c r="N366" t="s">
        <v>213</v>
      </c>
    </row>
    <row r="367" spans="1:14">
      <c r="A367" t="s">
        <v>31</v>
      </c>
      <c r="B367">
        <v>1028404604</v>
      </c>
      <c r="C367" t="s">
        <v>207</v>
      </c>
      <c r="D367">
        <v>2</v>
      </c>
      <c r="E367" s="14" t="s">
        <v>511</v>
      </c>
      <c r="F367" s="14" t="s">
        <v>581</v>
      </c>
      <c r="G367" s="14" t="s">
        <v>2931</v>
      </c>
      <c r="H367" s="14" t="s">
        <v>2932</v>
      </c>
      <c r="I367" s="14">
        <v>10</v>
      </c>
      <c r="J367" s="14">
        <v>1</v>
      </c>
      <c r="K367" s="14" t="s">
        <v>5</v>
      </c>
      <c r="L367">
        <v>86</v>
      </c>
      <c r="M367" t="s">
        <v>765</v>
      </c>
      <c r="N367" t="s">
        <v>213</v>
      </c>
    </row>
    <row r="368" spans="1:14">
      <c r="A368" t="s">
        <v>2</v>
      </c>
      <c r="B368">
        <v>5297036</v>
      </c>
      <c r="C368" t="s">
        <v>207</v>
      </c>
      <c r="D368">
        <v>2</v>
      </c>
      <c r="E368" s="14" t="s">
        <v>468</v>
      </c>
      <c r="F368" s="14" t="s">
        <v>469</v>
      </c>
      <c r="G368" s="14" t="s">
        <v>466</v>
      </c>
      <c r="H368" s="14" t="s">
        <v>467</v>
      </c>
      <c r="I368" s="14">
        <v>90</v>
      </c>
      <c r="J368" s="14">
        <v>1</v>
      </c>
      <c r="K368" s="14" t="s">
        <v>28</v>
      </c>
      <c r="L368">
        <v>86</v>
      </c>
      <c r="M368" t="s">
        <v>765</v>
      </c>
      <c r="N368" t="s">
        <v>213</v>
      </c>
    </row>
    <row r="369" spans="1:14">
      <c r="A369" t="s">
        <v>2</v>
      </c>
      <c r="B369">
        <v>27472590</v>
      </c>
      <c r="C369" t="s">
        <v>207</v>
      </c>
      <c r="D369">
        <v>2</v>
      </c>
      <c r="E369" s="14" t="s">
        <v>515</v>
      </c>
      <c r="F369" s="14" t="s">
        <v>416</v>
      </c>
      <c r="G369" s="14" t="s">
        <v>224</v>
      </c>
      <c r="H369" s="14" t="s">
        <v>516</v>
      </c>
      <c r="I369" s="14">
        <v>67</v>
      </c>
      <c r="J369" s="14">
        <v>1</v>
      </c>
      <c r="K369" s="14" t="s">
        <v>5</v>
      </c>
      <c r="L369">
        <v>86</v>
      </c>
      <c r="M369">
        <v>219</v>
      </c>
      <c r="N369" t="s">
        <v>213</v>
      </c>
    </row>
    <row r="370" spans="1:14">
      <c r="A370" t="s">
        <v>31</v>
      </c>
      <c r="B370">
        <v>1182463105</v>
      </c>
      <c r="C370" t="s">
        <v>207</v>
      </c>
      <c r="D370">
        <v>2</v>
      </c>
      <c r="E370" s="14" t="s">
        <v>329</v>
      </c>
      <c r="F370" s="14" t="s">
        <v>2933</v>
      </c>
      <c r="G370" s="14" t="s">
        <v>2934</v>
      </c>
      <c r="H370" s="14" t="s">
        <v>2621</v>
      </c>
      <c r="I370" s="14">
        <v>14</v>
      </c>
      <c r="J370" s="14">
        <v>1</v>
      </c>
      <c r="K370" s="14" t="s">
        <v>28</v>
      </c>
      <c r="L370">
        <v>86</v>
      </c>
      <c r="M370">
        <v>320</v>
      </c>
      <c r="N370" t="s">
        <v>213</v>
      </c>
    </row>
    <row r="371" spans="1:14">
      <c r="A371" t="s">
        <v>2</v>
      </c>
      <c r="B371">
        <v>1123315015</v>
      </c>
      <c r="C371" t="s">
        <v>207</v>
      </c>
      <c r="D371">
        <v>2</v>
      </c>
      <c r="E371" s="14" t="s">
        <v>519</v>
      </c>
      <c r="F371" s="14" t="s">
        <v>520</v>
      </c>
      <c r="G371" s="14" t="s">
        <v>521</v>
      </c>
      <c r="H371" s="14">
        <v>0</v>
      </c>
      <c r="I371" s="14">
        <v>27</v>
      </c>
      <c r="J371" s="14">
        <v>1</v>
      </c>
      <c r="K371" s="14" t="s">
        <v>28</v>
      </c>
      <c r="L371">
        <v>86</v>
      </c>
      <c r="M371">
        <v>568</v>
      </c>
      <c r="N371" t="s">
        <v>213</v>
      </c>
    </row>
    <row r="372" spans="1:14">
      <c r="A372" t="s">
        <v>2</v>
      </c>
      <c r="B372">
        <v>41117184</v>
      </c>
      <c r="C372" t="s">
        <v>207</v>
      </c>
      <c r="D372">
        <v>2</v>
      </c>
      <c r="E372" s="14" t="s">
        <v>522</v>
      </c>
      <c r="F372" s="14">
        <v>0</v>
      </c>
      <c r="G372" s="14" t="s">
        <v>523</v>
      </c>
      <c r="H372" s="14">
        <v>0</v>
      </c>
      <c r="I372" s="14">
        <v>52</v>
      </c>
      <c r="J372" s="14">
        <v>1</v>
      </c>
      <c r="K372" s="14" t="s">
        <v>5</v>
      </c>
      <c r="L372">
        <v>86</v>
      </c>
      <c r="M372">
        <v>865</v>
      </c>
      <c r="N372" t="s">
        <v>213</v>
      </c>
    </row>
    <row r="373" spans="1:14">
      <c r="A373" t="s">
        <v>2</v>
      </c>
      <c r="B373">
        <v>18162008</v>
      </c>
      <c r="C373" t="s">
        <v>207</v>
      </c>
      <c r="D373">
        <v>2</v>
      </c>
      <c r="E373" s="14" t="s">
        <v>2935</v>
      </c>
      <c r="F373" s="14" t="s">
        <v>2702</v>
      </c>
      <c r="G373" s="14" t="s">
        <v>2936</v>
      </c>
      <c r="H373" s="14">
        <v>0</v>
      </c>
      <c r="I373" s="14">
        <v>71</v>
      </c>
      <c r="J373" s="14">
        <v>1</v>
      </c>
      <c r="K373" s="14" t="s">
        <v>28</v>
      </c>
      <c r="L373">
        <v>86</v>
      </c>
      <c r="M373">
        <v>865</v>
      </c>
      <c r="N373" t="s">
        <v>213</v>
      </c>
    </row>
    <row r="374" spans="1:14">
      <c r="A374" t="s">
        <v>2</v>
      </c>
      <c r="B374">
        <v>1122785222</v>
      </c>
      <c r="C374" t="s">
        <v>207</v>
      </c>
      <c r="D374">
        <v>2</v>
      </c>
      <c r="E374" s="14" t="s">
        <v>2937</v>
      </c>
      <c r="F374" s="14" t="s">
        <v>2938</v>
      </c>
      <c r="G374" s="14" t="s">
        <v>2939</v>
      </c>
      <c r="H374" s="14" t="s">
        <v>577</v>
      </c>
      <c r="I374" s="14">
        <v>28</v>
      </c>
      <c r="J374" s="14">
        <v>1</v>
      </c>
      <c r="K374" s="14" t="s">
        <v>5</v>
      </c>
      <c r="L374">
        <v>86</v>
      </c>
      <c r="M374">
        <v>749</v>
      </c>
      <c r="N374" t="s">
        <v>213</v>
      </c>
    </row>
    <row r="375" spans="1:14">
      <c r="A375" t="s">
        <v>37</v>
      </c>
      <c r="B375">
        <v>1120218481</v>
      </c>
      <c r="C375" t="s">
        <v>207</v>
      </c>
      <c r="D375">
        <v>2</v>
      </c>
      <c r="E375" s="14" t="s">
        <v>528</v>
      </c>
      <c r="F375" s="14" t="s">
        <v>529</v>
      </c>
      <c r="G375" s="14" t="s">
        <v>530</v>
      </c>
      <c r="H375" s="14" t="s">
        <v>531</v>
      </c>
      <c r="I375" s="14">
        <v>8</v>
      </c>
      <c r="J375" s="14">
        <v>1</v>
      </c>
      <c r="K375" s="14" t="s">
        <v>5</v>
      </c>
      <c r="L375">
        <v>86</v>
      </c>
      <c r="M375">
        <v>755</v>
      </c>
      <c r="N375" t="s">
        <v>213</v>
      </c>
    </row>
    <row r="376" spans="1:14">
      <c r="A376" t="s">
        <v>42</v>
      </c>
      <c r="B376">
        <v>1123214290</v>
      </c>
      <c r="C376" t="s">
        <v>207</v>
      </c>
      <c r="D376">
        <v>2</v>
      </c>
      <c r="E376" s="14" t="s">
        <v>532</v>
      </c>
      <c r="F376" s="14" t="s">
        <v>2940</v>
      </c>
      <c r="G376" s="14" t="s">
        <v>2941</v>
      </c>
      <c r="H376" s="14" t="s">
        <v>280</v>
      </c>
      <c r="I376" s="14">
        <v>3</v>
      </c>
      <c r="J376" s="14">
        <v>1</v>
      </c>
      <c r="K376" s="14" t="s">
        <v>151</v>
      </c>
      <c r="L376">
        <v>86</v>
      </c>
      <c r="M376">
        <v>568</v>
      </c>
      <c r="N376" t="s">
        <v>213</v>
      </c>
    </row>
    <row r="377" spans="1:14">
      <c r="A377" t="s">
        <v>2</v>
      </c>
      <c r="B377">
        <v>18157057</v>
      </c>
      <c r="C377" t="s">
        <v>207</v>
      </c>
      <c r="D377">
        <v>2</v>
      </c>
      <c r="E377" s="14" t="s">
        <v>532</v>
      </c>
      <c r="F377" s="14" t="s">
        <v>2942</v>
      </c>
      <c r="G377" s="14" t="s">
        <v>2943</v>
      </c>
      <c r="H377" s="14">
        <v>0</v>
      </c>
      <c r="I377" s="14">
        <v>41</v>
      </c>
      <c r="J377" s="14">
        <v>1</v>
      </c>
      <c r="K377" s="14" t="s">
        <v>28</v>
      </c>
      <c r="L377">
        <v>86</v>
      </c>
      <c r="M377">
        <v>865</v>
      </c>
      <c r="N377" t="s">
        <v>213</v>
      </c>
    </row>
    <row r="378" spans="1:14">
      <c r="A378" t="s">
        <v>2</v>
      </c>
      <c r="B378">
        <v>69010093</v>
      </c>
      <c r="C378" t="s">
        <v>207</v>
      </c>
      <c r="D378">
        <v>2</v>
      </c>
      <c r="E378" s="14" t="s">
        <v>535</v>
      </c>
      <c r="F378" s="14" t="s">
        <v>2944</v>
      </c>
      <c r="G378" s="14" t="s">
        <v>246</v>
      </c>
      <c r="H378" s="14">
        <v>0</v>
      </c>
      <c r="I378" s="14">
        <v>61</v>
      </c>
      <c r="J378" s="14">
        <v>1</v>
      </c>
      <c r="K378" s="14" t="s">
        <v>5</v>
      </c>
      <c r="L378">
        <v>86</v>
      </c>
      <c r="M378">
        <v>571</v>
      </c>
      <c r="N378" t="s">
        <v>213</v>
      </c>
    </row>
    <row r="379" spans="1:14">
      <c r="A379" t="s">
        <v>2</v>
      </c>
      <c r="B379">
        <v>15570666</v>
      </c>
      <c r="C379" t="s">
        <v>207</v>
      </c>
      <c r="D379">
        <v>2</v>
      </c>
      <c r="E379" s="14" t="s">
        <v>450</v>
      </c>
      <c r="F379" s="14" t="s">
        <v>450</v>
      </c>
      <c r="G379" s="14" t="s">
        <v>354</v>
      </c>
      <c r="H379" s="14" t="s">
        <v>2945</v>
      </c>
      <c r="I379" s="14">
        <v>68</v>
      </c>
      <c r="J379" s="14">
        <v>1</v>
      </c>
      <c r="K379" s="14" t="s">
        <v>28</v>
      </c>
      <c r="L379">
        <v>86</v>
      </c>
      <c r="M379">
        <v>569</v>
      </c>
      <c r="N379" t="s">
        <v>213</v>
      </c>
    </row>
    <row r="380" spans="1:14">
      <c r="A380" t="s">
        <v>2</v>
      </c>
      <c r="B380">
        <v>25678544</v>
      </c>
      <c r="C380" t="s">
        <v>207</v>
      </c>
      <c r="D380">
        <v>2</v>
      </c>
      <c r="E380" s="14" t="s">
        <v>540</v>
      </c>
      <c r="F380" s="14" t="s">
        <v>3104</v>
      </c>
      <c r="G380" s="14" t="s">
        <v>619</v>
      </c>
      <c r="H380" s="14">
        <v>0</v>
      </c>
      <c r="I380" s="14">
        <v>86</v>
      </c>
      <c r="J380" s="14">
        <v>1</v>
      </c>
      <c r="K380" s="14" t="s">
        <v>5</v>
      </c>
      <c r="L380">
        <v>86</v>
      </c>
      <c r="M380" t="s">
        <v>765</v>
      </c>
      <c r="N380" t="s">
        <v>213</v>
      </c>
    </row>
    <row r="381" spans="1:14">
      <c r="A381" t="s">
        <v>2</v>
      </c>
      <c r="B381">
        <v>1124312132</v>
      </c>
      <c r="C381" t="s">
        <v>207</v>
      </c>
      <c r="D381">
        <v>2</v>
      </c>
      <c r="E381" s="14" t="s">
        <v>552</v>
      </c>
      <c r="F381" s="14" t="s">
        <v>553</v>
      </c>
      <c r="G381" s="14" t="s">
        <v>554</v>
      </c>
      <c r="H381" s="14" t="s">
        <v>555</v>
      </c>
      <c r="I381" s="14">
        <v>19</v>
      </c>
      <c r="J381" s="14">
        <v>1</v>
      </c>
      <c r="K381" s="14" t="s">
        <v>28</v>
      </c>
      <c r="L381">
        <v>86</v>
      </c>
      <c r="M381">
        <v>749</v>
      </c>
      <c r="N381" t="s">
        <v>213</v>
      </c>
    </row>
    <row r="382" spans="1:14">
      <c r="A382" t="s">
        <v>2</v>
      </c>
      <c r="B382">
        <v>18106624</v>
      </c>
      <c r="C382" t="s">
        <v>207</v>
      </c>
      <c r="D382">
        <v>2</v>
      </c>
      <c r="E382" s="14" t="s">
        <v>375</v>
      </c>
      <c r="F382" s="14" t="s">
        <v>556</v>
      </c>
      <c r="G382" s="14" t="s">
        <v>557</v>
      </c>
      <c r="H382" s="14">
        <v>0</v>
      </c>
      <c r="I382" s="14">
        <v>78</v>
      </c>
      <c r="J382" s="14">
        <v>1</v>
      </c>
      <c r="K382" s="14" t="s">
        <v>28</v>
      </c>
      <c r="L382">
        <v>86</v>
      </c>
      <c r="M382">
        <v>568</v>
      </c>
      <c r="N382" t="s">
        <v>213</v>
      </c>
    </row>
    <row r="383" spans="1:14">
      <c r="A383" t="s">
        <v>2</v>
      </c>
      <c r="B383">
        <v>69022391</v>
      </c>
      <c r="C383" t="s">
        <v>207</v>
      </c>
      <c r="D383">
        <v>2</v>
      </c>
      <c r="E383" s="14" t="s">
        <v>375</v>
      </c>
      <c r="F383" s="14" t="s">
        <v>310</v>
      </c>
      <c r="G383" s="14" t="s">
        <v>2946</v>
      </c>
      <c r="H383" s="14">
        <v>0</v>
      </c>
      <c r="I383" s="14">
        <v>39</v>
      </c>
      <c r="J383" s="14">
        <v>1</v>
      </c>
      <c r="K383" s="14" t="s">
        <v>5</v>
      </c>
      <c r="L383">
        <v>86</v>
      </c>
      <c r="M383">
        <v>568</v>
      </c>
      <c r="N383" t="s">
        <v>213</v>
      </c>
    </row>
    <row r="384" spans="1:14">
      <c r="A384" t="s">
        <v>2</v>
      </c>
      <c r="B384">
        <v>27472780</v>
      </c>
      <c r="C384" t="s">
        <v>207</v>
      </c>
      <c r="D384">
        <v>2</v>
      </c>
      <c r="E384" s="14" t="s">
        <v>249</v>
      </c>
      <c r="F384" s="14" t="s">
        <v>2878</v>
      </c>
      <c r="G384" s="14" t="s">
        <v>484</v>
      </c>
      <c r="H384" s="14">
        <v>0</v>
      </c>
      <c r="I384" s="14">
        <v>51</v>
      </c>
      <c r="J384" s="14">
        <v>1</v>
      </c>
      <c r="K384" s="14" t="s">
        <v>5</v>
      </c>
      <c r="L384">
        <v>86</v>
      </c>
      <c r="M384">
        <v>219</v>
      </c>
      <c r="N384" t="s">
        <v>213</v>
      </c>
    </row>
    <row r="385" spans="1:14">
      <c r="A385" t="s">
        <v>31</v>
      </c>
      <c r="B385">
        <v>1122786342</v>
      </c>
      <c r="C385" t="s">
        <v>207</v>
      </c>
      <c r="D385">
        <v>2</v>
      </c>
      <c r="E385" s="14" t="s">
        <v>249</v>
      </c>
      <c r="F385" s="14" t="s">
        <v>458</v>
      </c>
      <c r="G385" s="14" t="s">
        <v>325</v>
      </c>
      <c r="H385" s="14" t="s">
        <v>2947</v>
      </c>
      <c r="I385" s="14">
        <v>7</v>
      </c>
      <c r="J385" s="14">
        <v>1</v>
      </c>
      <c r="K385" s="14" t="s">
        <v>5</v>
      </c>
      <c r="L385">
        <v>86</v>
      </c>
      <c r="M385">
        <v>749</v>
      </c>
      <c r="N385" t="s">
        <v>213</v>
      </c>
    </row>
    <row r="386" spans="1:14">
      <c r="A386" t="s">
        <v>42</v>
      </c>
      <c r="B386">
        <v>1122787369</v>
      </c>
      <c r="C386" t="s">
        <v>207</v>
      </c>
      <c r="D386">
        <v>2</v>
      </c>
      <c r="E386" s="14" t="s">
        <v>249</v>
      </c>
      <c r="F386" s="14" t="s">
        <v>458</v>
      </c>
      <c r="G386" s="14" t="s">
        <v>2672</v>
      </c>
      <c r="H386" s="14" t="s">
        <v>46</v>
      </c>
      <c r="I386" s="14">
        <v>3</v>
      </c>
      <c r="J386" s="14">
        <v>1</v>
      </c>
      <c r="K386" s="14" t="s">
        <v>28</v>
      </c>
      <c r="L386">
        <v>86</v>
      </c>
      <c r="M386">
        <v>749</v>
      </c>
      <c r="N386" t="s">
        <v>213</v>
      </c>
    </row>
    <row r="387" spans="1:14">
      <c r="A387" t="s">
        <v>2</v>
      </c>
      <c r="B387">
        <v>1121506928</v>
      </c>
      <c r="C387" t="s">
        <v>207</v>
      </c>
      <c r="D387">
        <v>2</v>
      </c>
      <c r="E387" s="14" t="s">
        <v>563</v>
      </c>
      <c r="F387" s="14" t="s">
        <v>563</v>
      </c>
      <c r="G387" s="14" t="s">
        <v>636</v>
      </c>
      <c r="H387" s="14" t="s">
        <v>504</v>
      </c>
      <c r="I387" s="14">
        <v>34</v>
      </c>
      <c r="J387" s="14">
        <v>1</v>
      </c>
      <c r="K387" s="14" t="s">
        <v>5</v>
      </c>
      <c r="L387">
        <v>86</v>
      </c>
      <c r="M387">
        <v>760</v>
      </c>
      <c r="N387" t="s">
        <v>213</v>
      </c>
    </row>
    <row r="388" spans="1:14">
      <c r="A388" t="s">
        <v>2</v>
      </c>
      <c r="B388">
        <v>5350142</v>
      </c>
      <c r="C388" t="s">
        <v>207</v>
      </c>
      <c r="D388">
        <v>2</v>
      </c>
      <c r="E388" s="14" t="s">
        <v>563</v>
      </c>
      <c r="F388" s="14" t="s">
        <v>2948</v>
      </c>
      <c r="G388" s="14" t="s">
        <v>2761</v>
      </c>
      <c r="H388" s="14">
        <v>0</v>
      </c>
      <c r="I388" s="14">
        <v>72</v>
      </c>
      <c r="J388" s="14">
        <v>1</v>
      </c>
      <c r="K388" s="14" t="s">
        <v>28</v>
      </c>
      <c r="L388">
        <v>86</v>
      </c>
      <c r="M388">
        <v>749</v>
      </c>
      <c r="N388" t="s">
        <v>213</v>
      </c>
    </row>
    <row r="389" spans="1:14">
      <c r="A389" t="s">
        <v>31</v>
      </c>
      <c r="B389">
        <v>1124314613</v>
      </c>
      <c r="C389" t="s">
        <v>207</v>
      </c>
      <c r="D389">
        <v>2</v>
      </c>
      <c r="E389" s="14" t="s">
        <v>250</v>
      </c>
      <c r="F389" s="14" t="s">
        <v>570</v>
      </c>
      <c r="G389" s="14" t="s">
        <v>693</v>
      </c>
      <c r="H389" s="14" t="s">
        <v>414</v>
      </c>
      <c r="I389" s="14">
        <v>14</v>
      </c>
      <c r="J389" s="14">
        <v>1</v>
      </c>
      <c r="K389" s="14" t="s">
        <v>28</v>
      </c>
      <c r="L389">
        <v>86</v>
      </c>
      <c r="M389">
        <v>219</v>
      </c>
      <c r="N389" t="s">
        <v>213</v>
      </c>
    </row>
    <row r="390" spans="1:14">
      <c r="A390" t="s">
        <v>2</v>
      </c>
      <c r="B390">
        <v>5350434</v>
      </c>
      <c r="C390" t="s">
        <v>207</v>
      </c>
      <c r="D390">
        <v>2</v>
      </c>
      <c r="E390" s="14" t="s">
        <v>256</v>
      </c>
      <c r="F390" s="14" t="s">
        <v>281</v>
      </c>
      <c r="G390" s="14" t="s">
        <v>212</v>
      </c>
      <c r="H390" s="14" t="s">
        <v>231</v>
      </c>
      <c r="I390" s="14">
        <v>68</v>
      </c>
      <c r="J390" s="14">
        <v>1</v>
      </c>
      <c r="K390" s="14" t="s">
        <v>28</v>
      </c>
      <c r="L390">
        <v>86</v>
      </c>
      <c r="M390" t="s">
        <v>765</v>
      </c>
      <c r="N390" t="s">
        <v>213</v>
      </c>
    </row>
    <row r="391" spans="1:14">
      <c r="A391" t="s">
        <v>31</v>
      </c>
      <c r="B391">
        <v>1124313386</v>
      </c>
      <c r="C391" t="s">
        <v>207</v>
      </c>
      <c r="D391">
        <v>2</v>
      </c>
      <c r="E391" s="14" t="s">
        <v>256</v>
      </c>
      <c r="F391" s="14" t="s">
        <v>237</v>
      </c>
      <c r="G391" s="14" t="s">
        <v>212</v>
      </c>
      <c r="H391" s="14" t="s">
        <v>407</v>
      </c>
      <c r="I391" s="14">
        <v>17</v>
      </c>
      <c r="J391" s="14">
        <v>1</v>
      </c>
      <c r="K391" s="14" t="s">
        <v>28</v>
      </c>
      <c r="L391">
        <v>86</v>
      </c>
      <c r="M391">
        <v>749</v>
      </c>
      <c r="N391" t="s">
        <v>213</v>
      </c>
    </row>
    <row r="392" spans="1:14">
      <c r="A392" t="s">
        <v>2</v>
      </c>
      <c r="B392">
        <v>41182512</v>
      </c>
      <c r="C392" t="s">
        <v>207</v>
      </c>
      <c r="D392">
        <v>2</v>
      </c>
      <c r="E392" s="14" t="s">
        <v>256</v>
      </c>
      <c r="F392" s="14" t="s">
        <v>237</v>
      </c>
      <c r="G392" s="14" t="s">
        <v>224</v>
      </c>
      <c r="H392" s="14" t="s">
        <v>578</v>
      </c>
      <c r="I392" s="14">
        <v>46</v>
      </c>
      <c r="J392" s="14">
        <v>1</v>
      </c>
      <c r="K392" s="14" t="s">
        <v>5</v>
      </c>
      <c r="L392">
        <v>86</v>
      </c>
      <c r="M392">
        <v>749</v>
      </c>
      <c r="N392" t="s">
        <v>213</v>
      </c>
    </row>
    <row r="393" spans="1:14">
      <c r="A393" t="s">
        <v>2</v>
      </c>
      <c r="B393">
        <v>41181321</v>
      </c>
      <c r="C393" t="s">
        <v>207</v>
      </c>
      <c r="D393">
        <v>2</v>
      </c>
      <c r="E393" s="14" t="s">
        <v>256</v>
      </c>
      <c r="F393" s="14" t="s">
        <v>237</v>
      </c>
      <c r="G393" s="14" t="s">
        <v>224</v>
      </c>
      <c r="H393" s="14" t="s">
        <v>700</v>
      </c>
      <c r="I393" s="14">
        <v>55</v>
      </c>
      <c r="J393" s="14">
        <v>1</v>
      </c>
      <c r="K393" s="14" t="s">
        <v>5</v>
      </c>
      <c r="L393">
        <v>86</v>
      </c>
      <c r="M393">
        <v>749</v>
      </c>
      <c r="N393" t="s">
        <v>213</v>
      </c>
    </row>
    <row r="394" spans="1:14">
      <c r="A394" t="s">
        <v>31</v>
      </c>
      <c r="B394">
        <v>1122784712</v>
      </c>
      <c r="C394" t="s">
        <v>207</v>
      </c>
      <c r="D394">
        <v>2</v>
      </c>
      <c r="E394" s="14" t="s">
        <v>256</v>
      </c>
      <c r="F394" s="14" t="s">
        <v>632</v>
      </c>
      <c r="G394" s="14" t="s">
        <v>2949</v>
      </c>
      <c r="H394" s="14" t="s">
        <v>504</v>
      </c>
      <c r="I394" s="14">
        <v>11</v>
      </c>
      <c r="J394" s="14">
        <v>1</v>
      </c>
      <c r="K394" s="14" t="s">
        <v>5</v>
      </c>
      <c r="L394">
        <v>86</v>
      </c>
      <c r="M394">
        <v>749</v>
      </c>
      <c r="N394" t="s">
        <v>213</v>
      </c>
    </row>
    <row r="395" spans="1:14">
      <c r="A395" t="s">
        <v>31</v>
      </c>
      <c r="B395">
        <v>1122783778</v>
      </c>
      <c r="C395" t="s">
        <v>207</v>
      </c>
      <c r="D395">
        <v>2</v>
      </c>
      <c r="E395" s="14" t="s">
        <v>256</v>
      </c>
      <c r="F395" s="14" t="s">
        <v>632</v>
      </c>
      <c r="G395" s="14" t="s">
        <v>2950</v>
      </c>
      <c r="H395" s="14" t="s">
        <v>598</v>
      </c>
      <c r="I395" s="14">
        <v>14</v>
      </c>
      <c r="J395" s="14">
        <v>1</v>
      </c>
      <c r="K395" s="14" t="s">
        <v>28</v>
      </c>
      <c r="L395">
        <v>86</v>
      </c>
      <c r="M395">
        <v>749</v>
      </c>
      <c r="N395" t="s">
        <v>213</v>
      </c>
    </row>
    <row r="396" spans="1:14">
      <c r="A396" t="s">
        <v>31</v>
      </c>
      <c r="B396">
        <v>1124315477</v>
      </c>
      <c r="C396" t="s">
        <v>207</v>
      </c>
      <c r="D396">
        <v>2</v>
      </c>
      <c r="E396" s="14" t="s">
        <v>256</v>
      </c>
      <c r="F396" s="14" t="s">
        <v>632</v>
      </c>
      <c r="G396" s="14" t="s">
        <v>2951</v>
      </c>
      <c r="H396" s="14" t="s">
        <v>305</v>
      </c>
      <c r="I396" s="14">
        <v>11</v>
      </c>
      <c r="J396" s="14">
        <v>1</v>
      </c>
      <c r="K396" s="14" t="s">
        <v>5</v>
      </c>
      <c r="L396">
        <v>86</v>
      </c>
      <c r="M396">
        <v>749</v>
      </c>
      <c r="N396" t="s">
        <v>213</v>
      </c>
    </row>
    <row r="397" spans="1:14">
      <c r="A397" t="s">
        <v>31</v>
      </c>
      <c r="B397">
        <v>1124313532</v>
      </c>
      <c r="C397" t="s">
        <v>207</v>
      </c>
      <c r="D397">
        <v>2</v>
      </c>
      <c r="E397" s="14" t="s">
        <v>256</v>
      </c>
      <c r="F397" s="14" t="s">
        <v>632</v>
      </c>
      <c r="G397" s="14" t="s">
        <v>551</v>
      </c>
      <c r="H397" s="14" t="s">
        <v>2952</v>
      </c>
      <c r="I397" s="14">
        <v>16</v>
      </c>
      <c r="J397" s="14">
        <v>1</v>
      </c>
      <c r="K397" s="14" t="s">
        <v>5</v>
      </c>
      <c r="L397">
        <v>86</v>
      </c>
      <c r="M397">
        <v>749</v>
      </c>
      <c r="N397" t="s">
        <v>213</v>
      </c>
    </row>
    <row r="398" spans="1:14">
      <c r="A398" t="s">
        <v>31</v>
      </c>
      <c r="B398">
        <v>1124315134</v>
      </c>
      <c r="C398" t="s">
        <v>207</v>
      </c>
      <c r="D398">
        <v>2</v>
      </c>
      <c r="E398" s="14" t="s">
        <v>256</v>
      </c>
      <c r="F398" s="14" t="s">
        <v>321</v>
      </c>
      <c r="G398" s="14" t="s">
        <v>2953</v>
      </c>
      <c r="H398" s="14" t="s">
        <v>257</v>
      </c>
      <c r="I398" s="14">
        <v>12</v>
      </c>
      <c r="J398" s="14">
        <v>1</v>
      </c>
      <c r="K398" s="14" t="s">
        <v>28</v>
      </c>
      <c r="L398">
        <v>86</v>
      </c>
      <c r="M398">
        <v>749</v>
      </c>
      <c r="N398" t="s">
        <v>213</v>
      </c>
    </row>
    <row r="399" spans="1:14">
      <c r="A399" t="s">
        <v>42</v>
      </c>
      <c r="B399">
        <v>1122787741</v>
      </c>
      <c r="C399" t="s">
        <v>207</v>
      </c>
      <c r="D399">
        <v>2</v>
      </c>
      <c r="E399" s="14" t="s">
        <v>362</v>
      </c>
      <c r="F399" s="14" t="s">
        <v>281</v>
      </c>
      <c r="G399" s="14" t="s">
        <v>2954</v>
      </c>
      <c r="H399" s="14" t="s">
        <v>419</v>
      </c>
      <c r="I399" s="14">
        <v>6</v>
      </c>
      <c r="J399" s="14">
        <v>2</v>
      </c>
      <c r="K399" s="14" t="s">
        <v>28</v>
      </c>
      <c r="L399">
        <v>86</v>
      </c>
      <c r="M399">
        <v>749</v>
      </c>
      <c r="N399" t="s">
        <v>213</v>
      </c>
    </row>
    <row r="400" spans="1:14">
      <c r="A400" t="s">
        <v>42</v>
      </c>
      <c r="B400">
        <v>1121509504</v>
      </c>
      <c r="C400" t="s">
        <v>207</v>
      </c>
      <c r="D400">
        <v>2</v>
      </c>
      <c r="E400" s="14" t="s">
        <v>362</v>
      </c>
      <c r="F400" s="14" t="s">
        <v>2955</v>
      </c>
      <c r="G400" s="14" t="s">
        <v>2659</v>
      </c>
      <c r="H400" s="14">
        <v>0</v>
      </c>
      <c r="I400" s="14">
        <v>3</v>
      </c>
      <c r="J400" s="14">
        <v>1</v>
      </c>
      <c r="K400" s="14" t="s">
        <v>28</v>
      </c>
      <c r="L400">
        <v>86</v>
      </c>
      <c r="M400">
        <v>760</v>
      </c>
      <c r="N400" t="s">
        <v>213</v>
      </c>
    </row>
    <row r="401" spans="1:14">
      <c r="A401" t="s">
        <v>42</v>
      </c>
      <c r="B401">
        <v>1121509741</v>
      </c>
      <c r="C401" t="s">
        <v>207</v>
      </c>
      <c r="D401">
        <v>2</v>
      </c>
      <c r="E401" s="14" t="s">
        <v>362</v>
      </c>
      <c r="F401" s="14" t="s">
        <v>2956</v>
      </c>
      <c r="G401" s="14" t="s">
        <v>2957</v>
      </c>
      <c r="H401" s="14" t="s">
        <v>2958</v>
      </c>
      <c r="I401" s="14">
        <v>1</v>
      </c>
      <c r="J401" s="14">
        <v>1</v>
      </c>
      <c r="K401" s="14" t="s">
        <v>5</v>
      </c>
      <c r="L401">
        <v>86</v>
      </c>
      <c r="M401">
        <v>760</v>
      </c>
      <c r="N401" t="s">
        <v>213</v>
      </c>
    </row>
    <row r="402" spans="1:14">
      <c r="A402" t="s">
        <v>2</v>
      </c>
      <c r="B402">
        <v>27470339</v>
      </c>
      <c r="C402" t="s">
        <v>207</v>
      </c>
      <c r="D402">
        <v>2</v>
      </c>
      <c r="E402" s="14" t="s">
        <v>362</v>
      </c>
      <c r="F402" s="14" t="s">
        <v>321</v>
      </c>
      <c r="G402" s="14" t="s">
        <v>300</v>
      </c>
      <c r="H402" s="14" t="s">
        <v>224</v>
      </c>
      <c r="I402" s="14">
        <v>48</v>
      </c>
      <c r="J402" s="14">
        <v>1</v>
      </c>
      <c r="K402" s="14" t="s">
        <v>5</v>
      </c>
      <c r="L402">
        <v>86</v>
      </c>
      <c r="M402">
        <v>760</v>
      </c>
      <c r="N402" t="s">
        <v>213</v>
      </c>
    </row>
    <row r="403" spans="1:14">
      <c r="A403" t="s">
        <v>42</v>
      </c>
      <c r="B403">
        <v>1123336728</v>
      </c>
      <c r="C403" t="s">
        <v>207</v>
      </c>
      <c r="D403">
        <v>2</v>
      </c>
      <c r="E403" s="14" t="s">
        <v>399</v>
      </c>
      <c r="F403" s="14" t="s">
        <v>536</v>
      </c>
      <c r="G403" s="14" t="s">
        <v>537</v>
      </c>
      <c r="H403" s="14">
        <v>0</v>
      </c>
      <c r="I403" s="14">
        <v>3</v>
      </c>
      <c r="J403" s="14">
        <v>1</v>
      </c>
      <c r="K403" s="14" t="s">
        <v>28</v>
      </c>
      <c r="L403">
        <v>86</v>
      </c>
      <c r="M403">
        <v>320</v>
      </c>
      <c r="N403" t="s">
        <v>213</v>
      </c>
    </row>
    <row r="404" spans="1:14">
      <c r="A404" t="s">
        <v>42</v>
      </c>
      <c r="B404">
        <v>1122787724</v>
      </c>
      <c r="C404" t="s">
        <v>207</v>
      </c>
      <c r="D404">
        <v>2</v>
      </c>
      <c r="E404" s="14" t="s">
        <v>353</v>
      </c>
      <c r="F404" s="14" t="s">
        <v>275</v>
      </c>
      <c r="G404" s="14" t="s">
        <v>224</v>
      </c>
      <c r="H404" s="14" t="s">
        <v>339</v>
      </c>
      <c r="I404" s="14">
        <v>8</v>
      </c>
      <c r="J404" s="14">
        <v>2</v>
      </c>
      <c r="K404" s="14" t="s">
        <v>5</v>
      </c>
      <c r="L404">
        <v>86</v>
      </c>
      <c r="M404">
        <v>749</v>
      </c>
      <c r="N404" t="s">
        <v>213</v>
      </c>
    </row>
    <row r="405" spans="1:14">
      <c r="A405" t="s">
        <v>64</v>
      </c>
      <c r="B405">
        <v>6606227</v>
      </c>
      <c r="C405" t="s">
        <v>207</v>
      </c>
      <c r="D405">
        <v>2</v>
      </c>
      <c r="E405" s="14" t="s">
        <v>353</v>
      </c>
      <c r="F405" s="14" t="s">
        <v>572</v>
      </c>
      <c r="G405" s="14" t="s">
        <v>354</v>
      </c>
      <c r="H405" s="14" t="s">
        <v>290</v>
      </c>
      <c r="I405" s="14">
        <v>37</v>
      </c>
      <c r="J405" s="14">
        <v>1</v>
      </c>
      <c r="K405" s="14" t="s">
        <v>28</v>
      </c>
      <c r="L405">
        <v>86</v>
      </c>
      <c r="M405">
        <v>568</v>
      </c>
      <c r="N405" t="s">
        <v>213</v>
      </c>
    </row>
    <row r="406" spans="1:14">
      <c r="A406" t="s">
        <v>2</v>
      </c>
      <c r="B406">
        <v>1124848290</v>
      </c>
      <c r="C406" t="s">
        <v>207</v>
      </c>
      <c r="D406">
        <v>2</v>
      </c>
      <c r="E406" s="14" t="s">
        <v>453</v>
      </c>
      <c r="F406" s="14" t="s">
        <v>288</v>
      </c>
      <c r="G406" s="14" t="s">
        <v>276</v>
      </c>
      <c r="H406" s="14" t="s">
        <v>361</v>
      </c>
      <c r="I406" s="14">
        <v>39</v>
      </c>
      <c r="J406" s="14">
        <v>1</v>
      </c>
      <c r="K406" s="14" t="s">
        <v>28</v>
      </c>
      <c r="L406">
        <v>86</v>
      </c>
      <c r="M406" t="s">
        <v>765</v>
      </c>
      <c r="N406" t="s">
        <v>213</v>
      </c>
    </row>
    <row r="407" spans="1:14">
      <c r="A407" t="s">
        <v>2</v>
      </c>
      <c r="B407">
        <v>5348422</v>
      </c>
      <c r="C407" t="s">
        <v>207</v>
      </c>
      <c r="D407">
        <v>2</v>
      </c>
      <c r="E407" s="14" t="s">
        <v>453</v>
      </c>
      <c r="F407" s="14" t="s">
        <v>474</v>
      </c>
      <c r="G407" s="14" t="s">
        <v>354</v>
      </c>
      <c r="H407" s="14" t="s">
        <v>2959</v>
      </c>
      <c r="I407" s="14">
        <v>62</v>
      </c>
      <c r="J407" s="14">
        <v>1</v>
      </c>
      <c r="K407" s="14" t="s">
        <v>28</v>
      </c>
      <c r="L407">
        <v>86</v>
      </c>
      <c r="M407">
        <v>755</v>
      </c>
      <c r="N407" t="s">
        <v>213</v>
      </c>
    </row>
    <row r="408" spans="1:14">
      <c r="A408" t="s">
        <v>2</v>
      </c>
      <c r="B408">
        <v>2725036</v>
      </c>
      <c r="C408" t="s">
        <v>207</v>
      </c>
      <c r="D408">
        <v>2</v>
      </c>
      <c r="E408" s="14" t="s">
        <v>348</v>
      </c>
      <c r="F408" s="14" t="s">
        <v>317</v>
      </c>
      <c r="G408" s="14" t="s">
        <v>409</v>
      </c>
      <c r="H408" s="14">
        <v>0</v>
      </c>
      <c r="I408" s="14">
        <v>79</v>
      </c>
      <c r="J408" s="14">
        <v>1</v>
      </c>
      <c r="K408" s="14" t="s">
        <v>28</v>
      </c>
      <c r="L408">
        <v>86</v>
      </c>
      <c r="M408">
        <v>320</v>
      </c>
      <c r="N408" t="s">
        <v>213</v>
      </c>
    </row>
    <row r="409" spans="1:14">
      <c r="A409" t="s">
        <v>2</v>
      </c>
      <c r="B409">
        <v>16352425</v>
      </c>
      <c r="C409" t="s">
        <v>207</v>
      </c>
      <c r="D409">
        <v>2</v>
      </c>
      <c r="E409" s="14" t="s">
        <v>354</v>
      </c>
      <c r="F409" s="14" t="s">
        <v>2960</v>
      </c>
      <c r="G409" s="14" t="s">
        <v>570</v>
      </c>
      <c r="H409" s="14">
        <v>0</v>
      </c>
      <c r="I409" s="14">
        <v>64</v>
      </c>
      <c r="J409" s="14">
        <v>1</v>
      </c>
      <c r="K409" s="14" t="s">
        <v>28</v>
      </c>
      <c r="L409">
        <v>86</v>
      </c>
      <c r="M409">
        <v>320</v>
      </c>
      <c r="N409" t="s">
        <v>213</v>
      </c>
    </row>
    <row r="410" spans="1:14">
      <c r="A410" t="s">
        <v>2</v>
      </c>
      <c r="B410">
        <v>1006956710</v>
      </c>
      <c r="C410" t="s">
        <v>207</v>
      </c>
      <c r="D410">
        <v>2</v>
      </c>
      <c r="E410" s="14" t="s">
        <v>255</v>
      </c>
      <c r="F410" s="14" t="s">
        <v>281</v>
      </c>
      <c r="G410" s="14" t="s">
        <v>399</v>
      </c>
      <c r="H410" s="14" t="s">
        <v>231</v>
      </c>
      <c r="I410" s="14">
        <v>36</v>
      </c>
      <c r="J410" s="14">
        <v>1</v>
      </c>
      <c r="K410" s="14" t="s">
        <v>28</v>
      </c>
      <c r="L410">
        <v>86</v>
      </c>
      <c r="M410">
        <v>749</v>
      </c>
      <c r="N410" t="s">
        <v>213</v>
      </c>
    </row>
    <row r="411" spans="1:14">
      <c r="A411" t="s">
        <v>2</v>
      </c>
      <c r="B411">
        <v>41182174</v>
      </c>
      <c r="C411" t="s">
        <v>207</v>
      </c>
      <c r="D411">
        <v>2</v>
      </c>
      <c r="E411" s="14" t="s">
        <v>255</v>
      </c>
      <c r="F411" s="14" t="s">
        <v>309</v>
      </c>
      <c r="G411" s="14" t="s">
        <v>224</v>
      </c>
      <c r="H411" s="14" t="s">
        <v>2961</v>
      </c>
      <c r="I411" s="14">
        <v>48</v>
      </c>
      <c r="J411" s="14">
        <v>1</v>
      </c>
      <c r="K411" s="14" t="s">
        <v>5</v>
      </c>
      <c r="L411">
        <v>86</v>
      </c>
      <c r="M411">
        <v>755</v>
      </c>
      <c r="N411" t="s">
        <v>213</v>
      </c>
    </row>
    <row r="412" spans="1:14">
      <c r="A412" t="s">
        <v>2</v>
      </c>
      <c r="B412">
        <v>1122782359</v>
      </c>
      <c r="C412" t="s">
        <v>207</v>
      </c>
      <c r="D412">
        <v>2</v>
      </c>
      <c r="E412" s="14" t="s">
        <v>255</v>
      </c>
      <c r="F412" s="14" t="s">
        <v>451</v>
      </c>
      <c r="G412" s="14" t="s">
        <v>224</v>
      </c>
      <c r="H412" s="14" t="s">
        <v>2859</v>
      </c>
      <c r="I412" s="14">
        <v>37</v>
      </c>
      <c r="J412" s="14">
        <v>1</v>
      </c>
      <c r="K412" s="14" t="s">
        <v>5</v>
      </c>
      <c r="L412">
        <v>86</v>
      </c>
      <c r="M412">
        <v>749</v>
      </c>
      <c r="N412" t="s">
        <v>213</v>
      </c>
    </row>
    <row r="413" spans="1:14">
      <c r="A413" t="s">
        <v>31</v>
      </c>
      <c r="B413">
        <v>1121508048</v>
      </c>
      <c r="C413" t="s">
        <v>207</v>
      </c>
      <c r="D413">
        <v>2</v>
      </c>
      <c r="E413" s="14" t="s">
        <v>2962</v>
      </c>
      <c r="F413" s="14" t="s">
        <v>2749</v>
      </c>
      <c r="G413" s="14" t="s">
        <v>2963</v>
      </c>
      <c r="H413" s="14" t="s">
        <v>2964</v>
      </c>
      <c r="I413" s="14">
        <v>10</v>
      </c>
      <c r="J413" s="14">
        <v>1</v>
      </c>
      <c r="K413" s="14" t="s">
        <v>5</v>
      </c>
      <c r="L413">
        <v>86</v>
      </c>
      <c r="M413">
        <v>760</v>
      </c>
      <c r="N413" t="s">
        <v>213</v>
      </c>
    </row>
    <row r="414" spans="1:14">
      <c r="A414" t="s">
        <v>2</v>
      </c>
      <c r="B414">
        <v>59861061</v>
      </c>
      <c r="C414" t="s">
        <v>207</v>
      </c>
      <c r="D414">
        <v>2</v>
      </c>
      <c r="E414" s="14" t="s">
        <v>258</v>
      </c>
      <c r="F414" s="14" t="s">
        <v>462</v>
      </c>
      <c r="G414" s="14" t="s">
        <v>743</v>
      </c>
      <c r="H414" s="14">
        <v>0</v>
      </c>
      <c r="I414" s="14">
        <v>46</v>
      </c>
      <c r="J414" s="14">
        <v>1</v>
      </c>
      <c r="K414" s="14" t="s">
        <v>5</v>
      </c>
      <c r="L414">
        <v>86</v>
      </c>
      <c r="M414">
        <v>320</v>
      </c>
      <c r="N414" t="s">
        <v>213</v>
      </c>
    </row>
    <row r="415" spans="1:14">
      <c r="A415" t="s">
        <v>31</v>
      </c>
      <c r="B415">
        <v>1123304540</v>
      </c>
      <c r="C415" t="s">
        <v>207</v>
      </c>
      <c r="D415">
        <v>2</v>
      </c>
      <c r="E415" s="14" t="s">
        <v>258</v>
      </c>
      <c r="F415" s="14" t="s">
        <v>561</v>
      </c>
      <c r="G415" s="14" t="s">
        <v>2965</v>
      </c>
      <c r="H415" s="14" t="s">
        <v>2966</v>
      </c>
      <c r="I415" s="14">
        <v>14</v>
      </c>
      <c r="J415" s="14">
        <v>1</v>
      </c>
      <c r="K415" s="14" t="s">
        <v>5</v>
      </c>
      <c r="L415">
        <v>86</v>
      </c>
      <c r="M415">
        <v>568</v>
      </c>
      <c r="N415" t="s">
        <v>213</v>
      </c>
    </row>
    <row r="416" spans="1:14">
      <c r="A416" t="s">
        <v>31</v>
      </c>
      <c r="B416">
        <v>1123333885</v>
      </c>
      <c r="C416" t="s">
        <v>207</v>
      </c>
      <c r="D416">
        <v>2</v>
      </c>
      <c r="E416" s="14" t="s">
        <v>2967</v>
      </c>
      <c r="F416" s="14" t="s">
        <v>298</v>
      </c>
      <c r="G416" s="14" t="s">
        <v>232</v>
      </c>
      <c r="H416" s="14">
        <v>0</v>
      </c>
      <c r="I416" s="14">
        <v>8</v>
      </c>
      <c r="J416" s="14">
        <v>1</v>
      </c>
      <c r="K416" s="14" t="s">
        <v>28</v>
      </c>
      <c r="L416">
        <v>86</v>
      </c>
      <c r="M416">
        <v>320</v>
      </c>
      <c r="N416" t="s">
        <v>213</v>
      </c>
    </row>
    <row r="417" spans="1:14">
      <c r="A417" t="s">
        <v>2</v>
      </c>
      <c r="B417">
        <v>1125182330</v>
      </c>
      <c r="C417" t="s">
        <v>207</v>
      </c>
      <c r="D417">
        <v>2</v>
      </c>
      <c r="E417" s="14" t="s">
        <v>2968</v>
      </c>
      <c r="F417" s="14" t="s">
        <v>227</v>
      </c>
      <c r="G417" s="14" t="s">
        <v>2969</v>
      </c>
      <c r="H417" s="14" t="s">
        <v>743</v>
      </c>
      <c r="I417" s="14">
        <v>34</v>
      </c>
      <c r="J417" s="14">
        <v>1</v>
      </c>
      <c r="K417" s="14" t="s">
        <v>5</v>
      </c>
      <c r="L417">
        <v>86</v>
      </c>
      <c r="M417">
        <v>571</v>
      </c>
      <c r="N417" t="s">
        <v>213</v>
      </c>
    </row>
    <row r="418" spans="1:14">
      <c r="A418" t="s">
        <v>2</v>
      </c>
      <c r="B418">
        <v>1127079980</v>
      </c>
      <c r="C418" t="s">
        <v>207</v>
      </c>
      <c r="D418">
        <v>2</v>
      </c>
      <c r="E418" s="14" t="s">
        <v>2968</v>
      </c>
      <c r="F418" s="14" t="s">
        <v>2970</v>
      </c>
      <c r="G418" s="14" t="s">
        <v>2971</v>
      </c>
      <c r="H418" s="14">
        <v>0</v>
      </c>
      <c r="I418" s="14">
        <v>26</v>
      </c>
      <c r="J418" s="14">
        <v>1</v>
      </c>
      <c r="K418" s="14" t="s">
        <v>5</v>
      </c>
      <c r="L418">
        <v>86</v>
      </c>
      <c r="M418" t="s">
        <v>765</v>
      </c>
      <c r="N418" t="s">
        <v>213</v>
      </c>
    </row>
    <row r="419" spans="1:14">
      <c r="A419" t="s">
        <v>2</v>
      </c>
      <c r="B419">
        <v>1125408428</v>
      </c>
      <c r="C419" t="s">
        <v>207</v>
      </c>
      <c r="D419">
        <v>2</v>
      </c>
      <c r="E419" s="14" t="s">
        <v>581</v>
      </c>
      <c r="F419" s="14" t="s">
        <v>582</v>
      </c>
      <c r="G419" s="14" t="s">
        <v>583</v>
      </c>
      <c r="H419" s="14">
        <v>0</v>
      </c>
      <c r="I419" s="14">
        <v>21</v>
      </c>
      <c r="J419" s="14">
        <v>1</v>
      </c>
      <c r="K419" s="14" t="s">
        <v>28</v>
      </c>
      <c r="L419">
        <v>86</v>
      </c>
      <c r="M419">
        <v>569</v>
      </c>
      <c r="N419" t="s">
        <v>213</v>
      </c>
    </row>
    <row r="420" spans="1:14">
      <c r="A420" t="s">
        <v>2</v>
      </c>
      <c r="B420">
        <v>69027357</v>
      </c>
      <c r="C420" t="s">
        <v>207</v>
      </c>
      <c r="D420">
        <v>2</v>
      </c>
      <c r="E420" s="14" t="s">
        <v>2674</v>
      </c>
      <c r="F420" s="14" t="s">
        <v>2972</v>
      </c>
      <c r="G420" s="14" t="s">
        <v>2973</v>
      </c>
      <c r="H420" s="14">
        <v>0</v>
      </c>
      <c r="I420" s="14">
        <v>48</v>
      </c>
      <c r="J420" s="14">
        <v>1</v>
      </c>
      <c r="K420" s="14" t="s">
        <v>5</v>
      </c>
      <c r="L420">
        <v>86</v>
      </c>
      <c r="M420">
        <v>569</v>
      </c>
      <c r="N420" t="s">
        <v>213</v>
      </c>
    </row>
    <row r="421" spans="1:14">
      <c r="A421" t="s">
        <v>2</v>
      </c>
      <c r="B421">
        <v>1124855776</v>
      </c>
      <c r="C421" t="s">
        <v>207</v>
      </c>
      <c r="D421">
        <v>2</v>
      </c>
      <c r="E421" s="14" t="s">
        <v>2674</v>
      </c>
      <c r="F421" s="14" t="s">
        <v>260</v>
      </c>
      <c r="G421" s="14" t="s">
        <v>2974</v>
      </c>
      <c r="H421" s="14" t="s">
        <v>233</v>
      </c>
      <c r="I421" s="14">
        <v>33</v>
      </c>
      <c r="J421" s="14">
        <v>1</v>
      </c>
      <c r="K421" s="14" t="s">
        <v>28</v>
      </c>
      <c r="L421">
        <v>86</v>
      </c>
      <c r="M421" t="s">
        <v>765</v>
      </c>
      <c r="N421" t="s">
        <v>213</v>
      </c>
    </row>
    <row r="422" spans="1:14">
      <c r="A422" t="s">
        <v>42</v>
      </c>
      <c r="B422">
        <v>1123336158</v>
      </c>
      <c r="C422" t="s">
        <v>207</v>
      </c>
      <c r="D422">
        <v>2</v>
      </c>
      <c r="E422" s="14" t="s">
        <v>432</v>
      </c>
      <c r="F422" s="14" t="s">
        <v>2714</v>
      </c>
      <c r="G422" s="14" t="s">
        <v>250</v>
      </c>
      <c r="H422" s="14">
        <v>0</v>
      </c>
      <c r="I422" s="14">
        <v>5</v>
      </c>
      <c r="J422" s="14">
        <v>1</v>
      </c>
      <c r="K422" s="14" t="s">
        <v>5</v>
      </c>
      <c r="L422">
        <v>86</v>
      </c>
      <c r="M422">
        <v>320</v>
      </c>
      <c r="N422" t="s">
        <v>213</v>
      </c>
    </row>
    <row r="423" spans="1:14">
      <c r="A423" t="s">
        <v>2</v>
      </c>
      <c r="B423">
        <v>5279319</v>
      </c>
      <c r="C423" t="s">
        <v>207</v>
      </c>
      <c r="D423">
        <v>2</v>
      </c>
      <c r="E423" s="14" t="s">
        <v>2975</v>
      </c>
      <c r="F423" s="14" t="s">
        <v>482</v>
      </c>
      <c r="G423" s="14" t="s">
        <v>455</v>
      </c>
      <c r="H423" s="14" t="s">
        <v>719</v>
      </c>
      <c r="I423" s="14">
        <v>63</v>
      </c>
      <c r="J423" s="14">
        <v>1</v>
      </c>
      <c r="K423" s="14" t="s">
        <v>28</v>
      </c>
      <c r="L423">
        <v>86</v>
      </c>
      <c r="M423">
        <v>219</v>
      </c>
      <c r="N423" t="s">
        <v>213</v>
      </c>
    </row>
    <row r="424" spans="1:14">
      <c r="A424" t="s">
        <v>37</v>
      </c>
      <c r="B424">
        <v>1029566736</v>
      </c>
      <c r="C424" t="s">
        <v>207</v>
      </c>
      <c r="D424">
        <v>2</v>
      </c>
      <c r="E424" s="14" t="s">
        <v>260</v>
      </c>
      <c r="F424" s="14" t="s">
        <v>2976</v>
      </c>
      <c r="G424" s="14" t="s">
        <v>2977</v>
      </c>
      <c r="H424" s="14">
        <v>0</v>
      </c>
      <c r="I424" s="14">
        <v>10</v>
      </c>
      <c r="J424" s="14">
        <v>1</v>
      </c>
      <c r="K424" s="14" t="s">
        <v>28</v>
      </c>
      <c r="L424">
        <v>86</v>
      </c>
      <c r="M424">
        <v>571</v>
      </c>
      <c r="N424" t="s">
        <v>213</v>
      </c>
    </row>
    <row r="425" spans="1:14">
      <c r="A425" t="s">
        <v>2</v>
      </c>
      <c r="B425">
        <v>25588357</v>
      </c>
      <c r="C425" t="s">
        <v>207</v>
      </c>
      <c r="D425">
        <v>2</v>
      </c>
      <c r="E425" s="14" t="s">
        <v>260</v>
      </c>
      <c r="F425" s="14" t="s">
        <v>2978</v>
      </c>
      <c r="G425" s="14" t="s">
        <v>224</v>
      </c>
      <c r="H425" s="14" t="s">
        <v>2979</v>
      </c>
      <c r="I425" s="14">
        <v>63</v>
      </c>
      <c r="J425" s="14">
        <v>1</v>
      </c>
      <c r="K425" s="14" t="s">
        <v>5</v>
      </c>
      <c r="L425">
        <v>86</v>
      </c>
      <c r="M425">
        <v>569</v>
      </c>
      <c r="N425" t="s">
        <v>213</v>
      </c>
    </row>
    <row r="426" spans="1:14">
      <c r="A426" t="s">
        <v>42</v>
      </c>
      <c r="B426">
        <v>1126461915</v>
      </c>
      <c r="C426" t="s">
        <v>207</v>
      </c>
      <c r="D426">
        <v>2</v>
      </c>
      <c r="E426" s="14" t="s">
        <v>260</v>
      </c>
      <c r="F426" s="14" t="s">
        <v>2759</v>
      </c>
      <c r="G426" s="14" t="s">
        <v>2980</v>
      </c>
      <c r="H426" s="14" t="s">
        <v>393</v>
      </c>
      <c r="I426" s="14">
        <v>4</v>
      </c>
      <c r="J426" s="14">
        <v>1</v>
      </c>
      <c r="K426" s="14" t="s">
        <v>28</v>
      </c>
      <c r="L426">
        <v>86</v>
      </c>
      <c r="M426">
        <v>865</v>
      </c>
      <c r="N426" t="s">
        <v>213</v>
      </c>
    </row>
    <row r="427" spans="1:14">
      <c r="A427" t="s">
        <v>2</v>
      </c>
      <c r="B427">
        <v>39840524</v>
      </c>
      <c r="C427" t="s">
        <v>207</v>
      </c>
      <c r="D427">
        <v>2</v>
      </c>
      <c r="E427" s="14" t="s">
        <v>723</v>
      </c>
      <c r="F427" s="14" t="s">
        <v>264</v>
      </c>
      <c r="G427" s="14" t="s">
        <v>462</v>
      </c>
      <c r="H427" s="14" t="s">
        <v>724</v>
      </c>
      <c r="I427" s="14">
        <v>70</v>
      </c>
      <c r="J427" s="14">
        <v>1</v>
      </c>
      <c r="K427" s="14" t="s">
        <v>5</v>
      </c>
      <c r="L427">
        <v>86</v>
      </c>
      <c r="M427">
        <v>569</v>
      </c>
      <c r="N427" t="s">
        <v>213</v>
      </c>
    </row>
    <row r="428" spans="1:14">
      <c r="A428" t="s">
        <v>2</v>
      </c>
      <c r="B428">
        <v>4961091</v>
      </c>
      <c r="C428" t="s">
        <v>207</v>
      </c>
      <c r="D428">
        <v>2</v>
      </c>
      <c r="E428" s="14" t="s">
        <v>212</v>
      </c>
      <c r="F428" s="14" t="s">
        <v>2982</v>
      </c>
      <c r="G428" s="14" t="s">
        <v>2652</v>
      </c>
      <c r="H428" s="14">
        <v>0</v>
      </c>
      <c r="I428" s="14">
        <v>74</v>
      </c>
      <c r="J428" s="14">
        <v>1</v>
      </c>
      <c r="K428" s="14" t="s">
        <v>28</v>
      </c>
      <c r="L428">
        <v>86</v>
      </c>
      <c r="M428">
        <v>320</v>
      </c>
      <c r="N428" t="s">
        <v>213</v>
      </c>
    </row>
    <row r="429" spans="1:14">
      <c r="A429" t="s">
        <v>2</v>
      </c>
      <c r="B429">
        <v>1124850294</v>
      </c>
      <c r="C429" t="s">
        <v>207</v>
      </c>
      <c r="D429">
        <v>2</v>
      </c>
      <c r="E429" s="14" t="s">
        <v>316</v>
      </c>
      <c r="F429" s="14" t="s">
        <v>2948</v>
      </c>
      <c r="G429" s="14" t="s">
        <v>2983</v>
      </c>
      <c r="H429" s="14">
        <v>0</v>
      </c>
      <c r="I429" s="14">
        <v>37</v>
      </c>
      <c r="J429" s="14">
        <v>1</v>
      </c>
      <c r="K429" s="14" t="s">
        <v>5</v>
      </c>
      <c r="L429">
        <v>86</v>
      </c>
      <c r="M429" t="s">
        <v>765</v>
      </c>
      <c r="N429" t="s">
        <v>213</v>
      </c>
    </row>
    <row r="430" spans="1:14">
      <c r="A430" t="s">
        <v>2</v>
      </c>
      <c r="B430">
        <v>1513637</v>
      </c>
      <c r="C430" t="s">
        <v>207</v>
      </c>
      <c r="D430">
        <v>2</v>
      </c>
      <c r="E430" s="14" t="s">
        <v>316</v>
      </c>
      <c r="F430" s="14" t="s">
        <v>260</v>
      </c>
      <c r="G430" s="14" t="s">
        <v>354</v>
      </c>
      <c r="H430" s="14" t="s">
        <v>587</v>
      </c>
      <c r="I430" s="14">
        <v>31</v>
      </c>
      <c r="J430" s="14">
        <v>1</v>
      </c>
      <c r="K430" s="14" t="s">
        <v>28</v>
      </c>
      <c r="L430">
        <v>86</v>
      </c>
      <c r="M430" t="s">
        <v>765</v>
      </c>
      <c r="N430" t="s">
        <v>213</v>
      </c>
    </row>
    <row r="431" spans="1:14">
      <c r="A431" t="s">
        <v>2</v>
      </c>
      <c r="B431">
        <v>1125179816</v>
      </c>
      <c r="C431" t="s">
        <v>207</v>
      </c>
      <c r="D431">
        <v>2</v>
      </c>
      <c r="E431" s="14" t="s">
        <v>588</v>
      </c>
      <c r="F431" s="14" t="s">
        <v>589</v>
      </c>
      <c r="G431" s="14" t="s">
        <v>2984</v>
      </c>
      <c r="H431" s="14" t="s">
        <v>406</v>
      </c>
      <c r="I431" s="14">
        <v>19</v>
      </c>
      <c r="J431" s="14">
        <v>1</v>
      </c>
      <c r="K431" s="14" t="s">
        <v>5</v>
      </c>
      <c r="L431">
        <v>86</v>
      </c>
      <c r="M431">
        <v>885</v>
      </c>
      <c r="N431" t="s">
        <v>213</v>
      </c>
    </row>
    <row r="432" spans="1:14">
      <c r="A432" t="s">
        <v>2</v>
      </c>
      <c r="B432">
        <v>27472914</v>
      </c>
      <c r="C432" t="s">
        <v>207</v>
      </c>
      <c r="D432">
        <v>2</v>
      </c>
      <c r="E432" s="14" t="s">
        <v>431</v>
      </c>
      <c r="F432" s="14" t="s">
        <v>2985</v>
      </c>
      <c r="G432" s="14" t="s">
        <v>2986</v>
      </c>
      <c r="H432" s="14">
        <v>0</v>
      </c>
      <c r="I432" s="14">
        <v>48</v>
      </c>
      <c r="J432" s="14">
        <v>1</v>
      </c>
      <c r="K432" s="14" t="s">
        <v>5</v>
      </c>
      <c r="L432">
        <v>86</v>
      </c>
      <c r="M432">
        <v>219</v>
      </c>
      <c r="N432" t="s">
        <v>213</v>
      </c>
    </row>
    <row r="433" spans="1:14">
      <c r="A433" t="s">
        <v>2</v>
      </c>
      <c r="B433">
        <v>41107417</v>
      </c>
      <c r="C433" t="s">
        <v>207</v>
      </c>
      <c r="D433">
        <v>2</v>
      </c>
      <c r="E433" s="14" t="s">
        <v>547</v>
      </c>
      <c r="F433" s="14" t="s">
        <v>2724</v>
      </c>
      <c r="G433" s="14" t="s">
        <v>246</v>
      </c>
      <c r="H433" s="14">
        <v>0</v>
      </c>
      <c r="I433" s="14">
        <v>50</v>
      </c>
      <c r="J433" s="14">
        <v>1</v>
      </c>
      <c r="K433" s="14" t="s">
        <v>5</v>
      </c>
      <c r="L433">
        <v>86</v>
      </c>
      <c r="M433">
        <v>320</v>
      </c>
      <c r="N433" t="s">
        <v>213</v>
      </c>
    </row>
    <row r="434" spans="1:14">
      <c r="A434" t="s">
        <v>2</v>
      </c>
      <c r="B434">
        <v>1006956163</v>
      </c>
      <c r="C434" t="s">
        <v>207</v>
      </c>
      <c r="D434">
        <v>2</v>
      </c>
      <c r="E434" s="14" t="s">
        <v>591</v>
      </c>
      <c r="F434" s="14" t="s">
        <v>541</v>
      </c>
      <c r="G434" s="14" t="s">
        <v>212</v>
      </c>
      <c r="H434" s="14" t="s">
        <v>257</v>
      </c>
      <c r="I434" s="14">
        <v>24</v>
      </c>
      <c r="J434" s="14">
        <v>1</v>
      </c>
      <c r="K434" s="14" t="s">
        <v>28</v>
      </c>
      <c r="L434">
        <v>86</v>
      </c>
      <c r="M434">
        <v>885</v>
      </c>
      <c r="N434" t="s">
        <v>213</v>
      </c>
    </row>
    <row r="435" spans="1:14">
      <c r="A435" t="s">
        <v>2</v>
      </c>
      <c r="B435">
        <v>1120217476</v>
      </c>
      <c r="C435" t="s">
        <v>207</v>
      </c>
      <c r="D435">
        <v>2</v>
      </c>
      <c r="E435" s="14" t="s">
        <v>224</v>
      </c>
      <c r="F435" s="14" t="s">
        <v>717</v>
      </c>
      <c r="G435" s="14" t="s">
        <v>237</v>
      </c>
      <c r="H435" s="14">
        <v>0</v>
      </c>
      <c r="I435" s="14">
        <v>32</v>
      </c>
      <c r="J435" s="14">
        <v>1</v>
      </c>
      <c r="K435" s="14" t="s">
        <v>5</v>
      </c>
      <c r="L435">
        <v>86</v>
      </c>
      <c r="M435">
        <v>865</v>
      </c>
      <c r="N435" t="s">
        <v>213</v>
      </c>
    </row>
    <row r="436" spans="1:14">
      <c r="A436" t="s">
        <v>2</v>
      </c>
      <c r="B436">
        <v>6427232</v>
      </c>
      <c r="C436" t="s">
        <v>207</v>
      </c>
      <c r="D436">
        <v>2</v>
      </c>
      <c r="E436" s="14" t="s">
        <v>2987</v>
      </c>
      <c r="F436" s="14">
        <v>0</v>
      </c>
      <c r="G436" s="14" t="s">
        <v>488</v>
      </c>
      <c r="H436" s="14">
        <v>0</v>
      </c>
      <c r="I436" s="14">
        <v>72</v>
      </c>
      <c r="J436" s="14">
        <v>1</v>
      </c>
      <c r="K436" s="14" t="s">
        <v>28</v>
      </c>
      <c r="L436">
        <v>86</v>
      </c>
      <c r="M436" t="s">
        <v>765</v>
      </c>
      <c r="N436" t="s">
        <v>213</v>
      </c>
    </row>
    <row r="437" spans="1:14">
      <c r="A437" t="s">
        <v>2</v>
      </c>
      <c r="B437">
        <v>41105628</v>
      </c>
      <c r="C437" t="s">
        <v>207</v>
      </c>
      <c r="D437">
        <v>2</v>
      </c>
      <c r="E437" s="14" t="s">
        <v>345</v>
      </c>
      <c r="F437" s="14">
        <v>0</v>
      </c>
      <c r="G437" s="14" t="s">
        <v>318</v>
      </c>
      <c r="H437" s="14">
        <v>0</v>
      </c>
      <c r="I437" s="14">
        <v>72</v>
      </c>
      <c r="J437" s="14">
        <v>1</v>
      </c>
      <c r="K437" s="14" t="s">
        <v>5</v>
      </c>
      <c r="L437">
        <v>86</v>
      </c>
      <c r="M437" t="s">
        <v>765</v>
      </c>
      <c r="N437" t="s">
        <v>213</v>
      </c>
    </row>
    <row r="438" spans="1:14">
      <c r="A438" t="s">
        <v>2</v>
      </c>
      <c r="B438">
        <v>83183599</v>
      </c>
      <c r="C438" t="s">
        <v>207</v>
      </c>
      <c r="D438">
        <v>2</v>
      </c>
      <c r="E438" s="14" t="s">
        <v>416</v>
      </c>
      <c r="F438" s="14" t="s">
        <v>687</v>
      </c>
      <c r="G438" s="14" t="s">
        <v>662</v>
      </c>
      <c r="H438" s="14" t="s">
        <v>2803</v>
      </c>
      <c r="I438" s="14">
        <v>39</v>
      </c>
      <c r="J438" s="14">
        <v>1</v>
      </c>
      <c r="K438" s="14" t="s">
        <v>28</v>
      </c>
      <c r="L438">
        <v>86</v>
      </c>
      <c r="M438">
        <v>568</v>
      </c>
      <c r="N438" t="s">
        <v>213</v>
      </c>
    </row>
    <row r="439" spans="1:14">
      <c r="A439" t="s">
        <v>42</v>
      </c>
      <c r="B439">
        <v>1124316907</v>
      </c>
      <c r="C439" t="s">
        <v>207</v>
      </c>
      <c r="D439">
        <v>2</v>
      </c>
      <c r="E439" s="14" t="s">
        <v>2988</v>
      </c>
      <c r="F439" s="14" t="s">
        <v>256</v>
      </c>
      <c r="G439" s="14" t="s">
        <v>291</v>
      </c>
      <c r="H439" s="14" t="s">
        <v>339</v>
      </c>
      <c r="I439" s="14">
        <v>3</v>
      </c>
      <c r="J439" s="14">
        <v>1</v>
      </c>
      <c r="K439" s="14" t="s">
        <v>5</v>
      </c>
      <c r="L439">
        <v>86</v>
      </c>
      <c r="M439">
        <v>755</v>
      </c>
      <c r="N439" t="s">
        <v>213</v>
      </c>
    </row>
    <row r="440" spans="1:14">
      <c r="A440" t="s">
        <v>42</v>
      </c>
      <c r="B440">
        <v>1126461252</v>
      </c>
      <c r="C440" t="s">
        <v>207</v>
      </c>
      <c r="D440">
        <v>2</v>
      </c>
      <c r="E440" s="14" t="s">
        <v>2989</v>
      </c>
      <c r="F440" s="14" t="s">
        <v>248</v>
      </c>
      <c r="G440" s="14" t="s">
        <v>653</v>
      </c>
      <c r="H440" s="14" t="s">
        <v>2863</v>
      </c>
      <c r="I440" s="14">
        <v>1</v>
      </c>
      <c r="J440" s="14">
        <v>1</v>
      </c>
      <c r="K440" s="14" t="s">
        <v>28</v>
      </c>
      <c r="L440">
        <v>86</v>
      </c>
      <c r="M440">
        <v>865</v>
      </c>
      <c r="N440" t="s">
        <v>213</v>
      </c>
    </row>
    <row r="441" spans="1:14">
      <c r="A441" t="s">
        <v>79</v>
      </c>
      <c r="B441">
        <v>1125186494</v>
      </c>
      <c r="C441" t="s">
        <v>207</v>
      </c>
      <c r="D441">
        <v>2</v>
      </c>
      <c r="E441" s="14" t="s">
        <v>2990</v>
      </c>
      <c r="F441" s="14" t="s">
        <v>2968</v>
      </c>
      <c r="G441" s="14" t="s">
        <v>2991</v>
      </c>
      <c r="H441" s="14">
        <v>0</v>
      </c>
      <c r="I441" s="14">
        <v>8</v>
      </c>
      <c r="J441" s="14">
        <v>2</v>
      </c>
      <c r="K441" s="14" t="s">
        <v>28</v>
      </c>
      <c r="L441">
        <v>86</v>
      </c>
      <c r="M441">
        <v>571</v>
      </c>
      <c r="N441" t="s">
        <v>213</v>
      </c>
    </row>
    <row r="442" spans="1:14">
      <c r="A442" t="s">
        <v>2</v>
      </c>
      <c r="B442">
        <v>27472908</v>
      </c>
      <c r="C442" t="s">
        <v>207</v>
      </c>
      <c r="D442">
        <v>2</v>
      </c>
      <c r="E442" s="14" t="s">
        <v>296</v>
      </c>
      <c r="F442" s="14" t="s">
        <v>321</v>
      </c>
      <c r="G442" s="14" t="s">
        <v>711</v>
      </c>
      <c r="H442" s="14">
        <v>0</v>
      </c>
      <c r="I442" s="14">
        <v>48</v>
      </c>
      <c r="J442" s="14">
        <v>1</v>
      </c>
      <c r="K442" s="14" t="s">
        <v>5</v>
      </c>
      <c r="L442">
        <v>86</v>
      </c>
      <c r="M442">
        <v>219</v>
      </c>
      <c r="N442" t="s">
        <v>213</v>
      </c>
    </row>
    <row r="443" spans="1:14">
      <c r="A443" t="s">
        <v>2</v>
      </c>
      <c r="B443">
        <v>5350222</v>
      </c>
      <c r="C443" t="s">
        <v>207</v>
      </c>
      <c r="D443">
        <v>2</v>
      </c>
      <c r="E443" s="14" t="s">
        <v>2884</v>
      </c>
      <c r="F443" s="14" t="s">
        <v>401</v>
      </c>
      <c r="G443" s="14" t="s">
        <v>224</v>
      </c>
      <c r="H443" s="14">
        <v>0</v>
      </c>
      <c r="I443" s="14">
        <v>73</v>
      </c>
      <c r="J443" s="14">
        <v>1</v>
      </c>
      <c r="K443" s="14" t="s">
        <v>28</v>
      </c>
      <c r="L443">
        <v>86</v>
      </c>
      <c r="M443">
        <v>320</v>
      </c>
      <c r="N443" t="s">
        <v>213</v>
      </c>
    </row>
    <row r="444" spans="1:14">
      <c r="A444" t="s">
        <v>79</v>
      </c>
      <c r="B444">
        <v>1125185842</v>
      </c>
      <c r="C444" t="s">
        <v>207</v>
      </c>
      <c r="D444">
        <v>2</v>
      </c>
      <c r="E444" s="14" t="s">
        <v>303</v>
      </c>
      <c r="F444" s="14" t="s">
        <v>2870</v>
      </c>
      <c r="G444" s="14" t="s">
        <v>477</v>
      </c>
      <c r="H444" s="14" t="s">
        <v>354</v>
      </c>
      <c r="I444" s="14">
        <v>3</v>
      </c>
      <c r="J444" s="14">
        <v>1</v>
      </c>
      <c r="K444" s="14" t="s">
        <v>28</v>
      </c>
      <c r="L444">
        <v>86</v>
      </c>
      <c r="M444">
        <v>571</v>
      </c>
      <c r="N444" t="s">
        <v>213</v>
      </c>
    </row>
    <row r="445" spans="1:14">
      <c r="A445" t="s">
        <v>37</v>
      </c>
      <c r="B445">
        <v>1125180559</v>
      </c>
      <c r="C445" t="s">
        <v>207</v>
      </c>
      <c r="D445">
        <v>2</v>
      </c>
      <c r="E445" s="14" t="s">
        <v>241</v>
      </c>
      <c r="F445" s="14" t="s">
        <v>221</v>
      </c>
      <c r="G445" s="14" t="s">
        <v>2970</v>
      </c>
      <c r="H445" s="14" t="s">
        <v>622</v>
      </c>
      <c r="I445" s="14">
        <v>17</v>
      </c>
      <c r="J445" s="14">
        <v>1</v>
      </c>
      <c r="K445" s="14" t="s">
        <v>5</v>
      </c>
      <c r="L445">
        <v>86</v>
      </c>
      <c r="M445">
        <v>571</v>
      </c>
      <c r="N445" t="s">
        <v>213</v>
      </c>
    </row>
    <row r="446" spans="1:14">
      <c r="A446" t="s">
        <v>2</v>
      </c>
      <c r="B446">
        <v>25530553</v>
      </c>
      <c r="C446" t="s">
        <v>207</v>
      </c>
      <c r="D446">
        <v>2</v>
      </c>
      <c r="E446" s="14" t="s">
        <v>607</v>
      </c>
      <c r="F446" s="14" t="s">
        <v>287</v>
      </c>
      <c r="G446" s="14" t="s">
        <v>608</v>
      </c>
      <c r="H446" s="14">
        <v>0</v>
      </c>
      <c r="I446" s="14">
        <v>45</v>
      </c>
      <c r="J446" s="14">
        <v>1</v>
      </c>
      <c r="K446" s="14" t="s">
        <v>5</v>
      </c>
      <c r="L446">
        <v>86</v>
      </c>
      <c r="M446">
        <v>568</v>
      </c>
      <c r="N446" t="s">
        <v>213</v>
      </c>
    </row>
    <row r="447" spans="1:14">
      <c r="A447" t="s">
        <v>2</v>
      </c>
      <c r="B447">
        <v>40756185</v>
      </c>
      <c r="C447" t="s">
        <v>207</v>
      </c>
      <c r="D447">
        <v>2</v>
      </c>
      <c r="E447" s="14" t="s">
        <v>614</v>
      </c>
      <c r="F447" s="14" t="s">
        <v>402</v>
      </c>
      <c r="G447" s="14" t="s">
        <v>619</v>
      </c>
      <c r="H447" s="14">
        <v>0</v>
      </c>
      <c r="I447" s="14">
        <v>68</v>
      </c>
      <c r="J447" s="14">
        <v>1</v>
      </c>
      <c r="K447" s="14" t="s">
        <v>5</v>
      </c>
      <c r="L447">
        <v>86</v>
      </c>
      <c r="M447">
        <v>571</v>
      </c>
      <c r="N447" t="s">
        <v>213</v>
      </c>
    </row>
    <row r="448" spans="1:14">
      <c r="A448" t="s">
        <v>2</v>
      </c>
      <c r="B448">
        <v>69008833</v>
      </c>
      <c r="C448" t="s">
        <v>207</v>
      </c>
      <c r="D448">
        <v>2</v>
      </c>
      <c r="E448" s="14" t="s">
        <v>614</v>
      </c>
      <c r="F448" s="14" t="s">
        <v>2923</v>
      </c>
      <c r="G448" s="14" t="s">
        <v>2610</v>
      </c>
      <c r="H448" s="14" t="s">
        <v>538</v>
      </c>
      <c r="I448" s="14">
        <v>43</v>
      </c>
      <c r="J448" s="14">
        <v>1</v>
      </c>
      <c r="K448" s="14" t="s">
        <v>5</v>
      </c>
      <c r="L448">
        <v>86</v>
      </c>
      <c r="M448" t="s">
        <v>765</v>
      </c>
      <c r="N448" t="s">
        <v>213</v>
      </c>
    </row>
    <row r="449" spans="1:14">
      <c r="A449" t="s">
        <v>2</v>
      </c>
      <c r="B449">
        <v>1127075313</v>
      </c>
      <c r="C449" t="s">
        <v>207</v>
      </c>
      <c r="D449">
        <v>2</v>
      </c>
      <c r="E449" s="14" t="s">
        <v>609</v>
      </c>
      <c r="F449" s="14" t="s">
        <v>610</v>
      </c>
      <c r="G449" s="14" t="s">
        <v>611</v>
      </c>
      <c r="H449" s="14" t="s">
        <v>612</v>
      </c>
      <c r="I449" s="14">
        <v>30</v>
      </c>
      <c r="J449" s="14">
        <v>1</v>
      </c>
      <c r="K449" s="14" t="s">
        <v>5</v>
      </c>
      <c r="L449">
        <v>86</v>
      </c>
      <c r="M449">
        <v>885</v>
      </c>
      <c r="N449" t="s">
        <v>213</v>
      </c>
    </row>
    <row r="450" spans="1:14">
      <c r="A450" t="s">
        <v>2</v>
      </c>
      <c r="B450">
        <v>6265482</v>
      </c>
      <c r="C450" t="s">
        <v>207</v>
      </c>
      <c r="D450">
        <v>2</v>
      </c>
      <c r="E450" s="14" t="s">
        <v>625</v>
      </c>
      <c r="F450" s="14" t="s">
        <v>626</v>
      </c>
      <c r="G450" s="14" t="s">
        <v>627</v>
      </c>
      <c r="H450" s="14">
        <v>0</v>
      </c>
      <c r="I450" s="14">
        <v>61</v>
      </c>
      <c r="J450" s="14">
        <v>1</v>
      </c>
      <c r="K450" s="14" t="s">
        <v>28</v>
      </c>
      <c r="L450">
        <v>86</v>
      </c>
      <c r="M450">
        <v>755</v>
      </c>
      <c r="N450" t="s">
        <v>213</v>
      </c>
    </row>
    <row r="451" spans="1:14">
      <c r="A451" t="s">
        <v>2</v>
      </c>
      <c r="B451">
        <v>41180112</v>
      </c>
      <c r="C451" t="s">
        <v>207</v>
      </c>
      <c r="D451">
        <v>2</v>
      </c>
      <c r="E451" s="14" t="s">
        <v>211</v>
      </c>
      <c r="F451" s="14" t="s">
        <v>3105</v>
      </c>
      <c r="G451" s="14" t="s">
        <v>310</v>
      </c>
      <c r="H451" s="14" t="s">
        <v>318</v>
      </c>
      <c r="I451" s="14">
        <v>69</v>
      </c>
      <c r="J451" s="14">
        <v>1</v>
      </c>
      <c r="K451" s="14" t="s">
        <v>5</v>
      </c>
      <c r="L451">
        <v>86</v>
      </c>
      <c r="M451">
        <v>749</v>
      </c>
      <c r="N451" t="s">
        <v>213</v>
      </c>
    </row>
    <row r="452" spans="1:14">
      <c r="A452" t="s">
        <v>2</v>
      </c>
      <c r="B452">
        <v>27352144</v>
      </c>
      <c r="C452" t="s">
        <v>207</v>
      </c>
      <c r="D452">
        <v>2</v>
      </c>
      <c r="E452" s="14" t="s">
        <v>2992</v>
      </c>
      <c r="F452" s="14" t="s">
        <v>738</v>
      </c>
      <c r="G452" s="14" t="s">
        <v>425</v>
      </c>
      <c r="H452" s="14">
        <v>0</v>
      </c>
      <c r="I452" s="14">
        <v>88</v>
      </c>
      <c r="J452" s="14">
        <v>1</v>
      </c>
      <c r="K452" s="14" t="s">
        <v>5</v>
      </c>
      <c r="L452">
        <v>86</v>
      </c>
      <c r="M452">
        <v>568</v>
      </c>
      <c r="N452" t="s">
        <v>213</v>
      </c>
    </row>
    <row r="453" spans="1:14">
      <c r="A453" t="s">
        <v>2</v>
      </c>
      <c r="B453">
        <v>1121506156</v>
      </c>
      <c r="C453" t="s">
        <v>207</v>
      </c>
      <c r="D453">
        <v>2</v>
      </c>
      <c r="E453" s="14" t="s">
        <v>2993</v>
      </c>
      <c r="F453" s="14" t="s">
        <v>542</v>
      </c>
      <c r="G453" s="14" t="s">
        <v>2994</v>
      </c>
      <c r="H453" s="14">
        <v>0</v>
      </c>
      <c r="I453" s="14">
        <v>19</v>
      </c>
      <c r="J453" s="14">
        <v>1</v>
      </c>
      <c r="K453" s="14" t="s">
        <v>5</v>
      </c>
      <c r="L453">
        <v>86</v>
      </c>
      <c r="M453">
        <v>760</v>
      </c>
      <c r="N453" t="s">
        <v>213</v>
      </c>
    </row>
    <row r="454" spans="1:14">
      <c r="A454" t="s">
        <v>2</v>
      </c>
      <c r="B454">
        <v>1124312060</v>
      </c>
      <c r="C454" t="s">
        <v>207</v>
      </c>
      <c r="D454">
        <v>2</v>
      </c>
      <c r="E454" s="14" t="s">
        <v>278</v>
      </c>
      <c r="F454" s="14" t="s">
        <v>633</v>
      </c>
      <c r="G454" s="14" t="s">
        <v>425</v>
      </c>
      <c r="H454" s="14" t="s">
        <v>2983</v>
      </c>
      <c r="I454" s="14">
        <v>38</v>
      </c>
      <c r="J454" s="14">
        <v>1</v>
      </c>
      <c r="K454" s="14" t="s">
        <v>5</v>
      </c>
      <c r="L454">
        <v>86</v>
      </c>
      <c r="M454">
        <v>219</v>
      </c>
      <c r="N454" t="s">
        <v>213</v>
      </c>
    </row>
    <row r="455" spans="1:14">
      <c r="A455" t="s">
        <v>2</v>
      </c>
      <c r="B455">
        <v>41182540</v>
      </c>
      <c r="C455" t="s">
        <v>207</v>
      </c>
      <c r="D455">
        <v>2</v>
      </c>
      <c r="E455" s="14" t="s">
        <v>278</v>
      </c>
      <c r="F455" s="14" t="s">
        <v>408</v>
      </c>
      <c r="G455" s="14" t="s">
        <v>484</v>
      </c>
      <c r="H455" s="14" t="s">
        <v>565</v>
      </c>
      <c r="I455" s="14">
        <v>44</v>
      </c>
      <c r="J455" s="14">
        <v>1</v>
      </c>
      <c r="K455" s="14" t="s">
        <v>5</v>
      </c>
      <c r="L455">
        <v>86</v>
      </c>
      <c r="M455">
        <v>219</v>
      </c>
      <c r="N455" t="s">
        <v>213</v>
      </c>
    </row>
    <row r="456" spans="1:14">
      <c r="A456" t="s">
        <v>2</v>
      </c>
      <c r="B456">
        <v>27185375</v>
      </c>
      <c r="C456" t="s">
        <v>207</v>
      </c>
      <c r="D456">
        <v>2</v>
      </c>
      <c r="E456" s="14" t="s">
        <v>278</v>
      </c>
      <c r="F456" s="14" t="s">
        <v>3106</v>
      </c>
      <c r="G456" s="14" t="s">
        <v>2752</v>
      </c>
      <c r="H456" s="14">
        <v>0</v>
      </c>
      <c r="I456" s="14">
        <v>85</v>
      </c>
      <c r="J456" s="14">
        <v>1</v>
      </c>
      <c r="K456" s="14" t="s">
        <v>5</v>
      </c>
      <c r="L456">
        <v>86</v>
      </c>
      <c r="M456">
        <v>571</v>
      </c>
      <c r="N456" t="s">
        <v>213</v>
      </c>
    </row>
    <row r="457" spans="1:14">
      <c r="A457" t="s">
        <v>2</v>
      </c>
      <c r="B457">
        <v>1124858903</v>
      </c>
      <c r="C457" t="s">
        <v>207</v>
      </c>
      <c r="D457">
        <v>2</v>
      </c>
      <c r="E457" s="14" t="s">
        <v>278</v>
      </c>
      <c r="F457" s="14" t="s">
        <v>458</v>
      </c>
      <c r="G457" s="14" t="s">
        <v>2995</v>
      </c>
      <c r="H457" s="14" t="s">
        <v>2996</v>
      </c>
      <c r="I457" s="14">
        <v>31</v>
      </c>
      <c r="J457" s="14">
        <v>1</v>
      </c>
      <c r="K457" s="14" t="s">
        <v>28</v>
      </c>
      <c r="L457">
        <v>86</v>
      </c>
      <c r="M457" t="s">
        <v>765</v>
      </c>
      <c r="N457" t="s">
        <v>213</v>
      </c>
    </row>
    <row r="458" spans="1:14">
      <c r="A458" t="s">
        <v>37</v>
      </c>
      <c r="B458">
        <v>1124313578</v>
      </c>
      <c r="C458" t="s">
        <v>207</v>
      </c>
      <c r="D458">
        <v>2</v>
      </c>
      <c r="E458" s="14" t="s">
        <v>278</v>
      </c>
      <c r="F458" s="14" t="s">
        <v>438</v>
      </c>
      <c r="G458" s="14" t="s">
        <v>605</v>
      </c>
      <c r="H458" s="14" t="s">
        <v>253</v>
      </c>
      <c r="I458" s="14">
        <v>16</v>
      </c>
      <c r="J458" s="14">
        <v>1</v>
      </c>
      <c r="K458" s="14" t="s">
        <v>5</v>
      </c>
      <c r="L458">
        <v>86</v>
      </c>
      <c r="M458">
        <v>219</v>
      </c>
      <c r="N458" t="s">
        <v>213</v>
      </c>
    </row>
    <row r="459" spans="1:14">
      <c r="A459" t="s">
        <v>2</v>
      </c>
      <c r="B459">
        <v>27472561</v>
      </c>
      <c r="C459" t="s">
        <v>207</v>
      </c>
      <c r="D459">
        <v>2</v>
      </c>
      <c r="E459" s="14" t="s">
        <v>278</v>
      </c>
      <c r="F459" s="14" t="s">
        <v>327</v>
      </c>
      <c r="G459" s="14" t="s">
        <v>743</v>
      </c>
      <c r="H459" s="14">
        <v>0</v>
      </c>
      <c r="I459" s="14">
        <v>65</v>
      </c>
      <c r="J459" s="14">
        <v>1</v>
      </c>
      <c r="K459" s="14" t="s">
        <v>5</v>
      </c>
      <c r="L459">
        <v>86</v>
      </c>
      <c r="M459">
        <v>219</v>
      </c>
      <c r="N459" t="s">
        <v>213</v>
      </c>
    </row>
    <row r="460" spans="1:14">
      <c r="A460" t="s">
        <v>31</v>
      </c>
      <c r="B460">
        <v>1125183751</v>
      </c>
      <c r="C460" t="s">
        <v>207</v>
      </c>
      <c r="D460">
        <v>2</v>
      </c>
      <c r="E460" s="14" t="s">
        <v>278</v>
      </c>
      <c r="F460" s="14" t="s">
        <v>329</v>
      </c>
      <c r="G460" s="14" t="s">
        <v>2997</v>
      </c>
      <c r="H460" s="14" t="s">
        <v>2998</v>
      </c>
      <c r="I460" s="14">
        <v>11</v>
      </c>
      <c r="J460" s="14">
        <v>1</v>
      </c>
      <c r="K460" s="14" t="s">
        <v>5</v>
      </c>
      <c r="L460">
        <v>86</v>
      </c>
      <c r="M460">
        <v>571</v>
      </c>
      <c r="N460" t="s">
        <v>213</v>
      </c>
    </row>
    <row r="461" spans="1:14">
      <c r="A461" t="s">
        <v>2</v>
      </c>
      <c r="B461">
        <v>27359010</v>
      </c>
      <c r="C461" t="s">
        <v>207</v>
      </c>
      <c r="D461">
        <v>2</v>
      </c>
      <c r="E461" s="14" t="s">
        <v>278</v>
      </c>
      <c r="F461" s="14" t="s">
        <v>224</v>
      </c>
      <c r="G461" s="14" t="s">
        <v>410</v>
      </c>
      <c r="H461" s="14">
        <v>0</v>
      </c>
      <c r="I461" s="14">
        <v>68</v>
      </c>
      <c r="J461" s="14">
        <v>1</v>
      </c>
      <c r="K461" s="14" t="s">
        <v>5</v>
      </c>
      <c r="L461">
        <v>86</v>
      </c>
      <c r="M461" t="s">
        <v>765</v>
      </c>
      <c r="N461" t="s">
        <v>213</v>
      </c>
    </row>
    <row r="462" spans="1:14">
      <c r="A462" t="s">
        <v>42</v>
      </c>
      <c r="B462">
        <v>1127081758</v>
      </c>
      <c r="C462" t="s">
        <v>207</v>
      </c>
      <c r="D462">
        <v>2</v>
      </c>
      <c r="E462" s="14" t="s">
        <v>278</v>
      </c>
      <c r="F462" s="14" t="s">
        <v>263</v>
      </c>
      <c r="G462" s="14" t="s">
        <v>401</v>
      </c>
      <c r="H462" s="14" t="s">
        <v>2999</v>
      </c>
      <c r="I462" s="14">
        <v>3</v>
      </c>
      <c r="J462" s="14">
        <v>1</v>
      </c>
      <c r="K462" s="14" t="s">
        <v>28</v>
      </c>
      <c r="L462">
        <v>86</v>
      </c>
      <c r="M462">
        <v>885</v>
      </c>
      <c r="N462" t="s">
        <v>213</v>
      </c>
    </row>
    <row r="463" spans="1:14">
      <c r="A463" t="s">
        <v>2</v>
      </c>
      <c r="B463">
        <v>94375994</v>
      </c>
      <c r="C463" t="s">
        <v>207</v>
      </c>
      <c r="D463">
        <v>2</v>
      </c>
      <c r="E463" s="14" t="s">
        <v>278</v>
      </c>
      <c r="F463" s="14" t="s">
        <v>630</v>
      </c>
      <c r="G463" s="14" t="s">
        <v>631</v>
      </c>
      <c r="H463" s="14">
        <v>0</v>
      </c>
      <c r="I463" s="14">
        <v>51</v>
      </c>
      <c r="J463" s="14">
        <v>1</v>
      </c>
      <c r="K463" s="14" t="s">
        <v>28</v>
      </c>
      <c r="L463">
        <v>86</v>
      </c>
      <c r="M463">
        <v>569</v>
      </c>
      <c r="N463" t="s">
        <v>213</v>
      </c>
    </row>
    <row r="464" spans="1:14">
      <c r="A464" t="s">
        <v>31</v>
      </c>
      <c r="B464">
        <v>1030081454</v>
      </c>
      <c r="C464" t="s">
        <v>207</v>
      </c>
      <c r="D464">
        <v>2</v>
      </c>
      <c r="E464" s="14" t="s">
        <v>278</v>
      </c>
      <c r="F464" s="14" t="s">
        <v>371</v>
      </c>
      <c r="G464" s="14" t="s">
        <v>244</v>
      </c>
      <c r="H464" s="14" t="s">
        <v>320</v>
      </c>
      <c r="I464" s="14">
        <v>12</v>
      </c>
      <c r="J464" s="14">
        <v>1</v>
      </c>
      <c r="K464" s="14" t="s">
        <v>28</v>
      </c>
      <c r="L464">
        <v>86</v>
      </c>
      <c r="M464" t="s">
        <v>765</v>
      </c>
      <c r="N464" t="s">
        <v>213</v>
      </c>
    </row>
    <row r="465" spans="1:14">
      <c r="A465" t="s">
        <v>42</v>
      </c>
      <c r="B465">
        <v>1125185890</v>
      </c>
      <c r="C465" t="s">
        <v>207</v>
      </c>
      <c r="D465">
        <v>2</v>
      </c>
      <c r="E465" s="14" t="s">
        <v>632</v>
      </c>
      <c r="F465" s="14" t="s">
        <v>249</v>
      </c>
      <c r="G465" s="14" t="s">
        <v>2766</v>
      </c>
      <c r="H465" s="14" t="s">
        <v>693</v>
      </c>
      <c r="I465" s="14">
        <v>3</v>
      </c>
      <c r="J465" s="14">
        <v>1</v>
      </c>
      <c r="K465" s="14" t="s">
        <v>28</v>
      </c>
      <c r="L465">
        <v>86</v>
      </c>
      <c r="M465">
        <v>571</v>
      </c>
      <c r="N465" t="s">
        <v>213</v>
      </c>
    </row>
    <row r="466" spans="1:14">
      <c r="A466" t="s">
        <v>42</v>
      </c>
      <c r="B466">
        <v>1122787760</v>
      </c>
      <c r="C466" t="s">
        <v>207</v>
      </c>
      <c r="D466">
        <v>2</v>
      </c>
      <c r="E466" s="14" t="s">
        <v>632</v>
      </c>
      <c r="F466" s="14" t="s">
        <v>249</v>
      </c>
      <c r="G466" s="14" t="s">
        <v>389</v>
      </c>
      <c r="H466" s="14" t="s">
        <v>629</v>
      </c>
      <c r="I466" s="14">
        <v>4</v>
      </c>
      <c r="J466" s="14">
        <v>2</v>
      </c>
      <c r="K466" s="14" t="s">
        <v>28</v>
      </c>
      <c r="L466">
        <v>86</v>
      </c>
      <c r="M466">
        <v>749</v>
      </c>
      <c r="N466" t="s">
        <v>213</v>
      </c>
    </row>
    <row r="467" spans="1:14">
      <c r="A467" t="s">
        <v>2</v>
      </c>
      <c r="B467">
        <v>41180107</v>
      </c>
      <c r="C467" t="s">
        <v>207</v>
      </c>
      <c r="D467">
        <v>2</v>
      </c>
      <c r="E467" s="14" t="s">
        <v>632</v>
      </c>
      <c r="F467" s="14" t="s">
        <v>255</v>
      </c>
      <c r="G467" s="14" t="s">
        <v>224</v>
      </c>
      <c r="H467" s="14" t="s">
        <v>578</v>
      </c>
      <c r="I467" s="14">
        <v>70</v>
      </c>
      <c r="J467" s="14">
        <v>1</v>
      </c>
      <c r="K467" s="14" t="s">
        <v>5</v>
      </c>
      <c r="L467">
        <v>86</v>
      </c>
      <c r="M467">
        <v>749</v>
      </c>
      <c r="N467" t="s">
        <v>213</v>
      </c>
    </row>
    <row r="468" spans="1:14">
      <c r="A468" t="s">
        <v>31</v>
      </c>
      <c r="B468">
        <v>1124313572</v>
      </c>
      <c r="C468" t="s">
        <v>207</v>
      </c>
      <c r="D468">
        <v>2</v>
      </c>
      <c r="E468" s="14" t="s">
        <v>632</v>
      </c>
      <c r="F468" s="14" t="s">
        <v>431</v>
      </c>
      <c r="G468" s="14" t="s">
        <v>280</v>
      </c>
      <c r="H468" s="14" t="s">
        <v>3000</v>
      </c>
      <c r="I468" s="14">
        <v>16</v>
      </c>
      <c r="J468" s="14">
        <v>1</v>
      </c>
      <c r="K468" s="14" t="s">
        <v>28</v>
      </c>
      <c r="L468">
        <v>86</v>
      </c>
      <c r="M468">
        <v>749</v>
      </c>
      <c r="N468" t="s">
        <v>213</v>
      </c>
    </row>
    <row r="469" spans="1:14">
      <c r="A469" t="s">
        <v>2</v>
      </c>
      <c r="B469">
        <v>1124852957</v>
      </c>
      <c r="C469" t="s">
        <v>207</v>
      </c>
      <c r="D469">
        <v>2</v>
      </c>
      <c r="E469" s="14" t="s">
        <v>489</v>
      </c>
      <c r="F469" s="14" t="s">
        <v>637</v>
      </c>
      <c r="G469" s="14" t="s">
        <v>638</v>
      </c>
      <c r="H469" s="14" t="s">
        <v>507</v>
      </c>
      <c r="I469" s="14">
        <v>80</v>
      </c>
      <c r="J469" s="14">
        <v>1</v>
      </c>
      <c r="K469" s="14" t="s">
        <v>28</v>
      </c>
      <c r="L469">
        <v>86</v>
      </c>
      <c r="M469" t="s">
        <v>765</v>
      </c>
      <c r="N469" t="s">
        <v>213</v>
      </c>
    </row>
    <row r="470" spans="1:14">
      <c r="A470" t="s">
        <v>2</v>
      </c>
      <c r="B470">
        <v>27432435</v>
      </c>
      <c r="C470" t="s">
        <v>207</v>
      </c>
      <c r="D470">
        <v>2</v>
      </c>
      <c r="E470" s="14" t="s">
        <v>570</v>
      </c>
      <c r="F470" s="14" t="s">
        <v>3001</v>
      </c>
      <c r="G470" s="14" t="s">
        <v>2629</v>
      </c>
      <c r="H470" s="14" t="s">
        <v>368</v>
      </c>
      <c r="I470" s="14">
        <v>73</v>
      </c>
      <c r="J470" s="14">
        <v>1</v>
      </c>
      <c r="K470" s="14" t="s">
        <v>5</v>
      </c>
      <c r="L470">
        <v>86</v>
      </c>
      <c r="M470">
        <v>219</v>
      </c>
      <c r="N470" t="s">
        <v>213</v>
      </c>
    </row>
    <row r="471" spans="1:14">
      <c r="A471" t="s">
        <v>2</v>
      </c>
      <c r="B471">
        <v>1006948272</v>
      </c>
      <c r="C471" t="s">
        <v>207</v>
      </c>
      <c r="D471">
        <v>2</v>
      </c>
      <c r="E471" s="14" t="s">
        <v>3002</v>
      </c>
      <c r="F471" s="14" t="s">
        <v>464</v>
      </c>
      <c r="G471" s="14" t="s">
        <v>380</v>
      </c>
      <c r="H471" s="14">
        <v>0</v>
      </c>
      <c r="I471" s="14">
        <v>30</v>
      </c>
      <c r="J471" s="14">
        <v>1</v>
      </c>
      <c r="K471" s="14" t="s">
        <v>5</v>
      </c>
      <c r="L471">
        <v>86</v>
      </c>
      <c r="M471" t="s">
        <v>765</v>
      </c>
      <c r="N471" t="s">
        <v>213</v>
      </c>
    </row>
    <row r="472" spans="1:14">
      <c r="A472" t="s">
        <v>2</v>
      </c>
      <c r="B472">
        <v>4176095</v>
      </c>
      <c r="C472" t="s">
        <v>207</v>
      </c>
      <c r="D472">
        <v>2</v>
      </c>
      <c r="E472" s="14" t="s">
        <v>226</v>
      </c>
      <c r="F472" s="14">
        <v>0</v>
      </c>
      <c r="G472" s="14" t="s">
        <v>3003</v>
      </c>
      <c r="H472" s="14">
        <v>0</v>
      </c>
      <c r="I472" s="14">
        <v>83</v>
      </c>
      <c r="J472" s="14">
        <v>1</v>
      </c>
      <c r="K472" s="14" t="s">
        <v>28</v>
      </c>
      <c r="L472">
        <v>86</v>
      </c>
      <c r="M472">
        <v>320</v>
      </c>
      <c r="N472" t="s">
        <v>213</v>
      </c>
    </row>
    <row r="473" spans="1:14">
      <c r="A473" t="s">
        <v>2</v>
      </c>
      <c r="B473">
        <v>17705941</v>
      </c>
      <c r="C473" t="s">
        <v>207</v>
      </c>
      <c r="D473">
        <v>2</v>
      </c>
      <c r="E473" s="14" t="s">
        <v>639</v>
      </c>
      <c r="F473" s="14" t="s">
        <v>372</v>
      </c>
      <c r="G473" s="14" t="s">
        <v>3004</v>
      </c>
      <c r="H473" s="14" t="s">
        <v>3005</v>
      </c>
      <c r="I473" s="14">
        <v>41</v>
      </c>
      <c r="J473" s="14">
        <v>1</v>
      </c>
      <c r="K473" s="14" t="s">
        <v>28</v>
      </c>
      <c r="L473">
        <v>86</v>
      </c>
      <c r="M473">
        <v>571</v>
      </c>
      <c r="N473" t="s">
        <v>213</v>
      </c>
    </row>
    <row r="474" spans="1:14">
      <c r="A474" t="s">
        <v>2</v>
      </c>
      <c r="B474">
        <v>69011018</v>
      </c>
      <c r="C474" t="s">
        <v>207</v>
      </c>
      <c r="D474">
        <v>2</v>
      </c>
      <c r="E474" s="14" t="s">
        <v>640</v>
      </c>
      <c r="F474" s="14" t="s">
        <v>505</v>
      </c>
      <c r="G474" s="14" t="s">
        <v>460</v>
      </c>
      <c r="H474" s="14" t="s">
        <v>538</v>
      </c>
      <c r="I474" s="14">
        <v>44</v>
      </c>
      <c r="J474" s="14">
        <v>1</v>
      </c>
      <c r="K474" s="14" t="s">
        <v>5</v>
      </c>
      <c r="L474">
        <v>86</v>
      </c>
      <c r="M474">
        <v>571</v>
      </c>
      <c r="N474" t="s">
        <v>213</v>
      </c>
    </row>
    <row r="475" spans="1:14">
      <c r="A475" t="s">
        <v>2</v>
      </c>
      <c r="B475">
        <v>41107015</v>
      </c>
      <c r="C475" t="s">
        <v>207</v>
      </c>
      <c r="D475">
        <v>2</v>
      </c>
      <c r="E475" s="14" t="s">
        <v>642</v>
      </c>
      <c r="F475" s="14">
        <v>0</v>
      </c>
      <c r="G475" s="14" t="s">
        <v>644</v>
      </c>
      <c r="H475" s="14">
        <v>0</v>
      </c>
      <c r="I475" s="14">
        <v>60</v>
      </c>
      <c r="J475" s="14">
        <v>1</v>
      </c>
      <c r="K475" s="14" t="s">
        <v>5</v>
      </c>
      <c r="L475">
        <v>86</v>
      </c>
      <c r="M475">
        <v>320</v>
      </c>
      <c r="N475" t="s">
        <v>213</v>
      </c>
    </row>
    <row r="476" spans="1:14">
      <c r="A476" t="s">
        <v>31</v>
      </c>
      <c r="B476">
        <v>1123329364</v>
      </c>
      <c r="C476" t="s">
        <v>207</v>
      </c>
      <c r="D476">
        <v>2</v>
      </c>
      <c r="E476" s="14" t="s">
        <v>642</v>
      </c>
      <c r="F476" s="14" t="s">
        <v>259</v>
      </c>
      <c r="G476" s="14" t="s">
        <v>419</v>
      </c>
      <c r="H476" s="14">
        <v>0</v>
      </c>
      <c r="I476" s="14">
        <v>12</v>
      </c>
      <c r="J476" s="14">
        <v>1</v>
      </c>
      <c r="K476" s="14" t="s">
        <v>28</v>
      </c>
      <c r="L476">
        <v>86</v>
      </c>
      <c r="M476">
        <v>320</v>
      </c>
      <c r="N476" t="s">
        <v>213</v>
      </c>
    </row>
    <row r="477" spans="1:14">
      <c r="A477" t="s">
        <v>2</v>
      </c>
      <c r="B477">
        <v>27473097</v>
      </c>
      <c r="C477" t="s">
        <v>207</v>
      </c>
      <c r="D477">
        <v>2</v>
      </c>
      <c r="E477" s="14" t="s">
        <v>645</v>
      </c>
      <c r="F477" s="14" t="s">
        <v>515</v>
      </c>
      <c r="G477" s="14" t="s">
        <v>460</v>
      </c>
      <c r="H477" s="14" t="s">
        <v>646</v>
      </c>
      <c r="I477" s="14">
        <v>43</v>
      </c>
      <c r="J477" s="14">
        <v>1</v>
      </c>
      <c r="K477" s="14" t="s">
        <v>5</v>
      </c>
      <c r="L477">
        <v>86</v>
      </c>
      <c r="M477">
        <v>219</v>
      </c>
      <c r="N477" t="s">
        <v>213</v>
      </c>
    </row>
    <row r="478" spans="1:14">
      <c r="A478" t="s">
        <v>2</v>
      </c>
      <c r="B478">
        <v>1087750385</v>
      </c>
      <c r="C478" t="s">
        <v>207</v>
      </c>
      <c r="D478">
        <v>2</v>
      </c>
      <c r="E478" s="14" t="s">
        <v>263</v>
      </c>
      <c r="F478" s="14" t="s">
        <v>3006</v>
      </c>
      <c r="G478" s="14" t="s">
        <v>3007</v>
      </c>
      <c r="H478" s="14">
        <v>0</v>
      </c>
      <c r="I478" s="14">
        <v>26</v>
      </c>
      <c r="J478" s="14">
        <v>1</v>
      </c>
      <c r="K478" s="14" t="s">
        <v>5</v>
      </c>
      <c r="L478">
        <v>86</v>
      </c>
      <c r="M478">
        <v>749</v>
      </c>
      <c r="N478" t="s">
        <v>213</v>
      </c>
    </row>
    <row r="479" spans="1:14">
      <c r="A479" t="s">
        <v>2</v>
      </c>
      <c r="B479">
        <v>69009401</v>
      </c>
      <c r="C479" t="s">
        <v>207</v>
      </c>
      <c r="D479">
        <v>2</v>
      </c>
      <c r="E479" s="14" t="s">
        <v>263</v>
      </c>
      <c r="F479" s="14" t="s">
        <v>264</v>
      </c>
      <c r="G479" s="14" t="s">
        <v>265</v>
      </c>
      <c r="H479" s="14">
        <v>0</v>
      </c>
      <c r="I479" s="14">
        <v>42</v>
      </c>
      <c r="J479" s="14">
        <v>1</v>
      </c>
      <c r="K479" s="14" t="s">
        <v>5</v>
      </c>
      <c r="L479">
        <v>86</v>
      </c>
      <c r="M479" t="s">
        <v>765</v>
      </c>
      <c r="N479" t="s">
        <v>213</v>
      </c>
    </row>
    <row r="480" spans="1:14">
      <c r="A480" t="s">
        <v>31</v>
      </c>
      <c r="B480">
        <v>1028894083</v>
      </c>
      <c r="C480" t="s">
        <v>207</v>
      </c>
      <c r="D480">
        <v>2</v>
      </c>
      <c r="E480" s="14" t="s">
        <v>3008</v>
      </c>
      <c r="F480" s="14" t="s">
        <v>2990</v>
      </c>
      <c r="G480" s="14" t="s">
        <v>3009</v>
      </c>
      <c r="H480" s="14" t="s">
        <v>715</v>
      </c>
      <c r="I480" s="14">
        <v>10</v>
      </c>
      <c r="J480" s="14">
        <v>1</v>
      </c>
      <c r="K480" s="14" t="s">
        <v>5</v>
      </c>
      <c r="L480">
        <v>86</v>
      </c>
      <c r="M480">
        <v>749</v>
      </c>
      <c r="N480" t="s">
        <v>213</v>
      </c>
    </row>
    <row r="481" spans="1:14">
      <c r="A481" t="s">
        <v>2</v>
      </c>
      <c r="B481">
        <v>1841578</v>
      </c>
      <c r="C481" t="s">
        <v>207</v>
      </c>
      <c r="D481">
        <v>2</v>
      </c>
      <c r="E481" s="14" t="s">
        <v>494</v>
      </c>
      <c r="F481" s="14" t="s">
        <v>3010</v>
      </c>
      <c r="G481" s="14" t="s">
        <v>234</v>
      </c>
      <c r="H481" s="14">
        <v>0</v>
      </c>
      <c r="I481" s="14">
        <v>65</v>
      </c>
      <c r="J481" s="14">
        <v>1</v>
      </c>
      <c r="K481" s="14" t="s">
        <v>28</v>
      </c>
      <c r="L481">
        <v>86</v>
      </c>
      <c r="M481">
        <v>569</v>
      </c>
      <c r="N481" t="s">
        <v>213</v>
      </c>
    </row>
    <row r="482" spans="1:14">
      <c r="A482" t="s">
        <v>2</v>
      </c>
      <c r="B482">
        <v>41115852</v>
      </c>
      <c r="C482" t="s">
        <v>207</v>
      </c>
      <c r="D482">
        <v>2</v>
      </c>
      <c r="E482" s="14" t="s">
        <v>494</v>
      </c>
      <c r="F482" s="14" t="s">
        <v>330</v>
      </c>
      <c r="G482" s="14" t="s">
        <v>318</v>
      </c>
      <c r="H482" s="14" t="s">
        <v>445</v>
      </c>
      <c r="I482" s="14">
        <v>57</v>
      </c>
      <c r="J482" s="14">
        <v>1</v>
      </c>
      <c r="K482" s="14" t="s">
        <v>5</v>
      </c>
      <c r="L482">
        <v>86</v>
      </c>
      <c r="M482">
        <v>568</v>
      </c>
      <c r="N482" t="s">
        <v>213</v>
      </c>
    </row>
    <row r="483" spans="1:14">
      <c r="A483" t="s">
        <v>2</v>
      </c>
      <c r="B483">
        <v>1006908097</v>
      </c>
      <c r="C483" t="s">
        <v>207</v>
      </c>
      <c r="D483">
        <v>2</v>
      </c>
      <c r="E483" s="14" t="s">
        <v>494</v>
      </c>
      <c r="F483" s="14" t="s">
        <v>494</v>
      </c>
      <c r="G483" s="14" t="s">
        <v>291</v>
      </c>
      <c r="H483" s="14" t="s">
        <v>3011</v>
      </c>
      <c r="I483" s="14">
        <v>21</v>
      </c>
      <c r="J483" s="14">
        <v>1</v>
      </c>
      <c r="K483" s="14" t="s">
        <v>5</v>
      </c>
      <c r="L483">
        <v>86</v>
      </c>
      <c r="M483">
        <v>219</v>
      </c>
      <c r="N483" t="s">
        <v>213</v>
      </c>
    </row>
    <row r="484" spans="1:14">
      <c r="A484" t="s">
        <v>2</v>
      </c>
      <c r="B484">
        <v>1006487789</v>
      </c>
      <c r="C484" t="s">
        <v>207</v>
      </c>
      <c r="D484">
        <v>2</v>
      </c>
      <c r="E484" s="14" t="s">
        <v>494</v>
      </c>
      <c r="F484" s="14" t="s">
        <v>2741</v>
      </c>
      <c r="G484" s="14" t="s">
        <v>3012</v>
      </c>
      <c r="H484" s="14">
        <v>0</v>
      </c>
      <c r="I484" s="14">
        <v>20</v>
      </c>
      <c r="J484" s="14">
        <v>1</v>
      </c>
      <c r="K484" s="14" t="s">
        <v>28</v>
      </c>
      <c r="L484">
        <v>86</v>
      </c>
      <c r="M484">
        <v>571</v>
      </c>
      <c r="N484" t="s">
        <v>213</v>
      </c>
    </row>
    <row r="485" spans="1:14">
      <c r="A485" t="s">
        <v>42</v>
      </c>
      <c r="B485">
        <v>1182713088</v>
      </c>
      <c r="C485" t="s">
        <v>207</v>
      </c>
      <c r="D485">
        <v>2</v>
      </c>
      <c r="E485" s="14" t="s">
        <v>398</v>
      </c>
      <c r="F485" s="14" t="s">
        <v>235</v>
      </c>
      <c r="G485" s="14" t="s">
        <v>477</v>
      </c>
      <c r="H485" s="14" t="s">
        <v>332</v>
      </c>
      <c r="I485" s="14">
        <v>6</v>
      </c>
      <c r="J485" s="14">
        <v>1</v>
      </c>
      <c r="K485" s="14" t="s">
        <v>28</v>
      </c>
      <c r="L485">
        <v>86</v>
      </c>
      <c r="M485">
        <v>568</v>
      </c>
      <c r="N485" t="s">
        <v>213</v>
      </c>
    </row>
    <row r="486" spans="1:14">
      <c r="A486" t="s">
        <v>2</v>
      </c>
      <c r="B486">
        <v>41118708</v>
      </c>
      <c r="C486" t="s">
        <v>207</v>
      </c>
      <c r="D486">
        <v>2</v>
      </c>
      <c r="E486" s="14" t="s">
        <v>398</v>
      </c>
      <c r="F486" s="14" t="s">
        <v>3013</v>
      </c>
      <c r="G486" s="14" t="s">
        <v>534</v>
      </c>
      <c r="H486" s="14">
        <v>0</v>
      </c>
      <c r="I486" s="14">
        <v>41</v>
      </c>
      <c r="J486" s="14">
        <v>1</v>
      </c>
      <c r="K486" s="14" t="s">
        <v>5</v>
      </c>
      <c r="L486">
        <v>86</v>
      </c>
      <c r="M486">
        <v>865</v>
      </c>
      <c r="N486" t="s">
        <v>213</v>
      </c>
    </row>
    <row r="487" spans="1:14">
      <c r="A487" t="s">
        <v>2</v>
      </c>
      <c r="B487">
        <v>41181852</v>
      </c>
      <c r="C487" t="s">
        <v>207</v>
      </c>
      <c r="D487">
        <v>2</v>
      </c>
      <c r="E487" s="14" t="s">
        <v>398</v>
      </c>
      <c r="F487" s="14" t="s">
        <v>255</v>
      </c>
      <c r="G487" s="14" t="s">
        <v>3014</v>
      </c>
      <c r="H487" s="14">
        <v>0</v>
      </c>
      <c r="I487" s="14">
        <v>49</v>
      </c>
      <c r="J487" s="14">
        <v>1</v>
      </c>
      <c r="K487" s="14" t="s">
        <v>5</v>
      </c>
      <c r="L487">
        <v>86</v>
      </c>
      <c r="M487">
        <v>749</v>
      </c>
      <c r="N487" t="s">
        <v>213</v>
      </c>
    </row>
    <row r="488" spans="1:14">
      <c r="A488" t="s">
        <v>2</v>
      </c>
      <c r="B488">
        <v>39841342</v>
      </c>
      <c r="C488" t="s">
        <v>207</v>
      </c>
      <c r="D488">
        <v>2</v>
      </c>
      <c r="E488" s="14" t="s">
        <v>398</v>
      </c>
      <c r="F488" s="14" t="s">
        <v>269</v>
      </c>
      <c r="G488" s="14" t="s">
        <v>569</v>
      </c>
      <c r="H488" s="14">
        <v>0</v>
      </c>
      <c r="I488" s="14">
        <v>46</v>
      </c>
      <c r="J488" s="14">
        <v>1</v>
      </c>
      <c r="K488" s="14" t="s">
        <v>5</v>
      </c>
      <c r="L488">
        <v>86</v>
      </c>
      <c r="M488" t="s">
        <v>765</v>
      </c>
      <c r="N488" t="s">
        <v>213</v>
      </c>
    </row>
    <row r="489" spans="1:14">
      <c r="A489" t="s">
        <v>2</v>
      </c>
      <c r="B489">
        <v>27306615</v>
      </c>
      <c r="C489" t="s">
        <v>207</v>
      </c>
      <c r="D489">
        <v>2</v>
      </c>
      <c r="E489" s="14" t="s">
        <v>404</v>
      </c>
      <c r="F489" s="14" t="s">
        <v>3107</v>
      </c>
      <c r="G489" s="14" t="s">
        <v>224</v>
      </c>
      <c r="H489" s="14" t="s">
        <v>3015</v>
      </c>
      <c r="I489" s="14">
        <v>88</v>
      </c>
      <c r="J489" s="14">
        <v>1</v>
      </c>
      <c r="K489" s="14" t="s">
        <v>5</v>
      </c>
      <c r="L489">
        <v>86</v>
      </c>
      <c r="M489">
        <v>219</v>
      </c>
      <c r="N489" t="s">
        <v>213</v>
      </c>
    </row>
    <row r="490" spans="1:14">
      <c r="A490" t="s">
        <v>2</v>
      </c>
      <c r="B490">
        <v>13033161</v>
      </c>
      <c r="C490" t="s">
        <v>207</v>
      </c>
      <c r="D490">
        <v>2</v>
      </c>
      <c r="E490" s="14" t="s">
        <v>232</v>
      </c>
      <c r="F490" s="14" t="s">
        <v>329</v>
      </c>
      <c r="G490" s="14" t="s">
        <v>3016</v>
      </c>
      <c r="H490" s="14">
        <v>0</v>
      </c>
      <c r="I490" s="14">
        <v>59</v>
      </c>
      <c r="J490" s="14">
        <v>1</v>
      </c>
      <c r="K490" s="14" t="s">
        <v>28</v>
      </c>
      <c r="L490">
        <v>86</v>
      </c>
      <c r="M490">
        <v>568</v>
      </c>
      <c r="N490" t="s">
        <v>213</v>
      </c>
    </row>
    <row r="491" spans="1:14">
      <c r="A491" t="s">
        <v>2</v>
      </c>
      <c r="B491">
        <v>25653761</v>
      </c>
      <c r="C491" t="s">
        <v>207</v>
      </c>
      <c r="D491">
        <v>2</v>
      </c>
      <c r="E491" s="14" t="s">
        <v>657</v>
      </c>
      <c r="F491" s="14" t="s">
        <v>739</v>
      </c>
      <c r="G491" s="14" t="s">
        <v>3017</v>
      </c>
      <c r="H491" s="14">
        <v>0</v>
      </c>
      <c r="I491" s="14">
        <v>79</v>
      </c>
      <c r="J491" s="14">
        <v>1</v>
      </c>
      <c r="K491" s="14" t="s">
        <v>5</v>
      </c>
      <c r="L491">
        <v>86</v>
      </c>
      <c r="M491">
        <v>568</v>
      </c>
      <c r="N491" t="s">
        <v>213</v>
      </c>
    </row>
    <row r="492" spans="1:14">
      <c r="A492" t="s">
        <v>2</v>
      </c>
      <c r="B492">
        <v>39840788</v>
      </c>
      <c r="C492" t="s">
        <v>207</v>
      </c>
      <c r="D492">
        <v>2</v>
      </c>
      <c r="E492" s="14" t="s">
        <v>464</v>
      </c>
      <c r="F492" s="14" t="s">
        <v>301</v>
      </c>
      <c r="G492" s="14" t="s">
        <v>377</v>
      </c>
      <c r="H492" s="14">
        <v>0</v>
      </c>
      <c r="I492" s="14">
        <v>59</v>
      </c>
      <c r="J492" s="14">
        <v>1</v>
      </c>
      <c r="K492" s="14" t="s">
        <v>5</v>
      </c>
      <c r="L492">
        <v>86</v>
      </c>
      <c r="M492" t="s">
        <v>765</v>
      </c>
      <c r="N492" t="s">
        <v>213</v>
      </c>
    </row>
    <row r="493" spans="1:14">
      <c r="A493" t="s">
        <v>2</v>
      </c>
      <c r="B493">
        <v>59396095</v>
      </c>
      <c r="C493" t="s">
        <v>207</v>
      </c>
      <c r="D493">
        <v>2</v>
      </c>
      <c r="E493" s="14" t="s">
        <v>464</v>
      </c>
      <c r="F493" s="14" t="s">
        <v>3018</v>
      </c>
      <c r="G493" s="14" t="s">
        <v>367</v>
      </c>
      <c r="H493" s="14" t="s">
        <v>487</v>
      </c>
      <c r="I493" s="14">
        <v>46</v>
      </c>
      <c r="J493" s="14">
        <v>1</v>
      </c>
      <c r="K493" s="14" t="s">
        <v>5</v>
      </c>
      <c r="L493">
        <v>86</v>
      </c>
      <c r="M493">
        <v>865</v>
      </c>
      <c r="N493" t="s">
        <v>213</v>
      </c>
    </row>
    <row r="494" spans="1:14">
      <c r="A494" t="s">
        <v>2</v>
      </c>
      <c r="B494">
        <v>38462967</v>
      </c>
      <c r="C494" t="s">
        <v>207</v>
      </c>
      <c r="D494">
        <v>2</v>
      </c>
      <c r="E494" s="14" t="s">
        <v>271</v>
      </c>
      <c r="F494" s="14" t="s">
        <v>272</v>
      </c>
      <c r="G494" s="14" t="s">
        <v>269</v>
      </c>
      <c r="H494" s="14">
        <v>0</v>
      </c>
      <c r="I494" s="14">
        <v>43</v>
      </c>
      <c r="J494" s="14">
        <v>1</v>
      </c>
      <c r="K494" s="14" t="s">
        <v>5</v>
      </c>
      <c r="L494">
        <v>86</v>
      </c>
      <c r="M494">
        <v>320</v>
      </c>
      <c r="N494" t="s">
        <v>213</v>
      </c>
    </row>
    <row r="495" spans="1:14">
      <c r="A495" t="s">
        <v>2</v>
      </c>
      <c r="B495">
        <v>1123334788</v>
      </c>
      <c r="C495" t="s">
        <v>207</v>
      </c>
      <c r="D495">
        <v>2</v>
      </c>
      <c r="E495" s="14" t="s">
        <v>624</v>
      </c>
      <c r="F495" s="14" t="s">
        <v>212</v>
      </c>
      <c r="G495" s="14" t="s">
        <v>3019</v>
      </c>
      <c r="H495" s="14">
        <v>0</v>
      </c>
      <c r="I495" s="14">
        <v>25</v>
      </c>
      <c r="J495" s="14">
        <v>1</v>
      </c>
      <c r="K495" s="14" t="s">
        <v>28</v>
      </c>
      <c r="L495">
        <v>86</v>
      </c>
      <c r="M495">
        <v>320</v>
      </c>
      <c r="N495" t="s">
        <v>213</v>
      </c>
    </row>
    <row r="496" spans="1:14">
      <c r="A496" t="s">
        <v>2</v>
      </c>
      <c r="B496">
        <v>1125408418</v>
      </c>
      <c r="C496" t="s">
        <v>207</v>
      </c>
      <c r="D496">
        <v>2</v>
      </c>
      <c r="E496" s="14" t="s">
        <v>630</v>
      </c>
      <c r="F496" s="14" t="s">
        <v>510</v>
      </c>
      <c r="G496" s="14" t="s">
        <v>605</v>
      </c>
      <c r="H496" s="14" t="s">
        <v>478</v>
      </c>
      <c r="I496" s="14">
        <v>18</v>
      </c>
      <c r="J496" s="14">
        <v>1</v>
      </c>
      <c r="K496" s="14" t="s">
        <v>5</v>
      </c>
      <c r="L496">
        <v>86</v>
      </c>
      <c r="M496">
        <v>569</v>
      </c>
      <c r="N496" t="s">
        <v>213</v>
      </c>
    </row>
    <row r="497" spans="1:14">
      <c r="A497" t="s">
        <v>42</v>
      </c>
      <c r="B497">
        <v>1084826630</v>
      </c>
      <c r="C497" t="s">
        <v>207</v>
      </c>
      <c r="D497">
        <v>2</v>
      </c>
      <c r="E497" s="14" t="s">
        <v>3020</v>
      </c>
      <c r="F497" s="14" t="s">
        <v>494</v>
      </c>
      <c r="G497" s="14" t="s">
        <v>695</v>
      </c>
      <c r="H497" s="14" t="s">
        <v>3021</v>
      </c>
      <c r="I497" s="14">
        <v>4</v>
      </c>
      <c r="J497" s="14">
        <v>1</v>
      </c>
      <c r="K497" s="14" t="s">
        <v>28</v>
      </c>
      <c r="L497">
        <v>86</v>
      </c>
      <c r="M497" t="s">
        <v>765</v>
      </c>
      <c r="N497" t="s">
        <v>213</v>
      </c>
    </row>
    <row r="498" spans="1:14">
      <c r="A498" t="s">
        <v>2</v>
      </c>
      <c r="B498">
        <v>25560590</v>
      </c>
      <c r="C498" t="s">
        <v>207</v>
      </c>
      <c r="D498">
        <v>2</v>
      </c>
      <c r="E498" s="14" t="s">
        <v>2741</v>
      </c>
      <c r="F498" s="14" t="s">
        <v>3022</v>
      </c>
      <c r="G498" s="14" t="s">
        <v>3023</v>
      </c>
      <c r="H498" s="14">
        <v>0</v>
      </c>
      <c r="I498" s="14">
        <v>44</v>
      </c>
      <c r="J498" s="14">
        <v>1</v>
      </c>
      <c r="K498" s="14" t="s">
        <v>5</v>
      </c>
      <c r="L498">
        <v>86</v>
      </c>
      <c r="M498">
        <v>571</v>
      </c>
      <c r="N498" t="s">
        <v>213</v>
      </c>
    </row>
    <row r="499" spans="1:14">
      <c r="A499" t="s">
        <v>2</v>
      </c>
      <c r="B499">
        <v>18145675</v>
      </c>
      <c r="C499" t="s">
        <v>207</v>
      </c>
      <c r="D499">
        <v>2</v>
      </c>
      <c r="E499" s="14" t="s">
        <v>2741</v>
      </c>
      <c r="F499" s="14" t="s">
        <v>446</v>
      </c>
      <c r="G499" s="14" t="s">
        <v>407</v>
      </c>
      <c r="H499" s="14">
        <v>0</v>
      </c>
      <c r="I499" s="14">
        <v>45</v>
      </c>
      <c r="J499" s="14">
        <v>1</v>
      </c>
      <c r="K499" s="14" t="s">
        <v>28</v>
      </c>
      <c r="L499">
        <v>86</v>
      </c>
      <c r="M499">
        <v>320</v>
      </c>
      <c r="N499" t="s">
        <v>213</v>
      </c>
    </row>
    <row r="500" spans="1:14">
      <c r="A500" t="s">
        <v>42</v>
      </c>
      <c r="B500">
        <v>1062337724</v>
      </c>
      <c r="C500" t="s">
        <v>207</v>
      </c>
      <c r="D500">
        <v>2</v>
      </c>
      <c r="E500" s="14" t="s">
        <v>2741</v>
      </c>
      <c r="F500" s="14" t="s">
        <v>660</v>
      </c>
      <c r="G500" s="14" t="s">
        <v>3024</v>
      </c>
      <c r="H500" s="14" t="s">
        <v>3025</v>
      </c>
      <c r="I500" s="14">
        <v>5</v>
      </c>
      <c r="J500" s="14">
        <v>1</v>
      </c>
      <c r="K500" s="14" t="s">
        <v>28</v>
      </c>
      <c r="L500">
        <v>86</v>
      </c>
      <c r="M500">
        <v>865</v>
      </c>
      <c r="N500" t="s">
        <v>213</v>
      </c>
    </row>
    <row r="501" spans="1:14">
      <c r="A501" t="s">
        <v>42</v>
      </c>
      <c r="B501">
        <v>1123211725</v>
      </c>
      <c r="C501" t="s">
        <v>207</v>
      </c>
      <c r="D501">
        <v>2</v>
      </c>
      <c r="E501" s="14" t="s">
        <v>3026</v>
      </c>
      <c r="F501" s="14" t="s">
        <v>303</v>
      </c>
      <c r="G501" s="14" t="s">
        <v>715</v>
      </c>
      <c r="H501" s="14" t="s">
        <v>713</v>
      </c>
      <c r="I501" s="14">
        <v>3</v>
      </c>
      <c r="J501" s="14">
        <v>1</v>
      </c>
      <c r="K501" s="14" t="s">
        <v>5</v>
      </c>
      <c r="L501">
        <v>86</v>
      </c>
      <c r="M501">
        <v>568</v>
      </c>
      <c r="N501" t="s">
        <v>213</v>
      </c>
    </row>
    <row r="502" spans="1:14">
      <c r="A502" t="s">
        <v>42</v>
      </c>
      <c r="B502">
        <v>1127080962</v>
      </c>
      <c r="C502" t="s">
        <v>207</v>
      </c>
      <c r="D502">
        <v>2</v>
      </c>
      <c r="E502" s="14" t="s">
        <v>2944</v>
      </c>
      <c r="F502" s="14" t="s">
        <v>3027</v>
      </c>
      <c r="G502" s="14" t="s">
        <v>3028</v>
      </c>
      <c r="H502" s="14" t="s">
        <v>2672</v>
      </c>
      <c r="I502" s="14">
        <v>5</v>
      </c>
      <c r="J502" s="14">
        <v>1</v>
      </c>
      <c r="K502" s="14" t="s">
        <v>28</v>
      </c>
      <c r="L502">
        <v>86</v>
      </c>
      <c r="M502">
        <v>885</v>
      </c>
      <c r="N502" t="s">
        <v>213</v>
      </c>
    </row>
    <row r="503" spans="1:14">
      <c r="A503" t="s">
        <v>2</v>
      </c>
      <c r="B503">
        <v>1125184780</v>
      </c>
      <c r="C503" t="s">
        <v>207</v>
      </c>
      <c r="D503">
        <v>2</v>
      </c>
      <c r="E503" s="14" t="s">
        <v>3029</v>
      </c>
      <c r="F503" s="14" t="s">
        <v>3030</v>
      </c>
      <c r="G503" s="14" t="s">
        <v>649</v>
      </c>
      <c r="H503" s="14" t="s">
        <v>271</v>
      </c>
      <c r="I503" s="14">
        <v>26</v>
      </c>
      <c r="J503" s="14">
        <v>1</v>
      </c>
      <c r="K503" s="14" t="s">
        <v>5</v>
      </c>
      <c r="L503">
        <v>86</v>
      </c>
      <c r="M503">
        <v>571</v>
      </c>
      <c r="N503" t="s">
        <v>213</v>
      </c>
    </row>
    <row r="504" spans="1:14">
      <c r="A504" t="s">
        <v>2</v>
      </c>
      <c r="B504">
        <v>690020574</v>
      </c>
      <c r="C504" t="s">
        <v>207</v>
      </c>
      <c r="D504">
        <v>2</v>
      </c>
      <c r="E504" s="14" t="s">
        <v>680</v>
      </c>
      <c r="F504" s="14" t="s">
        <v>308</v>
      </c>
      <c r="G504" s="14" t="s">
        <v>3031</v>
      </c>
      <c r="H504" s="14" t="s">
        <v>3032</v>
      </c>
      <c r="I504" s="14">
        <v>48</v>
      </c>
      <c r="J504" s="14">
        <v>1</v>
      </c>
      <c r="K504" s="14" t="s">
        <v>5</v>
      </c>
      <c r="L504">
        <v>86</v>
      </c>
      <c r="M504">
        <v>571</v>
      </c>
      <c r="N504" t="s">
        <v>213</v>
      </c>
    </row>
    <row r="505" spans="1:14">
      <c r="A505" t="s">
        <v>2</v>
      </c>
      <c r="B505">
        <v>18125382</v>
      </c>
      <c r="C505" t="s">
        <v>207</v>
      </c>
      <c r="D505">
        <v>2</v>
      </c>
      <c r="E505" s="14" t="s">
        <v>670</v>
      </c>
      <c r="F505" s="14" t="s">
        <v>692</v>
      </c>
      <c r="G505" s="14" t="s">
        <v>230</v>
      </c>
      <c r="H505" s="14" t="s">
        <v>671</v>
      </c>
      <c r="I505" s="14">
        <v>54</v>
      </c>
      <c r="J505" s="14">
        <v>1</v>
      </c>
      <c r="K505" s="14" t="s">
        <v>28</v>
      </c>
      <c r="L505">
        <v>86</v>
      </c>
      <c r="M505" t="s">
        <v>765</v>
      </c>
      <c r="N505" t="s">
        <v>213</v>
      </c>
    </row>
    <row r="506" spans="1:14">
      <c r="A506" t="s">
        <v>2</v>
      </c>
      <c r="B506">
        <v>5251339</v>
      </c>
      <c r="C506" t="s">
        <v>207</v>
      </c>
      <c r="D506">
        <v>2</v>
      </c>
      <c r="E506" s="14" t="s">
        <v>3033</v>
      </c>
      <c r="F506" s="14">
        <v>0</v>
      </c>
      <c r="G506" s="14" t="s">
        <v>718</v>
      </c>
      <c r="H506" s="14">
        <v>0</v>
      </c>
      <c r="I506" s="14">
        <v>76</v>
      </c>
      <c r="J506" s="14">
        <v>1</v>
      </c>
      <c r="K506" s="14" t="s">
        <v>28</v>
      </c>
      <c r="L506">
        <v>86</v>
      </c>
      <c r="M506">
        <v>569</v>
      </c>
      <c r="N506" t="s">
        <v>213</v>
      </c>
    </row>
    <row r="507" spans="1:14">
      <c r="A507" t="s">
        <v>2</v>
      </c>
      <c r="B507">
        <v>15570543</v>
      </c>
      <c r="C507" t="s">
        <v>207</v>
      </c>
      <c r="D507">
        <v>2</v>
      </c>
      <c r="E507" s="14" t="s">
        <v>616</v>
      </c>
      <c r="F507" s="14" t="s">
        <v>354</v>
      </c>
      <c r="G507" s="14" t="s">
        <v>527</v>
      </c>
      <c r="H507" s="14">
        <v>0</v>
      </c>
      <c r="I507" s="14">
        <v>72</v>
      </c>
      <c r="J507" s="14">
        <v>1</v>
      </c>
      <c r="K507" s="14" t="s">
        <v>28</v>
      </c>
      <c r="L507">
        <v>86</v>
      </c>
      <c r="M507">
        <v>569</v>
      </c>
      <c r="N507" t="s">
        <v>213</v>
      </c>
    </row>
    <row r="508" spans="1:14">
      <c r="A508" t="s">
        <v>42</v>
      </c>
      <c r="B508">
        <v>1089056082</v>
      </c>
      <c r="C508" t="s">
        <v>207</v>
      </c>
      <c r="D508">
        <v>2</v>
      </c>
      <c r="E508" s="14" t="s">
        <v>440</v>
      </c>
      <c r="F508" s="14" t="s">
        <v>542</v>
      </c>
      <c r="G508" s="14" t="s">
        <v>3034</v>
      </c>
      <c r="H508" s="14" t="s">
        <v>323</v>
      </c>
      <c r="I508" s="14">
        <v>4</v>
      </c>
      <c r="J508" s="14">
        <v>1</v>
      </c>
      <c r="K508" s="14" t="s">
        <v>5</v>
      </c>
      <c r="L508">
        <v>86</v>
      </c>
      <c r="M508">
        <v>219</v>
      </c>
      <c r="N508" t="s">
        <v>213</v>
      </c>
    </row>
    <row r="509" spans="1:14">
      <c r="A509" t="s">
        <v>2</v>
      </c>
      <c r="B509">
        <v>15571157</v>
      </c>
      <c r="C509" t="s">
        <v>207</v>
      </c>
      <c r="D509">
        <v>2</v>
      </c>
      <c r="E509" s="14" t="s">
        <v>672</v>
      </c>
      <c r="F509" s="14" t="s">
        <v>260</v>
      </c>
      <c r="G509" s="14" t="s">
        <v>477</v>
      </c>
      <c r="H509" s="14" t="s">
        <v>230</v>
      </c>
      <c r="I509" s="14">
        <v>55</v>
      </c>
      <c r="J509" s="14">
        <v>1</v>
      </c>
      <c r="K509" s="14" t="s">
        <v>28</v>
      </c>
      <c r="L509">
        <v>86</v>
      </c>
      <c r="M509">
        <v>569</v>
      </c>
      <c r="N509" t="s">
        <v>213</v>
      </c>
    </row>
    <row r="510" spans="1:14">
      <c r="A510" t="s">
        <v>37</v>
      </c>
      <c r="B510">
        <v>1029888368</v>
      </c>
      <c r="C510" t="s">
        <v>207</v>
      </c>
      <c r="D510">
        <v>2</v>
      </c>
      <c r="E510" s="14" t="s">
        <v>400</v>
      </c>
      <c r="F510" s="14" t="s">
        <v>306</v>
      </c>
      <c r="G510" s="14" t="s">
        <v>473</v>
      </c>
      <c r="H510" s="14" t="s">
        <v>615</v>
      </c>
      <c r="I510" s="14">
        <v>11</v>
      </c>
      <c r="J510" s="14">
        <v>1</v>
      </c>
      <c r="K510" s="14" t="s">
        <v>5</v>
      </c>
      <c r="L510">
        <v>86</v>
      </c>
      <c r="M510">
        <v>760</v>
      </c>
      <c r="N510" t="s">
        <v>213</v>
      </c>
    </row>
    <row r="511" spans="1:14">
      <c r="A511" t="s">
        <v>42</v>
      </c>
      <c r="B511">
        <v>1123211089</v>
      </c>
      <c r="C511" t="s">
        <v>207</v>
      </c>
      <c r="D511">
        <v>2</v>
      </c>
      <c r="E511" s="14" t="s">
        <v>3035</v>
      </c>
      <c r="F511" s="14" t="s">
        <v>285</v>
      </c>
      <c r="G511" s="14" t="s">
        <v>389</v>
      </c>
      <c r="H511" s="14" t="s">
        <v>2863</v>
      </c>
      <c r="I511" s="14">
        <v>4</v>
      </c>
      <c r="J511" s="14">
        <v>1</v>
      </c>
      <c r="K511" s="14" t="s">
        <v>28</v>
      </c>
      <c r="L511">
        <v>86</v>
      </c>
      <c r="M511">
        <v>569</v>
      </c>
      <c r="N511" t="s">
        <v>213</v>
      </c>
    </row>
    <row r="512" spans="1:14">
      <c r="A512" t="s">
        <v>2</v>
      </c>
      <c r="B512">
        <v>5350150</v>
      </c>
      <c r="C512" t="s">
        <v>207</v>
      </c>
      <c r="D512">
        <v>2</v>
      </c>
      <c r="E512" s="14" t="s">
        <v>2985</v>
      </c>
      <c r="F512" s="14" t="s">
        <v>489</v>
      </c>
      <c r="G512" s="14" t="s">
        <v>593</v>
      </c>
      <c r="H512" s="14">
        <v>0</v>
      </c>
      <c r="I512" s="14">
        <v>74</v>
      </c>
      <c r="J512" s="14">
        <v>1</v>
      </c>
      <c r="K512" s="14" t="s">
        <v>28</v>
      </c>
      <c r="L512">
        <v>86</v>
      </c>
      <c r="M512">
        <v>219</v>
      </c>
      <c r="N512" t="s">
        <v>213</v>
      </c>
    </row>
    <row r="513" spans="1:14">
      <c r="A513" t="s">
        <v>2</v>
      </c>
      <c r="B513">
        <v>1126444766</v>
      </c>
      <c r="C513" t="s">
        <v>207</v>
      </c>
      <c r="D513">
        <v>2</v>
      </c>
      <c r="E513" s="14" t="s">
        <v>3036</v>
      </c>
      <c r="F513" s="14" t="s">
        <v>704</v>
      </c>
      <c r="G513" s="14" t="s">
        <v>244</v>
      </c>
      <c r="H513" s="14" t="s">
        <v>320</v>
      </c>
      <c r="I513" s="14">
        <v>19</v>
      </c>
      <c r="J513" s="14">
        <v>1</v>
      </c>
      <c r="K513" s="14" t="s">
        <v>28</v>
      </c>
      <c r="L513">
        <v>86</v>
      </c>
      <c r="M513">
        <v>865</v>
      </c>
      <c r="N513" t="s">
        <v>213</v>
      </c>
    </row>
    <row r="514" spans="1:14">
      <c r="A514" t="s">
        <v>31</v>
      </c>
      <c r="B514">
        <v>1124315342</v>
      </c>
      <c r="C514" t="s">
        <v>207</v>
      </c>
      <c r="D514">
        <v>2</v>
      </c>
      <c r="E514" s="14" t="s">
        <v>321</v>
      </c>
      <c r="F514" s="14" t="s">
        <v>735</v>
      </c>
      <c r="G514" s="14" t="s">
        <v>224</v>
      </c>
      <c r="H514" s="14" t="s">
        <v>2817</v>
      </c>
      <c r="I514" s="14">
        <v>12</v>
      </c>
      <c r="J514" s="14">
        <v>1</v>
      </c>
      <c r="K514" s="14" t="s">
        <v>5</v>
      </c>
      <c r="L514">
        <v>86</v>
      </c>
      <c r="M514">
        <v>219</v>
      </c>
      <c r="N514" t="s">
        <v>213</v>
      </c>
    </row>
    <row r="515" spans="1:14">
      <c r="A515" t="s">
        <v>31</v>
      </c>
      <c r="B515">
        <v>1123331011</v>
      </c>
      <c r="C515" t="s">
        <v>207</v>
      </c>
      <c r="D515">
        <v>2</v>
      </c>
      <c r="E515" s="14" t="s">
        <v>3037</v>
      </c>
      <c r="F515" s="14" t="s">
        <v>464</v>
      </c>
      <c r="G515" s="14" t="s">
        <v>3038</v>
      </c>
      <c r="H515" s="14" t="s">
        <v>2863</v>
      </c>
      <c r="I515" s="14">
        <v>10</v>
      </c>
      <c r="J515" s="14">
        <v>1</v>
      </c>
      <c r="K515" s="14" t="s">
        <v>28</v>
      </c>
      <c r="L515">
        <v>86</v>
      </c>
      <c r="M515">
        <v>320</v>
      </c>
      <c r="N515" t="s">
        <v>213</v>
      </c>
    </row>
    <row r="516" spans="1:14">
      <c r="A516" t="s">
        <v>2</v>
      </c>
      <c r="B516">
        <v>10479939</v>
      </c>
      <c r="C516" t="s">
        <v>207</v>
      </c>
      <c r="D516">
        <v>2</v>
      </c>
      <c r="E516" s="14" t="s">
        <v>3039</v>
      </c>
      <c r="F516" s="14" t="s">
        <v>3040</v>
      </c>
      <c r="G516" s="14" t="s">
        <v>2791</v>
      </c>
      <c r="H516" s="14">
        <v>0</v>
      </c>
      <c r="I516" s="14">
        <v>70</v>
      </c>
      <c r="J516" s="14">
        <v>1</v>
      </c>
      <c r="K516" s="14" t="s">
        <v>28</v>
      </c>
      <c r="L516">
        <v>86</v>
      </c>
      <c r="M516">
        <v>568</v>
      </c>
      <c r="N516" t="s">
        <v>213</v>
      </c>
    </row>
    <row r="517" spans="1:14">
      <c r="A517" t="s">
        <v>2</v>
      </c>
      <c r="B517">
        <v>1123316011</v>
      </c>
      <c r="C517" t="s">
        <v>207</v>
      </c>
      <c r="D517">
        <v>2</v>
      </c>
      <c r="E517" s="14" t="s">
        <v>3039</v>
      </c>
      <c r="F517" s="14" t="s">
        <v>666</v>
      </c>
      <c r="G517" s="14" t="s">
        <v>554</v>
      </c>
      <c r="H517" s="14">
        <v>0</v>
      </c>
      <c r="I517" s="14">
        <v>26</v>
      </c>
      <c r="J517" s="14">
        <v>1</v>
      </c>
      <c r="K517" s="14" t="s">
        <v>28</v>
      </c>
      <c r="L517">
        <v>86</v>
      </c>
      <c r="M517">
        <v>568</v>
      </c>
      <c r="N517" t="s">
        <v>213</v>
      </c>
    </row>
    <row r="518" spans="1:14">
      <c r="A518" t="s">
        <v>2</v>
      </c>
      <c r="B518">
        <v>1126451703</v>
      </c>
      <c r="C518" t="s">
        <v>207</v>
      </c>
      <c r="D518">
        <v>2</v>
      </c>
      <c r="E518" s="14" t="s">
        <v>2649</v>
      </c>
      <c r="F518" s="14" t="s">
        <v>458</v>
      </c>
      <c r="G518" s="14" t="s">
        <v>567</v>
      </c>
      <c r="H518" s="14" t="s">
        <v>336</v>
      </c>
      <c r="I518" s="14">
        <v>33</v>
      </c>
      <c r="J518" s="14">
        <v>1</v>
      </c>
      <c r="K518" s="14" t="s">
        <v>5</v>
      </c>
      <c r="L518">
        <v>86</v>
      </c>
      <c r="M518">
        <v>865</v>
      </c>
      <c r="N518" t="s">
        <v>213</v>
      </c>
    </row>
    <row r="519" spans="1:14">
      <c r="A519" t="s">
        <v>2</v>
      </c>
      <c r="B519">
        <v>6512816</v>
      </c>
      <c r="C519" t="s">
        <v>207</v>
      </c>
      <c r="D519">
        <v>2</v>
      </c>
      <c r="E519" s="14" t="s">
        <v>682</v>
      </c>
      <c r="F519" s="14" t="s">
        <v>354</v>
      </c>
      <c r="G519" s="14" t="s">
        <v>3041</v>
      </c>
      <c r="H519" s="14">
        <v>0</v>
      </c>
      <c r="I519" s="14">
        <v>66</v>
      </c>
      <c r="J519" s="14">
        <v>1</v>
      </c>
      <c r="K519" s="14" t="s">
        <v>28</v>
      </c>
      <c r="L519">
        <v>86</v>
      </c>
      <c r="M519">
        <v>865</v>
      </c>
      <c r="N519" t="s">
        <v>213</v>
      </c>
    </row>
    <row r="520" spans="1:14">
      <c r="A520" t="s">
        <v>31</v>
      </c>
      <c r="B520">
        <v>1124313527</v>
      </c>
      <c r="C520" t="s">
        <v>207</v>
      </c>
      <c r="D520">
        <v>2</v>
      </c>
      <c r="E520" s="14" t="s">
        <v>266</v>
      </c>
      <c r="F520" s="14" t="s">
        <v>366</v>
      </c>
      <c r="G520" s="14" t="s">
        <v>3042</v>
      </c>
      <c r="H520" s="14" t="s">
        <v>443</v>
      </c>
      <c r="I520" s="14">
        <v>17</v>
      </c>
      <c r="J520" s="14">
        <v>1</v>
      </c>
      <c r="K520" s="14" t="s">
        <v>28</v>
      </c>
      <c r="L520">
        <v>86</v>
      </c>
      <c r="M520" t="s">
        <v>765</v>
      </c>
      <c r="N520" t="s">
        <v>213</v>
      </c>
    </row>
    <row r="521" spans="1:14">
      <c r="A521" t="s">
        <v>2</v>
      </c>
      <c r="B521">
        <v>1006849762</v>
      </c>
      <c r="C521" t="s">
        <v>207</v>
      </c>
      <c r="D521">
        <v>2</v>
      </c>
      <c r="E521" s="14" t="s">
        <v>3043</v>
      </c>
      <c r="F521" s="14" t="s">
        <v>2927</v>
      </c>
      <c r="G521" s="14" t="s">
        <v>3044</v>
      </c>
      <c r="H521" s="14">
        <v>0</v>
      </c>
      <c r="I521" s="14">
        <v>24</v>
      </c>
      <c r="J521" s="14">
        <v>1</v>
      </c>
      <c r="K521" s="14" t="s">
        <v>5</v>
      </c>
      <c r="L521">
        <v>86</v>
      </c>
      <c r="M521">
        <v>320</v>
      </c>
      <c r="N521" t="s">
        <v>213</v>
      </c>
    </row>
    <row r="522" spans="1:14">
      <c r="A522" t="s">
        <v>2</v>
      </c>
      <c r="B522">
        <v>1125179478</v>
      </c>
      <c r="C522" t="s">
        <v>207</v>
      </c>
      <c r="D522">
        <v>2</v>
      </c>
      <c r="E522" s="14" t="s">
        <v>683</v>
      </c>
      <c r="F522" s="14" t="s">
        <v>346</v>
      </c>
      <c r="G522" s="14" t="s">
        <v>669</v>
      </c>
      <c r="H522" s="14" t="s">
        <v>576</v>
      </c>
      <c r="I522" s="14">
        <v>19</v>
      </c>
      <c r="J522" s="14">
        <v>1</v>
      </c>
      <c r="K522" s="14" t="s">
        <v>5</v>
      </c>
      <c r="L522">
        <v>86</v>
      </c>
      <c r="M522">
        <v>571</v>
      </c>
      <c r="N522" t="s">
        <v>213</v>
      </c>
    </row>
    <row r="523" spans="1:14">
      <c r="A523" t="s">
        <v>2</v>
      </c>
      <c r="B523">
        <v>27472928</v>
      </c>
      <c r="C523" t="s">
        <v>207</v>
      </c>
      <c r="D523">
        <v>2</v>
      </c>
      <c r="E523" s="14" t="s">
        <v>314</v>
      </c>
      <c r="F523" s="14" t="s">
        <v>3045</v>
      </c>
      <c r="G523" s="14" t="s">
        <v>265</v>
      </c>
      <c r="H523" s="14">
        <v>0</v>
      </c>
      <c r="I523" s="14">
        <v>48</v>
      </c>
      <c r="J523" s="14">
        <v>1</v>
      </c>
      <c r="K523" s="14" t="s">
        <v>5</v>
      </c>
      <c r="L523">
        <v>86</v>
      </c>
      <c r="M523">
        <v>219</v>
      </c>
      <c r="N523" t="s">
        <v>213</v>
      </c>
    </row>
    <row r="524" spans="1:14">
      <c r="A524" t="s">
        <v>2</v>
      </c>
      <c r="B524">
        <v>69026925</v>
      </c>
      <c r="C524" t="s">
        <v>207</v>
      </c>
      <c r="D524">
        <v>2</v>
      </c>
      <c r="E524" s="14" t="s">
        <v>269</v>
      </c>
      <c r="F524" s="14" t="s">
        <v>3</v>
      </c>
      <c r="G524" s="14" t="s">
        <v>240</v>
      </c>
      <c r="H524" s="14">
        <v>0</v>
      </c>
      <c r="I524" s="14">
        <v>54</v>
      </c>
      <c r="J524" s="14">
        <v>1</v>
      </c>
      <c r="K524" s="14" t="s">
        <v>5</v>
      </c>
      <c r="L524">
        <v>86</v>
      </c>
      <c r="M524">
        <v>320</v>
      </c>
      <c r="N524" t="s">
        <v>213</v>
      </c>
    </row>
    <row r="525" spans="1:14">
      <c r="A525" t="s">
        <v>2</v>
      </c>
      <c r="B525">
        <v>4961390</v>
      </c>
      <c r="C525" t="s">
        <v>207</v>
      </c>
      <c r="D525">
        <v>2</v>
      </c>
      <c r="E525" s="14" t="s">
        <v>269</v>
      </c>
      <c r="F525" s="14" t="s">
        <v>2649</v>
      </c>
      <c r="G525" s="14" t="s">
        <v>629</v>
      </c>
      <c r="H525" s="14">
        <v>0</v>
      </c>
      <c r="I525" s="14">
        <v>62</v>
      </c>
      <c r="J525" s="14">
        <v>1</v>
      </c>
      <c r="K525" s="14" t="s">
        <v>28</v>
      </c>
      <c r="L525">
        <v>86</v>
      </c>
      <c r="M525">
        <v>571</v>
      </c>
      <c r="N525" t="s">
        <v>213</v>
      </c>
    </row>
    <row r="526" spans="1:14">
      <c r="A526" t="s">
        <v>42</v>
      </c>
      <c r="B526">
        <v>1125414613</v>
      </c>
      <c r="C526" t="s">
        <v>207</v>
      </c>
      <c r="D526">
        <v>2</v>
      </c>
      <c r="E526" s="14" t="s">
        <v>482</v>
      </c>
      <c r="F526" s="14" t="s">
        <v>3046</v>
      </c>
      <c r="G526" s="14" t="s">
        <v>3047</v>
      </c>
      <c r="H526" s="14">
        <v>0</v>
      </c>
      <c r="I526" s="14">
        <v>6</v>
      </c>
      <c r="J526" s="14">
        <v>2</v>
      </c>
      <c r="K526" s="14" t="s">
        <v>5</v>
      </c>
      <c r="L526">
        <v>86</v>
      </c>
      <c r="M526">
        <v>569</v>
      </c>
      <c r="N526" t="s">
        <v>213</v>
      </c>
    </row>
    <row r="527" spans="1:14">
      <c r="A527" t="s">
        <v>2</v>
      </c>
      <c r="B527">
        <v>41102314</v>
      </c>
      <c r="C527" t="s">
        <v>207</v>
      </c>
      <c r="D527">
        <v>2</v>
      </c>
      <c r="E527" s="14" t="s">
        <v>482</v>
      </c>
      <c r="F527" s="14" t="s">
        <v>607</v>
      </c>
      <c r="G527" s="14" t="s">
        <v>224</v>
      </c>
      <c r="H527" s="14" t="s">
        <v>686</v>
      </c>
      <c r="I527" s="14">
        <v>62</v>
      </c>
      <c r="J527" s="14">
        <v>1</v>
      </c>
      <c r="K527" s="14" t="s">
        <v>5</v>
      </c>
      <c r="L527">
        <v>86</v>
      </c>
      <c r="M527">
        <v>568</v>
      </c>
      <c r="N527" t="s">
        <v>213</v>
      </c>
    </row>
    <row r="528" spans="1:14">
      <c r="A528" t="s">
        <v>2</v>
      </c>
      <c r="B528">
        <v>18142558</v>
      </c>
      <c r="C528" t="s">
        <v>207</v>
      </c>
      <c r="D528">
        <v>2</v>
      </c>
      <c r="E528" s="14" t="s">
        <v>482</v>
      </c>
      <c r="F528" s="14" t="s">
        <v>398</v>
      </c>
      <c r="G528" s="14" t="s">
        <v>560</v>
      </c>
      <c r="H528" s="14">
        <v>0</v>
      </c>
      <c r="I528" s="14">
        <v>55</v>
      </c>
      <c r="J528" s="14">
        <v>1</v>
      </c>
      <c r="K528" s="14" t="s">
        <v>28</v>
      </c>
      <c r="L528">
        <v>86</v>
      </c>
      <c r="M528">
        <v>568</v>
      </c>
      <c r="N528" t="s">
        <v>213</v>
      </c>
    </row>
    <row r="529" spans="1:14">
      <c r="A529" t="s">
        <v>42</v>
      </c>
      <c r="B529">
        <v>1126461215</v>
      </c>
      <c r="C529" t="s">
        <v>207</v>
      </c>
      <c r="D529">
        <v>2</v>
      </c>
      <c r="E529" s="14" t="s">
        <v>2631</v>
      </c>
      <c r="F529" s="14" t="s">
        <v>456</v>
      </c>
      <c r="G529" s="14" t="s">
        <v>3048</v>
      </c>
      <c r="H529" s="14" t="s">
        <v>573</v>
      </c>
      <c r="I529" s="14">
        <v>4</v>
      </c>
      <c r="J529" s="14">
        <v>1</v>
      </c>
      <c r="K529" s="14" t="s">
        <v>28</v>
      </c>
      <c r="L529">
        <v>86</v>
      </c>
      <c r="M529">
        <v>865</v>
      </c>
      <c r="N529" t="s">
        <v>213</v>
      </c>
    </row>
    <row r="530" spans="1:14">
      <c r="A530" t="s">
        <v>2</v>
      </c>
      <c r="B530">
        <v>41135077</v>
      </c>
      <c r="C530" t="s">
        <v>207</v>
      </c>
      <c r="D530">
        <v>2</v>
      </c>
      <c r="E530" s="14" t="s">
        <v>252</v>
      </c>
      <c r="F530" s="14" t="s">
        <v>600</v>
      </c>
      <c r="G530" s="14" t="s">
        <v>224</v>
      </c>
      <c r="H530" s="14" t="s">
        <v>3049</v>
      </c>
      <c r="I530" s="14">
        <v>63</v>
      </c>
      <c r="J530" s="14">
        <v>1</v>
      </c>
      <c r="K530" s="14" t="s">
        <v>5</v>
      </c>
      <c r="L530">
        <v>86</v>
      </c>
      <c r="M530">
        <v>568</v>
      </c>
      <c r="N530" t="s">
        <v>213</v>
      </c>
    </row>
    <row r="531" spans="1:14">
      <c r="A531" t="s">
        <v>2</v>
      </c>
      <c r="B531">
        <v>18110216</v>
      </c>
      <c r="C531" t="s">
        <v>207</v>
      </c>
      <c r="D531">
        <v>2</v>
      </c>
      <c r="E531" s="14" t="s">
        <v>252</v>
      </c>
      <c r="F531" s="14">
        <v>0</v>
      </c>
      <c r="G531" s="14" t="s">
        <v>3050</v>
      </c>
      <c r="H531" s="14">
        <v>0</v>
      </c>
      <c r="I531" s="14">
        <v>58</v>
      </c>
      <c r="J531" s="14">
        <v>1</v>
      </c>
      <c r="K531" s="14" t="s">
        <v>28</v>
      </c>
      <c r="L531">
        <v>86</v>
      </c>
      <c r="M531">
        <v>865</v>
      </c>
      <c r="N531" t="s">
        <v>213</v>
      </c>
    </row>
    <row r="532" spans="1:14">
      <c r="A532" t="s">
        <v>2</v>
      </c>
      <c r="B532">
        <v>1120066821</v>
      </c>
      <c r="C532" t="s">
        <v>207</v>
      </c>
      <c r="D532">
        <v>2</v>
      </c>
      <c r="E532" s="14" t="s">
        <v>252</v>
      </c>
      <c r="F532" s="14" t="s">
        <v>481</v>
      </c>
      <c r="G532" s="14" t="s">
        <v>310</v>
      </c>
      <c r="H532" s="14" t="s">
        <v>318</v>
      </c>
      <c r="I532" s="14">
        <v>19</v>
      </c>
      <c r="J532" s="14">
        <v>1</v>
      </c>
      <c r="K532" s="14" t="s">
        <v>5</v>
      </c>
      <c r="L532">
        <v>86</v>
      </c>
      <c r="M532" t="s">
        <v>765</v>
      </c>
      <c r="N532" t="s">
        <v>213</v>
      </c>
    </row>
    <row r="533" spans="1:14">
      <c r="A533" t="s">
        <v>2</v>
      </c>
      <c r="B533">
        <v>27353614</v>
      </c>
      <c r="C533" t="s">
        <v>207</v>
      </c>
      <c r="D533">
        <v>2</v>
      </c>
      <c r="E533" s="14" t="s">
        <v>252</v>
      </c>
      <c r="F533" s="14" t="s">
        <v>3051</v>
      </c>
      <c r="G533" s="14" t="s">
        <v>300</v>
      </c>
      <c r="H533" s="14" t="s">
        <v>539</v>
      </c>
      <c r="I533" s="14">
        <v>71</v>
      </c>
      <c r="J533" s="14">
        <v>1</v>
      </c>
      <c r="K533" s="14" t="s">
        <v>5</v>
      </c>
      <c r="L533">
        <v>86</v>
      </c>
      <c r="M533" t="s">
        <v>765</v>
      </c>
      <c r="N533" t="s">
        <v>213</v>
      </c>
    </row>
    <row r="534" spans="1:14">
      <c r="A534" t="s">
        <v>2</v>
      </c>
      <c r="B534">
        <v>18154602</v>
      </c>
      <c r="C534" t="s">
        <v>207</v>
      </c>
      <c r="D534">
        <v>2</v>
      </c>
      <c r="E534" s="14" t="s">
        <v>261</v>
      </c>
      <c r="F534" s="14" t="s">
        <v>494</v>
      </c>
      <c r="G534" s="14" t="s">
        <v>354</v>
      </c>
      <c r="H534" s="14" t="s">
        <v>706</v>
      </c>
      <c r="I534" s="14">
        <v>46</v>
      </c>
      <c r="J534" s="14">
        <v>1</v>
      </c>
      <c r="K534" s="14" t="s">
        <v>28</v>
      </c>
      <c r="L534">
        <v>86</v>
      </c>
      <c r="M534">
        <v>865</v>
      </c>
      <c r="N534" t="s">
        <v>213</v>
      </c>
    </row>
    <row r="535" spans="1:14">
      <c r="A535" t="s">
        <v>2</v>
      </c>
      <c r="B535">
        <v>38610094</v>
      </c>
      <c r="C535" t="s">
        <v>207</v>
      </c>
      <c r="D535">
        <v>2</v>
      </c>
      <c r="E535" s="14" t="s">
        <v>3052</v>
      </c>
      <c r="F535" s="14" t="s">
        <v>272</v>
      </c>
      <c r="G535" s="14" t="s">
        <v>625</v>
      </c>
      <c r="H535" s="14">
        <v>0</v>
      </c>
      <c r="I535" s="14">
        <v>44</v>
      </c>
      <c r="J535" s="14">
        <v>1</v>
      </c>
      <c r="K535" s="14" t="s">
        <v>5</v>
      </c>
      <c r="L535">
        <v>86</v>
      </c>
      <c r="M535">
        <v>320</v>
      </c>
      <c r="N535" t="s">
        <v>213</v>
      </c>
    </row>
    <row r="536" spans="1:14">
      <c r="A536" t="s">
        <v>2</v>
      </c>
      <c r="B536">
        <v>10691375</v>
      </c>
      <c r="C536" t="s">
        <v>207</v>
      </c>
      <c r="D536">
        <v>2</v>
      </c>
      <c r="E536" s="14" t="s">
        <v>346</v>
      </c>
      <c r="F536" s="14">
        <v>0</v>
      </c>
      <c r="G536" s="14" t="s">
        <v>3053</v>
      </c>
      <c r="H536" s="14">
        <v>0</v>
      </c>
      <c r="I536" s="14">
        <v>61</v>
      </c>
      <c r="J536" s="14">
        <v>1</v>
      </c>
      <c r="K536" s="14" t="s">
        <v>28</v>
      </c>
      <c r="L536">
        <v>86</v>
      </c>
      <c r="M536">
        <v>571</v>
      </c>
      <c r="N536" t="s">
        <v>213</v>
      </c>
    </row>
    <row r="537" spans="1:14">
      <c r="A537" t="s">
        <v>2</v>
      </c>
      <c r="B537">
        <v>27318648</v>
      </c>
      <c r="C537" t="s">
        <v>207</v>
      </c>
      <c r="D537">
        <v>2</v>
      </c>
      <c r="E537" s="14" t="s">
        <v>346</v>
      </c>
      <c r="F537" s="14" t="s">
        <v>3108</v>
      </c>
      <c r="G537" s="14" t="s">
        <v>3056</v>
      </c>
      <c r="H537" s="14" t="s">
        <v>3057</v>
      </c>
      <c r="I537" s="14">
        <v>93</v>
      </c>
      <c r="J537" s="14">
        <v>1</v>
      </c>
      <c r="K537" s="14" t="s">
        <v>5</v>
      </c>
      <c r="L537">
        <v>86</v>
      </c>
      <c r="M537">
        <v>865</v>
      </c>
      <c r="N537" t="s">
        <v>213</v>
      </c>
    </row>
    <row r="538" spans="1:14">
      <c r="A538" t="s">
        <v>79</v>
      </c>
      <c r="B538">
        <v>1125186214</v>
      </c>
      <c r="C538" t="s">
        <v>207</v>
      </c>
      <c r="D538">
        <v>2</v>
      </c>
      <c r="E538" s="14" t="s">
        <v>346</v>
      </c>
      <c r="F538" s="14" t="s">
        <v>702</v>
      </c>
      <c r="G538" s="14" t="s">
        <v>3058</v>
      </c>
      <c r="H538" s="14" t="s">
        <v>305</v>
      </c>
      <c r="I538" s="14">
        <v>2</v>
      </c>
      <c r="J538" s="14">
        <v>1</v>
      </c>
      <c r="K538" s="14" t="s">
        <v>5</v>
      </c>
      <c r="L538">
        <v>86</v>
      </c>
      <c r="M538">
        <v>571</v>
      </c>
      <c r="N538" t="s">
        <v>213</v>
      </c>
    </row>
    <row r="539" spans="1:14">
      <c r="A539" t="s">
        <v>31</v>
      </c>
      <c r="B539">
        <v>1124315811</v>
      </c>
      <c r="C539" t="s">
        <v>207</v>
      </c>
      <c r="D539">
        <v>2</v>
      </c>
      <c r="E539" s="14" t="s">
        <v>3055</v>
      </c>
      <c r="F539" s="14" t="s">
        <v>645</v>
      </c>
      <c r="G539" s="14" t="s">
        <v>605</v>
      </c>
      <c r="H539" s="14" t="s">
        <v>622</v>
      </c>
      <c r="I539" s="14">
        <v>10</v>
      </c>
      <c r="J539" s="14">
        <v>1</v>
      </c>
      <c r="K539" s="14" t="s">
        <v>5</v>
      </c>
      <c r="L539">
        <v>86</v>
      </c>
      <c r="M539">
        <v>219</v>
      </c>
      <c r="N539" t="s">
        <v>213</v>
      </c>
    </row>
    <row r="540" spans="1:14">
      <c r="A540" t="s">
        <v>31</v>
      </c>
      <c r="B540">
        <v>1124292977</v>
      </c>
      <c r="C540" t="s">
        <v>207</v>
      </c>
      <c r="D540">
        <v>2</v>
      </c>
      <c r="E540" s="14" t="s">
        <v>3059</v>
      </c>
      <c r="F540" s="14" t="s">
        <v>477</v>
      </c>
      <c r="G540" s="14" t="s">
        <v>3060</v>
      </c>
      <c r="H540" s="14" t="s">
        <v>2810</v>
      </c>
      <c r="I540" s="14">
        <v>14</v>
      </c>
      <c r="J540" s="14">
        <v>1</v>
      </c>
      <c r="K540" s="14" t="s">
        <v>28</v>
      </c>
      <c r="L540">
        <v>86</v>
      </c>
      <c r="M540" t="s">
        <v>765</v>
      </c>
      <c r="N540" t="s">
        <v>213</v>
      </c>
    </row>
    <row r="541" spans="1:14">
      <c r="A541" t="s">
        <v>2</v>
      </c>
      <c r="B541">
        <v>17680166</v>
      </c>
      <c r="C541" t="s">
        <v>207</v>
      </c>
      <c r="D541">
        <v>2</v>
      </c>
      <c r="E541" s="14" t="s">
        <v>3061</v>
      </c>
      <c r="F541" s="14" t="s">
        <v>398</v>
      </c>
      <c r="G541" s="14" t="s">
        <v>354</v>
      </c>
      <c r="H541" s="14" t="s">
        <v>690</v>
      </c>
      <c r="I541" s="14">
        <v>72</v>
      </c>
      <c r="J541" s="14">
        <v>1</v>
      </c>
      <c r="K541" s="14" t="s">
        <v>28</v>
      </c>
      <c r="L541">
        <v>86</v>
      </c>
      <c r="M541">
        <v>571</v>
      </c>
      <c r="N541" t="s">
        <v>213</v>
      </c>
    </row>
    <row r="542" spans="1:14">
      <c r="A542" t="s">
        <v>2</v>
      </c>
      <c r="B542">
        <v>41182692</v>
      </c>
      <c r="C542" t="s">
        <v>207</v>
      </c>
      <c r="D542">
        <v>2</v>
      </c>
      <c r="E542" s="14" t="s">
        <v>2828</v>
      </c>
      <c r="F542" s="14" t="s">
        <v>260</v>
      </c>
      <c r="G542" s="14" t="s">
        <v>3062</v>
      </c>
      <c r="H542" s="14">
        <v>0</v>
      </c>
      <c r="I542" s="14">
        <v>59</v>
      </c>
      <c r="J542" s="14">
        <v>1</v>
      </c>
      <c r="K542" s="14" t="s">
        <v>5</v>
      </c>
      <c r="L542">
        <v>86</v>
      </c>
      <c r="M542">
        <v>749</v>
      </c>
      <c r="N542" t="s">
        <v>213</v>
      </c>
    </row>
    <row r="543" spans="1:14">
      <c r="A543" t="s">
        <v>2</v>
      </c>
      <c r="B543">
        <v>69010022</v>
      </c>
      <c r="C543" t="s">
        <v>207</v>
      </c>
      <c r="D543">
        <v>2</v>
      </c>
      <c r="E543" s="14" t="s">
        <v>691</v>
      </c>
      <c r="F543" s="14" t="s">
        <v>3109</v>
      </c>
      <c r="G543" s="14" t="s">
        <v>512</v>
      </c>
      <c r="H543" s="14">
        <v>0</v>
      </c>
      <c r="I543" s="14">
        <v>65</v>
      </c>
      <c r="J543" s="14">
        <v>1</v>
      </c>
      <c r="K543" s="14" t="s">
        <v>5</v>
      </c>
      <c r="L543">
        <v>86</v>
      </c>
      <c r="M543">
        <v>571</v>
      </c>
      <c r="N543" t="s">
        <v>213</v>
      </c>
    </row>
    <row r="544" spans="1:14">
      <c r="A544" t="s">
        <v>2</v>
      </c>
      <c r="B544">
        <v>41115563</v>
      </c>
      <c r="C544" t="s">
        <v>207</v>
      </c>
      <c r="D544">
        <v>2</v>
      </c>
      <c r="E544" s="14" t="s">
        <v>366</v>
      </c>
      <c r="F544" s="14" t="s">
        <v>284</v>
      </c>
      <c r="G544" s="14" t="s">
        <v>3063</v>
      </c>
      <c r="H544" s="14" t="s">
        <v>586</v>
      </c>
      <c r="I544" s="14">
        <v>58</v>
      </c>
      <c r="J544" s="14">
        <v>1</v>
      </c>
      <c r="K544" s="14" t="s">
        <v>5</v>
      </c>
      <c r="L544">
        <v>86</v>
      </c>
      <c r="M544" t="s">
        <v>765</v>
      </c>
      <c r="N544" t="s">
        <v>213</v>
      </c>
    </row>
    <row r="545" spans="1:14">
      <c r="A545" t="s">
        <v>42</v>
      </c>
      <c r="B545">
        <v>1080707603</v>
      </c>
      <c r="C545" t="s">
        <v>207</v>
      </c>
      <c r="D545">
        <v>2</v>
      </c>
      <c r="E545" s="14" t="s">
        <v>366</v>
      </c>
      <c r="F545" s="14" t="s">
        <v>407</v>
      </c>
      <c r="G545" s="14" t="s">
        <v>720</v>
      </c>
      <c r="H545" s="14">
        <v>0</v>
      </c>
      <c r="I545" s="14">
        <v>4</v>
      </c>
      <c r="J545" s="14">
        <v>1</v>
      </c>
      <c r="K545" s="14" t="s">
        <v>5</v>
      </c>
      <c r="L545">
        <v>86</v>
      </c>
      <c r="M545">
        <v>755</v>
      </c>
      <c r="N545" t="s">
        <v>213</v>
      </c>
    </row>
    <row r="546" spans="1:14">
      <c r="A546" t="s">
        <v>2</v>
      </c>
      <c r="B546">
        <v>1909193</v>
      </c>
      <c r="C546" t="s">
        <v>207</v>
      </c>
      <c r="D546">
        <v>2</v>
      </c>
      <c r="E546" s="14" t="s">
        <v>366</v>
      </c>
      <c r="F546" s="14" t="s">
        <v>2631</v>
      </c>
      <c r="G546" s="14" t="s">
        <v>3064</v>
      </c>
      <c r="H546" s="14">
        <v>0</v>
      </c>
      <c r="I546" s="14">
        <v>87</v>
      </c>
      <c r="J546" s="14">
        <v>1</v>
      </c>
      <c r="K546" s="14" t="s">
        <v>28</v>
      </c>
      <c r="L546">
        <v>86</v>
      </c>
      <c r="M546">
        <v>755</v>
      </c>
      <c r="N546" t="s">
        <v>213</v>
      </c>
    </row>
    <row r="547" spans="1:14">
      <c r="A547" t="s">
        <v>2</v>
      </c>
      <c r="B547">
        <v>27474572</v>
      </c>
      <c r="C547" t="s">
        <v>207</v>
      </c>
      <c r="D547">
        <v>2</v>
      </c>
      <c r="E547" s="14" t="s">
        <v>3065</v>
      </c>
      <c r="F547" s="14" t="s">
        <v>416</v>
      </c>
      <c r="G547" s="14" t="s">
        <v>700</v>
      </c>
      <c r="H547" s="14" t="s">
        <v>3066</v>
      </c>
      <c r="I547" s="14">
        <v>65</v>
      </c>
      <c r="J547" s="14">
        <v>1</v>
      </c>
      <c r="K547" s="14" t="s">
        <v>5</v>
      </c>
      <c r="L547">
        <v>86</v>
      </c>
      <c r="M547">
        <v>755</v>
      </c>
      <c r="N547" t="s">
        <v>213</v>
      </c>
    </row>
    <row r="548" spans="1:14">
      <c r="A548" t="s">
        <v>42</v>
      </c>
      <c r="B548">
        <v>1080073819</v>
      </c>
      <c r="C548" t="s">
        <v>207</v>
      </c>
      <c r="D548">
        <v>2</v>
      </c>
      <c r="E548" s="14" t="s">
        <v>697</v>
      </c>
      <c r="F548" s="14" t="s">
        <v>413</v>
      </c>
      <c r="G548" s="14" t="s">
        <v>3067</v>
      </c>
      <c r="H548" s="14" t="s">
        <v>3068</v>
      </c>
      <c r="I548" s="14">
        <v>8</v>
      </c>
      <c r="J548" s="14">
        <v>2</v>
      </c>
      <c r="K548" s="14" t="s">
        <v>5</v>
      </c>
      <c r="L548">
        <v>86</v>
      </c>
      <c r="M548">
        <v>749</v>
      </c>
      <c r="N548" t="s">
        <v>213</v>
      </c>
    </row>
    <row r="549" spans="1:14">
      <c r="A549" t="s">
        <v>2</v>
      </c>
      <c r="B549">
        <v>5347913</v>
      </c>
      <c r="C549" t="s">
        <v>207</v>
      </c>
      <c r="D549">
        <v>2</v>
      </c>
      <c r="E549" s="14" t="s">
        <v>3069</v>
      </c>
      <c r="F549" s="14" t="s">
        <v>672</v>
      </c>
      <c r="G549" s="14" t="s">
        <v>354</v>
      </c>
      <c r="H549" s="14" t="s">
        <v>488</v>
      </c>
      <c r="I549" s="14">
        <v>81</v>
      </c>
      <c r="J549" s="14">
        <v>1</v>
      </c>
      <c r="K549" s="14" t="s">
        <v>28</v>
      </c>
      <c r="L549">
        <v>86</v>
      </c>
      <c r="M549">
        <v>760</v>
      </c>
      <c r="N549" t="s">
        <v>213</v>
      </c>
    </row>
    <row r="550" spans="1:14">
      <c r="A550" t="s">
        <v>31</v>
      </c>
      <c r="B550">
        <v>1124313045</v>
      </c>
      <c r="C550" t="s">
        <v>207</v>
      </c>
      <c r="D550">
        <v>2</v>
      </c>
      <c r="E550" s="14" t="s">
        <v>542</v>
      </c>
      <c r="F550" s="14" t="s">
        <v>360</v>
      </c>
      <c r="G550" s="14" t="s">
        <v>3070</v>
      </c>
      <c r="H550" s="14" t="s">
        <v>3071</v>
      </c>
      <c r="I550" s="14">
        <v>9</v>
      </c>
      <c r="J550" s="14">
        <v>1</v>
      </c>
      <c r="K550" s="14" t="s">
        <v>5</v>
      </c>
      <c r="L550">
        <v>86</v>
      </c>
      <c r="M550">
        <v>760</v>
      </c>
      <c r="N550" t="s">
        <v>213</v>
      </c>
    </row>
    <row r="551" spans="1:14">
      <c r="A551" t="s">
        <v>2</v>
      </c>
      <c r="B551">
        <v>27472805</v>
      </c>
      <c r="C551" t="s">
        <v>207</v>
      </c>
      <c r="D551">
        <v>2</v>
      </c>
      <c r="E551" s="14" t="s">
        <v>542</v>
      </c>
      <c r="F551" s="14" t="s">
        <v>309</v>
      </c>
      <c r="G551" s="14" t="s">
        <v>3072</v>
      </c>
      <c r="H551" s="14" t="s">
        <v>3073</v>
      </c>
      <c r="I551" s="14">
        <v>50</v>
      </c>
      <c r="J551" s="14">
        <v>1</v>
      </c>
      <c r="K551" s="14" t="s">
        <v>5</v>
      </c>
      <c r="L551">
        <v>86</v>
      </c>
      <c r="M551">
        <v>219</v>
      </c>
      <c r="N551" t="s">
        <v>213</v>
      </c>
    </row>
    <row r="552" spans="1:14">
      <c r="A552" t="s">
        <v>2</v>
      </c>
      <c r="B552">
        <v>27468288</v>
      </c>
      <c r="C552" t="s">
        <v>207</v>
      </c>
      <c r="D552">
        <v>2</v>
      </c>
      <c r="E552" s="14" t="s">
        <v>542</v>
      </c>
      <c r="F552" s="14" t="s">
        <v>3110</v>
      </c>
      <c r="G552" s="14" t="s">
        <v>559</v>
      </c>
      <c r="H552" s="14">
        <v>0</v>
      </c>
      <c r="I552" s="14">
        <v>88</v>
      </c>
      <c r="J552" s="14">
        <v>1</v>
      </c>
      <c r="K552" s="14" t="s">
        <v>5</v>
      </c>
      <c r="L552">
        <v>86</v>
      </c>
      <c r="M552">
        <v>760</v>
      </c>
      <c r="N552" t="s">
        <v>213</v>
      </c>
    </row>
    <row r="553" spans="1:14">
      <c r="A553" t="s">
        <v>2</v>
      </c>
      <c r="B553">
        <v>18112429</v>
      </c>
      <c r="C553" t="s">
        <v>207</v>
      </c>
      <c r="D553">
        <v>2</v>
      </c>
      <c r="E553" s="14" t="s">
        <v>542</v>
      </c>
      <c r="F553" s="14" t="s">
        <v>2993</v>
      </c>
      <c r="G553" s="14" t="s">
        <v>385</v>
      </c>
      <c r="H553" s="14">
        <v>0</v>
      </c>
      <c r="I553" s="14">
        <v>54</v>
      </c>
      <c r="J553" s="14">
        <v>1</v>
      </c>
      <c r="K553" s="14" t="s">
        <v>28</v>
      </c>
      <c r="L553">
        <v>86</v>
      </c>
      <c r="M553">
        <v>760</v>
      </c>
      <c r="N553" t="s">
        <v>213</v>
      </c>
    </row>
    <row r="554" spans="1:14">
      <c r="A554" t="s">
        <v>2</v>
      </c>
      <c r="B554">
        <v>40779370</v>
      </c>
      <c r="C554" t="s">
        <v>207</v>
      </c>
      <c r="D554">
        <v>2</v>
      </c>
      <c r="E554" s="14" t="s">
        <v>698</v>
      </c>
      <c r="F554" s="14" t="s">
        <v>3074</v>
      </c>
      <c r="G554" s="14" t="s">
        <v>310</v>
      </c>
      <c r="H554" s="14" t="s">
        <v>678</v>
      </c>
      <c r="I554" s="14">
        <v>51</v>
      </c>
      <c r="J554" s="14">
        <v>1</v>
      </c>
      <c r="K554" s="14" t="s">
        <v>5</v>
      </c>
      <c r="L554">
        <v>86</v>
      </c>
      <c r="M554" t="s">
        <v>765</v>
      </c>
      <c r="N554" t="s">
        <v>213</v>
      </c>
    </row>
    <row r="555" spans="1:14">
      <c r="A555" t="s">
        <v>31</v>
      </c>
      <c r="B555">
        <v>1034307781</v>
      </c>
      <c r="C555" t="s">
        <v>207</v>
      </c>
      <c r="D555">
        <v>2</v>
      </c>
      <c r="E555" s="14" t="s">
        <v>652</v>
      </c>
      <c r="F555" s="14" t="s">
        <v>721</v>
      </c>
      <c r="G555" s="14" t="s">
        <v>722</v>
      </c>
      <c r="H555" s="14" t="s">
        <v>46</v>
      </c>
      <c r="I555" s="14">
        <v>11</v>
      </c>
      <c r="J555" s="14">
        <v>1</v>
      </c>
      <c r="K555" s="14" t="s">
        <v>28</v>
      </c>
      <c r="L555">
        <v>86</v>
      </c>
      <c r="M555">
        <v>749</v>
      </c>
      <c r="N555" t="s">
        <v>213</v>
      </c>
    </row>
    <row r="556" spans="1:14">
      <c r="A556" t="s">
        <v>37</v>
      </c>
      <c r="B556">
        <v>1125181645</v>
      </c>
      <c r="C556" t="s">
        <v>207</v>
      </c>
      <c r="D556">
        <v>2</v>
      </c>
      <c r="E556" s="14" t="s">
        <v>652</v>
      </c>
      <c r="F556" s="14" t="s">
        <v>640</v>
      </c>
      <c r="G556" s="14" t="s">
        <v>354</v>
      </c>
      <c r="H556" s="14" t="s">
        <v>280</v>
      </c>
      <c r="I556" s="14">
        <v>16</v>
      </c>
      <c r="J556" s="14">
        <v>1</v>
      </c>
      <c r="K556" s="14" t="s">
        <v>28</v>
      </c>
      <c r="L556">
        <v>86</v>
      </c>
      <c r="M556">
        <v>571</v>
      </c>
      <c r="N556" t="s">
        <v>213</v>
      </c>
    </row>
    <row r="557" spans="1:14">
      <c r="A557" t="s">
        <v>42</v>
      </c>
      <c r="B557">
        <v>1120219122</v>
      </c>
      <c r="C557" t="s">
        <v>207</v>
      </c>
      <c r="D557">
        <v>2</v>
      </c>
      <c r="E557" s="14" t="s">
        <v>2637</v>
      </c>
      <c r="F557" s="14" t="s">
        <v>614</v>
      </c>
      <c r="G557" s="14" t="s">
        <v>653</v>
      </c>
      <c r="H557" s="14" t="s">
        <v>720</v>
      </c>
      <c r="I557" s="14">
        <v>8</v>
      </c>
      <c r="J557" s="14">
        <v>2</v>
      </c>
      <c r="K557" s="14" t="s">
        <v>28</v>
      </c>
      <c r="L557">
        <v>86</v>
      </c>
      <c r="M557">
        <v>755</v>
      </c>
      <c r="N557" t="s">
        <v>213</v>
      </c>
    </row>
    <row r="558" spans="1:14">
      <c r="A558" t="s">
        <v>2</v>
      </c>
      <c r="B558">
        <v>18101764</v>
      </c>
      <c r="C558" t="s">
        <v>207</v>
      </c>
      <c r="D558">
        <v>2</v>
      </c>
      <c r="E558" s="14" t="s">
        <v>702</v>
      </c>
      <c r="F558" s="14">
        <v>0</v>
      </c>
      <c r="G558" s="14" t="s">
        <v>703</v>
      </c>
      <c r="H558" s="14">
        <v>0</v>
      </c>
      <c r="I558" s="14">
        <v>58</v>
      </c>
      <c r="J558" s="14">
        <v>1</v>
      </c>
      <c r="K558" s="14" t="s">
        <v>28</v>
      </c>
      <c r="L558">
        <v>86</v>
      </c>
      <c r="M558">
        <v>571</v>
      </c>
      <c r="N558" t="s">
        <v>213</v>
      </c>
    </row>
    <row r="559" spans="1:14">
      <c r="A559" t="s">
        <v>2</v>
      </c>
      <c r="B559">
        <v>1059841979</v>
      </c>
      <c r="C559" t="s">
        <v>207</v>
      </c>
      <c r="D559">
        <v>2</v>
      </c>
      <c r="E559" s="14" t="s">
        <v>702</v>
      </c>
      <c r="F559" s="14" t="s">
        <v>3075</v>
      </c>
      <c r="G559" s="14" t="s">
        <v>3</v>
      </c>
      <c r="H559" s="14" t="s">
        <v>3076</v>
      </c>
      <c r="I559" s="14">
        <v>35</v>
      </c>
      <c r="J559" s="14">
        <v>1</v>
      </c>
      <c r="K559" s="14" t="s">
        <v>5</v>
      </c>
      <c r="L559">
        <v>86</v>
      </c>
      <c r="M559">
        <v>571</v>
      </c>
      <c r="N559" t="s">
        <v>213</v>
      </c>
    </row>
    <row r="560" spans="1:14">
      <c r="A560" t="s">
        <v>2</v>
      </c>
      <c r="B560">
        <v>41105935</v>
      </c>
      <c r="C560" t="s">
        <v>207</v>
      </c>
      <c r="D560">
        <v>2</v>
      </c>
      <c r="E560" s="14" t="s">
        <v>687</v>
      </c>
      <c r="F560" s="14" t="s">
        <v>310</v>
      </c>
      <c r="G560" s="14" t="s">
        <v>3077</v>
      </c>
      <c r="H560" s="14">
        <v>0</v>
      </c>
      <c r="I560" s="14">
        <v>62</v>
      </c>
      <c r="J560" s="14">
        <v>1</v>
      </c>
      <c r="K560" s="14" t="s">
        <v>5</v>
      </c>
      <c r="L560">
        <v>86</v>
      </c>
      <c r="M560">
        <v>320</v>
      </c>
      <c r="N560" t="s">
        <v>213</v>
      </c>
    </row>
    <row r="561" spans="1:14">
      <c r="A561" t="s">
        <v>31</v>
      </c>
      <c r="B561">
        <v>1124313026</v>
      </c>
      <c r="C561" t="s">
        <v>207</v>
      </c>
      <c r="D561">
        <v>2</v>
      </c>
      <c r="E561" s="14" t="s">
        <v>687</v>
      </c>
      <c r="F561" s="14" t="s">
        <v>542</v>
      </c>
      <c r="G561" s="14" t="s">
        <v>3078</v>
      </c>
      <c r="H561" s="14" t="s">
        <v>257</v>
      </c>
      <c r="I561" s="14">
        <v>17</v>
      </c>
      <c r="J561" s="14">
        <v>1</v>
      </c>
      <c r="K561" s="14" t="s">
        <v>28</v>
      </c>
      <c r="L561">
        <v>86</v>
      </c>
      <c r="M561">
        <v>219</v>
      </c>
      <c r="N561" t="s">
        <v>213</v>
      </c>
    </row>
    <row r="562" spans="1:14">
      <c r="A562" t="s">
        <v>42</v>
      </c>
      <c r="B562">
        <v>1127081947</v>
      </c>
      <c r="C562" t="s">
        <v>207</v>
      </c>
      <c r="D562">
        <v>2</v>
      </c>
      <c r="E562" s="14" t="s">
        <v>602</v>
      </c>
      <c r="F562" s="14" t="s">
        <v>3079</v>
      </c>
      <c r="G562" s="14" t="s">
        <v>2823</v>
      </c>
      <c r="H562" s="14" t="s">
        <v>257</v>
      </c>
      <c r="I562" s="14">
        <v>3</v>
      </c>
      <c r="J562" s="14">
        <v>1</v>
      </c>
      <c r="K562" s="14" t="s">
        <v>28</v>
      </c>
      <c r="L562">
        <v>86</v>
      </c>
      <c r="M562">
        <v>885</v>
      </c>
      <c r="N562" t="s">
        <v>213</v>
      </c>
    </row>
    <row r="563" spans="1:14">
      <c r="A563" t="s">
        <v>42</v>
      </c>
      <c r="B563">
        <v>1120219111</v>
      </c>
      <c r="C563" t="s">
        <v>207</v>
      </c>
      <c r="D563">
        <v>2</v>
      </c>
      <c r="E563" s="14" t="s">
        <v>529</v>
      </c>
      <c r="F563" s="14" t="s">
        <v>3080</v>
      </c>
      <c r="G563" s="14" t="s">
        <v>395</v>
      </c>
      <c r="H563" s="14" t="s">
        <v>233</v>
      </c>
      <c r="I563" s="14">
        <v>11</v>
      </c>
      <c r="J563" s="14">
        <v>1</v>
      </c>
      <c r="K563" s="14" t="s">
        <v>5</v>
      </c>
      <c r="L563">
        <v>86</v>
      </c>
      <c r="M563">
        <v>755</v>
      </c>
      <c r="N563" t="s">
        <v>213</v>
      </c>
    </row>
    <row r="564" spans="1:14">
      <c r="A564" t="s">
        <v>37</v>
      </c>
      <c r="B564">
        <v>1079411821</v>
      </c>
      <c r="C564" t="s">
        <v>207</v>
      </c>
      <c r="D564">
        <v>2</v>
      </c>
      <c r="E564" s="14" t="s">
        <v>666</v>
      </c>
      <c r="F564" s="14" t="s">
        <v>371</v>
      </c>
      <c r="G564" s="14" t="s">
        <v>388</v>
      </c>
      <c r="H564" s="14" t="s">
        <v>2621</v>
      </c>
      <c r="I564" s="14">
        <v>9</v>
      </c>
      <c r="J564" s="14">
        <v>1</v>
      </c>
      <c r="K564" s="14" t="s">
        <v>28</v>
      </c>
      <c r="L564">
        <v>86</v>
      </c>
      <c r="M564">
        <v>571</v>
      </c>
      <c r="N564" t="s">
        <v>213</v>
      </c>
    </row>
    <row r="565" spans="1:14">
      <c r="A565" t="s">
        <v>2</v>
      </c>
      <c r="B565">
        <v>1122785167</v>
      </c>
      <c r="C565" t="s">
        <v>207</v>
      </c>
      <c r="D565">
        <v>2</v>
      </c>
      <c r="E565" s="14" t="s">
        <v>710</v>
      </c>
      <c r="F565" s="14" t="s">
        <v>235</v>
      </c>
      <c r="G565" s="14" t="s">
        <v>675</v>
      </c>
      <c r="H565" s="14" t="s">
        <v>233</v>
      </c>
      <c r="I565" s="14">
        <v>27</v>
      </c>
      <c r="J565" s="14">
        <v>1</v>
      </c>
      <c r="K565" s="14" t="s">
        <v>28</v>
      </c>
      <c r="L565">
        <v>86</v>
      </c>
      <c r="M565">
        <v>865</v>
      </c>
      <c r="N565" t="s">
        <v>213</v>
      </c>
    </row>
    <row r="566" spans="1:14">
      <c r="A566" t="s">
        <v>37</v>
      </c>
      <c r="B566">
        <v>1127077135</v>
      </c>
      <c r="C566" t="s">
        <v>207</v>
      </c>
      <c r="D566">
        <v>2</v>
      </c>
      <c r="E566" s="14" t="s">
        <v>708</v>
      </c>
      <c r="F566" s="14" t="s">
        <v>261</v>
      </c>
      <c r="G566" s="14" t="s">
        <v>3081</v>
      </c>
      <c r="H566" s="14" t="s">
        <v>3082</v>
      </c>
      <c r="I566" s="14">
        <v>10</v>
      </c>
      <c r="J566" s="14">
        <v>1</v>
      </c>
      <c r="K566" s="14" t="s">
        <v>5</v>
      </c>
      <c r="L566">
        <v>86</v>
      </c>
      <c r="M566">
        <v>885</v>
      </c>
      <c r="N566" t="s">
        <v>213</v>
      </c>
    </row>
    <row r="567" spans="1:14">
      <c r="A567" t="s">
        <v>2</v>
      </c>
      <c r="B567">
        <v>41109428</v>
      </c>
      <c r="C567" t="s">
        <v>207</v>
      </c>
      <c r="D567">
        <v>2</v>
      </c>
      <c r="E567" s="14" t="s">
        <v>3083</v>
      </c>
      <c r="F567" s="14" t="s">
        <v>224</v>
      </c>
      <c r="G567" s="14" t="s">
        <v>310</v>
      </c>
      <c r="H567" s="14">
        <v>0</v>
      </c>
      <c r="I567" s="14">
        <v>43</v>
      </c>
      <c r="J567" s="14">
        <v>1</v>
      </c>
      <c r="K567" s="14" t="s">
        <v>5</v>
      </c>
      <c r="L567">
        <v>86</v>
      </c>
      <c r="M567">
        <v>320</v>
      </c>
      <c r="N567" t="s">
        <v>213</v>
      </c>
    </row>
    <row r="568" spans="1:14">
      <c r="A568" t="s">
        <v>2</v>
      </c>
      <c r="B568">
        <v>1007081383</v>
      </c>
      <c r="C568" t="s">
        <v>207</v>
      </c>
      <c r="D568">
        <v>2</v>
      </c>
      <c r="E568" s="14" t="s">
        <v>3084</v>
      </c>
      <c r="F568" s="14" t="s">
        <v>260</v>
      </c>
      <c r="G568" s="14" t="s">
        <v>273</v>
      </c>
      <c r="H568" s="14" t="s">
        <v>274</v>
      </c>
      <c r="I568" s="14">
        <v>22</v>
      </c>
      <c r="J568" s="14">
        <v>1</v>
      </c>
      <c r="K568" s="14" t="s">
        <v>28</v>
      </c>
      <c r="L568">
        <v>86</v>
      </c>
      <c r="M568">
        <v>865</v>
      </c>
      <c r="N568" t="s">
        <v>213</v>
      </c>
    </row>
    <row r="569" spans="1:14">
      <c r="A569" t="s">
        <v>2</v>
      </c>
      <c r="B569">
        <v>18146858</v>
      </c>
      <c r="C569" t="s">
        <v>207</v>
      </c>
      <c r="D569">
        <v>2</v>
      </c>
      <c r="E569" s="14" t="s">
        <v>3086</v>
      </c>
      <c r="F569" s="14">
        <v>0</v>
      </c>
      <c r="G569" s="14" t="s">
        <v>3085</v>
      </c>
      <c r="H569" s="14">
        <v>0</v>
      </c>
      <c r="I569" s="14">
        <v>45</v>
      </c>
      <c r="J569" s="14">
        <v>1</v>
      </c>
      <c r="K569" s="14" t="s">
        <v>28</v>
      </c>
      <c r="L569">
        <v>86</v>
      </c>
      <c r="M569">
        <v>320</v>
      </c>
      <c r="N569" t="s">
        <v>213</v>
      </c>
    </row>
    <row r="570" spans="1:14">
      <c r="A570" t="s">
        <v>37</v>
      </c>
      <c r="B570">
        <v>1120217502</v>
      </c>
      <c r="C570" t="s">
        <v>207</v>
      </c>
      <c r="D570">
        <v>2</v>
      </c>
      <c r="E570" s="14" t="s">
        <v>3080</v>
      </c>
      <c r="F570" s="14" t="s">
        <v>281</v>
      </c>
      <c r="G570" s="14" t="s">
        <v>3087</v>
      </c>
      <c r="H570" s="14" t="s">
        <v>426</v>
      </c>
      <c r="I570" s="14">
        <v>14</v>
      </c>
      <c r="J570" s="14">
        <v>1</v>
      </c>
      <c r="K570" s="14" t="s">
        <v>5</v>
      </c>
      <c r="L570">
        <v>86</v>
      </c>
      <c r="M570">
        <v>755</v>
      </c>
      <c r="N570" t="s">
        <v>213</v>
      </c>
    </row>
    <row r="571" spans="1:14">
      <c r="A571" t="s">
        <v>31</v>
      </c>
      <c r="B571">
        <v>1120098040</v>
      </c>
      <c r="C571" t="s">
        <v>207</v>
      </c>
      <c r="D571">
        <v>2</v>
      </c>
      <c r="E571" s="14" t="s">
        <v>3088</v>
      </c>
      <c r="F571" s="14" t="s">
        <v>604</v>
      </c>
      <c r="G571" s="14" t="s">
        <v>3089</v>
      </c>
      <c r="H571" s="14" t="s">
        <v>290</v>
      </c>
      <c r="I571" s="14">
        <v>17</v>
      </c>
      <c r="J571" s="14">
        <v>1</v>
      </c>
      <c r="K571" s="14" t="s">
        <v>28</v>
      </c>
      <c r="L571">
        <v>86</v>
      </c>
      <c r="M571">
        <v>568</v>
      </c>
      <c r="N571" t="s">
        <v>213</v>
      </c>
    </row>
    <row r="572" spans="1:14">
      <c r="A572" t="s">
        <v>2</v>
      </c>
      <c r="B572">
        <v>1124856147</v>
      </c>
      <c r="C572" t="s">
        <v>207</v>
      </c>
      <c r="D572">
        <v>2</v>
      </c>
      <c r="E572" s="14" t="s">
        <v>239</v>
      </c>
      <c r="F572" s="14" t="s">
        <v>489</v>
      </c>
      <c r="G572" s="14" t="s">
        <v>576</v>
      </c>
      <c r="H572" s="14" t="s">
        <v>406</v>
      </c>
      <c r="I572" s="14">
        <v>32</v>
      </c>
      <c r="J572" s="14">
        <v>1</v>
      </c>
      <c r="K572" s="14" t="s">
        <v>5</v>
      </c>
      <c r="L572">
        <v>86</v>
      </c>
      <c r="M572" t="s">
        <v>765</v>
      </c>
      <c r="N572" t="s">
        <v>213</v>
      </c>
    </row>
    <row r="573" spans="1:14">
      <c r="A573" t="s">
        <v>2</v>
      </c>
      <c r="B573">
        <v>18105945</v>
      </c>
      <c r="C573" t="s">
        <v>207</v>
      </c>
      <c r="D573">
        <v>2</v>
      </c>
      <c r="E573" s="14" t="s">
        <v>239</v>
      </c>
      <c r="F573" s="14">
        <v>0</v>
      </c>
      <c r="G573" s="14" t="s">
        <v>3090</v>
      </c>
      <c r="H573" s="14">
        <v>0</v>
      </c>
      <c r="I573" s="14">
        <v>76</v>
      </c>
      <c r="J573" s="14">
        <v>1</v>
      </c>
      <c r="K573" s="14" t="s">
        <v>28</v>
      </c>
      <c r="L573">
        <v>86</v>
      </c>
      <c r="M573" t="s">
        <v>765</v>
      </c>
      <c r="N573" t="s">
        <v>213</v>
      </c>
    </row>
    <row r="574" spans="1:14">
      <c r="A574" t="s">
        <v>2</v>
      </c>
      <c r="B574">
        <v>41102254</v>
      </c>
      <c r="C574" t="s">
        <v>207</v>
      </c>
      <c r="D574">
        <v>2</v>
      </c>
      <c r="E574" s="14" t="s">
        <v>599</v>
      </c>
      <c r="F574" s="14" t="s">
        <v>614</v>
      </c>
      <c r="G574" s="14" t="s">
        <v>3091</v>
      </c>
      <c r="H574" s="14">
        <v>0</v>
      </c>
      <c r="I574" s="14">
        <v>62</v>
      </c>
      <c r="J574" s="14">
        <v>1</v>
      </c>
      <c r="K574" s="14" t="s">
        <v>5</v>
      </c>
      <c r="L574">
        <v>86</v>
      </c>
      <c r="M574">
        <v>568</v>
      </c>
      <c r="N574" t="s">
        <v>213</v>
      </c>
    </row>
    <row r="575" spans="1:14">
      <c r="A575" t="s">
        <v>2</v>
      </c>
      <c r="B575">
        <v>27474008</v>
      </c>
      <c r="C575" t="s">
        <v>207</v>
      </c>
      <c r="D575">
        <v>2</v>
      </c>
      <c r="E575" s="14" t="s">
        <v>264</v>
      </c>
      <c r="F575" s="14" t="s">
        <v>288</v>
      </c>
      <c r="G575" s="14" t="s">
        <v>3092</v>
      </c>
      <c r="H575" s="14">
        <v>0</v>
      </c>
      <c r="I575" s="14">
        <v>81</v>
      </c>
      <c r="J575" s="14">
        <v>1</v>
      </c>
      <c r="K575" s="14" t="s">
        <v>5</v>
      </c>
      <c r="L575">
        <v>86</v>
      </c>
      <c r="M575">
        <v>755</v>
      </c>
      <c r="N575" t="s">
        <v>213</v>
      </c>
    </row>
    <row r="576" spans="1:14">
      <c r="A576" t="s">
        <v>2</v>
      </c>
      <c r="B576">
        <v>41119163</v>
      </c>
      <c r="C576" t="s">
        <v>207</v>
      </c>
      <c r="D576">
        <v>2</v>
      </c>
      <c r="E576" s="14" t="s">
        <v>356</v>
      </c>
      <c r="F576" s="14" t="s">
        <v>357</v>
      </c>
      <c r="G576" s="14" t="s">
        <v>358</v>
      </c>
      <c r="H576" s="14" t="s">
        <v>359</v>
      </c>
      <c r="I576" s="14">
        <v>54</v>
      </c>
      <c r="J576" s="14">
        <v>1</v>
      </c>
      <c r="K576" s="14" t="s">
        <v>5</v>
      </c>
      <c r="L576">
        <v>86</v>
      </c>
      <c r="M576">
        <v>865</v>
      </c>
      <c r="N576" t="s">
        <v>213</v>
      </c>
    </row>
    <row r="577" spans="1:14">
      <c r="A577" t="s">
        <v>42</v>
      </c>
      <c r="B577">
        <v>1122787661</v>
      </c>
      <c r="C577" t="s">
        <v>207</v>
      </c>
      <c r="D577">
        <v>2</v>
      </c>
      <c r="E577" s="14" t="s">
        <v>632</v>
      </c>
      <c r="F577" s="14" t="s">
        <v>545</v>
      </c>
      <c r="G577" s="14" t="s">
        <v>634</v>
      </c>
      <c r="H577" s="14" t="s">
        <v>389</v>
      </c>
      <c r="I577" s="14">
        <v>1</v>
      </c>
      <c r="J577" s="14">
        <v>1</v>
      </c>
      <c r="K577" s="14" t="s">
        <v>28</v>
      </c>
      <c r="L577">
        <v>86</v>
      </c>
      <c r="M577">
        <v>749</v>
      </c>
      <c r="N577" t="s">
        <v>213</v>
      </c>
    </row>
    <row r="578" spans="1:14">
      <c r="A578" t="s">
        <v>31</v>
      </c>
      <c r="B578">
        <v>1120070350</v>
      </c>
      <c r="C578" t="s">
        <v>207</v>
      </c>
      <c r="D578">
        <v>2</v>
      </c>
      <c r="E578" s="14" t="s">
        <v>616</v>
      </c>
      <c r="F578" s="14" t="s">
        <v>2624</v>
      </c>
      <c r="G578" s="14" t="s">
        <v>3093</v>
      </c>
      <c r="H578" s="14">
        <v>0</v>
      </c>
      <c r="I578" s="14">
        <v>9</v>
      </c>
      <c r="J578" s="14">
        <v>1</v>
      </c>
      <c r="K578" s="14" t="s">
        <v>28</v>
      </c>
      <c r="L578">
        <v>86</v>
      </c>
      <c r="M578" t="s">
        <v>765</v>
      </c>
      <c r="N578" t="s">
        <v>213</v>
      </c>
    </row>
    <row r="579" spans="1:14">
      <c r="A579" t="s">
        <v>2</v>
      </c>
      <c r="B579">
        <v>69021590</v>
      </c>
      <c r="C579" t="s">
        <v>207</v>
      </c>
      <c r="D579">
        <v>2</v>
      </c>
      <c r="E579" s="14" t="s">
        <v>677</v>
      </c>
      <c r="F579" s="14" t="s">
        <v>709</v>
      </c>
      <c r="G579" s="14" t="s">
        <v>3094</v>
      </c>
      <c r="H579" s="14">
        <v>0</v>
      </c>
      <c r="I579" s="14">
        <v>42</v>
      </c>
      <c r="J579" s="14">
        <v>1</v>
      </c>
      <c r="K579" s="14" t="s">
        <v>5</v>
      </c>
      <c r="L579">
        <v>86</v>
      </c>
      <c r="M579">
        <v>568</v>
      </c>
      <c r="N579" t="s">
        <v>213</v>
      </c>
    </row>
    <row r="580" spans="1:14">
      <c r="A580" t="s">
        <v>2</v>
      </c>
      <c r="B580">
        <v>69010606</v>
      </c>
      <c r="C580" t="s">
        <v>207</v>
      </c>
      <c r="D580">
        <v>2</v>
      </c>
      <c r="E580" s="14" t="s">
        <v>458</v>
      </c>
      <c r="F580" s="14" t="s">
        <v>459</v>
      </c>
      <c r="G580" s="14" t="s">
        <v>460</v>
      </c>
      <c r="H580" s="14" t="s">
        <v>461</v>
      </c>
      <c r="I580" s="14">
        <v>47</v>
      </c>
      <c r="J580" s="14">
        <v>1</v>
      </c>
      <c r="K580" s="14" t="s">
        <v>5</v>
      </c>
      <c r="L580">
        <v>86</v>
      </c>
      <c r="M580">
        <v>571</v>
      </c>
      <c r="N580" t="s">
        <v>213</v>
      </c>
    </row>
    <row r="581" spans="1:14">
      <c r="D581"/>
      <c r="M581"/>
    </row>
    <row r="582" spans="1:14">
      <c r="D582"/>
      <c r="M582"/>
    </row>
    <row r="583" spans="1:14">
      <c r="D583"/>
      <c r="M583"/>
    </row>
    <row r="584" spans="1:14">
      <c r="D584"/>
      <c r="M584"/>
    </row>
    <row r="585" spans="1:14">
      <c r="D585"/>
      <c r="M585"/>
    </row>
    <row r="586" spans="1:14">
      <c r="D586"/>
      <c r="M586"/>
    </row>
    <row r="587" spans="1:14">
      <c r="D587"/>
      <c r="M587"/>
    </row>
    <row r="588" spans="1:14">
      <c r="D588"/>
      <c r="M588"/>
    </row>
    <row r="589" spans="1:14">
      <c r="D589"/>
      <c r="M589"/>
    </row>
    <row r="590" spans="1:14">
      <c r="D590"/>
      <c r="M590"/>
    </row>
    <row r="591" spans="1:14">
      <c r="D591"/>
      <c r="M591"/>
    </row>
    <row r="592" spans="1:14">
      <c r="D592"/>
      <c r="M592"/>
    </row>
    <row r="593" spans="4:13">
      <c r="D593"/>
      <c r="M593"/>
    </row>
    <row r="594" spans="4:13">
      <c r="D594"/>
      <c r="M594"/>
    </row>
    <row r="595" spans="4:13">
      <c r="D595"/>
      <c r="M595"/>
    </row>
    <row r="596" spans="4:13">
      <c r="D596"/>
      <c r="M596"/>
    </row>
    <row r="597" spans="4:13">
      <c r="D597"/>
      <c r="M597"/>
    </row>
    <row r="598" spans="4:13">
      <c r="D598"/>
      <c r="M598"/>
    </row>
    <row r="599" spans="4:13">
      <c r="D599"/>
      <c r="M599"/>
    </row>
    <row r="600" spans="4:13">
      <c r="D600"/>
      <c r="M600"/>
    </row>
    <row r="601" spans="4:13">
      <c r="D601"/>
      <c r="M601"/>
    </row>
    <row r="602" spans="4:13">
      <c r="D602"/>
      <c r="M602"/>
    </row>
    <row r="603" spans="4:13">
      <c r="D603"/>
      <c r="M603"/>
    </row>
    <row r="604" spans="4:13">
      <c r="D604"/>
      <c r="M604"/>
    </row>
    <row r="605" spans="4:13">
      <c r="D605"/>
      <c r="M605"/>
    </row>
    <row r="606" spans="4:13">
      <c r="D606"/>
      <c r="M606"/>
    </row>
    <row r="607" spans="4:13">
      <c r="D607"/>
      <c r="M607"/>
    </row>
    <row r="608" spans="4:13">
      <c r="D608"/>
      <c r="M608"/>
    </row>
    <row r="609" spans="4:13">
      <c r="D609"/>
      <c r="M609"/>
    </row>
    <row r="610" spans="4:13">
      <c r="D610"/>
      <c r="M610"/>
    </row>
    <row r="611" spans="4:13">
      <c r="D611"/>
      <c r="M611"/>
    </row>
    <row r="612" spans="4:13">
      <c r="D612"/>
      <c r="M612"/>
    </row>
    <row r="613" spans="4:13">
      <c r="D613"/>
      <c r="M613"/>
    </row>
    <row r="614" spans="4:13">
      <c r="D614"/>
      <c r="M614"/>
    </row>
    <row r="615" spans="4:13">
      <c r="D615"/>
      <c r="M615"/>
    </row>
    <row r="616" spans="4:13">
      <c r="D616"/>
      <c r="M616"/>
    </row>
    <row r="617" spans="4:13">
      <c r="D617"/>
      <c r="M617"/>
    </row>
    <row r="618" spans="4:13">
      <c r="D618"/>
      <c r="M618"/>
    </row>
    <row r="619" spans="4:13">
      <c r="D619"/>
      <c r="M619"/>
    </row>
    <row r="620" spans="4:13">
      <c r="D620"/>
      <c r="M620"/>
    </row>
    <row r="621" spans="4:13">
      <c r="D621"/>
      <c r="M621"/>
    </row>
    <row r="622" spans="4:13">
      <c r="D622"/>
      <c r="M622"/>
    </row>
    <row r="623" spans="4:13">
      <c r="D623"/>
      <c r="M623"/>
    </row>
    <row r="624" spans="4:13">
      <c r="D624"/>
      <c r="M624"/>
    </row>
    <row r="625" spans="4:13">
      <c r="D625"/>
      <c r="M625"/>
    </row>
    <row r="626" spans="4:13">
      <c r="D626"/>
      <c r="M626"/>
    </row>
    <row r="627" spans="4:13">
      <c r="D627"/>
      <c r="M627"/>
    </row>
    <row r="628" spans="4:13">
      <c r="D628"/>
      <c r="M628"/>
    </row>
    <row r="629" spans="4:13">
      <c r="D629"/>
      <c r="M629"/>
    </row>
    <row r="630" spans="4:13">
      <c r="D630"/>
      <c r="M630"/>
    </row>
    <row r="631" spans="4:13">
      <c r="D631"/>
      <c r="M631"/>
    </row>
    <row r="632" spans="4:13">
      <c r="D632"/>
      <c r="M632"/>
    </row>
    <row r="633" spans="4:13">
      <c r="D633"/>
      <c r="M633"/>
    </row>
    <row r="634" spans="4:13">
      <c r="D634"/>
      <c r="M634"/>
    </row>
    <row r="635" spans="4:13">
      <c r="D635"/>
      <c r="M635"/>
    </row>
    <row r="636" spans="4:13">
      <c r="D636"/>
      <c r="M636"/>
    </row>
    <row r="637" spans="4:13">
      <c r="D637"/>
      <c r="M637"/>
    </row>
    <row r="638" spans="4:13">
      <c r="D638"/>
      <c r="M638"/>
    </row>
    <row r="639" spans="4:13">
      <c r="D639"/>
      <c r="M639"/>
    </row>
    <row r="640" spans="4:13">
      <c r="D640"/>
      <c r="M640"/>
    </row>
    <row r="641" spans="4:13">
      <c r="D641"/>
      <c r="M641"/>
    </row>
    <row r="642" spans="4:13">
      <c r="D642"/>
      <c r="M642"/>
    </row>
    <row r="643" spans="4:13">
      <c r="D643"/>
      <c r="M643"/>
    </row>
    <row r="644" spans="4:13">
      <c r="D644"/>
      <c r="M644"/>
    </row>
    <row r="645" spans="4:13">
      <c r="D645"/>
      <c r="M645"/>
    </row>
    <row r="646" spans="4:13">
      <c r="D646"/>
      <c r="M646"/>
    </row>
    <row r="647" spans="4:13">
      <c r="D647"/>
      <c r="M647"/>
    </row>
    <row r="648" spans="4:13">
      <c r="D648"/>
      <c r="M648"/>
    </row>
    <row r="649" spans="4:13">
      <c r="D649"/>
      <c r="M649"/>
    </row>
    <row r="650" spans="4:13">
      <c r="D650"/>
      <c r="M650"/>
    </row>
    <row r="651" spans="4:13">
      <c r="D651"/>
      <c r="M651"/>
    </row>
    <row r="652" spans="4:13">
      <c r="D652"/>
      <c r="M652"/>
    </row>
    <row r="653" spans="4:13">
      <c r="D653"/>
      <c r="M653"/>
    </row>
    <row r="654" spans="4:13">
      <c r="D654"/>
      <c r="M654"/>
    </row>
    <row r="655" spans="4:13">
      <c r="D655"/>
      <c r="M655"/>
    </row>
    <row r="656" spans="4:13">
      <c r="D656"/>
      <c r="M656"/>
    </row>
    <row r="657" spans="4:13">
      <c r="D657"/>
      <c r="M657"/>
    </row>
    <row r="658" spans="4:13">
      <c r="D658"/>
      <c r="M658"/>
    </row>
    <row r="659" spans="4:13">
      <c r="D659"/>
      <c r="M659"/>
    </row>
    <row r="660" spans="4:13">
      <c r="D660"/>
      <c r="M660"/>
    </row>
    <row r="661" spans="4:13">
      <c r="D661"/>
      <c r="M661"/>
    </row>
    <row r="662" spans="4:13">
      <c r="D662"/>
      <c r="M662"/>
    </row>
    <row r="663" spans="4:13">
      <c r="D663"/>
      <c r="M663"/>
    </row>
    <row r="664" spans="4:13">
      <c r="D664"/>
      <c r="M664"/>
    </row>
    <row r="665" spans="4:13">
      <c r="D665"/>
      <c r="M665"/>
    </row>
    <row r="666" spans="4:13">
      <c r="D666"/>
      <c r="M666"/>
    </row>
    <row r="667" spans="4:13">
      <c r="D667"/>
      <c r="M667"/>
    </row>
    <row r="668" spans="4:13">
      <c r="D668"/>
      <c r="M668"/>
    </row>
    <row r="669" spans="4:13">
      <c r="D669"/>
      <c r="M669"/>
    </row>
    <row r="670" spans="4:13">
      <c r="D670"/>
      <c r="M670"/>
    </row>
    <row r="671" spans="4:13">
      <c r="D671"/>
      <c r="M671"/>
    </row>
    <row r="672" spans="4:13">
      <c r="D672"/>
      <c r="M672"/>
    </row>
    <row r="673" spans="4:13">
      <c r="D673"/>
      <c r="M673"/>
    </row>
    <row r="674" spans="4:13">
      <c r="D674"/>
      <c r="M674"/>
    </row>
    <row r="675" spans="4:13">
      <c r="D675"/>
      <c r="M675"/>
    </row>
    <row r="676" spans="4:13">
      <c r="D676"/>
      <c r="M676"/>
    </row>
    <row r="677" spans="4:13">
      <c r="D677"/>
      <c r="M677"/>
    </row>
    <row r="678" spans="4:13">
      <c r="D678"/>
      <c r="M678"/>
    </row>
    <row r="679" spans="4:13">
      <c r="D679"/>
      <c r="M679"/>
    </row>
    <row r="680" spans="4:13">
      <c r="D680"/>
      <c r="M680"/>
    </row>
    <row r="681" spans="4:13">
      <c r="D681"/>
      <c r="M681"/>
    </row>
    <row r="682" spans="4:13">
      <c r="D682"/>
      <c r="M682"/>
    </row>
    <row r="683" spans="4:13">
      <c r="D683"/>
      <c r="M683"/>
    </row>
    <row r="684" spans="4:13">
      <c r="D684"/>
      <c r="M684"/>
    </row>
    <row r="685" spans="4:13">
      <c r="D685"/>
      <c r="M685"/>
    </row>
    <row r="686" spans="4:13">
      <c r="D686"/>
      <c r="M686"/>
    </row>
    <row r="687" spans="4:13">
      <c r="D687"/>
      <c r="M687"/>
    </row>
    <row r="688" spans="4:13">
      <c r="D688"/>
      <c r="M688"/>
    </row>
    <row r="689" spans="4:13">
      <c r="D689"/>
      <c r="M689"/>
    </row>
    <row r="690" spans="4:13">
      <c r="D690"/>
      <c r="M690"/>
    </row>
    <row r="691" spans="4:13">
      <c r="D691"/>
      <c r="M691"/>
    </row>
    <row r="692" spans="4:13">
      <c r="D692"/>
      <c r="M692"/>
    </row>
    <row r="693" spans="4:13">
      <c r="D693"/>
      <c r="M693"/>
    </row>
    <row r="694" spans="4:13">
      <c r="D694"/>
      <c r="M694"/>
    </row>
    <row r="695" spans="4:13">
      <c r="D695"/>
      <c r="M695"/>
    </row>
    <row r="696" spans="4:13">
      <c r="D696"/>
      <c r="M696"/>
    </row>
    <row r="697" spans="4:13">
      <c r="D697"/>
      <c r="M697"/>
    </row>
    <row r="698" spans="4:13">
      <c r="D698"/>
      <c r="M698"/>
    </row>
    <row r="699" spans="4:13">
      <c r="D699"/>
      <c r="M699"/>
    </row>
    <row r="700" spans="4:13">
      <c r="D700"/>
      <c r="M700"/>
    </row>
    <row r="701" spans="4:13">
      <c r="D701"/>
      <c r="M701"/>
    </row>
    <row r="702" spans="4:13">
      <c r="D702"/>
      <c r="M702"/>
    </row>
    <row r="703" spans="4:13">
      <c r="D703"/>
      <c r="M703"/>
    </row>
    <row r="704" spans="4:13">
      <c r="D704"/>
      <c r="M704"/>
    </row>
    <row r="705" spans="4:13">
      <c r="D705"/>
      <c r="M705"/>
    </row>
    <row r="706" spans="4:13">
      <c r="D706"/>
      <c r="M706"/>
    </row>
    <row r="707" spans="4:13">
      <c r="D707"/>
      <c r="M707"/>
    </row>
    <row r="708" spans="4:13">
      <c r="D708"/>
      <c r="M708"/>
    </row>
    <row r="709" spans="4:13">
      <c r="D709"/>
      <c r="M709"/>
    </row>
    <row r="710" spans="4:13">
      <c r="D710"/>
      <c r="M710"/>
    </row>
    <row r="711" spans="4:13">
      <c r="D711"/>
      <c r="M711"/>
    </row>
    <row r="712" spans="4:13">
      <c r="D712"/>
      <c r="M712"/>
    </row>
    <row r="713" spans="4:13">
      <c r="D713"/>
      <c r="M713"/>
    </row>
    <row r="714" spans="4:13">
      <c r="D714"/>
      <c r="M714"/>
    </row>
    <row r="715" spans="4:13">
      <c r="D715"/>
      <c r="M715"/>
    </row>
    <row r="716" spans="4:13">
      <c r="D716"/>
      <c r="M716"/>
    </row>
    <row r="717" spans="4:13">
      <c r="D717"/>
      <c r="M717"/>
    </row>
    <row r="718" spans="4:13">
      <c r="D718"/>
      <c r="M718"/>
    </row>
    <row r="719" spans="4:13">
      <c r="D719"/>
      <c r="M719"/>
    </row>
    <row r="720" spans="4:13">
      <c r="D720"/>
      <c r="M720"/>
    </row>
    <row r="721" spans="4:13">
      <c r="D721"/>
      <c r="M721"/>
    </row>
    <row r="722" spans="4:13">
      <c r="D722"/>
      <c r="M722"/>
    </row>
    <row r="723" spans="4:13">
      <c r="D723"/>
      <c r="M723"/>
    </row>
    <row r="724" spans="4:13">
      <c r="D724"/>
      <c r="M724"/>
    </row>
    <row r="725" spans="4:13">
      <c r="D725"/>
      <c r="M725"/>
    </row>
    <row r="726" spans="4:13">
      <c r="D726"/>
      <c r="M726"/>
    </row>
    <row r="727" spans="4:13">
      <c r="D727"/>
      <c r="M727"/>
    </row>
    <row r="728" spans="4:13">
      <c r="D728"/>
      <c r="M728"/>
    </row>
    <row r="729" spans="4:13">
      <c r="D729"/>
      <c r="M729"/>
    </row>
    <row r="730" spans="4:13">
      <c r="D730"/>
      <c r="M730"/>
    </row>
    <row r="731" spans="4:13">
      <c r="D731"/>
      <c r="M731"/>
    </row>
    <row r="732" spans="4:13">
      <c r="D732"/>
      <c r="M732"/>
    </row>
    <row r="733" spans="4:13">
      <c r="D733"/>
      <c r="M733"/>
    </row>
    <row r="734" spans="4:13">
      <c r="D734"/>
      <c r="M734"/>
    </row>
    <row r="735" spans="4:13">
      <c r="D735"/>
      <c r="M735"/>
    </row>
    <row r="736" spans="4:13">
      <c r="D736"/>
      <c r="M736"/>
    </row>
    <row r="737" spans="4:13">
      <c r="D737"/>
      <c r="M737"/>
    </row>
    <row r="738" spans="4:13">
      <c r="D738"/>
      <c r="M738"/>
    </row>
    <row r="739" spans="4:13">
      <c r="D739"/>
      <c r="M739"/>
    </row>
    <row r="740" spans="4:13">
      <c r="D740"/>
      <c r="M740"/>
    </row>
    <row r="741" spans="4:13">
      <c r="D741"/>
      <c r="M741"/>
    </row>
    <row r="742" spans="4:13">
      <c r="D742"/>
      <c r="M742"/>
    </row>
    <row r="743" spans="4:13">
      <c r="D743"/>
      <c r="M743"/>
    </row>
    <row r="744" spans="4:13">
      <c r="D744"/>
      <c r="M744"/>
    </row>
    <row r="745" spans="4:13">
      <c r="D745"/>
      <c r="M745"/>
    </row>
    <row r="746" spans="4:13">
      <c r="D746"/>
      <c r="M746"/>
    </row>
    <row r="747" spans="4:13">
      <c r="D747"/>
      <c r="M747"/>
    </row>
    <row r="748" spans="4:13">
      <c r="D748"/>
      <c r="M748"/>
    </row>
    <row r="749" spans="4:13">
      <c r="D749"/>
      <c r="M749"/>
    </row>
    <row r="750" spans="4:13">
      <c r="D750"/>
      <c r="M750"/>
    </row>
    <row r="751" spans="4:13">
      <c r="D751"/>
      <c r="M751"/>
    </row>
    <row r="752" spans="4:13">
      <c r="D752"/>
      <c r="M752"/>
    </row>
    <row r="753" spans="4:13">
      <c r="D753"/>
      <c r="M753"/>
    </row>
    <row r="754" spans="4:13">
      <c r="D754"/>
      <c r="M754"/>
    </row>
    <row r="755" spans="4:13">
      <c r="D755"/>
      <c r="M755"/>
    </row>
    <row r="756" spans="4:13">
      <c r="D756"/>
      <c r="M756"/>
    </row>
    <row r="757" spans="4:13">
      <c r="D757"/>
      <c r="M757"/>
    </row>
    <row r="758" spans="4:13">
      <c r="D758"/>
      <c r="M758"/>
    </row>
    <row r="759" spans="4:13">
      <c r="D759"/>
      <c r="M759"/>
    </row>
    <row r="760" spans="4:13">
      <c r="D760"/>
      <c r="M760"/>
    </row>
    <row r="761" spans="4:13">
      <c r="D761"/>
      <c r="M761"/>
    </row>
    <row r="762" spans="4:13">
      <c r="D762"/>
      <c r="M762"/>
    </row>
    <row r="763" spans="4:13">
      <c r="D763"/>
      <c r="M763"/>
    </row>
    <row r="764" spans="4:13">
      <c r="D764"/>
      <c r="M764"/>
    </row>
    <row r="765" spans="4:13">
      <c r="D765"/>
      <c r="M765"/>
    </row>
    <row r="766" spans="4:13">
      <c r="D766"/>
      <c r="M766"/>
    </row>
    <row r="767" spans="4:13">
      <c r="D767"/>
      <c r="M767"/>
    </row>
    <row r="768" spans="4:13">
      <c r="D768"/>
      <c r="M768"/>
    </row>
    <row r="769" spans="4:13">
      <c r="D769"/>
      <c r="M769"/>
    </row>
    <row r="770" spans="4:13">
      <c r="D770"/>
      <c r="M770"/>
    </row>
    <row r="771" spans="4:13">
      <c r="D771"/>
      <c r="M771"/>
    </row>
    <row r="772" spans="4:13">
      <c r="D772"/>
      <c r="M772"/>
    </row>
    <row r="773" spans="4:13">
      <c r="D773"/>
      <c r="M773"/>
    </row>
    <row r="774" spans="4:13">
      <c r="D774"/>
      <c r="M774"/>
    </row>
    <row r="775" spans="4:13">
      <c r="D775"/>
      <c r="M775"/>
    </row>
    <row r="776" spans="4:13">
      <c r="D776"/>
      <c r="M776"/>
    </row>
    <row r="777" spans="4:13">
      <c r="D777"/>
      <c r="M777"/>
    </row>
    <row r="778" spans="4:13">
      <c r="D778"/>
      <c r="M778"/>
    </row>
    <row r="779" spans="4:13">
      <c r="D779"/>
      <c r="M779"/>
    </row>
    <row r="780" spans="4:13">
      <c r="D780"/>
      <c r="M780"/>
    </row>
    <row r="781" spans="4:13">
      <c r="D781"/>
      <c r="M781"/>
    </row>
    <row r="782" spans="4:13">
      <c r="D782"/>
      <c r="M782"/>
    </row>
    <row r="783" spans="4:13">
      <c r="D783"/>
      <c r="M783"/>
    </row>
    <row r="784" spans="4:13">
      <c r="D784"/>
      <c r="M784"/>
    </row>
    <row r="785" spans="4:13">
      <c r="D785"/>
      <c r="M785"/>
    </row>
    <row r="786" spans="4:13">
      <c r="D786"/>
      <c r="M786"/>
    </row>
    <row r="787" spans="4:13">
      <c r="D787"/>
      <c r="M787"/>
    </row>
    <row r="788" spans="4:13">
      <c r="D788"/>
      <c r="M788"/>
    </row>
    <row r="789" spans="4:13">
      <c r="D789"/>
      <c r="M789"/>
    </row>
    <row r="790" spans="4:13">
      <c r="D790"/>
      <c r="M790"/>
    </row>
    <row r="791" spans="4:13">
      <c r="D791"/>
      <c r="M791"/>
    </row>
    <row r="792" spans="4:13">
      <c r="D792"/>
      <c r="M792"/>
    </row>
    <row r="793" spans="4:13">
      <c r="D793"/>
      <c r="M793"/>
    </row>
    <row r="794" spans="4:13">
      <c r="D794"/>
      <c r="M794"/>
    </row>
    <row r="795" spans="4:13">
      <c r="D795"/>
      <c r="M795"/>
    </row>
    <row r="796" spans="4:13">
      <c r="D796"/>
      <c r="M796"/>
    </row>
    <row r="797" spans="4:13">
      <c r="D797"/>
      <c r="M797"/>
    </row>
    <row r="798" spans="4:13">
      <c r="D798"/>
      <c r="M798"/>
    </row>
    <row r="799" spans="4:13">
      <c r="D799"/>
      <c r="M799"/>
    </row>
    <row r="800" spans="4:13">
      <c r="D800"/>
      <c r="M800"/>
    </row>
    <row r="801" spans="4:13">
      <c r="D801"/>
      <c r="M801"/>
    </row>
    <row r="802" spans="4:13">
      <c r="D802"/>
      <c r="M802"/>
    </row>
    <row r="803" spans="4:13">
      <c r="D803"/>
      <c r="M803"/>
    </row>
    <row r="804" spans="4:13">
      <c r="D804"/>
      <c r="M804"/>
    </row>
    <row r="805" spans="4:13">
      <c r="D805"/>
      <c r="M805"/>
    </row>
    <row r="806" spans="4:13">
      <c r="D806"/>
      <c r="M806"/>
    </row>
    <row r="807" spans="4:13">
      <c r="D807"/>
      <c r="M807"/>
    </row>
    <row r="808" spans="4:13">
      <c r="D808"/>
      <c r="M808"/>
    </row>
    <row r="809" spans="4:13">
      <c r="D809"/>
      <c r="M809"/>
    </row>
    <row r="810" spans="4:13">
      <c r="D810"/>
      <c r="M810"/>
    </row>
    <row r="811" spans="4:13">
      <c r="D811"/>
      <c r="M811"/>
    </row>
    <row r="812" spans="4:13">
      <c r="D812"/>
      <c r="M812"/>
    </row>
    <row r="813" spans="4:13">
      <c r="D813"/>
      <c r="M813"/>
    </row>
    <row r="814" spans="4:13">
      <c r="D814"/>
      <c r="M814"/>
    </row>
    <row r="815" spans="4:13">
      <c r="D815"/>
      <c r="M815"/>
    </row>
    <row r="816" spans="4:13">
      <c r="D816"/>
      <c r="M816"/>
    </row>
    <row r="817" spans="4:13">
      <c r="D817"/>
      <c r="M817"/>
    </row>
    <row r="818" spans="4:13">
      <c r="D818"/>
      <c r="M818"/>
    </row>
    <row r="819" spans="4:13">
      <c r="D819"/>
      <c r="M819"/>
    </row>
    <row r="820" spans="4:13">
      <c r="D820"/>
      <c r="M820"/>
    </row>
    <row r="821" spans="4:13">
      <c r="D821"/>
      <c r="M821"/>
    </row>
    <row r="822" spans="4:13">
      <c r="D822"/>
      <c r="M822"/>
    </row>
    <row r="823" spans="4:13">
      <c r="D823"/>
      <c r="M823"/>
    </row>
    <row r="824" spans="4:13">
      <c r="D824"/>
      <c r="M824"/>
    </row>
    <row r="825" spans="4:13">
      <c r="D825"/>
      <c r="M825"/>
    </row>
    <row r="826" spans="4:13">
      <c r="D826"/>
      <c r="M826"/>
    </row>
    <row r="827" spans="4:13">
      <c r="D827"/>
      <c r="M827"/>
    </row>
    <row r="828" spans="4:13">
      <c r="D828"/>
      <c r="M828"/>
    </row>
    <row r="829" spans="4:13">
      <c r="D829"/>
      <c r="M829"/>
    </row>
    <row r="830" spans="4:13">
      <c r="D830"/>
      <c r="M830"/>
    </row>
    <row r="831" spans="4:13">
      <c r="D831"/>
      <c r="M831"/>
    </row>
    <row r="832" spans="4:13">
      <c r="D832"/>
      <c r="M832"/>
    </row>
    <row r="833" spans="4:13">
      <c r="D833"/>
      <c r="M833"/>
    </row>
    <row r="834" spans="4:13">
      <c r="D834"/>
      <c r="M834"/>
    </row>
    <row r="835" spans="4:13">
      <c r="D835"/>
      <c r="M835"/>
    </row>
    <row r="836" spans="4:13">
      <c r="D836"/>
      <c r="M836"/>
    </row>
    <row r="837" spans="4:13">
      <c r="D837"/>
      <c r="M837"/>
    </row>
    <row r="838" spans="4:13">
      <c r="D838"/>
      <c r="M838"/>
    </row>
    <row r="839" spans="4:13">
      <c r="D839"/>
      <c r="M839"/>
    </row>
    <row r="840" spans="4:13">
      <c r="D840"/>
      <c r="M840"/>
    </row>
    <row r="841" spans="4:13">
      <c r="D841"/>
      <c r="M841"/>
    </row>
    <row r="842" spans="4:13">
      <c r="D842"/>
      <c r="M842"/>
    </row>
    <row r="843" spans="4:13">
      <c r="D843"/>
      <c r="M843"/>
    </row>
    <row r="844" spans="4:13">
      <c r="D844"/>
      <c r="M844"/>
    </row>
    <row r="845" spans="4:13">
      <c r="D845"/>
      <c r="M845"/>
    </row>
    <row r="846" spans="4:13">
      <c r="D846"/>
      <c r="M846"/>
    </row>
    <row r="847" spans="4:13">
      <c r="D847"/>
      <c r="M847"/>
    </row>
    <row r="848" spans="4:13">
      <c r="D848"/>
      <c r="M848"/>
    </row>
    <row r="849" spans="4:13">
      <c r="D849"/>
      <c r="M849"/>
    </row>
    <row r="850" spans="4:13">
      <c r="D850"/>
      <c r="M850"/>
    </row>
    <row r="851" spans="4:13">
      <c r="D851"/>
      <c r="M851"/>
    </row>
    <row r="852" spans="4:13">
      <c r="D852"/>
      <c r="M852"/>
    </row>
    <row r="853" spans="4:13">
      <c r="D853"/>
      <c r="M853"/>
    </row>
    <row r="854" spans="4:13">
      <c r="D854"/>
      <c r="M854"/>
    </row>
    <row r="855" spans="4:13">
      <c r="D855"/>
      <c r="M855"/>
    </row>
    <row r="856" spans="4:13">
      <c r="D856"/>
      <c r="M856"/>
    </row>
    <row r="857" spans="4:13">
      <c r="D857"/>
      <c r="M857"/>
    </row>
    <row r="858" spans="4:13">
      <c r="D858"/>
      <c r="M858"/>
    </row>
    <row r="859" spans="4:13">
      <c r="D859"/>
      <c r="M859"/>
    </row>
    <row r="860" spans="4:13">
      <c r="D860"/>
      <c r="M860"/>
    </row>
    <row r="861" spans="4:13">
      <c r="D861"/>
      <c r="M861"/>
    </row>
    <row r="862" spans="4:13">
      <c r="D862"/>
      <c r="M862"/>
    </row>
    <row r="863" spans="4:13">
      <c r="D863"/>
      <c r="M863"/>
    </row>
    <row r="864" spans="4:13">
      <c r="D864"/>
      <c r="M864"/>
    </row>
    <row r="865" spans="4:13">
      <c r="D865"/>
      <c r="M865"/>
    </row>
    <row r="866" spans="4:13">
      <c r="D866"/>
      <c r="M866"/>
    </row>
    <row r="867" spans="4:13">
      <c r="D867"/>
      <c r="M867"/>
    </row>
    <row r="868" spans="4:13">
      <c r="D868"/>
      <c r="M868"/>
    </row>
    <row r="869" spans="4:13">
      <c r="D869"/>
      <c r="M869"/>
    </row>
    <row r="870" spans="4:13">
      <c r="D870"/>
      <c r="M870"/>
    </row>
    <row r="871" spans="4:13">
      <c r="D871"/>
      <c r="M871"/>
    </row>
    <row r="872" spans="4:13">
      <c r="D872"/>
      <c r="M872"/>
    </row>
    <row r="873" spans="4:13">
      <c r="D873"/>
      <c r="M873"/>
    </row>
    <row r="874" spans="4:13">
      <c r="D874"/>
      <c r="M874"/>
    </row>
    <row r="875" spans="4:13">
      <c r="D875"/>
      <c r="M875"/>
    </row>
    <row r="876" spans="4:13">
      <c r="D876"/>
      <c r="M876"/>
    </row>
    <row r="877" spans="4:13">
      <c r="D877"/>
      <c r="M877"/>
    </row>
    <row r="878" spans="4:13">
      <c r="D878"/>
      <c r="M878"/>
    </row>
    <row r="879" spans="4:13">
      <c r="D879"/>
      <c r="M879" s="5"/>
    </row>
    <row r="880" spans="4:13">
      <c r="D880"/>
      <c r="M880"/>
    </row>
    <row r="881" spans="4:13">
      <c r="D881"/>
      <c r="M881"/>
    </row>
    <row r="882" spans="4:13">
      <c r="D882"/>
      <c r="M882"/>
    </row>
    <row r="883" spans="4:13">
      <c r="D883"/>
      <c r="M883"/>
    </row>
    <row r="884" spans="4:13">
      <c r="D884"/>
      <c r="M884"/>
    </row>
    <row r="885" spans="4:13">
      <c r="D885"/>
      <c r="M885"/>
    </row>
    <row r="886" spans="4:13">
      <c r="D886"/>
      <c r="M886"/>
    </row>
    <row r="887" spans="4:13">
      <c r="D887"/>
      <c r="M887"/>
    </row>
    <row r="888" spans="4:13">
      <c r="D888"/>
      <c r="M888"/>
    </row>
    <row r="889" spans="4:13">
      <c r="D889"/>
      <c r="M889"/>
    </row>
    <row r="890" spans="4:13">
      <c r="D890"/>
      <c r="M890"/>
    </row>
    <row r="891" spans="4:13">
      <c r="D891"/>
      <c r="M891"/>
    </row>
    <row r="892" spans="4:13">
      <c r="D892"/>
      <c r="M892"/>
    </row>
    <row r="893" spans="4:13">
      <c r="D893"/>
      <c r="M893"/>
    </row>
    <row r="894" spans="4:13">
      <c r="D894"/>
      <c r="M894"/>
    </row>
    <row r="895" spans="4:13">
      <c r="D895"/>
      <c r="M895"/>
    </row>
    <row r="896" spans="4:13">
      <c r="D896"/>
      <c r="M896"/>
    </row>
    <row r="897" spans="4:13">
      <c r="D897"/>
      <c r="M897"/>
    </row>
    <row r="898" spans="4:13">
      <c r="D898"/>
      <c r="M898"/>
    </row>
    <row r="899" spans="4:13">
      <c r="D899"/>
      <c r="M899"/>
    </row>
    <row r="900" spans="4:13">
      <c r="D900"/>
      <c r="M900"/>
    </row>
    <row r="901" spans="4:13">
      <c r="D901"/>
      <c r="M901"/>
    </row>
    <row r="902" spans="4:13">
      <c r="D902"/>
      <c r="M902"/>
    </row>
    <row r="903" spans="4:13">
      <c r="D903"/>
      <c r="M903"/>
    </row>
    <row r="904" spans="4:13">
      <c r="D904"/>
      <c r="M904"/>
    </row>
    <row r="905" spans="4:13">
      <c r="D905"/>
      <c r="M905"/>
    </row>
    <row r="906" spans="4:13">
      <c r="D906"/>
      <c r="M906"/>
    </row>
    <row r="907" spans="4:13">
      <c r="D907"/>
      <c r="M907"/>
    </row>
    <row r="908" spans="4:13">
      <c r="D908"/>
      <c r="M908"/>
    </row>
    <row r="909" spans="4:13">
      <c r="D909"/>
      <c r="M909"/>
    </row>
    <row r="910" spans="4:13">
      <c r="D910"/>
      <c r="M910"/>
    </row>
    <row r="911" spans="4:13">
      <c r="D911"/>
      <c r="M911"/>
    </row>
    <row r="912" spans="4:13">
      <c r="D912"/>
      <c r="M912"/>
    </row>
    <row r="913" spans="4:13">
      <c r="D913"/>
      <c r="M913"/>
    </row>
    <row r="914" spans="4:13">
      <c r="D914"/>
      <c r="M914"/>
    </row>
    <row r="915" spans="4:13">
      <c r="D915"/>
      <c r="M915"/>
    </row>
    <row r="916" spans="4:13">
      <c r="D916"/>
      <c r="M916"/>
    </row>
    <row r="917" spans="4:13">
      <c r="D917"/>
      <c r="M917"/>
    </row>
    <row r="918" spans="4:13">
      <c r="D918"/>
      <c r="M918"/>
    </row>
    <row r="919" spans="4:13">
      <c r="D919"/>
      <c r="M919"/>
    </row>
    <row r="920" spans="4:13">
      <c r="D920"/>
      <c r="M920"/>
    </row>
    <row r="921" spans="4:13">
      <c r="D921"/>
      <c r="M921"/>
    </row>
    <row r="922" spans="4:13">
      <c r="D922"/>
      <c r="M922"/>
    </row>
    <row r="923" spans="4:13">
      <c r="D923"/>
      <c r="M923"/>
    </row>
    <row r="924" spans="4:13">
      <c r="D924"/>
      <c r="M924"/>
    </row>
    <row r="925" spans="4:13">
      <c r="D925"/>
      <c r="M925"/>
    </row>
    <row r="926" spans="4:13">
      <c r="D926"/>
      <c r="M926"/>
    </row>
    <row r="927" spans="4:13">
      <c r="D927"/>
      <c r="M927"/>
    </row>
    <row r="928" spans="4:13">
      <c r="D928"/>
      <c r="M928"/>
    </row>
    <row r="929" spans="4:13">
      <c r="D929"/>
      <c r="M929"/>
    </row>
    <row r="930" spans="4:13">
      <c r="D930"/>
      <c r="M930"/>
    </row>
    <row r="931" spans="4:13">
      <c r="D931"/>
      <c r="M931"/>
    </row>
    <row r="932" spans="4:13">
      <c r="D932"/>
      <c r="M932"/>
    </row>
    <row r="933" spans="4:13">
      <c r="D933"/>
      <c r="M933"/>
    </row>
    <row r="934" spans="4:13">
      <c r="D934"/>
      <c r="M934"/>
    </row>
    <row r="935" spans="4:13">
      <c r="D935"/>
      <c r="M935"/>
    </row>
    <row r="936" spans="4:13">
      <c r="D936"/>
      <c r="M936"/>
    </row>
    <row r="937" spans="4:13">
      <c r="D937"/>
      <c r="M937"/>
    </row>
    <row r="938" spans="4:13">
      <c r="D938"/>
      <c r="M938"/>
    </row>
    <row r="939" spans="4:13">
      <c r="D939"/>
      <c r="M939"/>
    </row>
    <row r="940" spans="4:13">
      <c r="D940"/>
      <c r="M940"/>
    </row>
    <row r="941" spans="4:13">
      <c r="D941"/>
      <c r="M941"/>
    </row>
    <row r="942" spans="4:13">
      <c r="D942"/>
      <c r="M942"/>
    </row>
    <row r="943" spans="4:13">
      <c r="D943"/>
      <c r="M943"/>
    </row>
    <row r="944" spans="4:13">
      <c r="D944"/>
      <c r="M944"/>
    </row>
    <row r="945" spans="4:13">
      <c r="D945"/>
      <c r="M945"/>
    </row>
    <row r="946" spans="4:13">
      <c r="D946"/>
      <c r="M946"/>
    </row>
    <row r="947" spans="4:13">
      <c r="D947"/>
      <c r="M947"/>
    </row>
    <row r="948" spans="4:13">
      <c r="D948"/>
      <c r="M948"/>
    </row>
    <row r="949" spans="4:13">
      <c r="D949"/>
      <c r="M949"/>
    </row>
    <row r="950" spans="4:13">
      <c r="D950"/>
      <c r="M950"/>
    </row>
    <row r="951" spans="4:13">
      <c r="D951"/>
      <c r="M951"/>
    </row>
    <row r="952" spans="4:13">
      <c r="D952"/>
      <c r="M952"/>
    </row>
    <row r="953" spans="4:13">
      <c r="D953"/>
      <c r="M953"/>
    </row>
    <row r="954" spans="4:13">
      <c r="D954"/>
      <c r="M954"/>
    </row>
    <row r="955" spans="4:13">
      <c r="D955"/>
      <c r="M955"/>
    </row>
    <row r="956" spans="4:13">
      <c r="D956"/>
      <c r="M956"/>
    </row>
    <row r="957" spans="4:13">
      <c r="D957"/>
      <c r="M957"/>
    </row>
    <row r="958" spans="4:13">
      <c r="D958"/>
      <c r="M958"/>
    </row>
    <row r="959" spans="4:13">
      <c r="D959"/>
      <c r="M959"/>
    </row>
    <row r="960" spans="4:13">
      <c r="D960"/>
      <c r="M960"/>
    </row>
    <row r="961" spans="4:13">
      <c r="D961"/>
      <c r="M961"/>
    </row>
    <row r="962" spans="4:13">
      <c r="D962"/>
      <c r="M962"/>
    </row>
    <row r="963" spans="4:13">
      <c r="D963"/>
      <c r="M963"/>
    </row>
    <row r="964" spans="4:13">
      <c r="D964"/>
      <c r="M964"/>
    </row>
    <row r="965" spans="4:13">
      <c r="D965"/>
      <c r="M965"/>
    </row>
    <row r="966" spans="4:13">
      <c r="D966"/>
      <c r="M966"/>
    </row>
    <row r="967" spans="4:13">
      <c r="D967"/>
      <c r="M967"/>
    </row>
    <row r="968" spans="4:13">
      <c r="D968"/>
      <c r="M968"/>
    </row>
    <row r="969" spans="4:13">
      <c r="D969"/>
      <c r="M969"/>
    </row>
    <row r="970" spans="4:13">
      <c r="D970"/>
      <c r="M970"/>
    </row>
    <row r="971" spans="4:13">
      <c r="D971"/>
      <c r="M971"/>
    </row>
    <row r="972" spans="4:13">
      <c r="D972"/>
      <c r="M972"/>
    </row>
    <row r="973" spans="4:13">
      <c r="D973"/>
      <c r="M973"/>
    </row>
    <row r="974" spans="4:13">
      <c r="D974"/>
      <c r="M974"/>
    </row>
    <row r="975" spans="4:13">
      <c r="D975"/>
      <c r="M975"/>
    </row>
    <row r="976" spans="4:13">
      <c r="D976"/>
      <c r="M976"/>
    </row>
    <row r="977" spans="4:13">
      <c r="D977"/>
      <c r="M977"/>
    </row>
    <row r="978" spans="4:13">
      <c r="D978"/>
      <c r="M978"/>
    </row>
    <row r="979" spans="4:13">
      <c r="D979"/>
      <c r="M979"/>
    </row>
    <row r="980" spans="4:13">
      <c r="D980"/>
      <c r="M980"/>
    </row>
    <row r="981" spans="4:13">
      <c r="D981"/>
      <c r="M981"/>
    </row>
    <row r="982" spans="4:13">
      <c r="D982"/>
      <c r="M982"/>
    </row>
    <row r="983" spans="4:13">
      <c r="D983"/>
      <c r="M983"/>
    </row>
    <row r="984" spans="4:13">
      <c r="D984"/>
      <c r="M984"/>
    </row>
    <row r="985" spans="4:13">
      <c r="D985"/>
      <c r="M985"/>
    </row>
    <row r="986" spans="4:13">
      <c r="D986"/>
      <c r="M986"/>
    </row>
    <row r="987" spans="4:13">
      <c r="D987"/>
      <c r="M987"/>
    </row>
    <row r="988" spans="4:13">
      <c r="D988"/>
      <c r="M988"/>
    </row>
    <row r="989" spans="4:13">
      <c r="D989"/>
      <c r="M989"/>
    </row>
    <row r="990" spans="4:13">
      <c r="D990"/>
      <c r="M990"/>
    </row>
    <row r="991" spans="4:13">
      <c r="D991"/>
      <c r="M991"/>
    </row>
    <row r="992" spans="4:13">
      <c r="D992"/>
      <c r="M992"/>
    </row>
    <row r="993" spans="4:13">
      <c r="D993"/>
      <c r="M993"/>
    </row>
    <row r="994" spans="4:13">
      <c r="D994"/>
      <c r="M994"/>
    </row>
    <row r="995" spans="4:13">
      <c r="D995"/>
      <c r="M995"/>
    </row>
    <row r="996" spans="4:13">
      <c r="D996"/>
      <c r="M996"/>
    </row>
    <row r="997" spans="4:13">
      <c r="D997"/>
      <c r="M997"/>
    </row>
    <row r="998" spans="4:13">
      <c r="D998"/>
      <c r="M998"/>
    </row>
    <row r="999" spans="4:13">
      <c r="D999"/>
      <c r="M999"/>
    </row>
    <row r="1000" spans="4:13">
      <c r="D1000"/>
      <c r="M1000"/>
    </row>
    <row r="1001" spans="4:13">
      <c r="D1001"/>
      <c r="M1001"/>
    </row>
    <row r="1002" spans="4:13">
      <c r="D1002"/>
      <c r="M1002"/>
    </row>
    <row r="1003" spans="4:13">
      <c r="D1003"/>
      <c r="M1003"/>
    </row>
    <row r="1004" spans="4:13">
      <c r="D1004"/>
      <c r="M1004"/>
    </row>
    <row r="1005" spans="4:13">
      <c r="D1005"/>
      <c r="M1005"/>
    </row>
    <row r="1006" spans="4:13">
      <c r="D1006"/>
      <c r="M1006"/>
    </row>
    <row r="1007" spans="4:13">
      <c r="D1007"/>
      <c r="M1007"/>
    </row>
    <row r="1008" spans="4:13">
      <c r="D1008"/>
      <c r="M1008"/>
    </row>
    <row r="1009" spans="4:13">
      <c r="D1009"/>
      <c r="M1009"/>
    </row>
    <row r="1010" spans="4:13">
      <c r="D1010"/>
      <c r="M1010"/>
    </row>
    <row r="1011" spans="4:13">
      <c r="D1011"/>
      <c r="M1011"/>
    </row>
    <row r="1012" spans="4:13">
      <c r="D1012"/>
      <c r="M1012"/>
    </row>
    <row r="1013" spans="4:13">
      <c r="D1013"/>
      <c r="M1013"/>
    </row>
    <row r="1014" spans="4:13">
      <c r="D1014"/>
      <c r="M1014"/>
    </row>
    <row r="1015" spans="4:13">
      <c r="D1015"/>
      <c r="M1015"/>
    </row>
    <row r="1016" spans="4:13">
      <c r="D1016"/>
      <c r="M1016"/>
    </row>
    <row r="1017" spans="4:13">
      <c r="D1017"/>
      <c r="M1017"/>
    </row>
    <row r="1018" spans="4:13">
      <c r="D1018"/>
      <c r="M1018"/>
    </row>
    <row r="1019" spans="4:13">
      <c r="D1019"/>
      <c r="M1019"/>
    </row>
    <row r="1020" spans="4:13">
      <c r="D1020"/>
      <c r="M1020"/>
    </row>
    <row r="1021" spans="4:13">
      <c r="D1021"/>
      <c r="M1021"/>
    </row>
    <row r="1022" spans="4:13">
      <c r="D1022"/>
      <c r="M1022"/>
    </row>
    <row r="1023" spans="4:13">
      <c r="D1023"/>
      <c r="M1023"/>
    </row>
    <row r="1024" spans="4:13">
      <c r="D1024"/>
      <c r="M1024"/>
    </row>
    <row r="1025" spans="4:13">
      <c r="D1025"/>
      <c r="M1025"/>
    </row>
    <row r="1026" spans="4:13">
      <c r="D1026"/>
      <c r="M1026"/>
    </row>
    <row r="1027" spans="4:13">
      <c r="D1027"/>
      <c r="M1027"/>
    </row>
    <row r="1028" spans="4:13">
      <c r="D1028"/>
      <c r="M1028"/>
    </row>
    <row r="1029" spans="4:13">
      <c r="D1029"/>
      <c r="M1029"/>
    </row>
    <row r="1030" spans="4:13">
      <c r="D1030"/>
      <c r="M1030"/>
    </row>
    <row r="1031" spans="4:13">
      <c r="D1031"/>
      <c r="M1031"/>
    </row>
    <row r="1032" spans="4:13">
      <c r="D1032"/>
      <c r="M1032"/>
    </row>
    <row r="1033" spans="4:13">
      <c r="D1033"/>
      <c r="M1033"/>
    </row>
    <row r="1034" spans="4:13">
      <c r="D1034"/>
      <c r="M1034"/>
    </row>
    <row r="1035" spans="4:13">
      <c r="D1035"/>
      <c r="M1035"/>
    </row>
    <row r="1036" spans="4:13">
      <c r="D1036"/>
      <c r="M1036"/>
    </row>
    <row r="1037" spans="4:13">
      <c r="D1037"/>
      <c r="M1037"/>
    </row>
    <row r="1038" spans="4:13">
      <c r="D1038"/>
      <c r="M1038"/>
    </row>
    <row r="1039" spans="4:13">
      <c r="D1039"/>
      <c r="M1039"/>
    </row>
    <row r="1040" spans="4:13">
      <c r="D1040"/>
      <c r="M1040"/>
    </row>
    <row r="1041" spans="4:13">
      <c r="D1041"/>
      <c r="M1041"/>
    </row>
    <row r="1042" spans="4:13">
      <c r="D1042"/>
      <c r="M1042"/>
    </row>
    <row r="1043" spans="4:13">
      <c r="D1043"/>
      <c r="M1043"/>
    </row>
    <row r="1044" spans="4:13">
      <c r="D1044"/>
      <c r="M1044"/>
    </row>
    <row r="1045" spans="4:13">
      <c r="D1045"/>
      <c r="M1045"/>
    </row>
    <row r="1046" spans="4:13">
      <c r="D1046"/>
      <c r="M1046"/>
    </row>
    <row r="1047" spans="4:13">
      <c r="D1047"/>
      <c r="M1047"/>
    </row>
    <row r="1048" spans="4:13">
      <c r="D1048"/>
      <c r="M1048"/>
    </row>
    <row r="1049" spans="4:13">
      <c r="D1049"/>
      <c r="M1049"/>
    </row>
    <row r="1050" spans="4:13">
      <c r="D1050"/>
      <c r="M1050"/>
    </row>
    <row r="1051" spans="4:13">
      <c r="D1051"/>
      <c r="M1051"/>
    </row>
    <row r="1052" spans="4:13">
      <c r="D1052"/>
      <c r="M1052"/>
    </row>
    <row r="1053" spans="4:13">
      <c r="D1053"/>
      <c r="M1053"/>
    </row>
    <row r="1054" spans="4:13">
      <c r="D1054"/>
      <c r="M1054"/>
    </row>
    <row r="1055" spans="4:13">
      <c r="D1055"/>
      <c r="M1055"/>
    </row>
    <row r="1056" spans="4:13">
      <c r="D1056"/>
      <c r="M1056"/>
    </row>
    <row r="1057" spans="4:13">
      <c r="D1057"/>
      <c r="M1057" s="5"/>
    </row>
    <row r="1058" spans="4:13">
      <c r="D1058"/>
      <c r="M1058"/>
    </row>
    <row r="1059" spans="4:13">
      <c r="D1059"/>
      <c r="M1059"/>
    </row>
    <row r="1060" spans="4:13">
      <c r="D1060"/>
      <c r="M1060"/>
    </row>
    <row r="1061" spans="4:13">
      <c r="D1061"/>
      <c r="M1061"/>
    </row>
    <row r="1062" spans="4:13">
      <c r="D1062"/>
      <c r="M1062"/>
    </row>
    <row r="1063" spans="4:13">
      <c r="D1063"/>
      <c r="M1063"/>
    </row>
    <row r="1064" spans="4:13">
      <c r="D1064"/>
      <c r="M1064"/>
    </row>
    <row r="1065" spans="4:13">
      <c r="D1065"/>
      <c r="M1065"/>
    </row>
    <row r="1066" spans="4:13">
      <c r="D1066"/>
      <c r="M1066"/>
    </row>
    <row r="1067" spans="4:13">
      <c r="D1067"/>
      <c r="M1067"/>
    </row>
    <row r="1068" spans="4:13">
      <c r="D1068"/>
      <c r="M1068"/>
    </row>
    <row r="1069" spans="4:13">
      <c r="D1069"/>
      <c r="M1069"/>
    </row>
    <row r="1070" spans="4:13">
      <c r="D1070"/>
      <c r="M1070"/>
    </row>
    <row r="1071" spans="4:13">
      <c r="D1071"/>
      <c r="M1071"/>
    </row>
    <row r="1072" spans="4:13">
      <c r="D1072"/>
      <c r="M1072"/>
    </row>
    <row r="1073" spans="4:13">
      <c r="D1073"/>
      <c r="M1073"/>
    </row>
    <row r="1074" spans="4:13">
      <c r="D1074"/>
      <c r="M1074"/>
    </row>
    <row r="1075" spans="4:13">
      <c r="D1075"/>
      <c r="M1075"/>
    </row>
    <row r="1076" spans="4:13">
      <c r="D1076"/>
      <c r="M1076"/>
    </row>
    <row r="1077" spans="4:13">
      <c r="D1077"/>
      <c r="M1077"/>
    </row>
    <row r="1078" spans="4:13">
      <c r="D1078"/>
      <c r="M1078"/>
    </row>
    <row r="1079" spans="4:13">
      <c r="D1079"/>
      <c r="M1079"/>
    </row>
    <row r="1080" spans="4:13">
      <c r="D1080"/>
      <c r="M1080"/>
    </row>
    <row r="1081" spans="4:13">
      <c r="D1081"/>
      <c r="M1081"/>
    </row>
    <row r="1082" spans="4:13">
      <c r="D1082"/>
      <c r="M1082"/>
    </row>
    <row r="1083" spans="4:13">
      <c r="D1083"/>
      <c r="M1083"/>
    </row>
    <row r="1084" spans="4:13">
      <c r="D1084"/>
      <c r="M1084"/>
    </row>
    <row r="1085" spans="4:13">
      <c r="D1085"/>
      <c r="M1085"/>
    </row>
    <row r="1086" spans="4:13">
      <c r="D1086"/>
      <c r="M1086"/>
    </row>
    <row r="1087" spans="4:13">
      <c r="D1087"/>
      <c r="M1087"/>
    </row>
    <row r="1088" spans="4:13">
      <c r="D1088"/>
      <c r="M1088"/>
    </row>
    <row r="1089" spans="4:13">
      <c r="D1089"/>
      <c r="M1089"/>
    </row>
    <row r="1090" spans="4:13">
      <c r="D1090"/>
      <c r="M1090"/>
    </row>
    <row r="1091" spans="4:13">
      <c r="D1091"/>
      <c r="M1091"/>
    </row>
    <row r="1092" spans="4:13">
      <c r="D1092"/>
      <c r="M1092"/>
    </row>
    <row r="1093" spans="4:13">
      <c r="D1093"/>
      <c r="M1093"/>
    </row>
    <row r="1094" spans="4:13">
      <c r="D1094"/>
      <c r="M1094"/>
    </row>
    <row r="1095" spans="4:13">
      <c r="D1095"/>
      <c r="M1095"/>
    </row>
    <row r="1096" spans="4:13">
      <c r="D1096"/>
      <c r="M1096"/>
    </row>
    <row r="1097" spans="4:13">
      <c r="D1097"/>
      <c r="M1097"/>
    </row>
    <row r="1098" spans="4:13">
      <c r="D1098"/>
      <c r="M1098"/>
    </row>
    <row r="1099" spans="4:13">
      <c r="D1099"/>
      <c r="M1099"/>
    </row>
    <row r="1100" spans="4:13">
      <c r="D1100"/>
      <c r="M1100"/>
    </row>
    <row r="1101" spans="4:13">
      <c r="D1101"/>
      <c r="M1101"/>
    </row>
    <row r="1102" spans="4:13">
      <c r="D1102"/>
      <c r="M1102"/>
    </row>
    <row r="1103" spans="4:13">
      <c r="D1103"/>
      <c r="M1103"/>
    </row>
    <row r="1104" spans="4:13">
      <c r="D1104"/>
      <c r="M1104"/>
    </row>
    <row r="1105" spans="4:13">
      <c r="D1105"/>
      <c r="M1105"/>
    </row>
    <row r="1106" spans="4:13">
      <c r="D1106"/>
      <c r="M1106"/>
    </row>
    <row r="1107" spans="4:13">
      <c r="D1107"/>
      <c r="M1107"/>
    </row>
    <row r="1108" spans="4:13">
      <c r="D1108"/>
      <c r="M1108"/>
    </row>
    <row r="1109" spans="4:13">
      <c r="D1109"/>
      <c r="M1109"/>
    </row>
    <row r="1110" spans="4:13">
      <c r="D1110"/>
      <c r="M1110"/>
    </row>
    <row r="1111" spans="4:13">
      <c r="D1111"/>
      <c r="M1111"/>
    </row>
    <row r="1112" spans="4:13">
      <c r="D1112"/>
      <c r="M1112"/>
    </row>
    <row r="1113" spans="4:13">
      <c r="D1113"/>
      <c r="M1113"/>
    </row>
    <row r="1114" spans="4:13">
      <c r="D1114"/>
      <c r="M1114"/>
    </row>
    <row r="1115" spans="4:13">
      <c r="D1115"/>
      <c r="M1115"/>
    </row>
    <row r="1116" spans="4:13">
      <c r="D1116"/>
      <c r="M1116"/>
    </row>
    <row r="1117" spans="4:13">
      <c r="D1117"/>
      <c r="M1117"/>
    </row>
    <row r="1118" spans="4:13">
      <c r="D1118"/>
      <c r="M1118"/>
    </row>
    <row r="1119" spans="4:13">
      <c r="D1119"/>
      <c r="M1119"/>
    </row>
    <row r="1120" spans="4:13">
      <c r="D1120"/>
      <c r="M1120"/>
    </row>
    <row r="1121" spans="4:13">
      <c r="D1121"/>
      <c r="M1121"/>
    </row>
    <row r="1122" spans="4:13">
      <c r="D1122"/>
      <c r="M1122"/>
    </row>
    <row r="1123" spans="4:13">
      <c r="D1123"/>
      <c r="M1123"/>
    </row>
    <row r="1124" spans="4:13">
      <c r="D1124"/>
      <c r="M1124"/>
    </row>
    <row r="1125" spans="4:13">
      <c r="D1125"/>
      <c r="M1125"/>
    </row>
    <row r="1126" spans="4:13">
      <c r="D1126"/>
      <c r="M1126"/>
    </row>
    <row r="1127" spans="4:13">
      <c r="D1127"/>
      <c r="M1127"/>
    </row>
    <row r="1128" spans="4:13">
      <c r="D1128"/>
      <c r="M1128"/>
    </row>
    <row r="1129" spans="4:13">
      <c r="D1129"/>
      <c r="M1129"/>
    </row>
    <row r="1130" spans="4:13">
      <c r="D1130"/>
      <c r="M1130"/>
    </row>
    <row r="1131" spans="4:13">
      <c r="D1131"/>
      <c r="M1131"/>
    </row>
    <row r="1132" spans="4:13">
      <c r="D1132"/>
      <c r="M1132"/>
    </row>
    <row r="1133" spans="4:13">
      <c r="D1133"/>
      <c r="M1133"/>
    </row>
    <row r="1134" spans="4:13">
      <c r="D1134"/>
      <c r="M1134"/>
    </row>
    <row r="1135" spans="4:13">
      <c r="D1135"/>
      <c r="M1135"/>
    </row>
    <row r="1136" spans="4:13">
      <c r="D1136"/>
      <c r="M1136"/>
    </row>
    <row r="1137" spans="4:13">
      <c r="D1137"/>
      <c r="M1137"/>
    </row>
    <row r="1138" spans="4:13">
      <c r="D1138"/>
      <c r="M1138"/>
    </row>
    <row r="1139" spans="4:13">
      <c r="D1139"/>
      <c r="M1139"/>
    </row>
    <row r="1140" spans="4:13">
      <c r="D1140"/>
      <c r="M1140"/>
    </row>
    <row r="1141" spans="4:13">
      <c r="D1141"/>
      <c r="M1141"/>
    </row>
    <row r="1142" spans="4:13">
      <c r="D1142"/>
      <c r="M1142"/>
    </row>
    <row r="1143" spans="4:13">
      <c r="D1143"/>
      <c r="M1143"/>
    </row>
    <row r="1144" spans="4:13">
      <c r="D1144"/>
      <c r="M1144"/>
    </row>
    <row r="1145" spans="4:13">
      <c r="D1145"/>
      <c r="M1145"/>
    </row>
    <row r="1146" spans="4:13">
      <c r="D1146"/>
      <c r="M1146"/>
    </row>
    <row r="1147" spans="4:13">
      <c r="D1147"/>
      <c r="M1147"/>
    </row>
    <row r="1148" spans="4:13">
      <c r="D1148"/>
      <c r="M1148"/>
    </row>
    <row r="1149" spans="4:13">
      <c r="D1149"/>
      <c r="M1149"/>
    </row>
    <row r="1150" spans="4:13">
      <c r="D1150"/>
      <c r="M1150"/>
    </row>
    <row r="1151" spans="4:13">
      <c r="D1151"/>
      <c r="M1151"/>
    </row>
    <row r="1152" spans="4:13">
      <c r="D1152"/>
      <c r="M1152"/>
    </row>
    <row r="1153" spans="4:13">
      <c r="D1153"/>
      <c r="M1153"/>
    </row>
    <row r="1154" spans="4:13">
      <c r="D1154"/>
      <c r="M1154"/>
    </row>
    <row r="1155" spans="4:13">
      <c r="D1155"/>
      <c r="M1155"/>
    </row>
    <row r="1156" spans="4:13">
      <c r="D1156"/>
      <c r="M1156"/>
    </row>
    <row r="1157" spans="4:13">
      <c r="D1157"/>
      <c r="M1157"/>
    </row>
    <row r="1158" spans="4:13">
      <c r="D1158"/>
      <c r="M1158"/>
    </row>
    <row r="1159" spans="4:13">
      <c r="D1159"/>
      <c r="M1159"/>
    </row>
    <row r="1160" spans="4:13">
      <c r="D1160"/>
      <c r="M1160"/>
    </row>
    <row r="1161" spans="4:13">
      <c r="D1161"/>
      <c r="M1161"/>
    </row>
    <row r="1162" spans="4:13">
      <c r="D1162"/>
      <c r="M1162"/>
    </row>
    <row r="1163" spans="4:13">
      <c r="D1163"/>
      <c r="M1163"/>
    </row>
    <row r="1164" spans="4:13">
      <c r="D1164"/>
      <c r="M1164"/>
    </row>
    <row r="1165" spans="4:13">
      <c r="D1165"/>
      <c r="M1165"/>
    </row>
    <row r="1166" spans="4:13">
      <c r="D1166"/>
      <c r="M1166"/>
    </row>
    <row r="1167" spans="4:13">
      <c r="D1167"/>
      <c r="M1167"/>
    </row>
    <row r="1168" spans="4:13">
      <c r="D1168"/>
      <c r="M1168"/>
    </row>
    <row r="1169" spans="4:13">
      <c r="D1169"/>
      <c r="M1169"/>
    </row>
    <row r="1170" spans="4:13">
      <c r="D1170"/>
      <c r="M1170"/>
    </row>
    <row r="1171" spans="4:13">
      <c r="D1171"/>
      <c r="M1171"/>
    </row>
    <row r="1172" spans="4:13">
      <c r="D1172"/>
      <c r="M1172"/>
    </row>
    <row r="1173" spans="4:13">
      <c r="D1173"/>
      <c r="M1173"/>
    </row>
    <row r="1174" spans="4:13">
      <c r="D1174"/>
      <c r="M1174"/>
    </row>
    <row r="1175" spans="4:13">
      <c r="D1175"/>
      <c r="M1175"/>
    </row>
    <row r="1176" spans="4:13">
      <c r="D1176"/>
      <c r="M1176"/>
    </row>
    <row r="1177" spans="4:13">
      <c r="D1177"/>
      <c r="M1177"/>
    </row>
    <row r="1178" spans="4:13">
      <c r="D1178"/>
      <c r="M1178"/>
    </row>
    <row r="1179" spans="4:13">
      <c r="D1179"/>
      <c r="M1179"/>
    </row>
    <row r="1180" spans="4:13">
      <c r="D1180"/>
      <c r="M1180"/>
    </row>
    <row r="1181" spans="4:13">
      <c r="D1181"/>
      <c r="M1181"/>
    </row>
    <row r="1182" spans="4:13">
      <c r="D1182"/>
      <c r="M1182"/>
    </row>
    <row r="1183" spans="4:13">
      <c r="D1183"/>
      <c r="M1183"/>
    </row>
    <row r="1184" spans="4:13">
      <c r="D1184"/>
      <c r="M1184"/>
    </row>
    <row r="1185" spans="4:13">
      <c r="D1185"/>
      <c r="M1185"/>
    </row>
    <row r="1186" spans="4:13">
      <c r="D1186"/>
      <c r="M1186"/>
    </row>
    <row r="1187" spans="4:13">
      <c r="D1187"/>
      <c r="M1187"/>
    </row>
    <row r="1188" spans="4:13">
      <c r="D1188"/>
      <c r="M1188"/>
    </row>
    <row r="1189" spans="4:13">
      <c r="D1189"/>
      <c r="M1189"/>
    </row>
    <row r="1190" spans="4:13">
      <c r="D1190"/>
      <c r="M1190"/>
    </row>
    <row r="1191" spans="4:13">
      <c r="D1191"/>
      <c r="M1191"/>
    </row>
    <row r="1192" spans="4:13">
      <c r="D1192"/>
      <c r="M1192"/>
    </row>
    <row r="1193" spans="4:13">
      <c r="D1193"/>
      <c r="M1193"/>
    </row>
    <row r="1194" spans="4:13">
      <c r="D1194"/>
      <c r="M1194"/>
    </row>
    <row r="1195" spans="4:13">
      <c r="D1195"/>
      <c r="M1195"/>
    </row>
    <row r="1196" spans="4:13">
      <c r="D1196"/>
      <c r="M1196"/>
    </row>
    <row r="1197" spans="4:13">
      <c r="D1197"/>
      <c r="M1197"/>
    </row>
    <row r="1198" spans="4:13">
      <c r="D1198"/>
      <c r="M1198"/>
    </row>
    <row r="1199" spans="4:13">
      <c r="D1199"/>
      <c r="M1199"/>
    </row>
    <row r="1200" spans="4:13">
      <c r="D1200"/>
      <c r="M1200"/>
    </row>
    <row r="1201" spans="4:13">
      <c r="D1201"/>
      <c r="M1201"/>
    </row>
    <row r="1202" spans="4:13">
      <c r="D1202"/>
      <c r="M1202"/>
    </row>
    <row r="1203" spans="4:13">
      <c r="D1203"/>
      <c r="M1203"/>
    </row>
    <row r="1204" spans="4:13">
      <c r="D1204"/>
      <c r="M1204"/>
    </row>
    <row r="1205" spans="4:13">
      <c r="D1205"/>
      <c r="M1205"/>
    </row>
    <row r="1206" spans="4:13">
      <c r="D1206"/>
      <c r="M1206"/>
    </row>
    <row r="1207" spans="4:13">
      <c r="D1207"/>
      <c r="M1207"/>
    </row>
    <row r="1208" spans="4:13">
      <c r="D1208"/>
      <c r="M1208"/>
    </row>
    <row r="1209" spans="4:13">
      <c r="D1209"/>
      <c r="M1209"/>
    </row>
    <row r="1210" spans="4:13">
      <c r="D1210"/>
      <c r="M1210"/>
    </row>
    <row r="1211" spans="4:13">
      <c r="D1211"/>
      <c r="M1211"/>
    </row>
    <row r="1212" spans="4:13">
      <c r="D1212"/>
      <c r="M1212"/>
    </row>
    <row r="1213" spans="4:13">
      <c r="D1213"/>
      <c r="M1213"/>
    </row>
    <row r="1214" spans="4:13">
      <c r="D1214"/>
      <c r="M1214"/>
    </row>
    <row r="1215" spans="4:13">
      <c r="D1215"/>
      <c r="M1215"/>
    </row>
    <row r="1216" spans="4:13">
      <c r="D1216"/>
      <c r="M1216"/>
    </row>
    <row r="1217" spans="4:13">
      <c r="D1217"/>
      <c r="M1217"/>
    </row>
    <row r="1218" spans="4:13">
      <c r="D1218"/>
      <c r="M1218"/>
    </row>
    <row r="1219" spans="4:13">
      <c r="D1219"/>
      <c r="M1219"/>
    </row>
    <row r="1220" spans="4:13">
      <c r="D1220"/>
      <c r="M1220"/>
    </row>
    <row r="1221" spans="4:13">
      <c r="D1221"/>
      <c r="M1221"/>
    </row>
    <row r="1222" spans="4:13">
      <c r="D1222"/>
      <c r="M1222"/>
    </row>
    <row r="1223" spans="4:13">
      <c r="D1223"/>
      <c r="M1223"/>
    </row>
    <row r="1224" spans="4:13">
      <c r="D1224"/>
      <c r="M1224"/>
    </row>
    <row r="1225" spans="4:13">
      <c r="D1225"/>
      <c r="M1225"/>
    </row>
    <row r="1226" spans="4:13">
      <c r="D1226"/>
      <c r="M1226"/>
    </row>
    <row r="1227" spans="4:13">
      <c r="D1227"/>
      <c r="M1227"/>
    </row>
    <row r="1228" spans="4:13">
      <c r="D1228"/>
      <c r="M1228"/>
    </row>
    <row r="1229" spans="4:13">
      <c r="D1229"/>
      <c r="M1229"/>
    </row>
    <row r="1230" spans="4:13">
      <c r="D1230"/>
      <c r="M1230"/>
    </row>
    <row r="1231" spans="4:13">
      <c r="D1231"/>
      <c r="M1231"/>
    </row>
    <row r="1232" spans="4:13">
      <c r="D1232"/>
      <c r="M1232"/>
    </row>
    <row r="1233" spans="4:13">
      <c r="D1233"/>
      <c r="M1233"/>
    </row>
    <row r="1234" spans="4:13">
      <c r="D1234"/>
      <c r="M1234"/>
    </row>
    <row r="1235" spans="4:13">
      <c r="D1235"/>
      <c r="M1235"/>
    </row>
    <row r="1236" spans="4:13">
      <c r="D1236"/>
      <c r="M1236"/>
    </row>
    <row r="1237" spans="4:13">
      <c r="D1237"/>
      <c r="M1237"/>
    </row>
    <row r="1238" spans="4:13">
      <c r="D1238"/>
      <c r="M1238"/>
    </row>
    <row r="1239" spans="4:13">
      <c r="D1239"/>
      <c r="M1239"/>
    </row>
    <row r="1240" spans="4:13">
      <c r="D1240"/>
      <c r="M1240"/>
    </row>
    <row r="1241" spans="4:13">
      <c r="D1241"/>
      <c r="M1241"/>
    </row>
    <row r="1242" spans="4:13">
      <c r="D1242"/>
      <c r="M1242"/>
    </row>
    <row r="1243" spans="4:13">
      <c r="D1243"/>
      <c r="M1243"/>
    </row>
    <row r="1244" spans="4:13">
      <c r="D1244"/>
      <c r="M1244"/>
    </row>
    <row r="1245" spans="4:13">
      <c r="D1245"/>
      <c r="M1245"/>
    </row>
    <row r="1246" spans="4:13">
      <c r="D1246"/>
      <c r="M1246"/>
    </row>
    <row r="1247" spans="4:13">
      <c r="D1247"/>
      <c r="M1247"/>
    </row>
    <row r="1248" spans="4:13">
      <c r="D1248"/>
      <c r="M1248"/>
    </row>
    <row r="1249" spans="4:13">
      <c r="D1249"/>
      <c r="M1249"/>
    </row>
    <row r="1250" spans="4:13">
      <c r="D1250"/>
      <c r="M1250"/>
    </row>
    <row r="1251" spans="4:13">
      <c r="D1251"/>
      <c r="M1251"/>
    </row>
    <row r="1252" spans="4:13">
      <c r="D1252"/>
      <c r="M1252"/>
    </row>
    <row r="1253" spans="4:13">
      <c r="D1253"/>
      <c r="M1253"/>
    </row>
    <row r="1254" spans="4:13">
      <c r="D1254"/>
      <c r="M1254"/>
    </row>
    <row r="1255" spans="4:13">
      <c r="D1255"/>
      <c r="M1255"/>
    </row>
    <row r="1256" spans="4:13">
      <c r="D1256"/>
      <c r="M1256"/>
    </row>
    <row r="1257" spans="4:13">
      <c r="D1257"/>
      <c r="M1257"/>
    </row>
    <row r="1258" spans="4:13">
      <c r="D1258"/>
      <c r="M1258"/>
    </row>
    <row r="1259" spans="4:13">
      <c r="D1259"/>
      <c r="M1259"/>
    </row>
    <row r="1260" spans="4:13">
      <c r="D1260"/>
      <c r="M1260"/>
    </row>
    <row r="1261" spans="4:13">
      <c r="D1261"/>
      <c r="M1261"/>
    </row>
    <row r="1262" spans="4:13">
      <c r="D1262"/>
      <c r="M1262"/>
    </row>
    <row r="1263" spans="4:13">
      <c r="D1263"/>
      <c r="M1263"/>
    </row>
    <row r="1264" spans="4:13">
      <c r="D1264"/>
      <c r="M1264"/>
    </row>
    <row r="1265" spans="4:13">
      <c r="D1265"/>
      <c r="M1265"/>
    </row>
    <row r="1266" spans="4:13">
      <c r="D1266"/>
      <c r="M1266"/>
    </row>
    <row r="1267" spans="4:13">
      <c r="D1267"/>
      <c r="M1267"/>
    </row>
    <row r="1268" spans="4:13">
      <c r="D1268"/>
      <c r="M1268"/>
    </row>
    <row r="1269" spans="4:13">
      <c r="D1269"/>
      <c r="M1269"/>
    </row>
    <row r="1270" spans="4:13">
      <c r="D1270"/>
      <c r="M1270"/>
    </row>
    <row r="1271" spans="4:13">
      <c r="D1271"/>
      <c r="M1271"/>
    </row>
    <row r="1272" spans="4:13">
      <c r="D1272"/>
      <c r="M1272"/>
    </row>
    <row r="1273" spans="4:13">
      <c r="D1273"/>
      <c r="M1273"/>
    </row>
    <row r="1274" spans="4:13">
      <c r="D1274"/>
      <c r="M1274"/>
    </row>
    <row r="1275" spans="4:13">
      <c r="D1275"/>
      <c r="M1275"/>
    </row>
    <row r="1276" spans="4:13">
      <c r="D1276"/>
      <c r="M1276"/>
    </row>
    <row r="1277" spans="4:13">
      <c r="D1277"/>
      <c r="M1277"/>
    </row>
    <row r="1278" spans="4:13">
      <c r="D1278"/>
      <c r="M1278"/>
    </row>
    <row r="1279" spans="4:13">
      <c r="D1279"/>
      <c r="M1279"/>
    </row>
    <row r="1280" spans="4:13">
      <c r="D1280"/>
      <c r="M1280"/>
    </row>
    <row r="1281" spans="4:13">
      <c r="D1281"/>
      <c r="M1281"/>
    </row>
    <row r="1282" spans="4:13">
      <c r="D1282"/>
      <c r="M1282"/>
    </row>
    <row r="1283" spans="4:13">
      <c r="D1283"/>
      <c r="M1283"/>
    </row>
    <row r="1284" spans="4:13">
      <c r="D1284"/>
      <c r="M1284"/>
    </row>
    <row r="1285" spans="4:13">
      <c r="D1285"/>
      <c r="M1285"/>
    </row>
    <row r="1286" spans="4:13">
      <c r="D1286"/>
      <c r="M1286"/>
    </row>
    <row r="1287" spans="4:13">
      <c r="D1287"/>
      <c r="M1287"/>
    </row>
    <row r="1288" spans="4:13">
      <c r="D1288"/>
      <c r="M1288"/>
    </row>
    <row r="1289" spans="4:13">
      <c r="D1289"/>
      <c r="M1289"/>
    </row>
    <row r="1290" spans="4:13">
      <c r="D1290"/>
      <c r="M1290"/>
    </row>
    <row r="1291" spans="4:13">
      <c r="D1291"/>
      <c r="M1291"/>
    </row>
    <row r="1292" spans="4:13">
      <c r="D1292"/>
      <c r="M1292"/>
    </row>
    <row r="1293" spans="4:13">
      <c r="D1293"/>
      <c r="M1293"/>
    </row>
    <row r="1294" spans="4:13">
      <c r="D1294"/>
      <c r="M1294"/>
    </row>
    <row r="1295" spans="4:13">
      <c r="D1295"/>
      <c r="M1295"/>
    </row>
    <row r="1296" spans="4:13">
      <c r="D1296"/>
      <c r="M1296"/>
    </row>
    <row r="1297" spans="4:13">
      <c r="D1297"/>
      <c r="M1297"/>
    </row>
    <row r="1298" spans="4:13">
      <c r="D1298"/>
      <c r="M1298"/>
    </row>
    <row r="1299" spans="4:13">
      <c r="D1299"/>
      <c r="M1299"/>
    </row>
    <row r="1300" spans="4:13">
      <c r="D1300"/>
      <c r="M1300"/>
    </row>
    <row r="1301" spans="4:13">
      <c r="D1301"/>
      <c r="M1301"/>
    </row>
    <row r="1302" spans="4:13">
      <c r="D1302"/>
      <c r="M1302"/>
    </row>
    <row r="1303" spans="4:13">
      <c r="D1303"/>
      <c r="M1303"/>
    </row>
    <row r="1304" spans="4:13">
      <c r="D1304"/>
      <c r="M1304"/>
    </row>
    <row r="1305" spans="4:13">
      <c r="D1305"/>
      <c r="M1305"/>
    </row>
    <row r="1306" spans="4:13">
      <c r="D1306"/>
      <c r="M1306"/>
    </row>
    <row r="1307" spans="4:13">
      <c r="D1307"/>
      <c r="M1307"/>
    </row>
    <row r="1308" spans="4:13">
      <c r="D1308"/>
      <c r="M1308"/>
    </row>
    <row r="1309" spans="4:13">
      <c r="D1309"/>
      <c r="M1309"/>
    </row>
    <row r="1310" spans="4:13">
      <c r="D1310"/>
      <c r="M1310"/>
    </row>
    <row r="1311" spans="4:13">
      <c r="D1311"/>
      <c r="M1311"/>
    </row>
    <row r="1312" spans="4:13">
      <c r="D1312"/>
      <c r="M1312"/>
    </row>
    <row r="1313" spans="4:13">
      <c r="D1313"/>
      <c r="M1313"/>
    </row>
    <row r="1314" spans="4:13">
      <c r="D1314"/>
      <c r="M1314"/>
    </row>
    <row r="1315" spans="4:13">
      <c r="D1315"/>
      <c r="M1315"/>
    </row>
    <row r="1316" spans="4:13">
      <c r="D1316"/>
      <c r="M1316"/>
    </row>
    <row r="1317" spans="4:13">
      <c r="D1317"/>
      <c r="M1317"/>
    </row>
    <row r="1318" spans="4:13">
      <c r="D1318"/>
      <c r="M1318"/>
    </row>
    <row r="1319" spans="4:13">
      <c r="D1319"/>
      <c r="M1319"/>
    </row>
    <row r="1320" spans="4:13">
      <c r="D1320"/>
      <c r="M1320"/>
    </row>
    <row r="1321" spans="4:13">
      <c r="D1321"/>
      <c r="M1321"/>
    </row>
    <row r="1322" spans="4:13">
      <c r="D1322"/>
      <c r="M1322"/>
    </row>
    <row r="1323" spans="4:13">
      <c r="D1323"/>
      <c r="M1323"/>
    </row>
    <row r="1324" spans="4:13">
      <c r="D1324"/>
      <c r="M1324"/>
    </row>
    <row r="1325" spans="4:13">
      <c r="D1325"/>
      <c r="M1325"/>
    </row>
    <row r="1326" spans="4:13">
      <c r="D1326"/>
      <c r="M1326"/>
    </row>
    <row r="1327" spans="4:13">
      <c r="D1327"/>
      <c r="M1327"/>
    </row>
    <row r="1328" spans="4:13">
      <c r="D1328"/>
      <c r="M1328"/>
    </row>
    <row r="1329" spans="4:13">
      <c r="D1329"/>
      <c r="M1329"/>
    </row>
    <row r="1330" spans="4:13">
      <c r="D1330"/>
      <c r="M1330"/>
    </row>
    <row r="1331" spans="4:13">
      <c r="D1331"/>
      <c r="M1331"/>
    </row>
    <row r="1332" spans="4:13">
      <c r="D1332"/>
      <c r="M1332"/>
    </row>
    <row r="1333" spans="4:13">
      <c r="D1333"/>
      <c r="M1333"/>
    </row>
    <row r="1334" spans="4:13">
      <c r="D1334"/>
      <c r="M1334"/>
    </row>
    <row r="1335" spans="4:13">
      <c r="D1335"/>
      <c r="M1335"/>
    </row>
    <row r="1336" spans="4:13">
      <c r="D1336"/>
      <c r="M1336"/>
    </row>
    <row r="1337" spans="4:13">
      <c r="D1337"/>
      <c r="M1337"/>
    </row>
    <row r="1338" spans="4:13">
      <c r="D1338"/>
      <c r="M1338"/>
    </row>
    <row r="1339" spans="4:13">
      <c r="D1339"/>
      <c r="M1339"/>
    </row>
    <row r="1340" spans="4:13">
      <c r="D1340"/>
      <c r="M1340"/>
    </row>
    <row r="1341" spans="4:13">
      <c r="D1341"/>
      <c r="M1341"/>
    </row>
    <row r="1342" spans="4:13">
      <c r="D1342"/>
      <c r="M1342"/>
    </row>
    <row r="1343" spans="4:13">
      <c r="D1343"/>
      <c r="M1343"/>
    </row>
    <row r="1344" spans="4:13">
      <c r="D1344"/>
      <c r="M1344"/>
    </row>
    <row r="1345" spans="4:13">
      <c r="D1345"/>
      <c r="M1345"/>
    </row>
    <row r="1346" spans="4:13">
      <c r="D1346"/>
      <c r="M1346"/>
    </row>
    <row r="1347" spans="4:13">
      <c r="D1347"/>
      <c r="M1347"/>
    </row>
    <row r="1348" spans="4:13">
      <c r="D1348"/>
      <c r="M1348"/>
    </row>
    <row r="1349" spans="4:13">
      <c r="D1349"/>
      <c r="M1349"/>
    </row>
    <row r="1350" spans="4:13">
      <c r="D1350"/>
      <c r="M1350"/>
    </row>
    <row r="1351" spans="4:13">
      <c r="D1351"/>
      <c r="M1351"/>
    </row>
    <row r="1352" spans="4:13">
      <c r="D1352"/>
      <c r="M1352"/>
    </row>
    <row r="1353" spans="4:13">
      <c r="D1353"/>
      <c r="M1353"/>
    </row>
    <row r="1354" spans="4:13">
      <c r="D1354"/>
      <c r="M1354"/>
    </row>
    <row r="1355" spans="4:13">
      <c r="D1355"/>
      <c r="M1355"/>
    </row>
    <row r="1356" spans="4:13">
      <c r="D1356"/>
      <c r="M1356"/>
    </row>
    <row r="1357" spans="4:13">
      <c r="D1357"/>
      <c r="M1357"/>
    </row>
    <row r="1358" spans="4:13">
      <c r="D1358"/>
      <c r="M1358"/>
    </row>
    <row r="1359" spans="4:13">
      <c r="D1359"/>
      <c r="M1359"/>
    </row>
    <row r="1360" spans="4:13">
      <c r="D1360"/>
      <c r="M1360"/>
    </row>
    <row r="1361" spans="4:13">
      <c r="D1361"/>
      <c r="M1361"/>
    </row>
    <row r="1362" spans="4:13">
      <c r="D1362"/>
      <c r="M1362"/>
    </row>
    <row r="1363" spans="4:13">
      <c r="D1363"/>
      <c r="M1363"/>
    </row>
    <row r="1364" spans="4:13">
      <c r="D1364"/>
      <c r="M1364"/>
    </row>
    <row r="1365" spans="4:13">
      <c r="D1365"/>
      <c r="M1365"/>
    </row>
    <row r="1366" spans="4:13">
      <c r="D1366"/>
      <c r="M1366"/>
    </row>
    <row r="1367" spans="4:13">
      <c r="D1367"/>
      <c r="M1367"/>
    </row>
    <row r="1368" spans="4:13">
      <c r="D1368"/>
      <c r="M1368"/>
    </row>
    <row r="1369" spans="4:13">
      <c r="D1369"/>
      <c r="M1369"/>
    </row>
    <row r="1370" spans="4:13">
      <c r="D1370"/>
      <c r="M1370"/>
    </row>
    <row r="1371" spans="4:13">
      <c r="D1371"/>
      <c r="M1371"/>
    </row>
    <row r="1372" spans="4:13">
      <c r="D1372"/>
      <c r="M1372"/>
    </row>
    <row r="1373" spans="4:13">
      <c r="D1373"/>
      <c r="M1373"/>
    </row>
    <row r="1374" spans="4:13">
      <c r="D1374"/>
      <c r="M1374"/>
    </row>
    <row r="1375" spans="4:13">
      <c r="D1375"/>
      <c r="M1375"/>
    </row>
    <row r="1376" spans="4:13">
      <c r="D1376"/>
      <c r="M1376"/>
    </row>
    <row r="1377" spans="4:13">
      <c r="D1377"/>
      <c r="M1377"/>
    </row>
    <row r="1378" spans="4:13">
      <c r="D1378"/>
      <c r="M1378"/>
    </row>
    <row r="1379" spans="4:13">
      <c r="D1379"/>
      <c r="M1379"/>
    </row>
    <row r="1380" spans="4:13">
      <c r="D1380"/>
      <c r="M1380"/>
    </row>
    <row r="1381" spans="4:13">
      <c r="D1381"/>
      <c r="M1381"/>
    </row>
    <row r="1382" spans="4:13">
      <c r="D1382"/>
      <c r="M1382"/>
    </row>
    <row r="1383" spans="4:13">
      <c r="D1383"/>
      <c r="M1383"/>
    </row>
    <row r="1384" spans="4:13">
      <c r="D1384"/>
      <c r="M1384"/>
    </row>
    <row r="1385" spans="4:13">
      <c r="D1385"/>
      <c r="M1385"/>
    </row>
    <row r="1386" spans="4:13">
      <c r="D1386"/>
      <c r="M1386"/>
    </row>
    <row r="1387" spans="4:13">
      <c r="D1387"/>
      <c r="M1387"/>
    </row>
    <row r="1388" spans="4:13">
      <c r="D1388"/>
      <c r="M1388"/>
    </row>
    <row r="1389" spans="4:13">
      <c r="D1389"/>
      <c r="M1389"/>
    </row>
    <row r="1390" spans="4:13">
      <c r="D1390"/>
      <c r="M1390"/>
    </row>
    <row r="1391" spans="4:13">
      <c r="D1391"/>
      <c r="M1391"/>
    </row>
    <row r="1392" spans="4:13">
      <c r="D1392"/>
      <c r="M1392"/>
    </row>
    <row r="1393" spans="4:13">
      <c r="D1393"/>
      <c r="M1393"/>
    </row>
    <row r="1394" spans="4:13">
      <c r="D1394"/>
      <c r="M1394"/>
    </row>
    <row r="1395" spans="4:13">
      <c r="D1395"/>
      <c r="M1395"/>
    </row>
    <row r="1396" spans="4:13">
      <c r="D1396"/>
      <c r="M1396"/>
    </row>
    <row r="1397" spans="4:13">
      <c r="D1397"/>
      <c r="M1397"/>
    </row>
    <row r="1398" spans="4:13">
      <c r="D1398"/>
      <c r="M1398"/>
    </row>
    <row r="1399" spans="4:13">
      <c r="D1399"/>
      <c r="M1399"/>
    </row>
    <row r="1400" spans="4:13">
      <c r="D1400"/>
      <c r="M1400"/>
    </row>
    <row r="1401" spans="4:13">
      <c r="D1401"/>
      <c r="M1401"/>
    </row>
    <row r="1402" spans="4:13">
      <c r="D1402"/>
      <c r="M1402"/>
    </row>
    <row r="1403" spans="4:13">
      <c r="D1403"/>
      <c r="M1403"/>
    </row>
    <row r="1404" spans="4:13">
      <c r="D1404"/>
      <c r="M1404"/>
    </row>
    <row r="1405" spans="4:13">
      <c r="D1405"/>
      <c r="M1405"/>
    </row>
    <row r="1406" spans="4:13">
      <c r="D1406"/>
      <c r="M1406"/>
    </row>
    <row r="1407" spans="4:13">
      <c r="D1407"/>
      <c r="M1407"/>
    </row>
    <row r="1408" spans="4:13">
      <c r="D1408"/>
      <c r="M1408"/>
    </row>
    <row r="1409" spans="4:13">
      <c r="D1409"/>
      <c r="M1409"/>
    </row>
    <row r="1410" spans="4:13">
      <c r="D1410"/>
      <c r="M1410"/>
    </row>
    <row r="1411" spans="4:13">
      <c r="D1411"/>
      <c r="M1411"/>
    </row>
    <row r="1412" spans="4:13">
      <c r="D1412"/>
      <c r="M1412"/>
    </row>
    <row r="1413" spans="4:13">
      <c r="D1413"/>
      <c r="M1413"/>
    </row>
    <row r="1414" spans="4:13">
      <c r="D1414"/>
      <c r="M1414"/>
    </row>
    <row r="1415" spans="4:13">
      <c r="D1415"/>
      <c r="M1415"/>
    </row>
    <row r="1416" spans="4:13">
      <c r="D1416"/>
      <c r="M1416"/>
    </row>
    <row r="1417" spans="4:13">
      <c r="D1417"/>
      <c r="M1417"/>
    </row>
    <row r="1418" spans="4:13">
      <c r="D1418"/>
      <c r="M1418"/>
    </row>
    <row r="1419" spans="4:13">
      <c r="D1419"/>
      <c r="M1419"/>
    </row>
    <row r="1420" spans="4:13">
      <c r="D1420"/>
      <c r="M1420"/>
    </row>
    <row r="1421" spans="4:13">
      <c r="D1421"/>
    </row>
    <row r="1422" spans="4:13">
      <c r="D1422"/>
    </row>
    <row r="1423" spans="4:13">
      <c r="D1423"/>
    </row>
    <row r="1424" spans="4:13">
      <c r="D1424"/>
    </row>
    <row r="1425" spans="4:4">
      <c r="D1425"/>
    </row>
    <row r="1426" spans="4:4">
      <c r="D1426"/>
    </row>
    <row r="1427" spans="4:4">
      <c r="D1427"/>
    </row>
    <row r="1428" spans="4:4">
      <c r="D1428"/>
    </row>
    <row r="1429" spans="4:4">
      <c r="D1429"/>
    </row>
    <row r="1430" spans="4:4">
      <c r="D1430"/>
    </row>
    <row r="1431" spans="4:4">
      <c r="D1431"/>
    </row>
    <row r="1432" spans="4:4">
      <c r="D1432"/>
    </row>
    <row r="1433" spans="4:4">
      <c r="D1433"/>
    </row>
    <row r="1434" spans="4:4">
      <c r="D1434"/>
    </row>
    <row r="1435" spans="4:4">
      <c r="D1435"/>
    </row>
    <row r="1436" spans="4:4">
      <c r="D1436"/>
    </row>
    <row r="1437" spans="4:4">
      <c r="D1437"/>
    </row>
    <row r="1438" spans="4:4">
      <c r="D1438"/>
    </row>
    <row r="1439" spans="4:4">
      <c r="D1439"/>
    </row>
    <row r="1440" spans="4:4">
      <c r="D1440"/>
    </row>
    <row r="1441" spans="4:4">
      <c r="D1441"/>
    </row>
    <row r="1442" spans="4:4">
      <c r="D1442"/>
    </row>
    <row r="1443" spans="4:4">
      <c r="D1443"/>
    </row>
    <row r="1444" spans="4:4">
      <c r="D1444"/>
    </row>
    <row r="1445" spans="4:4">
      <c r="D1445"/>
    </row>
    <row r="1446" spans="4:4">
      <c r="D1446"/>
    </row>
    <row r="1447" spans="4:4">
      <c r="D1447"/>
    </row>
    <row r="1448" spans="4:4">
      <c r="D1448"/>
    </row>
    <row r="1449" spans="4:4">
      <c r="D1449"/>
    </row>
    <row r="1450" spans="4:4">
      <c r="D1450"/>
    </row>
    <row r="1451" spans="4:4">
      <c r="D1451"/>
    </row>
    <row r="1452" spans="4:4">
      <c r="D1452"/>
    </row>
    <row r="1453" spans="4:4">
      <c r="D1453"/>
    </row>
    <row r="1454" spans="4:4">
      <c r="D1454"/>
    </row>
    <row r="1455" spans="4:4">
      <c r="D1455"/>
    </row>
    <row r="1456" spans="4:4">
      <c r="D1456"/>
    </row>
    <row r="1457" spans="4:4">
      <c r="D1457"/>
    </row>
    <row r="1458" spans="4:4">
      <c r="D1458"/>
    </row>
    <row r="1459" spans="4:4">
      <c r="D1459"/>
    </row>
    <row r="1460" spans="4:4">
      <c r="D1460"/>
    </row>
    <row r="1461" spans="4:4">
      <c r="D1461"/>
    </row>
    <row r="1462" spans="4:4">
      <c r="D1462"/>
    </row>
    <row r="1463" spans="4:4">
      <c r="D1463"/>
    </row>
    <row r="1464" spans="4:4">
      <c r="D1464"/>
    </row>
    <row r="1465" spans="4:4">
      <c r="D1465"/>
    </row>
    <row r="1466" spans="4:4">
      <c r="D1466"/>
    </row>
    <row r="1467" spans="4:4">
      <c r="D1467"/>
    </row>
    <row r="1468" spans="4:4">
      <c r="D1468"/>
    </row>
    <row r="1469" spans="4:4">
      <c r="D1469"/>
    </row>
    <row r="1470" spans="4:4">
      <c r="D1470"/>
    </row>
    <row r="1471" spans="4:4">
      <c r="D1471"/>
    </row>
    <row r="1472" spans="4:4">
      <c r="D1472"/>
    </row>
    <row r="1473" spans="4:4">
      <c r="D1473"/>
    </row>
    <row r="1474" spans="4:4">
      <c r="D1474"/>
    </row>
    <row r="1475" spans="4:4">
      <c r="D1475"/>
    </row>
    <row r="1476" spans="4:4">
      <c r="D1476"/>
    </row>
    <row r="1477" spans="4:4">
      <c r="D1477"/>
    </row>
    <row r="1478" spans="4:4">
      <c r="D1478"/>
    </row>
    <row r="1479" spans="4:4">
      <c r="D1479"/>
    </row>
    <row r="1480" spans="4:4">
      <c r="D1480"/>
    </row>
    <row r="1481" spans="4:4">
      <c r="D1481"/>
    </row>
    <row r="1482" spans="4:4">
      <c r="D1482"/>
    </row>
    <row r="1483" spans="4:4">
      <c r="D1483"/>
    </row>
    <row r="1484" spans="4:4">
      <c r="D1484"/>
    </row>
    <row r="1485" spans="4:4">
      <c r="D1485"/>
    </row>
    <row r="1486" spans="4:4">
      <c r="D1486"/>
    </row>
    <row r="1487" spans="4:4">
      <c r="D1487"/>
    </row>
    <row r="1488" spans="4:4">
      <c r="D1488"/>
    </row>
    <row r="1489" spans="4:4">
      <c r="D1489"/>
    </row>
    <row r="1490" spans="4:4">
      <c r="D1490"/>
    </row>
    <row r="1491" spans="4:4">
      <c r="D1491"/>
    </row>
    <row r="1492" spans="4:4">
      <c r="D1492"/>
    </row>
    <row r="1493" spans="4:4">
      <c r="D1493"/>
    </row>
    <row r="1494" spans="4:4">
      <c r="D1494"/>
    </row>
    <row r="1495" spans="4:4">
      <c r="D1495"/>
    </row>
    <row r="1496" spans="4:4">
      <c r="D1496"/>
    </row>
    <row r="1497" spans="4:4">
      <c r="D1497"/>
    </row>
    <row r="1498" spans="4:4">
      <c r="D1498"/>
    </row>
    <row r="1499" spans="4:4">
      <c r="D1499"/>
    </row>
    <row r="1500" spans="4:4">
      <c r="D1500"/>
    </row>
    <row r="1501" spans="4:4">
      <c r="D1501"/>
    </row>
    <row r="1502" spans="4:4">
      <c r="D1502"/>
    </row>
    <row r="1503" spans="4:4">
      <c r="D1503"/>
    </row>
    <row r="1504" spans="4:4">
      <c r="D1504"/>
    </row>
    <row r="1505" spans="4:4">
      <c r="D1505"/>
    </row>
    <row r="1506" spans="4:4">
      <c r="D1506"/>
    </row>
    <row r="1507" spans="4:4">
      <c r="D1507"/>
    </row>
    <row r="1508" spans="4:4">
      <c r="D1508"/>
    </row>
    <row r="1509" spans="4:4">
      <c r="D1509"/>
    </row>
    <row r="1510" spans="4:4">
      <c r="D1510"/>
    </row>
    <row r="1511" spans="4:4">
      <c r="D1511"/>
    </row>
    <row r="1512" spans="4:4">
      <c r="D1512"/>
    </row>
    <row r="1513" spans="4:4">
      <c r="D1513"/>
    </row>
    <row r="1514" spans="4:4">
      <c r="D1514"/>
    </row>
    <row r="1515" spans="4:4">
      <c r="D1515"/>
    </row>
    <row r="1516" spans="4:4">
      <c r="D1516"/>
    </row>
    <row r="1517" spans="4:4">
      <c r="D1517"/>
    </row>
    <row r="1518" spans="4:4">
      <c r="D1518"/>
    </row>
    <row r="1519" spans="4:4">
      <c r="D1519"/>
    </row>
    <row r="1520" spans="4:4">
      <c r="D1520"/>
    </row>
    <row r="1521" spans="4:4">
      <c r="D1521"/>
    </row>
    <row r="1522" spans="4:4">
      <c r="D1522"/>
    </row>
    <row r="1523" spans="4:4">
      <c r="D1523"/>
    </row>
    <row r="1524" spans="4:4">
      <c r="D1524"/>
    </row>
    <row r="1525" spans="4:4">
      <c r="D1525"/>
    </row>
    <row r="1526" spans="4:4">
      <c r="D1526"/>
    </row>
    <row r="1527" spans="4:4">
      <c r="D1527"/>
    </row>
    <row r="1528" spans="4:4">
      <c r="D1528"/>
    </row>
    <row r="1529" spans="4:4">
      <c r="D1529"/>
    </row>
    <row r="1530" spans="4:4">
      <c r="D1530"/>
    </row>
    <row r="1531" spans="4:4">
      <c r="D1531"/>
    </row>
    <row r="1532" spans="4:4">
      <c r="D1532"/>
    </row>
    <row r="1533" spans="4:4">
      <c r="D1533"/>
    </row>
    <row r="1534" spans="4:4">
      <c r="D1534"/>
    </row>
    <row r="1535" spans="4:4">
      <c r="D1535"/>
    </row>
    <row r="1536" spans="4:4">
      <c r="D1536"/>
    </row>
    <row r="1537" spans="4:4">
      <c r="D1537"/>
    </row>
    <row r="1538" spans="4:4">
      <c r="D1538"/>
    </row>
    <row r="1539" spans="4:4">
      <c r="D1539"/>
    </row>
    <row r="1540" spans="4:4">
      <c r="D1540"/>
    </row>
    <row r="1541" spans="4:4">
      <c r="D1541"/>
    </row>
    <row r="1542" spans="4:4">
      <c r="D1542"/>
    </row>
    <row r="1543" spans="4:4">
      <c r="D1543"/>
    </row>
    <row r="1544" spans="4:4">
      <c r="D1544"/>
    </row>
    <row r="1545" spans="4:4">
      <c r="D1545"/>
    </row>
    <row r="1546" spans="4:4">
      <c r="D1546"/>
    </row>
    <row r="1547" spans="4:4">
      <c r="D1547"/>
    </row>
    <row r="1548" spans="4:4">
      <c r="D1548"/>
    </row>
    <row r="1549" spans="4:4">
      <c r="D1549"/>
    </row>
    <row r="1550" spans="4:4">
      <c r="D1550"/>
    </row>
    <row r="1551" spans="4:4">
      <c r="D1551"/>
    </row>
    <row r="1552" spans="4:4">
      <c r="D1552"/>
    </row>
    <row r="1553" spans="4:4">
      <c r="D1553"/>
    </row>
    <row r="1554" spans="4:4">
      <c r="D1554"/>
    </row>
    <row r="1555" spans="4:4">
      <c r="D1555"/>
    </row>
    <row r="1556" spans="4:4">
      <c r="D1556"/>
    </row>
    <row r="1557" spans="4:4">
      <c r="D1557"/>
    </row>
    <row r="1558" spans="4:4">
      <c r="D1558"/>
    </row>
    <row r="1559" spans="4:4">
      <c r="D1559"/>
    </row>
    <row r="1560" spans="4:4">
      <c r="D1560"/>
    </row>
    <row r="1561" spans="4:4">
      <c r="D1561"/>
    </row>
    <row r="1562" spans="4:4">
      <c r="D1562"/>
    </row>
    <row r="1563" spans="4:4">
      <c r="D1563"/>
    </row>
    <row r="1564" spans="4:4">
      <c r="D1564"/>
    </row>
    <row r="1565" spans="4:4">
      <c r="D1565"/>
    </row>
    <row r="1566" spans="4:4">
      <c r="D1566"/>
    </row>
    <row r="1567" spans="4:4">
      <c r="D1567"/>
    </row>
    <row r="1568" spans="4:4">
      <c r="D1568"/>
    </row>
    <row r="1569" spans="4:4">
      <c r="D1569"/>
    </row>
    <row r="1570" spans="4:4">
      <c r="D1570"/>
    </row>
    <row r="1571" spans="4:4">
      <c r="D1571"/>
    </row>
    <row r="1572" spans="4:4">
      <c r="D1572"/>
    </row>
    <row r="1573" spans="4:4">
      <c r="D1573"/>
    </row>
    <row r="1574" spans="4:4">
      <c r="D1574"/>
    </row>
    <row r="1575" spans="4:4">
      <c r="D1575"/>
    </row>
    <row r="1576" spans="4:4">
      <c r="D1576"/>
    </row>
    <row r="1577" spans="4:4">
      <c r="D1577"/>
    </row>
    <row r="1578" spans="4:4">
      <c r="D1578"/>
    </row>
    <row r="1579" spans="4:4">
      <c r="D1579"/>
    </row>
    <row r="1580" spans="4:4">
      <c r="D1580"/>
    </row>
    <row r="1581" spans="4:4">
      <c r="D1581"/>
    </row>
    <row r="1582" spans="4:4">
      <c r="D1582"/>
    </row>
    <row r="1583" spans="4:4">
      <c r="D1583"/>
    </row>
    <row r="1584" spans="4:4">
      <c r="D1584"/>
    </row>
    <row r="1585" spans="4:4">
      <c r="D1585"/>
    </row>
    <row r="1586" spans="4:4">
      <c r="D1586"/>
    </row>
    <row r="1587" spans="4:4">
      <c r="D1587"/>
    </row>
    <row r="1588" spans="4:4">
      <c r="D1588"/>
    </row>
    <row r="1589" spans="4:4">
      <c r="D1589"/>
    </row>
    <row r="1590" spans="4:4">
      <c r="D1590"/>
    </row>
    <row r="1591" spans="4:4">
      <c r="D1591"/>
    </row>
    <row r="1592" spans="4:4">
      <c r="D1592"/>
    </row>
    <row r="1593" spans="4:4">
      <c r="D1593"/>
    </row>
    <row r="1594" spans="4:4">
      <c r="D1594"/>
    </row>
    <row r="1595" spans="4:4">
      <c r="D1595"/>
    </row>
    <row r="1596" spans="4:4">
      <c r="D1596"/>
    </row>
    <row r="1597" spans="4:4">
      <c r="D1597"/>
    </row>
    <row r="1598" spans="4:4">
      <c r="D1598"/>
    </row>
    <row r="1599" spans="4:4">
      <c r="D1599"/>
    </row>
    <row r="1600" spans="4:4">
      <c r="D1600"/>
    </row>
    <row r="1601" spans="4:4">
      <c r="D1601"/>
    </row>
    <row r="1602" spans="4:4">
      <c r="D1602"/>
    </row>
    <row r="1603" spans="4:4">
      <c r="D1603"/>
    </row>
    <row r="1604" spans="4:4">
      <c r="D1604"/>
    </row>
    <row r="1605" spans="4:4">
      <c r="D1605"/>
    </row>
    <row r="1606" spans="4:4">
      <c r="D1606"/>
    </row>
    <row r="1607" spans="4:4">
      <c r="D1607"/>
    </row>
    <row r="1608" spans="4:4">
      <c r="D1608"/>
    </row>
    <row r="1609" spans="4:4">
      <c r="D1609"/>
    </row>
    <row r="1610" spans="4:4">
      <c r="D1610"/>
    </row>
    <row r="1611" spans="4:4">
      <c r="D1611"/>
    </row>
    <row r="1612" spans="4:4">
      <c r="D1612"/>
    </row>
    <row r="1613" spans="4:4">
      <c r="D1613"/>
    </row>
    <row r="1614" spans="4:4">
      <c r="D1614"/>
    </row>
    <row r="1615" spans="4:4">
      <c r="D1615"/>
    </row>
    <row r="1616" spans="4:4">
      <c r="D1616"/>
    </row>
    <row r="1617" spans="4:4">
      <c r="D1617"/>
    </row>
    <row r="1618" spans="4:4">
      <c r="D1618"/>
    </row>
    <row r="1619" spans="4:4">
      <c r="D1619"/>
    </row>
    <row r="1620" spans="4:4">
      <c r="D1620"/>
    </row>
    <row r="1621" spans="4:4">
      <c r="D1621"/>
    </row>
    <row r="1622" spans="4:4">
      <c r="D1622"/>
    </row>
    <row r="1623" spans="4:4">
      <c r="D1623"/>
    </row>
    <row r="1624" spans="4:4">
      <c r="D1624"/>
    </row>
    <row r="1625" spans="4:4">
      <c r="D1625"/>
    </row>
    <row r="1626" spans="4:4">
      <c r="D1626"/>
    </row>
    <row r="1627" spans="4:4">
      <c r="D1627"/>
    </row>
    <row r="1628" spans="4:4">
      <c r="D1628"/>
    </row>
    <row r="1629" spans="4:4">
      <c r="D1629"/>
    </row>
    <row r="1630" spans="4:4">
      <c r="D1630"/>
    </row>
    <row r="1631" spans="4:4">
      <c r="D1631"/>
    </row>
    <row r="1632" spans="4:4">
      <c r="D1632"/>
    </row>
    <row r="1633" spans="4:4">
      <c r="D1633"/>
    </row>
    <row r="1634" spans="4:4">
      <c r="D1634"/>
    </row>
    <row r="1635" spans="4:4">
      <c r="D1635"/>
    </row>
    <row r="1636" spans="4:4">
      <c r="D1636"/>
    </row>
    <row r="1637" spans="4:4">
      <c r="D1637"/>
    </row>
    <row r="1638" spans="4:4">
      <c r="D1638"/>
    </row>
    <row r="1639" spans="4:4">
      <c r="D1639"/>
    </row>
    <row r="1640" spans="4:4">
      <c r="D1640"/>
    </row>
    <row r="1641" spans="4:4">
      <c r="D1641"/>
    </row>
    <row r="1642" spans="4:4">
      <c r="D1642"/>
    </row>
    <row r="1643" spans="4:4">
      <c r="D1643"/>
    </row>
    <row r="1644" spans="4:4">
      <c r="D1644"/>
    </row>
    <row r="1645" spans="4:4">
      <c r="D1645"/>
    </row>
    <row r="1646" spans="4:4">
      <c r="D1646"/>
    </row>
    <row r="1647" spans="4:4">
      <c r="D1647"/>
    </row>
    <row r="1648" spans="4:4">
      <c r="D1648"/>
    </row>
    <row r="1649" spans="4:4">
      <c r="D1649"/>
    </row>
    <row r="1650" spans="4:4">
      <c r="D1650"/>
    </row>
    <row r="1651" spans="4:4">
      <c r="D1651"/>
    </row>
    <row r="1652" spans="4:4">
      <c r="D1652"/>
    </row>
    <row r="1653" spans="4:4">
      <c r="D1653"/>
    </row>
    <row r="1654" spans="4:4">
      <c r="D1654"/>
    </row>
    <row r="1655" spans="4:4">
      <c r="D1655"/>
    </row>
    <row r="1656" spans="4:4">
      <c r="D1656"/>
    </row>
    <row r="1657" spans="4:4">
      <c r="D1657"/>
    </row>
    <row r="1658" spans="4:4">
      <c r="D1658"/>
    </row>
    <row r="1659" spans="4:4">
      <c r="D1659"/>
    </row>
    <row r="1660" spans="4:4">
      <c r="D1660"/>
    </row>
    <row r="1661" spans="4:4">
      <c r="D1661"/>
    </row>
    <row r="1662" spans="4:4">
      <c r="D1662"/>
    </row>
    <row r="1663" spans="4:4">
      <c r="D1663"/>
    </row>
    <row r="1664" spans="4:4">
      <c r="D1664"/>
    </row>
    <row r="1665" spans="4:4">
      <c r="D1665"/>
    </row>
    <row r="1666" spans="4:4">
      <c r="D1666"/>
    </row>
    <row r="1667" spans="4:4">
      <c r="D1667"/>
    </row>
    <row r="1668" spans="4:4">
      <c r="D1668"/>
    </row>
    <row r="1669" spans="4:4">
      <c r="D1669"/>
    </row>
    <row r="1670" spans="4:4">
      <c r="D1670"/>
    </row>
    <row r="1671" spans="4:4">
      <c r="D1671"/>
    </row>
    <row r="1672" spans="4:4">
      <c r="D1672"/>
    </row>
    <row r="1673" spans="4:4">
      <c r="D1673"/>
    </row>
    <row r="1674" spans="4:4">
      <c r="D1674"/>
    </row>
    <row r="1675" spans="4:4">
      <c r="D1675"/>
    </row>
    <row r="1676" spans="4:4">
      <c r="D1676"/>
    </row>
    <row r="1677" spans="4:4">
      <c r="D1677"/>
    </row>
    <row r="1678" spans="4:4">
      <c r="D1678"/>
    </row>
    <row r="1679" spans="4:4">
      <c r="D1679"/>
    </row>
    <row r="1680" spans="4:4">
      <c r="D1680"/>
    </row>
    <row r="1681" spans="4:4">
      <c r="D1681"/>
    </row>
    <row r="1682" spans="4:4">
      <c r="D1682"/>
    </row>
    <row r="1683" spans="4:4">
      <c r="D1683"/>
    </row>
    <row r="1684" spans="4:4">
      <c r="D1684"/>
    </row>
    <row r="1685" spans="4:4">
      <c r="D1685"/>
    </row>
    <row r="1686" spans="4:4">
      <c r="D1686"/>
    </row>
    <row r="1687" spans="4:4">
      <c r="D1687"/>
    </row>
    <row r="1688" spans="4:4">
      <c r="D1688"/>
    </row>
    <row r="1689" spans="4:4">
      <c r="D1689"/>
    </row>
    <row r="1690" spans="4:4">
      <c r="D1690"/>
    </row>
    <row r="1691" spans="4:4">
      <c r="D1691"/>
    </row>
    <row r="1692" spans="4:4">
      <c r="D1692"/>
    </row>
    <row r="1693" spans="4:4">
      <c r="D1693"/>
    </row>
    <row r="1694" spans="4:4">
      <c r="D1694"/>
    </row>
    <row r="1695" spans="4:4">
      <c r="D1695"/>
    </row>
    <row r="1696" spans="4:4">
      <c r="D1696"/>
    </row>
    <row r="1697" spans="4:4">
      <c r="D1697"/>
    </row>
    <row r="1698" spans="4:4">
      <c r="D1698"/>
    </row>
    <row r="1699" spans="4:4">
      <c r="D1699"/>
    </row>
    <row r="1700" spans="4:4">
      <c r="D1700"/>
    </row>
    <row r="1701" spans="4:4">
      <c r="D1701"/>
    </row>
    <row r="1702" spans="4:4">
      <c r="D1702"/>
    </row>
    <row r="1703" spans="4:4">
      <c r="D1703"/>
    </row>
    <row r="1704" spans="4:4">
      <c r="D1704"/>
    </row>
    <row r="1705" spans="4:4">
      <c r="D1705"/>
    </row>
    <row r="1706" spans="4:4">
      <c r="D1706"/>
    </row>
    <row r="1707" spans="4:4">
      <c r="D1707"/>
    </row>
    <row r="1708" spans="4:4">
      <c r="D1708"/>
    </row>
    <row r="1709" spans="4:4">
      <c r="D1709"/>
    </row>
    <row r="1710" spans="4:4">
      <c r="D1710"/>
    </row>
    <row r="1711" spans="4:4">
      <c r="D1711"/>
    </row>
    <row r="1712" spans="4:4">
      <c r="D1712"/>
    </row>
    <row r="1713" spans="4:4">
      <c r="D1713"/>
    </row>
    <row r="1714" spans="4:4">
      <c r="D1714"/>
    </row>
    <row r="1715" spans="4:4">
      <c r="D1715"/>
    </row>
    <row r="1716" spans="4:4">
      <c r="D1716"/>
    </row>
    <row r="1717" spans="4:4">
      <c r="D1717"/>
    </row>
    <row r="1718" spans="4:4">
      <c r="D1718"/>
    </row>
    <row r="1719" spans="4:4">
      <c r="D1719"/>
    </row>
    <row r="1720" spans="4:4">
      <c r="D1720"/>
    </row>
    <row r="1721" spans="4:4">
      <c r="D1721"/>
    </row>
    <row r="1722" spans="4:4">
      <c r="D1722"/>
    </row>
    <row r="1723" spans="4:4">
      <c r="D1723"/>
    </row>
    <row r="1724" spans="4:4">
      <c r="D1724"/>
    </row>
    <row r="1725" spans="4:4">
      <c r="D1725"/>
    </row>
    <row r="1726" spans="4:4">
      <c r="D1726"/>
    </row>
    <row r="1727" spans="4:4">
      <c r="D1727"/>
    </row>
    <row r="1728" spans="4:4">
      <c r="D1728"/>
    </row>
    <row r="1729" spans="4:4">
      <c r="D1729"/>
    </row>
    <row r="1730" spans="4:4">
      <c r="D1730"/>
    </row>
    <row r="1731" spans="4:4">
      <c r="D1731"/>
    </row>
    <row r="1732" spans="4:4">
      <c r="D1732"/>
    </row>
    <row r="1733" spans="4:4">
      <c r="D1733"/>
    </row>
    <row r="1734" spans="4:4">
      <c r="D1734"/>
    </row>
    <row r="1735" spans="4:4">
      <c r="D1735"/>
    </row>
    <row r="1736" spans="4:4">
      <c r="D1736"/>
    </row>
    <row r="1737" spans="4:4">
      <c r="D1737"/>
    </row>
    <row r="1738" spans="4:4">
      <c r="D1738"/>
    </row>
    <row r="1739" spans="4:4">
      <c r="D1739"/>
    </row>
    <row r="1740" spans="4:4">
      <c r="D1740"/>
    </row>
    <row r="1741" spans="4:4">
      <c r="D1741"/>
    </row>
    <row r="1742" spans="4:4">
      <c r="D1742"/>
    </row>
    <row r="1743" spans="4:4">
      <c r="D1743"/>
    </row>
    <row r="1744" spans="4:4">
      <c r="D1744"/>
    </row>
    <row r="1745" spans="4:4">
      <c r="D1745"/>
    </row>
    <row r="1746" spans="4:4">
      <c r="D1746"/>
    </row>
    <row r="1747" spans="4:4">
      <c r="D1747"/>
    </row>
    <row r="1748" spans="4:4">
      <c r="D1748"/>
    </row>
    <row r="1749" spans="4:4">
      <c r="D1749"/>
    </row>
    <row r="1750" spans="4:4">
      <c r="D1750"/>
    </row>
    <row r="1751" spans="4:4">
      <c r="D1751"/>
    </row>
    <row r="1752" spans="4:4">
      <c r="D1752"/>
    </row>
    <row r="1753" spans="4:4">
      <c r="D1753"/>
    </row>
    <row r="1754" spans="4:4">
      <c r="D1754"/>
    </row>
    <row r="1755" spans="4:4">
      <c r="D1755"/>
    </row>
    <row r="1756" spans="4:4">
      <c r="D1756"/>
    </row>
    <row r="1757" spans="4:4">
      <c r="D1757"/>
    </row>
    <row r="1758" spans="4:4">
      <c r="D1758"/>
    </row>
    <row r="1759" spans="4:4">
      <c r="D1759"/>
    </row>
    <row r="1760" spans="4:4">
      <c r="D1760"/>
    </row>
    <row r="1761" spans="4:4">
      <c r="D1761"/>
    </row>
    <row r="1762" spans="4:4">
      <c r="D1762"/>
    </row>
    <row r="1763" spans="4:4">
      <c r="D1763"/>
    </row>
    <row r="1764" spans="4:4">
      <c r="D1764"/>
    </row>
    <row r="1765" spans="4:4">
      <c r="D1765"/>
    </row>
    <row r="1766" spans="4:4">
      <c r="D1766"/>
    </row>
    <row r="1767" spans="4:4">
      <c r="D1767"/>
    </row>
    <row r="1768" spans="4:4">
      <c r="D1768"/>
    </row>
    <row r="1769" spans="4:4">
      <c r="D1769"/>
    </row>
    <row r="1770" spans="4:4">
      <c r="D1770"/>
    </row>
    <row r="1771" spans="4:4">
      <c r="D1771"/>
    </row>
    <row r="1772" spans="4:4">
      <c r="D1772"/>
    </row>
    <row r="1773" spans="4:4">
      <c r="D1773"/>
    </row>
    <row r="1774" spans="4:4">
      <c r="D1774"/>
    </row>
    <row r="1775" spans="4:4">
      <c r="D1775"/>
    </row>
    <row r="1776" spans="4:4">
      <c r="D1776"/>
    </row>
    <row r="1777" spans="4:4">
      <c r="D1777"/>
    </row>
    <row r="1778" spans="4:4">
      <c r="D1778"/>
    </row>
    <row r="1779" spans="4:4">
      <c r="D1779"/>
    </row>
    <row r="1780" spans="4:4">
      <c r="D1780"/>
    </row>
    <row r="1781" spans="4:4">
      <c r="D1781"/>
    </row>
    <row r="1782" spans="4:4">
      <c r="D1782"/>
    </row>
    <row r="1783" spans="4:4">
      <c r="D1783"/>
    </row>
    <row r="1784" spans="4:4">
      <c r="D1784"/>
    </row>
    <row r="1785" spans="4:4">
      <c r="D1785"/>
    </row>
    <row r="1786" spans="4:4">
      <c r="D1786"/>
    </row>
    <row r="1787" spans="4:4">
      <c r="D1787"/>
    </row>
    <row r="1788" spans="4:4">
      <c r="D1788"/>
    </row>
    <row r="1789" spans="4:4">
      <c r="D1789"/>
    </row>
    <row r="1790" spans="4:4">
      <c r="D1790"/>
    </row>
    <row r="1791" spans="4:4">
      <c r="D1791"/>
    </row>
    <row r="1792" spans="4:4">
      <c r="D1792"/>
    </row>
    <row r="1793" spans="4:4">
      <c r="D1793"/>
    </row>
    <row r="1794" spans="4:4">
      <c r="D1794"/>
    </row>
    <row r="1795" spans="4:4">
      <c r="D1795"/>
    </row>
    <row r="1796" spans="4:4">
      <c r="D1796"/>
    </row>
    <row r="1797" spans="4:4">
      <c r="D1797"/>
    </row>
    <row r="1798" spans="4:4">
      <c r="D1798"/>
    </row>
    <row r="1799" spans="4:4">
      <c r="D1799"/>
    </row>
    <row r="1800" spans="4:4">
      <c r="D1800"/>
    </row>
    <row r="1801" spans="4:4">
      <c r="D1801"/>
    </row>
    <row r="1802" spans="4:4">
      <c r="D1802"/>
    </row>
    <row r="1803" spans="4:4">
      <c r="D1803"/>
    </row>
    <row r="1804" spans="4:4">
      <c r="D1804"/>
    </row>
    <row r="1805" spans="4:4">
      <c r="D1805"/>
    </row>
    <row r="1806" spans="4:4">
      <c r="D1806"/>
    </row>
    <row r="1807" spans="4:4">
      <c r="D1807"/>
    </row>
    <row r="1808" spans="4:4">
      <c r="D1808"/>
    </row>
    <row r="1809" spans="4:4">
      <c r="D1809"/>
    </row>
    <row r="1810" spans="4:4">
      <c r="D1810"/>
    </row>
    <row r="1811" spans="4:4">
      <c r="D1811"/>
    </row>
    <row r="1812" spans="4:4">
      <c r="D1812"/>
    </row>
    <row r="1813" spans="4:4">
      <c r="D1813"/>
    </row>
    <row r="1814" spans="4:4">
      <c r="D1814"/>
    </row>
    <row r="1815" spans="4:4">
      <c r="D1815"/>
    </row>
    <row r="1816" spans="4:4">
      <c r="D1816"/>
    </row>
    <row r="1817" spans="4:4">
      <c r="D1817"/>
    </row>
    <row r="1818" spans="4:4">
      <c r="D1818"/>
    </row>
    <row r="1819" spans="4:4">
      <c r="D1819"/>
    </row>
    <row r="1820" spans="4:4">
      <c r="D1820"/>
    </row>
    <row r="1821" spans="4:4">
      <c r="D1821"/>
    </row>
    <row r="1822" spans="4:4">
      <c r="D1822"/>
    </row>
    <row r="1823" spans="4:4">
      <c r="D1823"/>
    </row>
    <row r="1824" spans="4:4">
      <c r="D1824"/>
    </row>
    <row r="1825" spans="4:4">
      <c r="D1825"/>
    </row>
    <row r="1826" spans="4:4">
      <c r="D1826"/>
    </row>
    <row r="1827" spans="4:4">
      <c r="D1827"/>
    </row>
    <row r="1828" spans="4:4">
      <c r="D1828"/>
    </row>
    <row r="1829" spans="4:4">
      <c r="D1829"/>
    </row>
    <row r="1830" spans="4:4">
      <c r="D1830"/>
    </row>
    <row r="1831" spans="4:4">
      <c r="D1831"/>
    </row>
    <row r="1832" spans="4:4">
      <c r="D1832"/>
    </row>
    <row r="1833" spans="4:4">
      <c r="D1833"/>
    </row>
    <row r="1834" spans="4:4">
      <c r="D1834"/>
    </row>
    <row r="1835" spans="4:4">
      <c r="D1835"/>
    </row>
    <row r="1836" spans="4:4">
      <c r="D1836"/>
    </row>
    <row r="1837" spans="4:4">
      <c r="D1837"/>
    </row>
    <row r="1838" spans="4:4">
      <c r="D1838"/>
    </row>
    <row r="1839" spans="4:4">
      <c r="D1839"/>
    </row>
    <row r="1840" spans="4:4">
      <c r="D1840"/>
    </row>
    <row r="1841" spans="4:4">
      <c r="D1841"/>
    </row>
    <row r="1842" spans="4:4">
      <c r="D1842"/>
    </row>
    <row r="1843" spans="4:4">
      <c r="D1843"/>
    </row>
    <row r="1844" spans="4:4">
      <c r="D1844"/>
    </row>
    <row r="1845" spans="4:4">
      <c r="D1845"/>
    </row>
    <row r="1846" spans="4:4">
      <c r="D1846"/>
    </row>
    <row r="1847" spans="4:4">
      <c r="D1847"/>
    </row>
    <row r="1848" spans="4:4">
      <c r="D1848"/>
    </row>
    <row r="1849" spans="4:4">
      <c r="D1849"/>
    </row>
    <row r="1850" spans="4:4">
      <c r="D1850"/>
    </row>
    <row r="1851" spans="4:4">
      <c r="D1851"/>
    </row>
    <row r="1852" spans="4:4">
      <c r="D1852"/>
    </row>
    <row r="1853" spans="4:4">
      <c r="D1853"/>
    </row>
    <row r="1854" spans="4:4">
      <c r="D1854"/>
    </row>
    <row r="1855" spans="4:4">
      <c r="D1855"/>
    </row>
    <row r="1856" spans="4:4">
      <c r="D1856"/>
    </row>
    <row r="1857" spans="4:4">
      <c r="D1857"/>
    </row>
    <row r="1858" spans="4:4">
      <c r="D1858"/>
    </row>
    <row r="1859" spans="4:4">
      <c r="D1859"/>
    </row>
    <row r="1860" spans="4:4">
      <c r="D1860"/>
    </row>
    <row r="1861" spans="4:4">
      <c r="D1861"/>
    </row>
    <row r="1862" spans="4:4">
      <c r="D1862"/>
    </row>
    <row r="1863" spans="4:4">
      <c r="D1863"/>
    </row>
    <row r="1864" spans="4:4">
      <c r="D1864"/>
    </row>
    <row r="1865" spans="4:4">
      <c r="D1865"/>
    </row>
    <row r="1866" spans="4:4">
      <c r="D1866"/>
    </row>
    <row r="1867" spans="4:4">
      <c r="D1867"/>
    </row>
    <row r="1868" spans="4:4">
      <c r="D1868"/>
    </row>
    <row r="1869" spans="4:4">
      <c r="D1869"/>
    </row>
    <row r="1870" spans="4:4">
      <c r="D1870"/>
    </row>
    <row r="1871" spans="4:4">
      <c r="D1871"/>
    </row>
    <row r="1872" spans="4:4">
      <c r="D1872"/>
    </row>
    <row r="1873" spans="4:4">
      <c r="D1873"/>
    </row>
    <row r="1874" spans="4:4">
      <c r="D1874"/>
    </row>
    <row r="1875" spans="4:4">
      <c r="D1875"/>
    </row>
    <row r="1876" spans="4:4">
      <c r="D1876"/>
    </row>
    <row r="1877" spans="4:4">
      <c r="D1877"/>
    </row>
    <row r="1878" spans="4:4">
      <c r="D1878"/>
    </row>
    <row r="1879" spans="4:4">
      <c r="D1879"/>
    </row>
    <row r="1880" spans="4:4">
      <c r="D1880"/>
    </row>
    <row r="1881" spans="4:4">
      <c r="D1881"/>
    </row>
    <row r="1882" spans="4:4">
      <c r="D1882"/>
    </row>
    <row r="1883" spans="4:4">
      <c r="D1883"/>
    </row>
    <row r="1884" spans="4:4">
      <c r="D1884"/>
    </row>
    <row r="1885" spans="4:4">
      <c r="D1885"/>
    </row>
    <row r="1886" spans="4:4">
      <c r="D1886"/>
    </row>
    <row r="1887" spans="4:4">
      <c r="D1887"/>
    </row>
    <row r="1888" spans="4:4">
      <c r="D1888"/>
    </row>
    <row r="1889" spans="4:4">
      <c r="D1889"/>
    </row>
    <row r="1890" spans="4:4">
      <c r="D1890"/>
    </row>
    <row r="1891" spans="4:4">
      <c r="D1891"/>
    </row>
    <row r="1892" spans="4:4">
      <c r="D1892"/>
    </row>
    <row r="1893" spans="4:4">
      <c r="D1893"/>
    </row>
    <row r="1894" spans="4:4">
      <c r="D1894"/>
    </row>
    <row r="1895" spans="4:4">
      <c r="D1895"/>
    </row>
    <row r="1896" spans="4:4">
      <c r="D1896"/>
    </row>
    <row r="1897" spans="4:4">
      <c r="D1897"/>
    </row>
    <row r="1898" spans="4:4">
      <c r="D1898"/>
    </row>
    <row r="1899" spans="4:4">
      <c r="D1899"/>
    </row>
    <row r="1900" spans="4:4">
      <c r="D1900"/>
    </row>
    <row r="1901" spans="4:4">
      <c r="D1901"/>
    </row>
    <row r="1902" spans="4:4">
      <c r="D1902"/>
    </row>
    <row r="1903" spans="4:4">
      <c r="D1903"/>
    </row>
    <row r="1904" spans="4:4">
      <c r="D1904"/>
    </row>
    <row r="1905" spans="4:4">
      <c r="D1905"/>
    </row>
    <row r="1906" spans="4:4">
      <c r="D1906"/>
    </row>
    <row r="1907" spans="4:4">
      <c r="D1907"/>
    </row>
    <row r="1908" spans="4:4">
      <c r="D1908"/>
    </row>
    <row r="1909" spans="4:4">
      <c r="D1909"/>
    </row>
    <row r="1910" spans="4:4">
      <c r="D1910"/>
    </row>
    <row r="1911" spans="4:4">
      <c r="D1911"/>
    </row>
    <row r="1912" spans="4:4">
      <c r="D1912"/>
    </row>
    <row r="1913" spans="4:4">
      <c r="D1913"/>
    </row>
    <row r="1914" spans="4:4">
      <c r="D1914"/>
    </row>
    <row r="1915" spans="4:4">
      <c r="D1915"/>
    </row>
    <row r="1916" spans="4:4">
      <c r="D1916"/>
    </row>
    <row r="1917" spans="4:4">
      <c r="D1917"/>
    </row>
    <row r="1918" spans="4:4">
      <c r="D1918"/>
    </row>
    <row r="1919" spans="4:4">
      <c r="D1919"/>
    </row>
    <row r="1920" spans="4:4">
      <c r="D1920"/>
    </row>
    <row r="1921" spans="4:4">
      <c r="D1921"/>
    </row>
    <row r="1922" spans="4:4">
      <c r="D1922"/>
    </row>
    <row r="1923" spans="4:4">
      <c r="D1923"/>
    </row>
    <row r="1924" spans="4:4">
      <c r="D1924"/>
    </row>
    <row r="1925" spans="4:4">
      <c r="D1925"/>
    </row>
    <row r="1926" spans="4:4">
      <c r="D1926"/>
    </row>
    <row r="1927" spans="4:4">
      <c r="D1927"/>
    </row>
    <row r="1928" spans="4:4">
      <c r="D1928"/>
    </row>
    <row r="1929" spans="4:4">
      <c r="D1929"/>
    </row>
    <row r="1930" spans="4:4">
      <c r="D1930"/>
    </row>
    <row r="1931" spans="4:4">
      <c r="D1931"/>
    </row>
    <row r="1932" spans="4:4">
      <c r="D1932"/>
    </row>
    <row r="1933" spans="4:4">
      <c r="D1933"/>
    </row>
    <row r="1934" spans="4:4">
      <c r="D1934"/>
    </row>
    <row r="1935" spans="4:4">
      <c r="D1935"/>
    </row>
    <row r="1936" spans="4:4">
      <c r="D1936"/>
    </row>
    <row r="1937" spans="4:4">
      <c r="D1937"/>
    </row>
    <row r="1938" spans="4:4">
      <c r="D1938"/>
    </row>
    <row r="1939" spans="4:4">
      <c r="D1939"/>
    </row>
    <row r="1940" spans="4:4">
      <c r="D1940"/>
    </row>
    <row r="1941" spans="4:4">
      <c r="D1941"/>
    </row>
    <row r="1942" spans="4:4">
      <c r="D1942"/>
    </row>
    <row r="1943" spans="4:4">
      <c r="D1943"/>
    </row>
    <row r="1944" spans="4:4">
      <c r="D1944"/>
    </row>
    <row r="1945" spans="4:4">
      <c r="D1945"/>
    </row>
    <row r="1946" spans="4:4">
      <c r="D1946"/>
    </row>
    <row r="1947" spans="4:4">
      <c r="D1947"/>
    </row>
    <row r="1948" spans="4:4">
      <c r="D1948"/>
    </row>
    <row r="1949" spans="4:4">
      <c r="D1949"/>
    </row>
    <row r="1950" spans="4:4">
      <c r="D1950"/>
    </row>
    <row r="1951" spans="4:4">
      <c r="D1951"/>
    </row>
    <row r="1952" spans="4:4">
      <c r="D1952"/>
    </row>
    <row r="1953" spans="4:4">
      <c r="D1953"/>
    </row>
    <row r="1954" spans="4:4">
      <c r="D1954"/>
    </row>
    <row r="1955" spans="4:4">
      <c r="D1955"/>
    </row>
    <row r="1956" spans="4:4">
      <c r="D1956"/>
    </row>
    <row r="1957" spans="4:4">
      <c r="D1957"/>
    </row>
    <row r="1958" spans="4:4">
      <c r="D1958"/>
    </row>
    <row r="1959" spans="4:4">
      <c r="D1959"/>
    </row>
    <row r="1960" spans="4:4">
      <c r="D1960"/>
    </row>
    <row r="1961" spans="4:4">
      <c r="D1961"/>
    </row>
    <row r="1962" spans="4:4">
      <c r="D1962"/>
    </row>
    <row r="1963" spans="4:4">
      <c r="D1963"/>
    </row>
    <row r="1964" spans="4:4">
      <c r="D1964"/>
    </row>
    <row r="1965" spans="4:4">
      <c r="D1965"/>
    </row>
    <row r="1966" spans="4:4">
      <c r="D1966"/>
    </row>
    <row r="1967" spans="4:4">
      <c r="D1967"/>
    </row>
    <row r="1968" spans="4:4">
      <c r="D1968"/>
    </row>
    <row r="1969" spans="4:4">
      <c r="D1969"/>
    </row>
    <row r="1970" spans="4:4">
      <c r="D1970"/>
    </row>
    <row r="1971" spans="4:4">
      <c r="D1971"/>
    </row>
    <row r="1972" spans="4:4">
      <c r="D1972"/>
    </row>
    <row r="1973" spans="4:4">
      <c r="D1973"/>
    </row>
    <row r="1974" spans="4:4">
      <c r="D1974"/>
    </row>
    <row r="1975" spans="4:4">
      <c r="D1975"/>
    </row>
    <row r="1976" spans="4:4">
      <c r="D1976"/>
    </row>
    <row r="1977" spans="4:4">
      <c r="D1977"/>
    </row>
    <row r="1978" spans="4:4">
      <c r="D1978"/>
    </row>
    <row r="1979" spans="4:4">
      <c r="D1979"/>
    </row>
    <row r="1980" spans="4:4">
      <c r="D1980"/>
    </row>
    <row r="1981" spans="4:4">
      <c r="D1981"/>
    </row>
    <row r="1982" spans="4:4">
      <c r="D1982"/>
    </row>
    <row r="1983" spans="4:4">
      <c r="D1983"/>
    </row>
    <row r="1984" spans="4:4">
      <c r="D1984"/>
    </row>
    <row r="1985" spans="4:4">
      <c r="D1985"/>
    </row>
    <row r="1986" spans="4:4">
      <c r="D1986"/>
    </row>
    <row r="1987" spans="4:4">
      <c r="D1987"/>
    </row>
    <row r="1988" spans="4:4">
      <c r="D1988"/>
    </row>
    <row r="1989" spans="4:4">
      <c r="D1989"/>
    </row>
    <row r="1990" spans="4:4">
      <c r="D1990"/>
    </row>
    <row r="1991" spans="4:4">
      <c r="D1991"/>
    </row>
    <row r="1992" spans="4:4">
      <c r="D1992"/>
    </row>
    <row r="1993" spans="4:4">
      <c r="D1993"/>
    </row>
    <row r="1994" spans="4:4">
      <c r="D1994"/>
    </row>
    <row r="1995" spans="4:4">
      <c r="D1995"/>
    </row>
    <row r="1996" spans="4:4">
      <c r="D1996"/>
    </row>
    <row r="1997" spans="4:4">
      <c r="D1997"/>
    </row>
    <row r="1998" spans="4:4">
      <c r="D1998"/>
    </row>
    <row r="1999" spans="4:4">
      <c r="D1999"/>
    </row>
    <row r="2000" spans="4:4">
      <c r="D2000"/>
    </row>
    <row r="2001" spans="4:4">
      <c r="D2001"/>
    </row>
    <row r="2002" spans="4:4">
      <c r="D2002"/>
    </row>
    <row r="2003" spans="4:4">
      <c r="D2003"/>
    </row>
    <row r="2004" spans="4:4">
      <c r="D2004"/>
    </row>
    <row r="2005" spans="4:4">
      <c r="D2005"/>
    </row>
    <row r="2006" spans="4:4">
      <c r="D2006"/>
    </row>
    <row r="2007" spans="4:4">
      <c r="D2007"/>
    </row>
    <row r="2008" spans="4:4">
      <c r="D2008"/>
    </row>
    <row r="2009" spans="4:4">
      <c r="D2009"/>
    </row>
    <row r="2010" spans="4:4">
      <c r="D2010"/>
    </row>
    <row r="2011" spans="4:4">
      <c r="D2011"/>
    </row>
    <row r="2012" spans="4:4">
      <c r="D2012"/>
    </row>
    <row r="2013" spans="4:4">
      <c r="D2013"/>
    </row>
    <row r="2014" spans="4:4">
      <c r="D2014"/>
    </row>
    <row r="2015" spans="4:4">
      <c r="D2015"/>
    </row>
    <row r="2016" spans="4:4">
      <c r="D2016"/>
    </row>
    <row r="2017" spans="4:4">
      <c r="D2017"/>
    </row>
    <row r="2018" spans="4:4">
      <c r="D2018"/>
    </row>
    <row r="2019" spans="4:4">
      <c r="D2019"/>
    </row>
    <row r="2020" spans="4:4">
      <c r="D2020"/>
    </row>
    <row r="2021" spans="4:4">
      <c r="D2021"/>
    </row>
    <row r="2022" spans="4:4">
      <c r="D2022"/>
    </row>
    <row r="2023" spans="4:4">
      <c r="D2023"/>
    </row>
    <row r="2024" spans="4:4">
      <c r="D2024"/>
    </row>
    <row r="2025" spans="4:4">
      <c r="D2025"/>
    </row>
    <row r="2026" spans="4:4">
      <c r="D2026"/>
    </row>
    <row r="2027" spans="4:4">
      <c r="D2027"/>
    </row>
    <row r="2028" spans="4:4">
      <c r="D2028"/>
    </row>
    <row r="2029" spans="4:4">
      <c r="D2029"/>
    </row>
    <row r="2030" spans="4:4">
      <c r="D2030"/>
    </row>
    <row r="2031" spans="4:4">
      <c r="D2031"/>
    </row>
    <row r="2032" spans="4:4">
      <c r="D2032"/>
    </row>
    <row r="2033" spans="4:4">
      <c r="D2033"/>
    </row>
    <row r="2034" spans="4:4">
      <c r="D2034"/>
    </row>
    <row r="2035" spans="4:4">
      <c r="D2035"/>
    </row>
    <row r="2036" spans="4:4">
      <c r="D2036"/>
    </row>
    <row r="2037" spans="4:4">
      <c r="D2037"/>
    </row>
    <row r="2038" spans="4:4">
      <c r="D2038"/>
    </row>
    <row r="2039" spans="4:4">
      <c r="D2039"/>
    </row>
    <row r="2040" spans="4:4">
      <c r="D2040"/>
    </row>
    <row r="2041" spans="4:4">
      <c r="D2041"/>
    </row>
    <row r="2042" spans="4:4">
      <c r="D2042"/>
    </row>
    <row r="2043" spans="4:4">
      <c r="D2043"/>
    </row>
    <row r="2044" spans="4:4">
      <c r="D2044"/>
    </row>
    <row r="2045" spans="4:4">
      <c r="D2045"/>
    </row>
    <row r="2046" spans="4:4">
      <c r="D2046"/>
    </row>
    <row r="2047" spans="4:4">
      <c r="D2047"/>
    </row>
    <row r="2048" spans="4:4">
      <c r="D2048"/>
    </row>
    <row r="2049" spans="4:4">
      <c r="D2049"/>
    </row>
    <row r="2050" spans="4:4">
      <c r="D2050"/>
    </row>
    <row r="2051" spans="4:4">
      <c r="D2051"/>
    </row>
    <row r="2052" spans="4:4">
      <c r="D2052"/>
    </row>
    <row r="2053" spans="4:4">
      <c r="D2053"/>
    </row>
    <row r="2054" spans="4:4">
      <c r="D2054"/>
    </row>
    <row r="2055" spans="4:4">
      <c r="D2055"/>
    </row>
    <row r="2056" spans="4:4">
      <c r="D2056"/>
    </row>
    <row r="2057" spans="4:4">
      <c r="D2057"/>
    </row>
    <row r="2058" spans="4:4">
      <c r="D2058"/>
    </row>
    <row r="2059" spans="4:4">
      <c r="D2059"/>
    </row>
    <row r="2060" spans="4:4">
      <c r="D2060"/>
    </row>
    <row r="2061" spans="4:4">
      <c r="D2061"/>
    </row>
    <row r="2062" spans="4:4">
      <c r="D2062"/>
    </row>
    <row r="2063" spans="4:4">
      <c r="D2063"/>
    </row>
    <row r="2064" spans="4:4">
      <c r="D2064"/>
    </row>
    <row r="2065" spans="4:4">
      <c r="D2065"/>
    </row>
    <row r="2066" spans="4:4">
      <c r="D2066"/>
    </row>
    <row r="2067" spans="4:4">
      <c r="D2067"/>
    </row>
    <row r="2068" spans="4:4">
      <c r="D2068"/>
    </row>
    <row r="2069" spans="4:4">
      <c r="D2069"/>
    </row>
    <row r="2070" spans="4:4">
      <c r="D2070"/>
    </row>
    <row r="2071" spans="4:4">
      <c r="D2071"/>
    </row>
    <row r="2072" spans="4:4">
      <c r="D2072"/>
    </row>
    <row r="2073" spans="4:4">
      <c r="D2073"/>
    </row>
    <row r="2074" spans="4:4">
      <c r="D2074"/>
    </row>
    <row r="2075" spans="4:4">
      <c r="D2075"/>
    </row>
    <row r="2076" spans="4:4">
      <c r="D2076"/>
    </row>
    <row r="2077" spans="4:4">
      <c r="D2077"/>
    </row>
    <row r="2078" spans="4:4">
      <c r="D2078"/>
    </row>
    <row r="2079" spans="4:4">
      <c r="D2079"/>
    </row>
    <row r="2080" spans="4:4">
      <c r="D2080"/>
    </row>
    <row r="2081" spans="4:4">
      <c r="D2081"/>
    </row>
    <row r="2082" spans="4:4">
      <c r="D2082"/>
    </row>
    <row r="2083" spans="4:4">
      <c r="D2083"/>
    </row>
    <row r="2084" spans="4:4">
      <c r="D2084"/>
    </row>
    <row r="2085" spans="4:4">
      <c r="D2085"/>
    </row>
    <row r="2086" spans="4:4">
      <c r="D2086"/>
    </row>
    <row r="2087" spans="4:4">
      <c r="D2087"/>
    </row>
    <row r="2088" spans="4:4">
      <c r="D2088"/>
    </row>
    <row r="2089" spans="4:4">
      <c r="D2089"/>
    </row>
    <row r="2090" spans="4:4">
      <c r="D2090"/>
    </row>
    <row r="2091" spans="4:4">
      <c r="D2091"/>
    </row>
    <row r="2092" spans="4:4">
      <c r="D2092"/>
    </row>
    <row r="2093" spans="4:4">
      <c r="D2093"/>
    </row>
    <row r="2094" spans="4:4">
      <c r="D2094"/>
    </row>
    <row r="2095" spans="4:4">
      <c r="D2095"/>
    </row>
    <row r="2096" spans="4:4">
      <c r="D2096"/>
    </row>
    <row r="2097" spans="4:4">
      <c r="D2097"/>
    </row>
    <row r="2098" spans="4:4">
      <c r="D2098"/>
    </row>
    <row r="2099" spans="4:4">
      <c r="D2099"/>
    </row>
    <row r="2100" spans="4:4">
      <c r="D2100"/>
    </row>
    <row r="2101" spans="4:4">
      <c r="D2101"/>
    </row>
    <row r="2102" spans="4:4">
      <c r="D2102"/>
    </row>
    <row r="2103" spans="4:4">
      <c r="D2103"/>
    </row>
    <row r="2104" spans="4:4">
      <c r="D2104"/>
    </row>
    <row r="2105" spans="4:4">
      <c r="D2105"/>
    </row>
    <row r="2106" spans="4:4">
      <c r="D2106"/>
    </row>
    <row r="2107" spans="4:4">
      <c r="D2107"/>
    </row>
    <row r="2108" spans="4:4">
      <c r="D2108"/>
    </row>
    <row r="2109" spans="4:4">
      <c r="D2109"/>
    </row>
    <row r="2110" spans="4:4">
      <c r="D2110"/>
    </row>
    <row r="2111" spans="4:4">
      <c r="D2111"/>
    </row>
    <row r="2112" spans="4:4">
      <c r="D2112"/>
    </row>
    <row r="2113" spans="4:4">
      <c r="D2113"/>
    </row>
    <row r="2114" spans="4:4">
      <c r="D2114"/>
    </row>
    <row r="2115" spans="4:4">
      <c r="D2115"/>
    </row>
    <row r="2116" spans="4:4">
      <c r="D2116"/>
    </row>
    <row r="2117" spans="4:4">
      <c r="D2117"/>
    </row>
    <row r="2118" spans="4:4">
      <c r="D2118"/>
    </row>
    <row r="2119" spans="4:4">
      <c r="D2119"/>
    </row>
    <row r="2120" spans="4:4">
      <c r="D2120"/>
    </row>
    <row r="2121" spans="4:4">
      <c r="D2121"/>
    </row>
    <row r="2122" spans="4:4">
      <c r="D2122"/>
    </row>
    <row r="2123" spans="4:4">
      <c r="D2123"/>
    </row>
    <row r="2124" spans="4:4">
      <c r="D2124"/>
    </row>
    <row r="2125" spans="4:4">
      <c r="D2125"/>
    </row>
    <row r="2126" spans="4:4">
      <c r="D2126"/>
    </row>
    <row r="2127" spans="4:4">
      <c r="D2127"/>
    </row>
    <row r="2128" spans="4:4">
      <c r="D2128"/>
    </row>
    <row r="2129" spans="4:4">
      <c r="D2129"/>
    </row>
    <row r="2130" spans="4:4">
      <c r="D2130"/>
    </row>
    <row r="2131" spans="4:4">
      <c r="D2131"/>
    </row>
    <row r="2132" spans="4:4">
      <c r="D2132"/>
    </row>
    <row r="2133" spans="4:4">
      <c r="D2133"/>
    </row>
    <row r="2134" spans="4:4">
      <c r="D2134"/>
    </row>
    <row r="2135" spans="4:4">
      <c r="D2135"/>
    </row>
    <row r="2136" spans="4:4">
      <c r="D2136"/>
    </row>
    <row r="2137" spans="4:4">
      <c r="D2137"/>
    </row>
    <row r="2138" spans="4:4">
      <c r="D2138"/>
    </row>
    <row r="2139" spans="4:4">
      <c r="D2139"/>
    </row>
    <row r="2140" spans="4:4">
      <c r="D2140"/>
    </row>
    <row r="2141" spans="4:4">
      <c r="D2141"/>
    </row>
    <row r="2142" spans="4:4">
      <c r="D2142"/>
    </row>
    <row r="2143" spans="4:4">
      <c r="D2143"/>
    </row>
    <row r="2144" spans="4:4">
      <c r="D2144"/>
    </row>
    <row r="2145" spans="4:4">
      <c r="D2145"/>
    </row>
    <row r="2146" spans="4:4">
      <c r="D2146"/>
    </row>
    <row r="2147" spans="4:4">
      <c r="D2147"/>
    </row>
    <row r="2148" spans="4:4">
      <c r="D2148"/>
    </row>
    <row r="2149" spans="4:4">
      <c r="D2149"/>
    </row>
    <row r="2150" spans="4:4">
      <c r="D2150"/>
    </row>
    <row r="2151" spans="4:4">
      <c r="D2151"/>
    </row>
    <row r="2152" spans="4:4">
      <c r="D2152"/>
    </row>
    <row r="2153" spans="4:4">
      <c r="D2153"/>
    </row>
    <row r="2154" spans="4:4">
      <c r="D2154"/>
    </row>
    <row r="2155" spans="4:4">
      <c r="D2155"/>
    </row>
    <row r="2156" spans="4:4">
      <c r="D2156"/>
    </row>
    <row r="2157" spans="4:4">
      <c r="D2157"/>
    </row>
    <row r="2158" spans="4:4">
      <c r="D2158"/>
    </row>
    <row r="2159" spans="4:4">
      <c r="D2159"/>
    </row>
    <row r="2160" spans="4:4">
      <c r="D2160"/>
    </row>
    <row r="2161" spans="4:4">
      <c r="D2161"/>
    </row>
    <row r="2162" spans="4:4">
      <c r="D2162"/>
    </row>
    <row r="2163" spans="4:4">
      <c r="D2163"/>
    </row>
    <row r="2164" spans="4:4">
      <c r="D2164"/>
    </row>
    <row r="2165" spans="4:4">
      <c r="D2165"/>
    </row>
    <row r="2166" spans="4:4">
      <c r="D2166"/>
    </row>
    <row r="2167" spans="4:4">
      <c r="D2167"/>
    </row>
    <row r="2168" spans="4:4">
      <c r="D2168"/>
    </row>
    <row r="2169" spans="4:4">
      <c r="D2169"/>
    </row>
    <row r="2170" spans="4:4">
      <c r="D2170"/>
    </row>
    <row r="2171" spans="4:4">
      <c r="D2171"/>
    </row>
    <row r="2172" spans="4:4">
      <c r="D2172"/>
    </row>
    <row r="2173" spans="4:4">
      <c r="D2173"/>
    </row>
    <row r="2174" spans="4:4">
      <c r="D2174"/>
    </row>
    <row r="2175" spans="4:4">
      <c r="D2175"/>
    </row>
    <row r="2176" spans="4:4">
      <c r="D2176"/>
    </row>
    <row r="2177" spans="4:4">
      <c r="D2177"/>
    </row>
    <row r="2178" spans="4:4">
      <c r="D2178"/>
    </row>
    <row r="2179" spans="4:4">
      <c r="D2179"/>
    </row>
    <row r="2180" spans="4:4">
      <c r="D2180"/>
    </row>
    <row r="2181" spans="4:4">
      <c r="D2181"/>
    </row>
    <row r="2182" spans="4:4">
      <c r="D2182"/>
    </row>
    <row r="2183" spans="4:4">
      <c r="D2183"/>
    </row>
    <row r="2184" spans="4:4">
      <c r="D2184"/>
    </row>
    <row r="2185" spans="4:4">
      <c r="D2185"/>
    </row>
    <row r="2186" spans="4:4">
      <c r="D2186"/>
    </row>
    <row r="2187" spans="4:4">
      <c r="D2187"/>
    </row>
    <row r="2188" spans="4:4">
      <c r="D2188"/>
    </row>
    <row r="2189" spans="4:4">
      <c r="D2189"/>
    </row>
    <row r="2190" spans="4:4">
      <c r="D2190"/>
    </row>
    <row r="2191" spans="4:4">
      <c r="D2191"/>
    </row>
    <row r="2192" spans="4:4">
      <c r="D2192"/>
    </row>
    <row r="2193" spans="4:4">
      <c r="D2193"/>
    </row>
    <row r="2194" spans="4:4">
      <c r="D2194"/>
    </row>
    <row r="2195" spans="4:4">
      <c r="D2195"/>
    </row>
    <row r="2196" spans="4:4">
      <c r="D2196"/>
    </row>
    <row r="2197" spans="4:4">
      <c r="D2197"/>
    </row>
    <row r="2198" spans="4:4">
      <c r="D2198"/>
    </row>
    <row r="2199" spans="4:4">
      <c r="D2199"/>
    </row>
    <row r="2200" spans="4:4">
      <c r="D2200"/>
    </row>
    <row r="2201" spans="4:4">
      <c r="D2201"/>
    </row>
    <row r="2202" spans="4:4">
      <c r="D2202"/>
    </row>
    <row r="2203" spans="4:4">
      <c r="D2203"/>
    </row>
    <row r="2204" spans="4:4">
      <c r="D2204"/>
    </row>
    <row r="2205" spans="4:4">
      <c r="D2205"/>
    </row>
    <row r="2206" spans="4:4">
      <c r="D2206"/>
    </row>
    <row r="2207" spans="4:4">
      <c r="D2207"/>
    </row>
    <row r="2208" spans="4:4">
      <c r="D2208"/>
    </row>
    <row r="2209" spans="4:4">
      <c r="D2209"/>
    </row>
    <row r="2210" spans="4:4">
      <c r="D2210"/>
    </row>
    <row r="2211" spans="4:4">
      <c r="D2211"/>
    </row>
    <row r="2212" spans="4:4">
      <c r="D2212"/>
    </row>
    <row r="2213" spans="4:4">
      <c r="D2213"/>
    </row>
    <row r="2214" spans="4:4">
      <c r="D2214"/>
    </row>
    <row r="2215" spans="4:4">
      <c r="D2215"/>
    </row>
    <row r="2216" spans="4:4">
      <c r="D2216"/>
    </row>
    <row r="2217" spans="4:4">
      <c r="D2217"/>
    </row>
    <row r="2218" spans="4:4">
      <c r="D2218"/>
    </row>
    <row r="2219" spans="4:4">
      <c r="D2219"/>
    </row>
    <row r="2220" spans="4:4">
      <c r="D2220"/>
    </row>
    <row r="2221" spans="4:4">
      <c r="D2221"/>
    </row>
    <row r="2222" spans="4:4">
      <c r="D2222"/>
    </row>
    <row r="2223" spans="4:4">
      <c r="D2223"/>
    </row>
    <row r="2224" spans="4:4">
      <c r="D2224"/>
    </row>
    <row r="2225" spans="4:4">
      <c r="D2225"/>
    </row>
    <row r="2226" spans="4:4">
      <c r="D2226"/>
    </row>
    <row r="2227" spans="4:4">
      <c r="D2227"/>
    </row>
    <row r="2228" spans="4:4">
      <c r="D2228"/>
    </row>
    <row r="2229" spans="4:4">
      <c r="D2229"/>
    </row>
    <row r="2230" spans="4:4">
      <c r="D2230"/>
    </row>
    <row r="2231" spans="4:4">
      <c r="D2231"/>
    </row>
    <row r="2232" spans="4:4">
      <c r="D2232"/>
    </row>
    <row r="2233" spans="4:4">
      <c r="D2233"/>
    </row>
    <row r="2234" spans="4:4">
      <c r="D2234"/>
    </row>
    <row r="2235" spans="4:4">
      <c r="D2235"/>
    </row>
    <row r="2236" spans="4:4">
      <c r="D2236"/>
    </row>
    <row r="2237" spans="4:4">
      <c r="D2237"/>
    </row>
    <row r="2238" spans="4:4">
      <c r="D2238"/>
    </row>
    <row r="2239" spans="4:4">
      <c r="D2239"/>
    </row>
    <row r="2240" spans="4:4">
      <c r="D2240"/>
    </row>
    <row r="2241" spans="4:4">
      <c r="D2241"/>
    </row>
    <row r="2242" spans="4:4">
      <c r="D2242"/>
    </row>
    <row r="2243" spans="4:4">
      <c r="D2243"/>
    </row>
    <row r="2244" spans="4:4">
      <c r="D2244"/>
    </row>
    <row r="2245" spans="4:4">
      <c r="D2245"/>
    </row>
    <row r="2246" spans="4:4">
      <c r="D2246"/>
    </row>
    <row r="2247" spans="4:4">
      <c r="D2247"/>
    </row>
    <row r="2248" spans="4:4">
      <c r="D2248"/>
    </row>
    <row r="2249" spans="4:4">
      <c r="D2249"/>
    </row>
    <row r="2250" spans="4:4">
      <c r="D2250"/>
    </row>
    <row r="2251" spans="4:4">
      <c r="D2251"/>
    </row>
    <row r="2252" spans="4:4">
      <c r="D2252"/>
    </row>
    <row r="2253" spans="4:4">
      <c r="D2253"/>
    </row>
    <row r="2254" spans="4:4">
      <c r="D2254"/>
    </row>
    <row r="2255" spans="4:4">
      <c r="D2255"/>
    </row>
    <row r="2256" spans="4:4">
      <c r="D2256"/>
    </row>
    <row r="2257" spans="4:4">
      <c r="D2257"/>
    </row>
    <row r="2258" spans="4:4">
      <c r="D2258"/>
    </row>
    <row r="2259" spans="4:4">
      <c r="D2259"/>
    </row>
    <row r="2260" spans="4:4">
      <c r="D2260"/>
    </row>
    <row r="2261" spans="4:4">
      <c r="D2261"/>
    </row>
    <row r="2262" spans="4:4">
      <c r="D2262"/>
    </row>
    <row r="2263" spans="4:4">
      <c r="D2263"/>
    </row>
    <row r="2264" spans="4:4">
      <c r="D2264"/>
    </row>
    <row r="2265" spans="4:4">
      <c r="D2265"/>
    </row>
    <row r="2266" spans="4:4">
      <c r="D2266"/>
    </row>
    <row r="2267" spans="4:4">
      <c r="D2267"/>
    </row>
    <row r="2268" spans="4:4">
      <c r="D2268"/>
    </row>
    <row r="2269" spans="4:4">
      <c r="D2269"/>
    </row>
    <row r="2270" spans="4:4">
      <c r="D2270"/>
    </row>
    <row r="2271" spans="4:4">
      <c r="D2271"/>
    </row>
    <row r="2272" spans="4:4">
      <c r="D2272"/>
    </row>
    <row r="2273" spans="4:4">
      <c r="D2273"/>
    </row>
    <row r="2274" spans="4:4">
      <c r="D2274"/>
    </row>
    <row r="2275" spans="4:4">
      <c r="D2275"/>
    </row>
    <row r="2276" spans="4:4">
      <c r="D2276"/>
    </row>
    <row r="2277" spans="4:4">
      <c r="D2277"/>
    </row>
    <row r="2278" spans="4:4">
      <c r="D2278"/>
    </row>
    <row r="2279" spans="4:4">
      <c r="D2279"/>
    </row>
    <row r="2280" spans="4:4">
      <c r="D2280"/>
    </row>
    <row r="2281" spans="4:4">
      <c r="D2281"/>
    </row>
    <row r="2282" spans="4:4">
      <c r="D2282"/>
    </row>
    <row r="2283" spans="4:4">
      <c r="D2283"/>
    </row>
    <row r="2284" spans="4:4">
      <c r="D2284"/>
    </row>
    <row r="2285" spans="4:4">
      <c r="D2285"/>
    </row>
    <row r="2286" spans="4:4">
      <c r="D2286"/>
    </row>
    <row r="2287" spans="4:4">
      <c r="D2287"/>
    </row>
    <row r="2288" spans="4:4">
      <c r="D2288"/>
    </row>
    <row r="2289" spans="4:4">
      <c r="D2289"/>
    </row>
    <row r="2290" spans="4:4">
      <c r="D2290"/>
    </row>
    <row r="2291" spans="4:4">
      <c r="D2291"/>
    </row>
    <row r="2292" spans="4:4">
      <c r="D2292"/>
    </row>
    <row r="2293" spans="4:4">
      <c r="D2293"/>
    </row>
    <row r="2294" spans="4:4">
      <c r="D2294"/>
    </row>
    <row r="2295" spans="4:4">
      <c r="D2295"/>
    </row>
    <row r="2296" spans="4:4">
      <c r="D2296"/>
    </row>
    <row r="2297" spans="4:4">
      <c r="D2297"/>
    </row>
    <row r="2298" spans="4:4">
      <c r="D2298"/>
    </row>
    <row r="2299" spans="4:4">
      <c r="D2299"/>
    </row>
    <row r="2300" spans="4:4">
      <c r="D2300"/>
    </row>
    <row r="2301" spans="4:4">
      <c r="D2301"/>
    </row>
    <row r="2302" spans="4:4">
      <c r="D2302"/>
    </row>
    <row r="2303" spans="4:4">
      <c r="D2303"/>
    </row>
    <row r="2304" spans="4:4">
      <c r="D2304"/>
    </row>
    <row r="2305" spans="4:4">
      <c r="D2305"/>
    </row>
    <row r="2306" spans="4:4">
      <c r="D2306"/>
    </row>
    <row r="2307" spans="4:4">
      <c r="D2307"/>
    </row>
    <row r="2308" spans="4:4">
      <c r="D2308"/>
    </row>
    <row r="2309" spans="4:4">
      <c r="D2309"/>
    </row>
    <row r="2310" spans="4:4">
      <c r="D2310"/>
    </row>
    <row r="2311" spans="4:4">
      <c r="D2311"/>
    </row>
    <row r="2312" spans="4:4">
      <c r="D2312"/>
    </row>
    <row r="2313" spans="4:4">
      <c r="D2313"/>
    </row>
    <row r="2314" spans="4:4">
      <c r="D2314"/>
    </row>
    <row r="2315" spans="4:4">
      <c r="D2315"/>
    </row>
    <row r="2316" spans="4:4">
      <c r="D2316"/>
    </row>
    <row r="2317" spans="4:4">
      <c r="D2317"/>
    </row>
    <row r="2318" spans="4:4">
      <c r="D2318"/>
    </row>
    <row r="2319" spans="4:4">
      <c r="D2319"/>
    </row>
    <row r="2320" spans="4:4">
      <c r="D2320"/>
    </row>
    <row r="2321" spans="4:4">
      <c r="D2321"/>
    </row>
    <row r="2322" spans="4:4">
      <c r="D2322"/>
    </row>
    <row r="2323" spans="4:4">
      <c r="D2323"/>
    </row>
    <row r="2324" spans="4:4">
      <c r="D2324"/>
    </row>
    <row r="2325" spans="4:4">
      <c r="D2325"/>
    </row>
    <row r="2326" spans="4:4">
      <c r="D2326"/>
    </row>
    <row r="2327" spans="4:4">
      <c r="D2327"/>
    </row>
    <row r="2328" spans="4:4">
      <c r="D2328"/>
    </row>
    <row r="2329" spans="4:4">
      <c r="D2329"/>
    </row>
    <row r="2330" spans="4:4">
      <c r="D2330"/>
    </row>
    <row r="2331" spans="4:4">
      <c r="D2331"/>
    </row>
    <row r="2332" spans="4:4">
      <c r="D2332"/>
    </row>
    <row r="2333" spans="4:4">
      <c r="D2333"/>
    </row>
    <row r="2334" spans="4:4">
      <c r="D2334"/>
    </row>
    <row r="2335" spans="4:4">
      <c r="D2335"/>
    </row>
    <row r="2336" spans="4:4">
      <c r="D2336"/>
    </row>
    <row r="2337" spans="4:4">
      <c r="D2337"/>
    </row>
    <row r="2338" spans="4:4">
      <c r="D2338"/>
    </row>
    <row r="2339" spans="4:4">
      <c r="D2339"/>
    </row>
    <row r="2340" spans="4:4">
      <c r="D2340"/>
    </row>
    <row r="2341" spans="4:4">
      <c r="D2341"/>
    </row>
    <row r="2342" spans="4:4">
      <c r="D2342"/>
    </row>
    <row r="2343" spans="4:4">
      <c r="D2343"/>
    </row>
    <row r="2344" spans="4:4">
      <c r="D2344"/>
    </row>
    <row r="2345" spans="4:4">
      <c r="D2345"/>
    </row>
    <row r="2346" spans="4:4">
      <c r="D2346"/>
    </row>
    <row r="2347" spans="4:4">
      <c r="D2347"/>
    </row>
    <row r="2348" spans="4:4">
      <c r="D2348"/>
    </row>
    <row r="2349" spans="4:4">
      <c r="D2349"/>
    </row>
    <row r="2350" spans="4:4">
      <c r="D2350"/>
    </row>
    <row r="2351" spans="4:4">
      <c r="D2351"/>
    </row>
    <row r="2352" spans="4:4">
      <c r="D2352"/>
    </row>
    <row r="2353" spans="4:4">
      <c r="D2353"/>
    </row>
    <row r="2354" spans="4:4">
      <c r="D2354"/>
    </row>
    <row r="2355" spans="4:4">
      <c r="D2355"/>
    </row>
    <row r="2356" spans="4:4">
      <c r="D2356"/>
    </row>
    <row r="2357" spans="4:4">
      <c r="D2357"/>
    </row>
    <row r="2358" spans="4:4">
      <c r="D2358"/>
    </row>
    <row r="2359" spans="4:4">
      <c r="D2359"/>
    </row>
    <row r="2360" spans="4:4">
      <c r="D2360"/>
    </row>
    <row r="2361" spans="4:4">
      <c r="D2361"/>
    </row>
    <row r="2362" spans="4:4">
      <c r="D2362"/>
    </row>
    <row r="2363" spans="4:4">
      <c r="D2363"/>
    </row>
    <row r="2364" spans="4:4">
      <c r="D2364"/>
    </row>
    <row r="2365" spans="4:4">
      <c r="D2365"/>
    </row>
    <row r="2366" spans="4:4">
      <c r="D2366"/>
    </row>
    <row r="2367" spans="4:4">
      <c r="D2367"/>
    </row>
    <row r="2368" spans="4:4">
      <c r="D2368"/>
    </row>
    <row r="2369" spans="4:4">
      <c r="D2369"/>
    </row>
    <row r="2370" spans="4:4">
      <c r="D2370"/>
    </row>
    <row r="2371" spans="4:4">
      <c r="D2371"/>
    </row>
    <row r="2372" spans="4:4">
      <c r="D2372"/>
    </row>
    <row r="2373" spans="4:4">
      <c r="D2373"/>
    </row>
    <row r="2374" spans="4:4">
      <c r="D2374"/>
    </row>
    <row r="2375" spans="4:4">
      <c r="D2375"/>
    </row>
    <row r="2376" spans="4:4">
      <c r="D2376"/>
    </row>
    <row r="2377" spans="4:4">
      <c r="D2377"/>
    </row>
    <row r="2378" spans="4:4">
      <c r="D2378"/>
    </row>
    <row r="2379" spans="4:4">
      <c r="D2379"/>
    </row>
    <row r="2380" spans="4:4">
      <c r="D2380"/>
    </row>
    <row r="2381" spans="4:4">
      <c r="D2381"/>
    </row>
    <row r="2382" spans="4:4">
      <c r="D2382"/>
    </row>
    <row r="2383" spans="4:4">
      <c r="D2383"/>
    </row>
    <row r="2384" spans="4:4">
      <c r="D2384"/>
    </row>
    <row r="2385" spans="4:4">
      <c r="D2385"/>
    </row>
    <row r="2386" spans="4:4">
      <c r="D2386"/>
    </row>
    <row r="2387" spans="4:4">
      <c r="D2387"/>
    </row>
    <row r="2388" spans="4:4">
      <c r="D2388"/>
    </row>
    <row r="2389" spans="4:4">
      <c r="D2389"/>
    </row>
    <row r="2390" spans="4:4">
      <c r="D2390"/>
    </row>
    <row r="2391" spans="4:4">
      <c r="D2391"/>
    </row>
    <row r="2392" spans="4:4">
      <c r="D2392"/>
    </row>
    <row r="2393" spans="4:4">
      <c r="D2393"/>
    </row>
    <row r="2394" spans="4:4">
      <c r="D2394"/>
    </row>
    <row r="2395" spans="4:4">
      <c r="D2395"/>
    </row>
    <row r="2396" spans="4:4">
      <c r="D2396"/>
    </row>
    <row r="2397" spans="4:4">
      <c r="D2397"/>
    </row>
    <row r="2398" spans="4:4">
      <c r="D2398"/>
    </row>
    <row r="2399" spans="4:4">
      <c r="D2399"/>
    </row>
    <row r="2400" spans="4:4">
      <c r="D2400"/>
    </row>
    <row r="2401" spans="4:4">
      <c r="D2401"/>
    </row>
    <row r="2402" spans="4:4">
      <c r="D2402"/>
    </row>
    <row r="2403" spans="4:4">
      <c r="D2403"/>
    </row>
    <row r="2404" spans="4:4">
      <c r="D2404"/>
    </row>
    <row r="2405" spans="4:4">
      <c r="D2405"/>
    </row>
    <row r="2406" spans="4:4">
      <c r="D2406"/>
    </row>
    <row r="2407" spans="4:4">
      <c r="D2407"/>
    </row>
    <row r="2408" spans="4:4">
      <c r="D2408"/>
    </row>
    <row r="2409" spans="4:4">
      <c r="D2409"/>
    </row>
    <row r="2410" spans="4:4">
      <c r="D2410"/>
    </row>
    <row r="2411" spans="4:4">
      <c r="D2411"/>
    </row>
    <row r="2412" spans="4:4">
      <c r="D2412"/>
    </row>
    <row r="2413" spans="4:4">
      <c r="D2413"/>
    </row>
    <row r="2414" spans="4:4">
      <c r="D2414"/>
    </row>
    <row r="2415" spans="4:4">
      <c r="D2415"/>
    </row>
    <row r="2416" spans="4:4">
      <c r="D2416"/>
    </row>
    <row r="2417" spans="4:4">
      <c r="D2417"/>
    </row>
    <row r="2418" spans="4:4">
      <c r="D2418"/>
    </row>
    <row r="2419" spans="4:4">
      <c r="D2419"/>
    </row>
    <row r="2420" spans="4:4">
      <c r="D2420"/>
    </row>
    <row r="2421" spans="4:4">
      <c r="D2421"/>
    </row>
    <row r="2422" spans="4:4">
      <c r="D2422"/>
    </row>
    <row r="2423" spans="4:4">
      <c r="D2423"/>
    </row>
    <row r="2424" spans="4:4">
      <c r="D2424"/>
    </row>
    <row r="2425" spans="4:4">
      <c r="D2425"/>
    </row>
    <row r="2426" spans="4:4">
      <c r="D2426"/>
    </row>
    <row r="2427" spans="4:4">
      <c r="D2427"/>
    </row>
    <row r="2428" spans="4:4">
      <c r="D2428"/>
    </row>
    <row r="2429" spans="4:4">
      <c r="D2429"/>
    </row>
    <row r="2430" spans="4:4">
      <c r="D2430"/>
    </row>
    <row r="2431" spans="4:4">
      <c r="D2431"/>
    </row>
    <row r="2432" spans="4:4">
      <c r="D2432"/>
    </row>
    <row r="2433" spans="4:4">
      <c r="D2433"/>
    </row>
    <row r="2434" spans="4:4">
      <c r="D2434"/>
    </row>
    <row r="2435" spans="4:4">
      <c r="D2435"/>
    </row>
    <row r="2436" spans="4:4">
      <c r="D2436"/>
    </row>
    <row r="2437" spans="4:4">
      <c r="D2437"/>
    </row>
    <row r="2438" spans="4:4">
      <c r="D2438"/>
    </row>
    <row r="2439" spans="4:4">
      <c r="D2439"/>
    </row>
    <row r="2440" spans="4:4">
      <c r="D2440"/>
    </row>
    <row r="2441" spans="4:4">
      <c r="D2441"/>
    </row>
    <row r="2442" spans="4:4">
      <c r="D2442"/>
    </row>
    <row r="2443" spans="4:4">
      <c r="D2443"/>
    </row>
    <row r="2444" spans="4:4">
      <c r="D2444"/>
    </row>
    <row r="2445" spans="4:4">
      <c r="D2445"/>
    </row>
    <row r="2446" spans="4:4">
      <c r="D2446"/>
    </row>
    <row r="2447" spans="4:4">
      <c r="D2447"/>
    </row>
    <row r="2448" spans="4:4">
      <c r="D2448"/>
    </row>
    <row r="2449" spans="4:4">
      <c r="D2449"/>
    </row>
    <row r="2450" spans="4:4">
      <c r="D2450"/>
    </row>
    <row r="2451" spans="4:4">
      <c r="D2451"/>
    </row>
    <row r="2452" spans="4:4">
      <c r="D2452"/>
    </row>
    <row r="2453" spans="4:4">
      <c r="D2453"/>
    </row>
    <row r="2454" spans="4:4">
      <c r="D2454"/>
    </row>
    <row r="2455" spans="4:4">
      <c r="D2455"/>
    </row>
    <row r="2456" spans="4:4">
      <c r="D2456"/>
    </row>
    <row r="2457" spans="4:4">
      <c r="D2457"/>
    </row>
    <row r="2458" spans="4:4">
      <c r="D2458"/>
    </row>
    <row r="2459" spans="4:4">
      <c r="D2459"/>
    </row>
    <row r="2460" spans="4:4">
      <c r="D2460"/>
    </row>
    <row r="2461" spans="4:4">
      <c r="D2461"/>
    </row>
    <row r="2462" spans="4:4">
      <c r="D2462"/>
    </row>
    <row r="2463" spans="4:4">
      <c r="D2463"/>
    </row>
    <row r="2464" spans="4:4">
      <c r="D2464"/>
    </row>
    <row r="2465" spans="4:4">
      <c r="D2465"/>
    </row>
    <row r="2466" spans="4:4">
      <c r="D2466"/>
    </row>
    <row r="2467" spans="4:4">
      <c r="D2467"/>
    </row>
    <row r="2468" spans="4:4">
      <c r="D2468"/>
    </row>
    <row r="2469" spans="4:4">
      <c r="D2469"/>
    </row>
    <row r="2470" spans="4:4">
      <c r="D2470"/>
    </row>
    <row r="2471" spans="4:4">
      <c r="D2471"/>
    </row>
    <row r="2472" spans="4:4">
      <c r="D2472"/>
    </row>
    <row r="2473" spans="4:4">
      <c r="D2473"/>
    </row>
    <row r="2474" spans="4:4">
      <c r="D2474"/>
    </row>
    <row r="2475" spans="4:4">
      <c r="D2475"/>
    </row>
    <row r="2476" spans="4:4">
      <c r="D2476"/>
    </row>
    <row r="2477" spans="4:4">
      <c r="D2477"/>
    </row>
    <row r="2478" spans="4:4">
      <c r="D2478"/>
    </row>
    <row r="2479" spans="4:4">
      <c r="D2479"/>
    </row>
    <row r="2480" spans="4:4">
      <c r="D2480"/>
    </row>
    <row r="2481" spans="4:4">
      <c r="D2481"/>
    </row>
    <row r="2482" spans="4:4">
      <c r="D2482"/>
    </row>
    <row r="2483" spans="4:4">
      <c r="D2483"/>
    </row>
    <row r="2484" spans="4:4">
      <c r="D2484"/>
    </row>
    <row r="2485" spans="4:4">
      <c r="D2485"/>
    </row>
    <row r="2486" spans="4:4">
      <c r="D2486"/>
    </row>
    <row r="2487" spans="4:4">
      <c r="D2487"/>
    </row>
    <row r="2488" spans="4:4">
      <c r="D2488"/>
    </row>
    <row r="2489" spans="4:4">
      <c r="D2489"/>
    </row>
    <row r="2490" spans="4:4">
      <c r="D2490"/>
    </row>
    <row r="2491" spans="4:4">
      <c r="D2491"/>
    </row>
    <row r="2492" spans="4:4">
      <c r="D2492"/>
    </row>
    <row r="2493" spans="4:4">
      <c r="D2493"/>
    </row>
    <row r="2494" spans="4:4">
      <c r="D2494"/>
    </row>
    <row r="2495" spans="4:4">
      <c r="D2495"/>
    </row>
    <row r="2496" spans="4:4">
      <c r="D2496"/>
    </row>
    <row r="2497" spans="4:4">
      <c r="D2497"/>
    </row>
    <row r="2498" spans="4:4">
      <c r="D2498"/>
    </row>
    <row r="2499" spans="4:4">
      <c r="D2499"/>
    </row>
    <row r="2500" spans="4:4">
      <c r="D2500"/>
    </row>
    <row r="2501" spans="4:4">
      <c r="D2501"/>
    </row>
    <row r="2502" spans="4:4">
      <c r="D2502"/>
    </row>
    <row r="2503" spans="4:4">
      <c r="D2503"/>
    </row>
    <row r="2504" spans="4:4">
      <c r="D2504"/>
    </row>
    <row r="2505" spans="4:4">
      <c r="D2505"/>
    </row>
    <row r="2506" spans="4:4">
      <c r="D2506"/>
    </row>
    <row r="2507" spans="4:4">
      <c r="D2507"/>
    </row>
    <row r="2508" spans="4:4">
      <c r="D2508"/>
    </row>
    <row r="2509" spans="4:4">
      <c r="D2509"/>
    </row>
    <row r="2510" spans="4:4">
      <c r="D2510"/>
    </row>
    <row r="2511" spans="4:4">
      <c r="D2511"/>
    </row>
    <row r="2512" spans="4:4">
      <c r="D2512"/>
    </row>
    <row r="2513" spans="4:4">
      <c r="D2513"/>
    </row>
    <row r="2514" spans="4:4">
      <c r="D2514"/>
    </row>
    <row r="2515" spans="4:4">
      <c r="D2515"/>
    </row>
    <row r="2516" spans="4:4">
      <c r="D2516"/>
    </row>
    <row r="2517" spans="4:4">
      <c r="D2517"/>
    </row>
    <row r="2518" spans="4:4">
      <c r="D2518"/>
    </row>
    <row r="2519" spans="4:4">
      <c r="D2519"/>
    </row>
    <row r="2520" spans="4:4">
      <c r="D2520"/>
    </row>
    <row r="2521" spans="4:4">
      <c r="D2521"/>
    </row>
    <row r="2522" spans="4:4">
      <c r="D2522"/>
    </row>
    <row r="2523" spans="4:4">
      <c r="D2523"/>
    </row>
    <row r="2524" spans="4:4">
      <c r="D2524"/>
    </row>
    <row r="2525" spans="4:4">
      <c r="D2525"/>
    </row>
    <row r="2526" spans="4:4">
      <c r="D2526"/>
    </row>
    <row r="2527" spans="4:4">
      <c r="D2527"/>
    </row>
    <row r="2528" spans="4:4">
      <c r="D2528"/>
    </row>
    <row r="2529" spans="4:4">
      <c r="D2529"/>
    </row>
    <row r="2530" spans="4:4">
      <c r="D2530"/>
    </row>
    <row r="2531" spans="4:4">
      <c r="D2531"/>
    </row>
    <row r="2532" spans="4:4">
      <c r="D2532"/>
    </row>
    <row r="2533" spans="4:4">
      <c r="D2533"/>
    </row>
    <row r="2534" spans="4:4">
      <c r="D2534"/>
    </row>
    <row r="2535" spans="4:4">
      <c r="D2535"/>
    </row>
    <row r="2536" spans="4:4">
      <c r="D2536"/>
    </row>
    <row r="2537" spans="4:4">
      <c r="D2537"/>
    </row>
    <row r="2538" spans="4:4">
      <c r="D2538"/>
    </row>
    <row r="2539" spans="4:4">
      <c r="D2539"/>
    </row>
    <row r="2540" spans="4:4">
      <c r="D2540"/>
    </row>
    <row r="2541" spans="4:4">
      <c r="D2541"/>
    </row>
    <row r="2542" spans="4:4">
      <c r="D2542"/>
    </row>
    <row r="2543" spans="4:4">
      <c r="D2543"/>
    </row>
    <row r="2544" spans="4:4">
      <c r="D2544"/>
    </row>
    <row r="2545" spans="4:4">
      <c r="D2545"/>
    </row>
    <row r="2546" spans="4:4">
      <c r="D2546"/>
    </row>
    <row r="2547" spans="4:4">
      <c r="D2547"/>
    </row>
    <row r="2548" spans="4:4">
      <c r="D2548"/>
    </row>
    <row r="2549" spans="4:4">
      <c r="D2549"/>
    </row>
    <row r="2550" spans="4:4">
      <c r="D2550"/>
    </row>
    <row r="2551" spans="4:4">
      <c r="D2551"/>
    </row>
    <row r="2552" spans="4:4">
      <c r="D2552"/>
    </row>
    <row r="2553" spans="4:4">
      <c r="D2553"/>
    </row>
    <row r="2554" spans="4:4">
      <c r="D2554"/>
    </row>
    <row r="2555" spans="4:4">
      <c r="D2555"/>
    </row>
    <row r="2556" spans="4:4">
      <c r="D2556"/>
    </row>
    <row r="2557" spans="4:4">
      <c r="D2557"/>
    </row>
    <row r="2558" spans="4:4">
      <c r="D2558"/>
    </row>
    <row r="2559" spans="4:4">
      <c r="D2559"/>
    </row>
    <row r="2560" spans="4:4">
      <c r="D2560"/>
    </row>
    <row r="2561" spans="4:4">
      <c r="D2561"/>
    </row>
    <row r="2562" spans="4:4">
      <c r="D2562"/>
    </row>
    <row r="2563" spans="4:4">
      <c r="D2563"/>
    </row>
    <row r="2564" spans="4:4">
      <c r="D2564"/>
    </row>
    <row r="2565" spans="4:4">
      <c r="D2565"/>
    </row>
    <row r="2566" spans="4:4">
      <c r="D2566"/>
    </row>
    <row r="2567" spans="4:4">
      <c r="D2567"/>
    </row>
    <row r="2568" spans="4:4">
      <c r="D2568"/>
    </row>
    <row r="2569" spans="4:4">
      <c r="D2569"/>
    </row>
    <row r="2570" spans="4:4">
      <c r="D2570"/>
    </row>
    <row r="2571" spans="4:4">
      <c r="D2571"/>
    </row>
    <row r="2572" spans="4:4">
      <c r="D2572"/>
    </row>
    <row r="2573" spans="4:4">
      <c r="D2573"/>
    </row>
    <row r="2574" spans="4:4">
      <c r="D2574"/>
    </row>
    <row r="2575" spans="4:4">
      <c r="D2575"/>
    </row>
    <row r="2576" spans="4:4">
      <c r="D2576"/>
    </row>
    <row r="2577" spans="4:4">
      <c r="D2577"/>
    </row>
    <row r="2578" spans="4:4">
      <c r="D2578"/>
    </row>
    <row r="2579" spans="4:4">
      <c r="D2579"/>
    </row>
    <row r="2580" spans="4:4">
      <c r="D2580"/>
    </row>
    <row r="2581" spans="4:4">
      <c r="D2581"/>
    </row>
    <row r="2582" spans="4:4">
      <c r="D2582"/>
    </row>
    <row r="2583" spans="4:4">
      <c r="D2583"/>
    </row>
    <row r="2584" spans="4:4">
      <c r="D2584"/>
    </row>
    <row r="2585" spans="4:4">
      <c r="D2585"/>
    </row>
    <row r="2586" spans="4:4">
      <c r="D2586"/>
    </row>
    <row r="2587" spans="4:4">
      <c r="D2587"/>
    </row>
    <row r="2588" spans="4:4">
      <c r="D2588"/>
    </row>
    <row r="2589" spans="4:4">
      <c r="D2589"/>
    </row>
    <row r="2590" spans="4:4">
      <c r="D2590"/>
    </row>
    <row r="2591" spans="4:4">
      <c r="D2591"/>
    </row>
    <row r="2592" spans="4:4">
      <c r="D2592"/>
    </row>
    <row r="2593" spans="4:4">
      <c r="D2593"/>
    </row>
    <row r="2594" spans="4:4">
      <c r="D2594"/>
    </row>
    <row r="2595" spans="4:4">
      <c r="D2595"/>
    </row>
    <row r="2596" spans="4:4">
      <c r="D2596"/>
    </row>
    <row r="2597" spans="4:4">
      <c r="D2597"/>
    </row>
    <row r="2598" spans="4:4">
      <c r="D2598"/>
    </row>
    <row r="2599" spans="4:4">
      <c r="D2599"/>
    </row>
    <row r="2600" spans="4:4">
      <c r="D2600"/>
    </row>
    <row r="2601" spans="4:4">
      <c r="D2601"/>
    </row>
    <row r="2602" spans="4:4">
      <c r="D2602"/>
    </row>
    <row r="2603" spans="4:4">
      <c r="D2603"/>
    </row>
    <row r="2604" spans="4:4">
      <c r="D2604"/>
    </row>
    <row r="2605" spans="4:4">
      <c r="D2605"/>
    </row>
    <row r="2606" spans="4:4">
      <c r="D2606"/>
    </row>
    <row r="2607" spans="4:4">
      <c r="D2607"/>
    </row>
    <row r="2608" spans="4:4">
      <c r="D2608"/>
    </row>
    <row r="2609" spans="4:4">
      <c r="D2609"/>
    </row>
    <row r="2610" spans="4:4">
      <c r="D2610"/>
    </row>
    <row r="2611" spans="4:4">
      <c r="D2611"/>
    </row>
    <row r="2612" spans="4:4">
      <c r="D2612"/>
    </row>
    <row r="2613" spans="4:4">
      <c r="D2613"/>
    </row>
    <row r="2614" spans="4:4">
      <c r="D2614"/>
    </row>
    <row r="2615" spans="4:4">
      <c r="D2615"/>
    </row>
    <row r="2616" spans="4:4">
      <c r="D2616"/>
    </row>
    <row r="2617" spans="4:4">
      <c r="D2617"/>
    </row>
    <row r="2618" spans="4:4">
      <c r="D2618"/>
    </row>
    <row r="2619" spans="4:4">
      <c r="D2619"/>
    </row>
    <row r="2620" spans="4:4">
      <c r="D2620"/>
    </row>
    <row r="2621" spans="4:4">
      <c r="D2621"/>
    </row>
    <row r="2622" spans="4:4">
      <c r="D2622"/>
    </row>
    <row r="2623" spans="4:4">
      <c r="D2623"/>
    </row>
    <row r="2624" spans="4:4">
      <c r="D2624"/>
    </row>
    <row r="2625" spans="4:4">
      <c r="D2625"/>
    </row>
    <row r="2626" spans="4:4">
      <c r="D2626"/>
    </row>
    <row r="2627" spans="4:4">
      <c r="D2627"/>
    </row>
    <row r="2628" spans="4:4">
      <c r="D2628"/>
    </row>
    <row r="2629" spans="4:4">
      <c r="D2629"/>
    </row>
    <row r="2630" spans="4:4">
      <c r="D2630"/>
    </row>
    <row r="2631" spans="4:4">
      <c r="D2631"/>
    </row>
    <row r="2632" spans="4:4">
      <c r="D2632"/>
    </row>
    <row r="2633" spans="4:4">
      <c r="D2633"/>
    </row>
    <row r="2634" spans="4:4">
      <c r="D2634"/>
    </row>
    <row r="2635" spans="4:4">
      <c r="D2635"/>
    </row>
    <row r="2636" spans="4:4">
      <c r="D2636"/>
    </row>
    <row r="2637" spans="4:4">
      <c r="D2637"/>
    </row>
    <row r="2638" spans="4:4">
      <c r="D2638"/>
    </row>
    <row r="2639" spans="4:4">
      <c r="D2639"/>
    </row>
    <row r="2640" spans="4:4">
      <c r="D2640"/>
    </row>
    <row r="2641" spans="4:4">
      <c r="D2641"/>
    </row>
    <row r="2642" spans="4:4">
      <c r="D2642"/>
    </row>
    <row r="2643" spans="4:4">
      <c r="D2643"/>
    </row>
    <row r="2644" spans="4:4">
      <c r="D2644"/>
    </row>
    <row r="2645" spans="4:4">
      <c r="D2645"/>
    </row>
    <row r="2646" spans="4:4">
      <c r="D2646"/>
    </row>
    <row r="2647" spans="4:4">
      <c r="D2647"/>
    </row>
    <row r="2648" spans="4:4">
      <c r="D2648"/>
    </row>
    <row r="2649" spans="4:4">
      <c r="D2649"/>
    </row>
    <row r="2650" spans="4:4">
      <c r="D2650"/>
    </row>
    <row r="2651" spans="4:4">
      <c r="D2651"/>
    </row>
    <row r="2652" spans="4:4">
      <c r="D2652"/>
    </row>
    <row r="2653" spans="4:4">
      <c r="D2653"/>
    </row>
    <row r="2654" spans="4:4">
      <c r="D2654"/>
    </row>
    <row r="2655" spans="4:4">
      <c r="D2655"/>
    </row>
    <row r="2656" spans="4:4">
      <c r="D2656"/>
    </row>
    <row r="2657" spans="4:4">
      <c r="D2657"/>
    </row>
    <row r="2658" spans="4:4">
      <c r="D2658"/>
    </row>
    <row r="2659" spans="4:4">
      <c r="D2659"/>
    </row>
    <row r="2660" spans="4:4">
      <c r="D2660"/>
    </row>
    <row r="2661" spans="4:4">
      <c r="D2661"/>
    </row>
    <row r="2662" spans="4:4">
      <c r="D2662"/>
    </row>
    <row r="2663" spans="4:4">
      <c r="D2663"/>
    </row>
    <row r="2664" spans="4:4">
      <c r="D2664"/>
    </row>
    <row r="2665" spans="4:4">
      <c r="D2665"/>
    </row>
    <row r="2666" spans="4:4">
      <c r="D2666"/>
    </row>
    <row r="2667" spans="4:4">
      <c r="D2667"/>
    </row>
    <row r="2668" spans="4:4">
      <c r="D2668"/>
    </row>
    <row r="2669" spans="4:4">
      <c r="D2669"/>
    </row>
    <row r="2670" spans="4:4">
      <c r="D2670"/>
    </row>
    <row r="2671" spans="4:4">
      <c r="D2671"/>
    </row>
    <row r="2672" spans="4:4">
      <c r="D2672"/>
    </row>
    <row r="2673" spans="4:4">
      <c r="D2673"/>
    </row>
    <row r="2674" spans="4:4">
      <c r="D2674"/>
    </row>
    <row r="2675" spans="4:4">
      <c r="D2675"/>
    </row>
    <row r="2676" spans="4:4">
      <c r="D2676"/>
    </row>
    <row r="2677" spans="4:4">
      <c r="D2677"/>
    </row>
    <row r="2678" spans="4:4">
      <c r="D2678"/>
    </row>
    <row r="2679" spans="4:4">
      <c r="D2679"/>
    </row>
    <row r="2680" spans="4:4">
      <c r="D2680"/>
    </row>
    <row r="2681" spans="4:4">
      <c r="D2681"/>
    </row>
    <row r="2682" spans="4:4">
      <c r="D2682"/>
    </row>
    <row r="2683" spans="4:4">
      <c r="D2683"/>
    </row>
    <row r="2684" spans="4:4">
      <c r="D2684"/>
    </row>
    <row r="2685" spans="4:4">
      <c r="D2685"/>
    </row>
    <row r="2686" spans="4:4">
      <c r="D2686"/>
    </row>
    <row r="2687" spans="4:4">
      <c r="D2687"/>
    </row>
    <row r="2688" spans="4:4">
      <c r="D2688"/>
    </row>
    <row r="2689" spans="4:4">
      <c r="D2689"/>
    </row>
    <row r="2690" spans="4:4">
      <c r="D2690"/>
    </row>
    <row r="2691" spans="4:4">
      <c r="D2691"/>
    </row>
    <row r="2692" spans="4:4">
      <c r="D2692"/>
    </row>
    <row r="2693" spans="4:4">
      <c r="D2693"/>
    </row>
    <row r="2694" spans="4:4">
      <c r="D2694"/>
    </row>
    <row r="2695" spans="4:4">
      <c r="D2695"/>
    </row>
    <row r="2696" spans="4:4">
      <c r="D2696"/>
    </row>
    <row r="2697" spans="4:4">
      <c r="D2697"/>
    </row>
    <row r="2698" spans="4:4">
      <c r="D2698"/>
    </row>
    <row r="2699" spans="4:4">
      <c r="D2699"/>
    </row>
    <row r="2700" spans="4:4">
      <c r="D2700"/>
    </row>
    <row r="2701" spans="4:4">
      <c r="D2701"/>
    </row>
    <row r="2702" spans="4:4">
      <c r="D2702"/>
    </row>
    <row r="2703" spans="4:4">
      <c r="D2703"/>
    </row>
    <row r="2704" spans="4:4">
      <c r="D2704"/>
    </row>
    <row r="2705" spans="4:4">
      <c r="D2705"/>
    </row>
    <row r="2706" spans="4:4">
      <c r="D2706"/>
    </row>
    <row r="2707" spans="4:4">
      <c r="D2707"/>
    </row>
    <row r="2708" spans="4:4">
      <c r="D2708"/>
    </row>
    <row r="2709" spans="4:4">
      <c r="D2709"/>
    </row>
    <row r="2710" spans="4:4">
      <c r="D2710"/>
    </row>
    <row r="2711" spans="4:4">
      <c r="D2711"/>
    </row>
    <row r="2712" spans="4:4">
      <c r="D2712"/>
    </row>
    <row r="2713" spans="4:4">
      <c r="D2713"/>
    </row>
    <row r="2714" spans="4:4">
      <c r="D2714"/>
    </row>
    <row r="2715" spans="4:4">
      <c r="D2715"/>
    </row>
    <row r="2716" spans="4:4">
      <c r="D2716"/>
    </row>
    <row r="2717" spans="4:4">
      <c r="D2717"/>
    </row>
    <row r="2718" spans="4:4">
      <c r="D2718"/>
    </row>
    <row r="2719" spans="4:4">
      <c r="D2719"/>
    </row>
    <row r="2720" spans="4:4">
      <c r="D2720"/>
    </row>
    <row r="2721" spans="4:4">
      <c r="D2721"/>
    </row>
    <row r="2722" spans="4:4">
      <c r="D2722"/>
    </row>
    <row r="2723" spans="4:4">
      <c r="D2723"/>
    </row>
    <row r="2724" spans="4:4">
      <c r="D2724"/>
    </row>
    <row r="2725" spans="4:4">
      <c r="D2725"/>
    </row>
    <row r="2726" spans="4:4">
      <c r="D2726"/>
    </row>
    <row r="2727" spans="4:4">
      <c r="D2727"/>
    </row>
    <row r="2728" spans="4:4">
      <c r="D2728"/>
    </row>
    <row r="2729" spans="4:4">
      <c r="D2729"/>
    </row>
    <row r="2730" spans="4:4">
      <c r="D2730"/>
    </row>
    <row r="2731" spans="4:4">
      <c r="D2731"/>
    </row>
    <row r="2732" spans="4:4">
      <c r="D2732"/>
    </row>
    <row r="2733" spans="4:4">
      <c r="D2733"/>
    </row>
    <row r="2734" spans="4:4">
      <c r="D2734"/>
    </row>
    <row r="2735" spans="4:4">
      <c r="D2735"/>
    </row>
    <row r="2736" spans="4:4">
      <c r="D2736"/>
    </row>
    <row r="2737" spans="4:4">
      <c r="D2737"/>
    </row>
    <row r="2738" spans="4:4">
      <c r="D2738"/>
    </row>
    <row r="2739" spans="4:4">
      <c r="D2739"/>
    </row>
    <row r="2740" spans="4:4">
      <c r="D2740"/>
    </row>
    <row r="2741" spans="4:4">
      <c r="D2741"/>
    </row>
    <row r="2742" spans="4:4">
      <c r="D2742"/>
    </row>
    <row r="2743" spans="4:4">
      <c r="D2743"/>
    </row>
    <row r="2744" spans="4:4">
      <c r="D2744"/>
    </row>
    <row r="2745" spans="4:4">
      <c r="D2745"/>
    </row>
    <row r="2746" spans="4:4">
      <c r="D2746"/>
    </row>
    <row r="2747" spans="4:4">
      <c r="D2747"/>
    </row>
    <row r="2748" spans="4:4">
      <c r="D2748"/>
    </row>
    <row r="2749" spans="4:4">
      <c r="D2749"/>
    </row>
    <row r="2750" spans="4:4">
      <c r="D2750"/>
    </row>
    <row r="2751" spans="4:4">
      <c r="D2751"/>
    </row>
    <row r="2752" spans="4:4">
      <c r="D2752"/>
    </row>
    <row r="2753" spans="4:4">
      <c r="D2753"/>
    </row>
    <row r="2754" spans="4:4">
      <c r="D2754"/>
    </row>
    <row r="2755" spans="4:4">
      <c r="D2755"/>
    </row>
    <row r="2756" spans="4:4">
      <c r="D2756"/>
    </row>
    <row r="2757" spans="4:4">
      <c r="D2757"/>
    </row>
    <row r="2758" spans="4:4">
      <c r="D2758"/>
    </row>
    <row r="2759" spans="4:4">
      <c r="D2759"/>
    </row>
    <row r="2760" spans="4:4">
      <c r="D2760"/>
    </row>
    <row r="2761" spans="4:4">
      <c r="D2761"/>
    </row>
    <row r="2762" spans="4:4">
      <c r="D2762"/>
    </row>
    <row r="2763" spans="4:4">
      <c r="D2763"/>
    </row>
    <row r="2764" spans="4:4">
      <c r="D2764"/>
    </row>
    <row r="2765" spans="4:4">
      <c r="D2765"/>
    </row>
    <row r="2766" spans="4:4">
      <c r="D2766"/>
    </row>
    <row r="2767" spans="4:4">
      <c r="D2767"/>
    </row>
    <row r="2768" spans="4:4">
      <c r="D2768"/>
    </row>
    <row r="2769" spans="4:4">
      <c r="D2769"/>
    </row>
    <row r="2770" spans="4:4">
      <c r="D2770"/>
    </row>
    <row r="2771" spans="4:4">
      <c r="D2771"/>
    </row>
    <row r="2772" spans="4:4">
      <c r="D2772"/>
    </row>
    <row r="2773" spans="4:4">
      <c r="D2773"/>
    </row>
    <row r="2774" spans="4:4">
      <c r="D2774"/>
    </row>
    <row r="2775" spans="4:4">
      <c r="D2775"/>
    </row>
    <row r="2776" spans="4:4">
      <c r="D2776"/>
    </row>
    <row r="2777" spans="4:4">
      <c r="D2777"/>
    </row>
    <row r="2778" spans="4:4">
      <c r="D2778"/>
    </row>
    <row r="2779" spans="4:4">
      <c r="D2779"/>
    </row>
    <row r="2780" spans="4:4">
      <c r="D2780"/>
    </row>
    <row r="2781" spans="4:4">
      <c r="D2781"/>
    </row>
    <row r="2782" spans="4:4">
      <c r="D2782"/>
    </row>
    <row r="2783" spans="4:4">
      <c r="D2783"/>
    </row>
    <row r="2784" spans="4:4">
      <c r="D2784"/>
    </row>
    <row r="2785" spans="4:4">
      <c r="D2785"/>
    </row>
    <row r="2786" spans="4:4">
      <c r="D2786"/>
    </row>
    <row r="2787" spans="4:4">
      <c r="D2787"/>
    </row>
    <row r="2788" spans="4:4">
      <c r="D2788"/>
    </row>
    <row r="2789" spans="4:4">
      <c r="D2789"/>
    </row>
    <row r="2790" spans="4:4">
      <c r="D2790"/>
    </row>
    <row r="2791" spans="4:4">
      <c r="D2791"/>
    </row>
    <row r="2792" spans="4:4">
      <c r="D2792"/>
    </row>
    <row r="2793" spans="4:4">
      <c r="D2793"/>
    </row>
    <row r="2794" spans="4:4">
      <c r="D2794"/>
    </row>
    <row r="2795" spans="4:4">
      <c r="D2795"/>
    </row>
    <row r="2796" spans="4:4">
      <c r="D2796"/>
    </row>
    <row r="2797" spans="4:4">
      <c r="D2797"/>
    </row>
    <row r="2798" spans="4:4">
      <c r="D2798"/>
    </row>
    <row r="2799" spans="4:4">
      <c r="D2799"/>
    </row>
    <row r="2800" spans="4:4">
      <c r="D2800"/>
    </row>
    <row r="2801" spans="4:4">
      <c r="D2801"/>
    </row>
    <row r="2802" spans="4:4">
      <c r="D2802"/>
    </row>
    <row r="2803" spans="4:4">
      <c r="D2803"/>
    </row>
    <row r="2804" spans="4:4">
      <c r="D2804"/>
    </row>
    <row r="2805" spans="4:4">
      <c r="D2805"/>
    </row>
    <row r="2806" spans="4:4">
      <c r="D2806"/>
    </row>
    <row r="2807" spans="4:4">
      <c r="D2807"/>
    </row>
    <row r="2808" spans="4:4">
      <c r="D2808"/>
    </row>
    <row r="2809" spans="4:4">
      <c r="D2809"/>
    </row>
    <row r="2810" spans="4:4">
      <c r="D2810"/>
    </row>
    <row r="2811" spans="4:4">
      <c r="D2811"/>
    </row>
    <row r="2812" spans="4:4">
      <c r="D2812"/>
    </row>
    <row r="2813" spans="4:4">
      <c r="D2813"/>
    </row>
    <row r="2814" spans="4:4">
      <c r="D2814"/>
    </row>
    <row r="2815" spans="4:4">
      <c r="D2815"/>
    </row>
    <row r="2816" spans="4:4">
      <c r="D2816"/>
    </row>
    <row r="2817" spans="4:4">
      <c r="D2817"/>
    </row>
    <row r="2818" spans="4:4">
      <c r="D2818"/>
    </row>
    <row r="2819" spans="4:4">
      <c r="D2819"/>
    </row>
    <row r="2820" spans="4:4">
      <c r="D2820"/>
    </row>
    <row r="2821" spans="4:4">
      <c r="D2821"/>
    </row>
    <row r="2822" spans="4:4">
      <c r="D2822"/>
    </row>
    <row r="2823" spans="4:4">
      <c r="D2823"/>
    </row>
    <row r="2824" spans="4:4">
      <c r="D2824"/>
    </row>
    <row r="2825" spans="4:4">
      <c r="D2825"/>
    </row>
    <row r="2826" spans="4:4">
      <c r="D2826"/>
    </row>
    <row r="2827" spans="4:4">
      <c r="D2827"/>
    </row>
    <row r="2828" spans="4:4">
      <c r="D2828"/>
    </row>
    <row r="2829" spans="4:4">
      <c r="D2829"/>
    </row>
    <row r="2830" spans="4:4">
      <c r="D2830"/>
    </row>
    <row r="2831" spans="4:4">
      <c r="D2831"/>
    </row>
    <row r="2832" spans="4:4">
      <c r="D2832"/>
    </row>
    <row r="2833" spans="4:4">
      <c r="D2833"/>
    </row>
    <row r="2834" spans="4:4">
      <c r="D2834"/>
    </row>
    <row r="2835" spans="4:4">
      <c r="D2835"/>
    </row>
    <row r="2836" spans="4:4">
      <c r="D2836"/>
    </row>
    <row r="2837" spans="4:4">
      <c r="D2837"/>
    </row>
    <row r="2838" spans="4:4">
      <c r="D2838"/>
    </row>
    <row r="2839" spans="4:4">
      <c r="D2839"/>
    </row>
    <row r="2840" spans="4:4">
      <c r="D2840"/>
    </row>
    <row r="2841" spans="4:4">
      <c r="D2841"/>
    </row>
    <row r="2842" spans="4:4">
      <c r="D2842"/>
    </row>
    <row r="2843" spans="4:4">
      <c r="D2843"/>
    </row>
    <row r="2844" spans="4:4">
      <c r="D2844"/>
    </row>
    <row r="2845" spans="4:4">
      <c r="D2845"/>
    </row>
    <row r="2846" spans="4:4">
      <c r="D2846"/>
    </row>
    <row r="2847" spans="4:4">
      <c r="D2847"/>
    </row>
    <row r="2848" spans="4:4">
      <c r="D2848"/>
    </row>
    <row r="2849" spans="4:4">
      <c r="D2849"/>
    </row>
    <row r="2850" spans="4:4">
      <c r="D2850"/>
    </row>
    <row r="2851" spans="4:4">
      <c r="D2851"/>
    </row>
    <row r="2852" spans="4:4">
      <c r="D2852"/>
    </row>
    <row r="2853" spans="4:4">
      <c r="D2853"/>
    </row>
    <row r="2854" spans="4:4">
      <c r="D2854"/>
    </row>
    <row r="2855" spans="4:4">
      <c r="D2855"/>
    </row>
    <row r="2856" spans="4:4">
      <c r="D2856"/>
    </row>
    <row r="2857" spans="4:4">
      <c r="D2857"/>
    </row>
    <row r="2858" spans="4:4">
      <c r="D2858"/>
    </row>
    <row r="2859" spans="4:4">
      <c r="D2859"/>
    </row>
    <row r="2860" spans="4:4">
      <c r="D2860"/>
    </row>
    <row r="2861" spans="4:4">
      <c r="D2861"/>
    </row>
    <row r="2862" spans="4:4">
      <c r="D2862"/>
    </row>
    <row r="2863" spans="4:4">
      <c r="D2863"/>
    </row>
    <row r="2864" spans="4:4">
      <c r="D2864"/>
    </row>
    <row r="2865" spans="4:4">
      <c r="D2865"/>
    </row>
    <row r="2866" spans="4:4">
      <c r="D2866"/>
    </row>
    <row r="2867" spans="4:4">
      <c r="D2867"/>
    </row>
    <row r="2868" spans="4:4">
      <c r="D2868"/>
    </row>
    <row r="2869" spans="4:4">
      <c r="D2869"/>
    </row>
    <row r="2870" spans="4:4">
      <c r="D2870"/>
    </row>
    <row r="2871" spans="4:4">
      <c r="D2871"/>
    </row>
    <row r="2872" spans="4:4">
      <c r="D2872"/>
    </row>
    <row r="2873" spans="4:4">
      <c r="D2873"/>
    </row>
    <row r="2874" spans="4:4">
      <c r="D2874"/>
    </row>
    <row r="2875" spans="4:4">
      <c r="D2875"/>
    </row>
    <row r="2876" spans="4:4">
      <c r="D2876"/>
    </row>
    <row r="2877" spans="4:4">
      <c r="D2877"/>
    </row>
    <row r="2878" spans="4:4">
      <c r="D2878"/>
    </row>
    <row r="2879" spans="4:4">
      <c r="D2879"/>
    </row>
    <row r="2880" spans="4:4">
      <c r="D2880"/>
    </row>
    <row r="2881" spans="4:4">
      <c r="D2881"/>
    </row>
    <row r="2882" spans="4:4">
      <c r="D2882"/>
    </row>
    <row r="2883" spans="4:4">
      <c r="D2883"/>
    </row>
    <row r="2884" spans="4:4">
      <c r="D2884"/>
    </row>
    <row r="2885" spans="4:4">
      <c r="D2885"/>
    </row>
    <row r="2886" spans="4:4">
      <c r="D2886"/>
    </row>
    <row r="2887" spans="4:4">
      <c r="D2887"/>
    </row>
    <row r="2888" spans="4:4">
      <c r="D2888"/>
    </row>
    <row r="2889" spans="4:4">
      <c r="D2889"/>
    </row>
    <row r="2890" spans="4:4">
      <c r="D2890"/>
    </row>
    <row r="2891" spans="4:4">
      <c r="D2891"/>
    </row>
    <row r="2892" spans="4:4">
      <c r="D2892"/>
    </row>
    <row r="2893" spans="4:4">
      <c r="D2893"/>
    </row>
    <row r="2894" spans="4:4">
      <c r="D2894"/>
    </row>
    <row r="2895" spans="4:4">
      <c r="D2895"/>
    </row>
    <row r="2896" spans="4:4">
      <c r="D2896"/>
    </row>
    <row r="2897" spans="4:4">
      <c r="D2897"/>
    </row>
    <row r="2898" spans="4:4">
      <c r="D2898"/>
    </row>
    <row r="2899" spans="4:4">
      <c r="D2899"/>
    </row>
    <row r="2900" spans="4:4">
      <c r="D2900"/>
    </row>
    <row r="2901" spans="4:4">
      <c r="D2901"/>
    </row>
    <row r="2902" spans="4:4">
      <c r="D2902"/>
    </row>
    <row r="2903" spans="4:4">
      <c r="D2903"/>
    </row>
    <row r="2904" spans="4:4">
      <c r="D2904"/>
    </row>
    <row r="2905" spans="4:4">
      <c r="D2905"/>
    </row>
    <row r="2906" spans="4:4">
      <c r="D2906"/>
    </row>
    <row r="2907" spans="4:4">
      <c r="D2907"/>
    </row>
    <row r="2908" spans="4:4">
      <c r="D2908"/>
    </row>
    <row r="2909" spans="4:4">
      <c r="D2909"/>
    </row>
    <row r="2910" spans="4:4">
      <c r="D2910"/>
    </row>
    <row r="2911" spans="4:4">
      <c r="D2911"/>
    </row>
    <row r="2912" spans="4:4">
      <c r="D2912"/>
    </row>
    <row r="2913" spans="4:4">
      <c r="D2913"/>
    </row>
    <row r="2914" spans="4:4">
      <c r="D2914"/>
    </row>
    <row r="2915" spans="4:4">
      <c r="D2915"/>
    </row>
    <row r="2916" spans="4:4">
      <c r="D2916"/>
    </row>
    <row r="2917" spans="4:4">
      <c r="D2917"/>
    </row>
    <row r="2918" spans="4:4">
      <c r="D2918"/>
    </row>
    <row r="2919" spans="4:4">
      <c r="D2919"/>
    </row>
    <row r="2920" spans="4:4">
      <c r="D2920"/>
    </row>
    <row r="2921" spans="4:4">
      <c r="D2921"/>
    </row>
    <row r="2922" spans="4:4">
      <c r="D2922"/>
    </row>
    <row r="2923" spans="4:4">
      <c r="D2923"/>
    </row>
    <row r="2924" spans="4:4">
      <c r="D2924"/>
    </row>
    <row r="2925" spans="4:4">
      <c r="D2925"/>
    </row>
    <row r="2926" spans="4:4">
      <c r="D2926"/>
    </row>
    <row r="2927" spans="4:4">
      <c r="D2927"/>
    </row>
    <row r="2928" spans="4:4">
      <c r="D2928"/>
    </row>
    <row r="2929" spans="4:4">
      <c r="D2929"/>
    </row>
    <row r="2930" spans="4:4">
      <c r="D2930"/>
    </row>
    <row r="2931" spans="4:4">
      <c r="D2931"/>
    </row>
    <row r="2932" spans="4:4">
      <c r="D2932"/>
    </row>
    <row r="2933" spans="4:4">
      <c r="D2933"/>
    </row>
    <row r="2934" spans="4:4">
      <c r="D2934"/>
    </row>
    <row r="2935" spans="4:4">
      <c r="D2935"/>
    </row>
    <row r="2936" spans="4:4">
      <c r="D2936"/>
    </row>
    <row r="2937" spans="4:4">
      <c r="D2937"/>
    </row>
    <row r="2938" spans="4:4">
      <c r="D2938"/>
    </row>
    <row r="2939" spans="4:4">
      <c r="D2939"/>
    </row>
    <row r="2940" spans="4:4">
      <c r="D2940"/>
    </row>
    <row r="2941" spans="4:4">
      <c r="D2941"/>
    </row>
    <row r="2942" spans="4:4">
      <c r="D2942"/>
    </row>
    <row r="2943" spans="4:4">
      <c r="D2943"/>
    </row>
    <row r="2944" spans="4:4">
      <c r="D2944"/>
    </row>
    <row r="2945" spans="4:4">
      <c r="D2945"/>
    </row>
    <row r="2946" spans="4:4">
      <c r="D2946"/>
    </row>
    <row r="2947" spans="4:4">
      <c r="D2947"/>
    </row>
    <row r="2948" spans="4:4">
      <c r="D2948"/>
    </row>
    <row r="2949" spans="4:4">
      <c r="D2949"/>
    </row>
    <row r="2950" spans="4:4">
      <c r="D2950"/>
    </row>
    <row r="2951" spans="4:4">
      <c r="D2951"/>
    </row>
    <row r="2952" spans="4:4">
      <c r="D2952"/>
    </row>
    <row r="2953" spans="4:4">
      <c r="D2953"/>
    </row>
    <row r="2954" spans="4:4">
      <c r="D2954"/>
    </row>
    <row r="2955" spans="4:4">
      <c r="D2955"/>
    </row>
    <row r="2956" spans="4:4">
      <c r="D2956"/>
    </row>
    <row r="2957" spans="4:4">
      <c r="D2957"/>
    </row>
    <row r="2958" spans="4:4">
      <c r="D2958"/>
    </row>
    <row r="2959" spans="4:4">
      <c r="D2959"/>
    </row>
    <row r="2960" spans="4:4">
      <c r="D2960"/>
    </row>
    <row r="2961" spans="4:4">
      <c r="D2961"/>
    </row>
    <row r="2962" spans="4:4">
      <c r="D2962"/>
    </row>
    <row r="2963" spans="4:4">
      <c r="D2963"/>
    </row>
    <row r="2964" spans="4:4">
      <c r="D2964"/>
    </row>
    <row r="2965" spans="4:4">
      <c r="D2965"/>
    </row>
    <row r="2966" spans="4:4">
      <c r="D2966"/>
    </row>
    <row r="2967" spans="4:4">
      <c r="D2967"/>
    </row>
    <row r="2968" spans="4:4">
      <c r="D2968"/>
    </row>
    <row r="2969" spans="4:4">
      <c r="D2969"/>
    </row>
    <row r="2970" spans="4:4">
      <c r="D2970"/>
    </row>
    <row r="2971" spans="4:4">
      <c r="D2971"/>
    </row>
    <row r="2972" spans="4:4">
      <c r="D2972"/>
    </row>
    <row r="2973" spans="4:4">
      <c r="D2973"/>
    </row>
    <row r="2974" spans="4:4">
      <c r="D2974"/>
    </row>
    <row r="2975" spans="4:4">
      <c r="D2975"/>
    </row>
    <row r="2976" spans="4:4">
      <c r="D2976"/>
    </row>
    <row r="2977" spans="4:4">
      <c r="D2977"/>
    </row>
    <row r="2978" spans="4:4">
      <c r="D2978"/>
    </row>
    <row r="2979" spans="4:4">
      <c r="D2979"/>
    </row>
    <row r="2980" spans="4:4">
      <c r="D2980"/>
    </row>
    <row r="2981" spans="4:4">
      <c r="D2981"/>
    </row>
    <row r="2982" spans="4:4">
      <c r="D2982"/>
    </row>
    <row r="2983" spans="4:4">
      <c r="D2983"/>
    </row>
    <row r="2984" spans="4:4">
      <c r="D2984"/>
    </row>
    <row r="2985" spans="4:4">
      <c r="D2985"/>
    </row>
    <row r="2986" spans="4:4">
      <c r="D2986"/>
    </row>
    <row r="2987" spans="4:4">
      <c r="D2987"/>
    </row>
    <row r="2988" spans="4:4">
      <c r="D2988"/>
    </row>
    <row r="2989" spans="4:4">
      <c r="D2989"/>
    </row>
    <row r="2990" spans="4:4">
      <c r="D2990"/>
    </row>
    <row r="2991" spans="4:4">
      <c r="D2991"/>
    </row>
    <row r="2992" spans="4:4">
      <c r="D2992"/>
    </row>
    <row r="2993" spans="4:4">
      <c r="D2993"/>
    </row>
    <row r="2994" spans="4:4">
      <c r="D2994"/>
    </row>
    <row r="2995" spans="4:4">
      <c r="D2995"/>
    </row>
    <row r="2996" spans="4:4">
      <c r="D2996"/>
    </row>
    <row r="2997" spans="4:4">
      <c r="D2997"/>
    </row>
    <row r="2998" spans="4:4">
      <c r="D2998"/>
    </row>
    <row r="2999" spans="4:4">
      <c r="D2999"/>
    </row>
    <row r="3000" spans="4:4">
      <c r="D3000"/>
    </row>
    <row r="3001" spans="4:4">
      <c r="D3001"/>
    </row>
    <row r="3002" spans="4:4">
      <c r="D3002"/>
    </row>
    <row r="3003" spans="4:4">
      <c r="D3003"/>
    </row>
    <row r="3004" spans="4:4">
      <c r="D3004"/>
    </row>
    <row r="3005" spans="4:4">
      <c r="D3005"/>
    </row>
    <row r="3006" spans="4:4">
      <c r="D3006"/>
    </row>
    <row r="3007" spans="4:4">
      <c r="D3007"/>
    </row>
    <row r="3008" spans="4:4">
      <c r="D3008"/>
    </row>
    <row r="3009" spans="4:4">
      <c r="D3009"/>
    </row>
    <row r="3010" spans="4:4">
      <c r="D3010"/>
    </row>
    <row r="3011" spans="4:4">
      <c r="D3011"/>
    </row>
    <row r="3012" spans="4:4">
      <c r="D3012"/>
    </row>
    <row r="3013" spans="4:4">
      <c r="D3013"/>
    </row>
    <row r="3014" spans="4:4">
      <c r="D3014"/>
    </row>
    <row r="3015" spans="4:4">
      <c r="D3015"/>
    </row>
    <row r="3016" spans="4:4">
      <c r="D3016"/>
    </row>
    <row r="3017" spans="4:4">
      <c r="D3017"/>
    </row>
    <row r="3018" spans="4:4">
      <c r="D3018"/>
    </row>
    <row r="3019" spans="4:4">
      <c r="D3019"/>
    </row>
    <row r="3020" spans="4:4">
      <c r="D3020"/>
    </row>
    <row r="3021" spans="4:4">
      <c r="D3021"/>
    </row>
    <row r="3022" spans="4:4">
      <c r="D3022"/>
    </row>
    <row r="3023" spans="4:4">
      <c r="D3023"/>
    </row>
    <row r="3024" spans="4:4">
      <c r="D3024"/>
    </row>
    <row r="3025" spans="4:4">
      <c r="D3025"/>
    </row>
    <row r="3026" spans="4:4">
      <c r="D3026"/>
    </row>
    <row r="3027" spans="4:4">
      <c r="D3027"/>
    </row>
    <row r="3028" spans="4:4">
      <c r="D3028"/>
    </row>
    <row r="3029" spans="4:4">
      <c r="D3029"/>
    </row>
    <row r="3030" spans="4:4">
      <c r="D3030"/>
    </row>
    <row r="3031" spans="4:4">
      <c r="D3031"/>
    </row>
    <row r="3032" spans="4:4">
      <c r="D3032"/>
    </row>
    <row r="3033" spans="4:4">
      <c r="D3033"/>
    </row>
    <row r="3034" spans="4:4">
      <c r="D3034"/>
    </row>
    <row r="3035" spans="4:4">
      <c r="D3035"/>
    </row>
    <row r="3036" spans="4:4">
      <c r="D3036"/>
    </row>
    <row r="3037" spans="4:4">
      <c r="D3037"/>
    </row>
    <row r="3038" spans="4:4">
      <c r="D3038"/>
    </row>
    <row r="3039" spans="4:4">
      <c r="D3039"/>
    </row>
    <row r="3040" spans="4:4">
      <c r="D3040"/>
    </row>
    <row r="3041" spans="4:4">
      <c r="D3041"/>
    </row>
    <row r="3042" spans="4:4">
      <c r="D3042"/>
    </row>
    <row r="3043" spans="4:4">
      <c r="D3043"/>
    </row>
    <row r="3044" spans="4:4">
      <c r="D3044"/>
    </row>
    <row r="3045" spans="4:4">
      <c r="D3045"/>
    </row>
    <row r="3046" spans="4:4">
      <c r="D3046"/>
    </row>
    <row r="3047" spans="4:4">
      <c r="D3047"/>
    </row>
    <row r="3048" spans="4:4">
      <c r="D3048"/>
    </row>
    <row r="3049" spans="4:4">
      <c r="D3049"/>
    </row>
    <row r="3050" spans="4:4">
      <c r="D3050"/>
    </row>
    <row r="3051" spans="4:4">
      <c r="D3051"/>
    </row>
    <row r="3052" spans="4:4">
      <c r="D3052"/>
    </row>
    <row r="3053" spans="4:4">
      <c r="D3053"/>
    </row>
    <row r="3054" spans="4:4">
      <c r="D3054"/>
    </row>
    <row r="3055" spans="4:4">
      <c r="D3055"/>
    </row>
    <row r="3056" spans="4:4">
      <c r="D3056"/>
    </row>
    <row r="3057" spans="4:4">
      <c r="D3057"/>
    </row>
    <row r="3058" spans="4:4">
      <c r="D3058"/>
    </row>
    <row r="3059" spans="4:4">
      <c r="D3059"/>
    </row>
    <row r="3060" spans="4:4">
      <c r="D3060"/>
    </row>
    <row r="3061" spans="4:4">
      <c r="D3061"/>
    </row>
    <row r="3062" spans="4:4">
      <c r="D3062"/>
    </row>
    <row r="3063" spans="4:4">
      <c r="D3063"/>
    </row>
    <row r="3064" spans="4:4">
      <c r="D3064"/>
    </row>
    <row r="3065" spans="4:4">
      <c r="D3065"/>
    </row>
    <row r="3066" spans="4:4">
      <c r="D3066"/>
    </row>
    <row r="3067" spans="4:4">
      <c r="D3067"/>
    </row>
    <row r="3068" spans="4:4">
      <c r="D3068"/>
    </row>
    <row r="3069" spans="4:4">
      <c r="D3069"/>
    </row>
    <row r="3070" spans="4:4">
      <c r="D3070"/>
    </row>
    <row r="3071" spans="4:4">
      <c r="D3071"/>
    </row>
    <row r="3072" spans="4:4">
      <c r="D3072"/>
    </row>
    <row r="3073" spans="4:4">
      <c r="D3073"/>
    </row>
    <row r="3074" spans="4:4">
      <c r="D3074"/>
    </row>
    <row r="3075" spans="4:4">
      <c r="D3075"/>
    </row>
    <row r="3076" spans="4:4">
      <c r="D3076"/>
    </row>
    <row r="3077" spans="4:4">
      <c r="D3077"/>
    </row>
    <row r="3078" spans="4:4">
      <c r="D3078"/>
    </row>
    <row r="3079" spans="4:4">
      <c r="D3079"/>
    </row>
    <row r="3080" spans="4:4">
      <c r="D3080"/>
    </row>
    <row r="3081" spans="4:4">
      <c r="D3081"/>
    </row>
    <row r="3082" spans="4:4">
      <c r="D3082"/>
    </row>
    <row r="3083" spans="4:4">
      <c r="D3083"/>
    </row>
    <row r="3084" spans="4:4">
      <c r="D3084"/>
    </row>
    <row r="3085" spans="4:4">
      <c r="D3085"/>
    </row>
    <row r="3086" spans="4:4">
      <c r="D3086"/>
    </row>
    <row r="3087" spans="4:4">
      <c r="D3087"/>
    </row>
    <row r="3088" spans="4:4">
      <c r="D3088"/>
    </row>
    <row r="3089" spans="4:4">
      <c r="D3089"/>
    </row>
    <row r="3090" spans="4:4">
      <c r="D3090"/>
    </row>
    <row r="3091" spans="4:4">
      <c r="D3091"/>
    </row>
    <row r="3092" spans="4:4">
      <c r="D3092"/>
    </row>
    <row r="3093" spans="4:4">
      <c r="D3093"/>
    </row>
    <row r="3094" spans="4:4">
      <c r="D3094"/>
    </row>
    <row r="3095" spans="4:4">
      <c r="D3095"/>
    </row>
    <row r="3096" spans="4:4">
      <c r="D3096"/>
    </row>
    <row r="3097" spans="4:4">
      <c r="D3097"/>
    </row>
    <row r="3098" spans="4:4">
      <c r="D3098"/>
    </row>
    <row r="3099" spans="4:4">
      <c r="D3099"/>
    </row>
    <row r="3100" spans="4:4">
      <c r="D3100"/>
    </row>
    <row r="3101" spans="4:4">
      <c r="D3101"/>
    </row>
    <row r="3102" spans="4:4">
      <c r="D3102"/>
    </row>
    <row r="3103" spans="4:4">
      <c r="D3103"/>
    </row>
    <row r="3104" spans="4:4">
      <c r="D3104"/>
    </row>
    <row r="3105" spans="4:4">
      <c r="D3105"/>
    </row>
    <row r="3106" spans="4:4">
      <c r="D3106"/>
    </row>
    <row r="3107" spans="4:4">
      <c r="D3107"/>
    </row>
    <row r="3108" spans="4:4">
      <c r="D3108"/>
    </row>
    <row r="3109" spans="4:4">
      <c r="D3109"/>
    </row>
    <row r="3110" spans="4:4">
      <c r="D3110"/>
    </row>
    <row r="3111" spans="4:4">
      <c r="D3111"/>
    </row>
    <row r="3112" spans="4:4">
      <c r="D3112"/>
    </row>
    <row r="3113" spans="4:4">
      <c r="D3113"/>
    </row>
    <row r="3114" spans="4:4">
      <c r="D3114"/>
    </row>
    <row r="3115" spans="4:4">
      <c r="D3115"/>
    </row>
    <row r="3116" spans="4:4">
      <c r="D3116"/>
    </row>
    <row r="3117" spans="4:4">
      <c r="D3117"/>
    </row>
    <row r="3118" spans="4:4">
      <c r="D3118"/>
    </row>
    <row r="3119" spans="4:4">
      <c r="D3119"/>
    </row>
    <row r="3120" spans="4:4">
      <c r="D3120"/>
    </row>
    <row r="3121" spans="4:4">
      <c r="D3121"/>
    </row>
    <row r="3122" spans="4:4">
      <c r="D3122"/>
    </row>
    <row r="3123" spans="4:4">
      <c r="D3123"/>
    </row>
    <row r="3124" spans="4:4">
      <c r="D3124"/>
    </row>
    <row r="3125" spans="4:4">
      <c r="D3125"/>
    </row>
    <row r="3126" spans="4:4">
      <c r="D3126"/>
    </row>
    <row r="3127" spans="4:4">
      <c r="D3127"/>
    </row>
    <row r="3128" spans="4:4">
      <c r="D3128"/>
    </row>
    <row r="3129" spans="4:4">
      <c r="D3129"/>
    </row>
    <row r="3130" spans="4:4">
      <c r="D3130"/>
    </row>
    <row r="3131" spans="4:4">
      <c r="D3131"/>
    </row>
    <row r="3132" spans="4:4">
      <c r="D3132"/>
    </row>
    <row r="3133" spans="4:4">
      <c r="D3133"/>
    </row>
    <row r="3134" spans="4:4">
      <c r="D3134"/>
    </row>
    <row r="3135" spans="4:4">
      <c r="D3135"/>
    </row>
    <row r="3136" spans="4:4">
      <c r="D3136"/>
    </row>
    <row r="3137" spans="4:4">
      <c r="D3137"/>
    </row>
    <row r="3138" spans="4:4">
      <c r="D3138"/>
    </row>
    <row r="3139" spans="4:4">
      <c r="D3139"/>
    </row>
    <row r="3140" spans="4:4">
      <c r="D3140"/>
    </row>
    <row r="3141" spans="4:4">
      <c r="D3141"/>
    </row>
    <row r="3142" spans="4:4">
      <c r="D3142"/>
    </row>
    <row r="3143" spans="4:4">
      <c r="D3143"/>
    </row>
    <row r="3144" spans="4:4">
      <c r="D3144"/>
    </row>
    <row r="3145" spans="4:4">
      <c r="D3145"/>
    </row>
    <row r="3146" spans="4:4">
      <c r="D3146"/>
    </row>
    <row r="3147" spans="4:4">
      <c r="D3147"/>
    </row>
    <row r="3148" spans="4:4">
      <c r="D3148"/>
    </row>
    <row r="3149" spans="4:4">
      <c r="D3149"/>
    </row>
    <row r="3150" spans="4:4">
      <c r="D3150"/>
    </row>
    <row r="3151" spans="4:4">
      <c r="D3151"/>
    </row>
    <row r="3152" spans="4:4">
      <c r="D3152"/>
    </row>
    <row r="3153" spans="4:4">
      <c r="D3153"/>
    </row>
    <row r="3154" spans="4:4">
      <c r="D3154"/>
    </row>
    <row r="3155" spans="4:4">
      <c r="D3155"/>
    </row>
    <row r="3156" spans="4:4">
      <c r="D3156"/>
    </row>
    <row r="3157" spans="4:4">
      <c r="D3157"/>
    </row>
    <row r="3158" spans="4:4">
      <c r="D3158"/>
    </row>
    <row r="3159" spans="4:4">
      <c r="D3159"/>
    </row>
    <row r="3160" spans="4:4">
      <c r="D3160"/>
    </row>
    <row r="3161" spans="4:4">
      <c r="D3161"/>
    </row>
    <row r="3162" spans="4:4">
      <c r="D3162"/>
    </row>
    <row r="3163" spans="4:4">
      <c r="D3163"/>
    </row>
    <row r="3164" spans="4:4">
      <c r="D3164"/>
    </row>
    <row r="3165" spans="4:4">
      <c r="D3165"/>
    </row>
    <row r="3166" spans="4:4">
      <c r="D3166"/>
    </row>
    <row r="3167" spans="4:4">
      <c r="D3167"/>
    </row>
    <row r="3168" spans="4:4">
      <c r="D3168"/>
    </row>
    <row r="3169" spans="4:4">
      <c r="D3169"/>
    </row>
    <row r="3170" spans="4:4">
      <c r="D3170"/>
    </row>
    <row r="3171" spans="4:4">
      <c r="D3171"/>
    </row>
    <row r="3172" spans="4:4">
      <c r="D3172"/>
    </row>
    <row r="3173" spans="4:4">
      <c r="D3173"/>
    </row>
    <row r="3174" spans="4:4">
      <c r="D3174"/>
    </row>
    <row r="3175" spans="4:4">
      <c r="D3175"/>
    </row>
    <row r="3176" spans="4:4">
      <c r="D3176"/>
    </row>
    <row r="3177" spans="4:4">
      <c r="D3177"/>
    </row>
    <row r="3178" spans="4:4">
      <c r="D3178"/>
    </row>
    <row r="3179" spans="4:4">
      <c r="D3179"/>
    </row>
    <row r="3180" spans="4:4">
      <c r="D3180"/>
    </row>
    <row r="3181" spans="4:4">
      <c r="D3181"/>
    </row>
    <row r="3182" spans="4:4">
      <c r="D3182"/>
    </row>
    <row r="3183" spans="4:4">
      <c r="D3183"/>
    </row>
    <row r="3184" spans="4:4">
      <c r="D3184"/>
    </row>
    <row r="3185" spans="4:4">
      <c r="D3185"/>
    </row>
    <row r="3186" spans="4:4">
      <c r="D3186"/>
    </row>
    <row r="3187" spans="4:4">
      <c r="D3187"/>
    </row>
    <row r="3188" spans="4:4">
      <c r="D3188"/>
    </row>
    <row r="3189" spans="4:4">
      <c r="D3189"/>
    </row>
    <row r="3190" spans="4:4">
      <c r="D3190"/>
    </row>
    <row r="3191" spans="4:4">
      <c r="D3191"/>
    </row>
    <row r="3192" spans="4:4">
      <c r="D3192"/>
    </row>
    <row r="3193" spans="4:4">
      <c r="D3193"/>
    </row>
    <row r="3194" spans="4:4">
      <c r="D3194"/>
    </row>
    <row r="3195" spans="4:4">
      <c r="D3195"/>
    </row>
    <row r="3196" spans="4:4">
      <c r="D3196"/>
    </row>
    <row r="3197" spans="4:4">
      <c r="D3197"/>
    </row>
    <row r="3198" spans="4:4">
      <c r="D3198"/>
    </row>
    <row r="3199" spans="4:4">
      <c r="D3199"/>
    </row>
    <row r="3200" spans="4:4">
      <c r="D3200"/>
    </row>
    <row r="3201" spans="4:4">
      <c r="D3201"/>
    </row>
    <row r="3202" spans="4:4">
      <c r="D3202"/>
    </row>
    <row r="3203" spans="4:4">
      <c r="D3203"/>
    </row>
    <row r="3204" spans="4:4">
      <c r="D3204"/>
    </row>
    <row r="3205" spans="4:4">
      <c r="D3205"/>
    </row>
    <row r="3206" spans="4:4">
      <c r="D3206"/>
    </row>
    <row r="3207" spans="4:4">
      <c r="D3207"/>
    </row>
    <row r="3208" spans="4:4">
      <c r="D3208"/>
    </row>
    <row r="3209" spans="4:4">
      <c r="D3209"/>
    </row>
    <row r="3210" spans="4:4">
      <c r="D3210"/>
    </row>
    <row r="3211" spans="4:4">
      <c r="D3211"/>
    </row>
    <row r="3212" spans="4:4">
      <c r="D3212"/>
    </row>
    <row r="3213" spans="4:4">
      <c r="D3213"/>
    </row>
    <row r="3214" spans="4:4">
      <c r="D3214"/>
    </row>
    <row r="3215" spans="4:4">
      <c r="D3215"/>
    </row>
    <row r="3216" spans="4:4">
      <c r="D3216"/>
    </row>
    <row r="3217" spans="4:4">
      <c r="D3217"/>
    </row>
    <row r="3218" spans="4:4">
      <c r="D3218"/>
    </row>
    <row r="3219" spans="4:4">
      <c r="D3219"/>
    </row>
    <row r="3220" spans="4:4">
      <c r="D3220"/>
    </row>
    <row r="3221" spans="4:4">
      <c r="D3221"/>
    </row>
    <row r="3222" spans="4:4">
      <c r="D3222"/>
    </row>
    <row r="3223" spans="4:4">
      <c r="D3223"/>
    </row>
    <row r="3224" spans="4:4">
      <c r="D3224"/>
    </row>
    <row r="3225" spans="4:4">
      <c r="D3225"/>
    </row>
    <row r="3226" spans="4:4">
      <c r="D3226"/>
    </row>
    <row r="3227" spans="4:4">
      <c r="D3227"/>
    </row>
    <row r="3228" spans="4:4">
      <c r="D3228"/>
    </row>
    <row r="3229" spans="4:4">
      <c r="D3229"/>
    </row>
    <row r="3230" spans="4:4">
      <c r="D3230"/>
    </row>
    <row r="3231" spans="4:4">
      <c r="D3231"/>
    </row>
    <row r="3232" spans="4:4">
      <c r="D3232"/>
    </row>
    <row r="3233" spans="4:4">
      <c r="D3233"/>
    </row>
    <row r="3234" spans="4:4">
      <c r="D3234"/>
    </row>
    <row r="3235" spans="4:4">
      <c r="D3235"/>
    </row>
    <row r="3236" spans="4:4">
      <c r="D3236"/>
    </row>
    <row r="3237" spans="4:4">
      <c r="D3237"/>
    </row>
    <row r="3238" spans="4:4">
      <c r="D3238"/>
    </row>
    <row r="3239" spans="4:4">
      <c r="D3239"/>
    </row>
    <row r="3240" spans="4:4">
      <c r="D3240"/>
    </row>
    <row r="3241" spans="4:4">
      <c r="D3241"/>
    </row>
    <row r="3242" spans="4:4">
      <c r="D3242"/>
    </row>
    <row r="3243" spans="4:4">
      <c r="D3243"/>
    </row>
    <row r="3244" spans="4:4">
      <c r="D3244"/>
    </row>
    <row r="3245" spans="4:4">
      <c r="D3245"/>
    </row>
    <row r="3246" spans="4:4">
      <c r="D3246"/>
    </row>
    <row r="3247" spans="4:4">
      <c r="D3247"/>
    </row>
    <row r="3248" spans="4:4">
      <c r="D3248"/>
    </row>
    <row r="3249" spans="4:4">
      <c r="D3249"/>
    </row>
    <row r="3250" spans="4:4">
      <c r="D3250"/>
    </row>
    <row r="3251" spans="4:4">
      <c r="D3251"/>
    </row>
    <row r="3252" spans="4:4">
      <c r="D3252"/>
    </row>
    <row r="3253" spans="4:4">
      <c r="D3253"/>
    </row>
    <row r="3254" spans="4:4">
      <c r="D3254"/>
    </row>
    <row r="3255" spans="4:4">
      <c r="D3255"/>
    </row>
    <row r="3256" spans="4:4">
      <c r="D3256"/>
    </row>
    <row r="3257" spans="4:4">
      <c r="D3257"/>
    </row>
    <row r="3258" spans="4:4">
      <c r="D3258"/>
    </row>
    <row r="3259" spans="4:4">
      <c r="D3259"/>
    </row>
    <row r="3260" spans="4:4">
      <c r="D3260"/>
    </row>
    <row r="3261" spans="4:4">
      <c r="D3261"/>
    </row>
    <row r="3262" spans="4:4">
      <c r="D3262"/>
    </row>
    <row r="3263" spans="4:4">
      <c r="D3263"/>
    </row>
    <row r="3264" spans="4:4">
      <c r="D3264"/>
    </row>
    <row r="3265" spans="4:4">
      <c r="D3265"/>
    </row>
    <row r="3266" spans="4:4">
      <c r="D3266"/>
    </row>
    <row r="3267" spans="4:4">
      <c r="D3267"/>
    </row>
    <row r="3268" spans="4:4">
      <c r="D3268"/>
    </row>
    <row r="3269" spans="4:4">
      <c r="D3269"/>
    </row>
    <row r="3270" spans="4:4">
      <c r="D3270"/>
    </row>
    <row r="3271" spans="4:4">
      <c r="D3271"/>
    </row>
    <row r="3272" spans="4:4">
      <c r="D3272"/>
    </row>
    <row r="3273" spans="4:4">
      <c r="D3273"/>
    </row>
    <row r="3274" spans="4:4">
      <c r="D3274"/>
    </row>
    <row r="3275" spans="4:4">
      <c r="D3275"/>
    </row>
    <row r="3276" spans="4:4">
      <c r="D3276"/>
    </row>
    <row r="3277" spans="4:4">
      <c r="D3277"/>
    </row>
    <row r="3278" spans="4:4">
      <c r="D3278"/>
    </row>
    <row r="3279" spans="4:4">
      <c r="D3279"/>
    </row>
    <row r="3280" spans="4:4">
      <c r="D3280"/>
    </row>
    <row r="3281" spans="4:4">
      <c r="D3281"/>
    </row>
    <row r="3282" spans="4:4">
      <c r="D3282"/>
    </row>
    <row r="3283" spans="4:4">
      <c r="D3283"/>
    </row>
    <row r="3284" spans="4:4">
      <c r="D3284"/>
    </row>
    <row r="3285" spans="4:4">
      <c r="D3285"/>
    </row>
    <row r="3286" spans="4:4">
      <c r="D3286"/>
    </row>
    <row r="3287" spans="4:4">
      <c r="D3287"/>
    </row>
    <row r="3288" spans="4:4">
      <c r="D3288"/>
    </row>
    <row r="3289" spans="4:4">
      <c r="D3289"/>
    </row>
    <row r="3290" spans="4:4">
      <c r="D3290"/>
    </row>
    <row r="3291" spans="4:4">
      <c r="D3291"/>
    </row>
    <row r="3292" spans="4:4">
      <c r="D3292"/>
    </row>
    <row r="3293" spans="4:4">
      <c r="D3293"/>
    </row>
    <row r="3294" spans="4:4">
      <c r="D3294"/>
    </row>
    <row r="3295" spans="4:4">
      <c r="D3295"/>
    </row>
    <row r="3296" spans="4:4">
      <c r="D3296"/>
    </row>
    <row r="3297" spans="4:4">
      <c r="D3297"/>
    </row>
    <row r="3298" spans="4:4">
      <c r="D3298"/>
    </row>
    <row r="3299" spans="4:4">
      <c r="D3299"/>
    </row>
    <row r="3300" spans="4:4">
      <c r="D3300"/>
    </row>
    <row r="3301" spans="4:4">
      <c r="D3301"/>
    </row>
    <row r="3302" spans="4:4">
      <c r="D3302"/>
    </row>
    <row r="3303" spans="4:4">
      <c r="D3303"/>
    </row>
    <row r="3304" spans="4:4">
      <c r="D3304"/>
    </row>
    <row r="3305" spans="4:4">
      <c r="D3305"/>
    </row>
    <row r="3306" spans="4:4">
      <c r="D3306"/>
    </row>
    <row r="3307" spans="4:4">
      <c r="D3307"/>
    </row>
    <row r="3308" spans="4:4">
      <c r="D3308"/>
    </row>
    <row r="3309" spans="4:4">
      <c r="D3309"/>
    </row>
    <row r="3310" spans="4:4">
      <c r="D3310"/>
    </row>
    <row r="3311" spans="4:4">
      <c r="D3311"/>
    </row>
    <row r="3312" spans="4:4">
      <c r="D3312"/>
    </row>
    <row r="3313" spans="4:4">
      <c r="D3313"/>
    </row>
    <row r="3314" spans="4:4">
      <c r="D3314"/>
    </row>
    <row r="3315" spans="4:4">
      <c r="D3315"/>
    </row>
    <row r="3316" spans="4:4">
      <c r="D3316"/>
    </row>
    <row r="3317" spans="4:4">
      <c r="D3317"/>
    </row>
    <row r="3318" spans="4:4">
      <c r="D3318"/>
    </row>
    <row r="3319" spans="4:4">
      <c r="D3319"/>
    </row>
    <row r="3320" spans="4:4">
      <c r="D3320"/>
    </row>
    <row r="3321" spans="4:4">
      <c r="D3321"/>
    </row>
    <row r="3322" spans="4:4">
      <c r="D3322"/>
    </row>
    <row r="3323" spans="4:4">
      <c r="D3323"/>
    </row>
    <row r="3324" spans="4:4">
      <c r="D3324"/>
    </row>
    <row r="3325" spans="4:4">
      <c r="D3325"/>
    </row>
    <row r="3326" spans="4:4">
      <c r="D3326"/>
    </row>
    <row r="3327" spans="4:4">
      <c r="D3327"/>
    </row>
    <row r="3328" spans="4:4">
      <c r="D3328"/>
    </row>
    <row r="3329" spans="4:4">
      <c r="D3329"/>
    </row>
    <row r="3330" spans="4:4">
      <c r="D3330"/>
    </row>
    <row r="3331" spans="4:4">
      <c r="D3331"/>
    </row>
    <row r="3332" spans="4:4">
      <c r="D3332"/>
    </row>
    <row r="3333" spans="4:4">
      <c r="D3333"/>
    </row>
    <row r="3334" spans="4:4">
      <c r="D3334"/>
    </row>
    <row r="3335" spans="4:4">
      <c r="D3335"/>
    </row>
    <row r="3336" spans="4:4">
      <c r="D3336"/>
    </row>
    <row r="3337" spans="4:4">
      <c r="D3337"/>
    </row>
    <row r="3338" spans="4:4">
      <c r="D3338"/>
    </row>
    <row r="3339" spans="4:4">
      <c r="D3339"/>
    </row>
    <row r="3340" spans="4:4">
      <c r="D3340"/>
    </row>
    <row r="3341" spans="4:4">
      <c r="D3341"/>
    </row>
    <row r="3342" spans="4:4">
      <c r="D3342"/>
    </row>
    <row r="3343" spans="4:4">
      <c r="D3343"/>
    </row>
    <row r="3344" spans="4:4">
      <c r="D3344"/>
    </row>
    <row r="3345" spans="4:4">
      <c r="D3345"/>
    </row>
    <row r="3346" spans="4:4">
      <c r="D3346"/>
    </row>
    <row r="3347" spans="4:4">
      <c r="D3347"/>
    </row>
    <row r="3348" spans="4:4">
      <c r="D3348"/>
    </row>
    <row r="3349" spans="4:4">
      <c r="D3349"/>
    </row>
    <row r="3350" spans="4:4">
      <c r="D3350"/>
    </row>
    <row r="3351" spans="4:4">
      <c r="D3351"/>
    </row>
    <row r="3352" spans="4:4">
      <c r="D3352"/>
    </row>
    <row r="3353" spans="4:4">
      <c r="D3353"/>
    </row>
    <row r="3354" spans="4:4">
      <c r="D3354"/>
    </row>
    <row r="3355" spans="4:4">
      <c r="D3355"/>
    </row>
    <row r="3356" spans="4:4">
      <c r="D3356"/>
    </row>
    <row r="3357" spans="4:4">
      <c r="D3357"/>
    </row>
    <row r="3358" spans="4:4">
      <c r="D3358"/>
    </row>
    <row r="3359" spans="4:4">
      <c r="D3359"/>
    </row>
    <row r="3360" spans="4:4">
      <c r="D3360"/>
    </row>
    <row r="3361" spans="4:4">
      <c r="D3361"/>
    </row>
    <row r="3362" spans="4:4">
      <c r="D3362"/>
    </row>
    <row r="3363" spans="4:4">
      <c r="D3363"/>
    </row>
    <row r="3364" spans="4:4">
      <c r="D3364"/>
    </row>
    <row r="3365" spans="4:4">
      <c r="D3365"/>
    </row>
    <row r="3366" spans="4:4">
      <c r="D3366"/>
    </row>
    <row r="3367" spans="4:4">
      <c r="D3367"/>
    </row>
    <row r="3368" spans="4:4">
      <c r="D3368"/>
    </row>
    <row r="3369" spans="4:4">
      <c r="D3369"/>
    </row>
    <row r="3370" spans="4:4">
      <c r="D3370"/>
    </row>
    <row r="3371" spans="4:4">
      <c r="D3371"/>
    </row>
    <row r="3372" spans="4:4">
      <c r="D3372"/>
    </row>
    <row r="3373" spans="4:4">
      <c r="D3373"/>
    </row>
    <row r="3374" spans="4:4">
      <c r="D3374"/>
    </row>
    <row r="3375" spans="4:4">
      <c r="D3375"/>
    </row>
    <row r="3376" spans="4:4">
      <c r="D3376"/>
    </row>
    <row r="3377" spans="4:4">
      <c r="D3377"/>
    </row>
    <row r="3378" spans="4:4">
      <c r="D3378"/>
    </row>
    <row r="3379" spans="4:4">
      <c r="D3379"/>
    </row>
    <row r="3380" spans="4:4">
      <c r="D3380"/>
    </row>
    <row r="3381" spans="4:4">
      <c r="D3381"/>
    </row>
    <row r="3382" spans="4:4">
      <c r="D3382"/>
    </row>
    <row r="3383" spans="4:4">
      <c r="D3383"/>
    </row>
    <row r="3384" spans="4:4">
      <c r="D3384"/>
    </row>
    <row r="3385" spans="4:4">
      <c r="D3385"/>
    </row>
    <row r="3386" spans="4:4">
      <c r="D3386"/>
    </row>
    <row r="3387" spans="4:4">
      <c r="D3387"/>
    </row>
    <row r="3388" spans="4:4">
      <c r="D3388"/>
    </row>
    <row r="3389" spans="4:4">
      <c r="D3389"/>
    </row>
    <row r="3390" spans="4:4">
      <c r="D3390"/>
    </row>
    <row r="3391" spans="4:4">
      <c r="D3391"/>
    </row>
    <row r="3392" spans="4:4">
      <c r="D3392"/>
    </row>
    <row r="3393" spans="4:4">
      <c r="D3393"/>
    </row>
    <row r="3394" spans="4:4">
      <c r="D3394"/>
    </row>
    <row r="3395" spans="4:4">
      <c r="D3395"/>
    </row>
    <row r="3396" spans="4:4">
      <c r="D3396"/>
    </row>
    <row r="3397" spans="4:4">
      <c r="D3397"/>
    </row>
    <row r="3398" spans="4:4">
      <c r="D3398"/>
    </row>
    <row r="3399" spans="4:4">
      <c r="D3399"/>
    </row>
    <row r="3400" spans="4:4">
      <c r="D3400"/>
    </row>
    <row r="3401" spans="4:4">
      <c r="D3401"/>
    </row>
    <row r="3402" spans="4:4">
      <c r="D3402"/>
    </row>
    <row r="3403" spans="4:4">
      <c r="D3403"/>
    </row>
    <row r="3404" spans="4:4">
      <c r="D3404"/>
    </row>
    <row r="3405" spans="4:4">
      <c r="D3405"/>
    </row>
    <row r="3406" spans="4:4">
      <c r="D3406"/>
    </row>
    <row r="3407" spans="4:4">
      <c r="D3407"/>
    </row>
    <row r="3408" spans="4:4">
      <c r="D3408"/>
    </row>
    <row r="3409" spans="4:4">
      <c r="D3409"/>
    </row>
    <row r="3410" spans="4:4">
      <c r="D3410"/>
    </row>
    <row r="3411" spans="4:4">
      <c r="D3411"/>
    </row>
    <row r="3412" spans="4:4">
      <c r="D3412"/>
    </row>
    <row r="3413" spans="4:4">
      <c r="D3413"/>
    </row>
    <row r="3414" spans="4:4">
      <c r="D3414"/>
    </row>
    <row r="3415" spans="4:4">
      <c r="D3415"/>
    </row>
    <row r="3416" spans="4:4">
      <c r="D3416"/>
    </row>
    <row r="3417" spans="4:4">
      <c r="D3417"/>
    </row>
    <row r="3418" spans="4:4">
      <c r="D3418"/>
    </row>
    <row r="3419" spans="4:4">
      <c r="D3419"/>
    </row>
    <row r="3420" spans="4:4">
      <c r="D3420"/>
    </row>
    <row r="3421" spans="4:4">
      <c r="D3421"/>
    </row>
    <row r="3422" spans="4:4">
      <c r="D3422"/>
    </row>
    <row r="3423" spans="4:4">
      <c r="D3423"/>
    </row>
    <row r="3424" spans="4:4">
      <c r="D3424"/>
    </row>
    <row r="3425" spans="4:4">
      <c r="D3425"/>
    </row>
    <row r="3426" spans="4:4">
      <c r="D3426"/>
    </row>
    <row r="3427" spans="4:4">
      <c r="D3427"/>
    </row>
    <row r="3428" spans="4:4">
      <c r="D3428"/>
    </row>
    <row r="3429" spans="4:4">
      <c r="D3429"/>
    </row>
    <row r="3430" spans="4:4">
      <c r="D3430"/>
    </row>
    <row r="3431" spans="4:4">
      <c r="D3431"/>
    </row>
    <row r="3432" spans="4:4">
      <c r="D3432"/>
    </row>
    <row r="3433" spans="4:4">
      <c r="D3433"/>
    </row>
    <row r="3434" spans="4:4">
      <c r="D3434"/>
    </row>
    <row r="3435" spans="4:4">
      <c r="D3435"/>
    </row>
    <row r="3436" spans="4:4">
      <c r="D3436"/>
    </row>
    <row r="3437" spans="4:4">
      <c r="D3437"/>
    </row>
    <row r="3438" spans="4:4">
      <c r="D3438"/>
    </row>
    <row r="3439" spans="4:4">
      <c r="D3439"/>
    </row>
    <row r="3440" spans="4:4">
      <c r="D3440"/>
    </row>
    <row r="3441" spans="4:4">
      <c r="D3441"/>
    </row>
    <row r="3442" spans="4:4">
      <c r="D3442"/>
    </row>
    <row r="3443" spans="4:4">
      <c r="D3443"/>
    </row>
    <row r="3444" spans="4:4">
      <c r="D3444"/>
    </row>
    <row r="3445" spans="4:4">
      <c r="D3445"/>
    </row>
    <row r="3446" spans="4:4">
      <c r="D3446"/>
    </row>
    <row r="3447" spans="4:4">
      <c r="D3447"/>
    </row>
    <row r="3448" spans="4:4">
      <c r="D3448"/>
    </row>
    <row r="3449" spans="4:4">
      <c r="D3449"/>
    </row>
    <row r="3450" spans="4:4">
      <c r="D3450"/>
    </row>
    <row r="3451" spans="4:4">
      <c r="D3451"/>
    </row>
    <row r="3452" spans="4:4">
      <c r="D3452"/>
    </row>
    <row r="3453" spans="4:4">
      <c r="D3453"/>
    </row>
    <row r="3454" spans="4:4">
      <c r="D3454"/>
    </row>
    <row r="3455" spans="4:4">
      <c r="D3455"/>
    </row>
    <row r="3456" spans="4:4">
      <c r="D3456"/>
    </row>
    <row r="3457" spans="4:4">
      <c r="D3457"/>
    </row>
    <row r="3458" spans="4:4">
      <c r="D3458"/>
    </row>
    <row r="3459" spans="4:4">
      <c r="D3459"/>
    </row>
    <row r="3460" spans="4:4">
      <c r="D3460"/>
    </row>
    <row r="3461" spans="4:4">
      <c r="D3461"/>
    </row>
    <row r="3462" spans="4:4">
      <c r="D3462"/>
    </row>
    <row r="3463" spans="4:4">
      <c r="D3463"/>
    </row>
    <row r="3464" spans="4:4">
      <c r="D3464"/>
    </row>
    <row r="3465" spans="4:4">
      <c r="D3465"/>
    </row>
    <row r="3466" spans="4:4">
      <c r="D3466"/>
    </row>
    <row r="3467" spans="4:4">
      <c r="D3467"/>
    </row>
    <row r="3468" spans="4:4">
      <c r="D3468"/>
    </row>
    <row r="3469" spans="4:4">
      <c r="D3469"/>
    </row>
    <row r="3470" spans="4:4">
      <c r="D3470"/>
    </row>
    <row r="3471" spans="4:4">
      <c r="D3471"/>
    </row>
    <row r="3472" spans="4:4">
      <c r="D3472"/>
    </row>
    <row r="3473" spans="4:4">
      <c r="D3473"/>
    </row>
    <row r="3474" spans="4:4">
      <c r="D3474"/>
    </row>
    <row r="3475" spans="4:4">
      <c r="D3475"/>
    </row>
    <row r="3476" spans="4:4">
      <c r="D3476"/>
    </row>
    <row r="3477" spans="4:4">
      <c r="D3477"/>
    </row>
    <row r="3478" spans="4:4">
      <c r="D3478"/>
    </row>
    <row r="3479" spans="4:4">
      <c r="D3479"/>
    </row>
    <row r="3480" spans="4:4">
      <c r="D3480"/>
    </row>
    <row r="3481" spans="4:4">
      <c r="D3481"/>
    </row>
    <row r="3482" spans="4:4">
      <c r="D3482"/>
    </row>
    <row r="3483" spans="4:4">
      <c r="D3483"/>
    </row>
    <row r="3484" spans="4:4">
      <c r="D3484"/>
    </row>
    <row r="3485" spans="4:4">
      <c r="D3485"/>
    </row>
    <row r="3486" spans="4:4">
      <c r="D3486"/>
    </row>
    <row r="3487" spans="4:4">
      <c r="D3487"/>
    </row>
    <row r="3488" spans="4:4">
      <c r="D3488"/>
    </row>
    <row r="3489" spans="4:4">
      <c r="D3489"/>
    </row>
    <row r="3490" spans="4:4">
      <c r="D3490"/>
    </row>
    <row r="3491" spans="4:4">
      <c r="D3491"/>
    </row>
    <row r="3492" spans="4:4">
      <c r="D3492"/>
    </row>
    <row r="3493" spans="4:4">
      <c r="D3493"/>
    </row>
    <row r="3494" spans="4:4">
      <c r="D3494"/>
    </row>
    <row r="3495" spans="4:4">
      <c r="D3495"/>
    </row>
    <row r="3496" spans="4:4">
      <c r="D3496"/>
    </row>
    <row r="3497" spans="4:4">
      <c r="D3497"/>
    </row>
    <row r="3498" spans="4:4">
      <c r="D3498"/>
    </row>
    <row r="3499" spans="4:4">
      <c r="D3499"/>
    </row>
    <row r="3500" spans="4:4">
      <c r="D3500"/>
    </row>
    <row r="3501" spans="4:4">
      <c r="D3501"/>
    </row>
    <row r="3502" spans="4:4">
      <c r="D3502"/>
    </row>
    <row r="3503" spans="4:4">
      <c r="D3503"/>
    </row>
    <row r="3504" spans="4:4">
      <c r="D3504"/>
    </row>
    <row r="3505" spans="4:4">
      <c r="D3505"/>
    </row>
    <row r="3506" spans="4:4">
      <c r="D3506"/>
    </row>
    <row r="3507" spans="4:4">
      <c r="D3507"/>
    </row>
    <row r="3508" spans="4:4">
      <c r="D3508"/>
    </row>
    <row r="3509" spans="4:4">
      <c r="D3509"/>
    </row>
    <row r="3510" spans="4:4">
      <c r="D3510"/>
    </row>
    <row r="3511" spans="4:4">
      <c r="D3511"/>
    </row>
    <row r="3512" spans="4:4">
      <c r="D3512"/>
    </row>
    <row r="3513" spans="4:4">
      <c r="D3513"/>
    </row>
    <row r="3514" spans="4:4">
      <c r="D3514"/>
    </row>
    <row r="3515" spans="4:4">
      <c r="D3515"/>
    </row>
    <row r="3516" spans="4:4">
      <c r="D3516"/>
    </row>
    <row r="3517" spans="4:4">
      <c r="D3517"/>
    </row>
    <row r="3518" spans="4:4">
      <c r="D3518"/>
    </row>
    <row r="3519" spans="4:4">
      <c r="D3519"/>
    </row>
    <row r="3520" spans="4:4">
      <c r="D3520"/>
    </row>
    <row r="3521" spans="4:4">
      <c r="D3521"/>
    </row>
    <row r="3522" spans="4:4">
      <c r="D3522"/>
    </row>
    <row r="3523" spans="4:4">
      <c r="D3523"/>
    </row>
    <row r="3524" spans="4:4">
      <c r="D3524"/>
    </row>
    <row r="3525" spans="4:4">
      <c r="D3525"/>
    </row>
    <row r="3526" spans="4:4">
      <c r="D3526"/>
    </row>
    <row r="3527" spans="4:4">
      <c r="D3527"/>
    </row>
    <row r="3528" spans="4:4">
      <c r="D3528"/>
    </row>
    <row r="3529" spans="4:4">
      <c r="D3529"/>
    </row>
    <row r="3530" spans="4:4">
      <c r="D3530"/>
    </row>
    <row r="3531" spans="4:4">
      <c r="D3531"/>
    </row>
    <row r="3532" spans="4:4">
      <c r="D3532"/>
    </row>
    <row r="3533" spans="4:4">
      <c r="D3533"/>
    </row>
    <row r="3534" spans="4:4">
      <c r="D3534"/>
    </row>
    <row r="3535" spans="4:4">
      <c r="D3535"/>
    </row>
    <row r="3536" spans="4:4">
      <c r="D3536"/>
    </row>
    <row r="3537" spans="4:4">
      <c r="D3537"/>
    </row>
    <row r="3538" spans="4:4">
      <c r="D3538"/>
    </row>
    <row r="3539" spans="4:4">
      <c r="D3539"/>
    </row>
    <row r="3540" spans="4:4">
      <c r="D3540"/>
    </row>
    <row r="3541" spans="4:4">
      <c r="D3541"/>
    </row>
    <row r="3542" spans="4:4">
      <c r="D3542"/>
    </row>
    <row r="3543" spans="4:4">
      <c r="D3543"/>
    </row>
    <row r="3544" spans="4:4">
      <c r="D3544"/>
    </row>
    <row r="3545" spans="4:4">
      <c r="D3545"/>
    </row>
    <row r="3546" spans="4:4">
      <c r="D3546"/>
    </row>
    <row r="3547" spans="4:4">
      <c r="D3547"/>
    </row>
    <row r="3548" spans="4:4">
      <c r="D3548"/>
    </row>
    <row r="3549" spans="4:4">
      <c r="D3549"/>
    </row>
    <row r="3550" spans="4:4">
      <c r="D3550"/>
    </row>
    <row r="3551" spans="4:4">
      <c r="D3551"/>
    </row>
    <row r="3552" spans="4:4">
      <c r="D3552"/>
    </row>
    <row r="3553" spans="4:4">
      <c r="D3553"/>
    </row>
    <row r="3554" spans="4:4">
      <c r="D3554"/>
    </row>
    <row r="3555" spans="4:4">
      <c r="D3555"/>
    </row>
    <row r="3556" spans="4:4">
      <c r="D3556"/>
    </row>
    <row r="3557" spans="4:4">
      <c r="D3557"/>
    </row>
    <row r="3558" spans="4:4">
      <c r="D3558"/>
    </row>
    <row r="3559" spans="4:4">
      <c r="D3559"/>
    </row>
    <row r="3560" spans="4:4">
      <c r="D3560"/>
    </row>
    <row r="3561" spans="4:4">
      <c r="D3561"/>
    </row>
    <row r="3562" spans="4:4">
      <c r="D3562"/>
    </row>
    <row r="3563" spans="4:4">
      <c r="D3563"/>
    </row>
    <row r="3564" spans="4:4">
      <c r="D3564"/>
    </row>
    <row r="3565" spans="4:4">
      <c r="D3565"/>
    </row>
    <row r="3566" spans="4:4">
      <c r="D3566"/>
    </row>
    <row r="3567" spans="4:4">
      <c r="D3567"/>
    </row>
    <row r="3568" spans="4:4">
      <c r="D3568"/>
    </row>
    <row r="3569" spans="4:4">
      <c r="D3569"/>
    </row>
    <row r="3570" spans="4:4">
      <c r="D3570"/>
    </row>
    <row r="3571" spans="4:4">
      <c r="D3571"/>
    </row>
    <row r="3572" spans="4:4">
      <c r="D3572"/>
    </row>
    <row r="3573" spans="4:4">
      <c r="D3573"/>
    </row>
    <row r="3574" spans="4:4">
      <c r="D3574"/>
    </row>
    <row r="3575" spans="4:4">
      <c r="D3575"/>
    </row>
    <row r="3576" spans="4:4">
      <c r="D3576"/>
    </row>
    <row r="3577" spans="4:4">
      <c r="D3577"/>
    </row>
    <row r="3578" spans="4:4">
      <c r="D3578"/>
    </row>
    <row r="3579" spans="4:4">
      <c r="D3579"/>
    </row>
    <row r="3580" spans="4:4">
      <c r="D3580"/>
    </row>
    <row r="3581" spans="4:4">
      <c r="D3581"/>
    </row>
    <row r="3582" spans="4:4">
      <c r="D3582"/>
    </row>
    <row r="3583" spans="4:4">
      <c r="D3583"/>
    </row>
    <row r="3584" spans="4:4">
      <c r="D3584"/>
    </row>
    <row r="3585" spans="4:4">
      <c r="D3585"/>
    </row>
    <row r="3586" spans="4:4">
      <c r="D3586"/>
    </row>
    <row r="3587" spans="4:4">
      <c r="D3587"/>
    </row>
    <row r="3588" spans="4:4">
      <c r="D3588"/>
    </row>
    <row r="3589" spans="4:4">
      <c r="D3589"/>
    </row>
    <row r="3590" spans="4:4">
      <c r="D3590"/>
    </row>
    <row r="3591" spans="4:4">
      <c r="D3591"/>
    </row>
    <row r="3592" spans="4:4">
      <c r="D3592"/>
    </row>
    <row r="3593" spans="4:4">
      <c r="D3593"/>
    </row>
    <row r="3594" spans="4:4">
      <c r="D3594"/>
    </row>
    <row r="3595" spans="4:4">
      <c r="D3595"/>
    </row>
    <row r="3596" spans="4:4">
      <c r="D3596"/>
    </row>
    <row r="3597" spans="4:4">
      <c r="D3597"/>
    </row>
    <row r="3598" spans="4:4">
      <c r="D3598"/>
    </row>
    <row r="3599" spans="4:4">
      <c r="D3599"/>
    </row>
    <row r="3600" spans="4:4">
      <c r="D3600"/>
    </row>
    <row r="3601" spans="4:4">
      <c r="D3601"/>
    </row>
    <row r="3602" spans="4:4">
      <c r="D3602"/>
    </row>
    <row r="3603" spans="4:4">
      <c r="D3603"/>
    </row>
    <row r="3604" spans="4:4">
      <c r="D3604"/>
    </row>
    <row r="3605" spans="4:4">
      <c r="D3605"/>
    </row>
    <row r="3606" spans="4:4">
      <c r="D3606"/>
    </row>
    <row r="3607" spans="4:4">
      <c r="D3607"/>
    </row>
    <row r="3608" spans="4:4">
      <c r="D3608"/>
    </row>
    <row r="3609" spans="4:4">
      <c r="D3609"/>
    </row>
    <row r="3610" spans="4:4">
      <c r="D3610"/>
    </row>
    <row r="3611" spans="4:4">
      <c r="D3611"/>
    </row>
    <row r="3612" spans="4:4">
      <c r="D3612"/>
    </row>
    <row r="3613" spans="4:4">
      <c r="D3613"/>
    </row>
    <row r="3614" spans="4:4">
      <c r="D3614"/>
    </row>
    <row r="3615" spans="4:4">
      <c r="D3615"/>
    </row>
    <row r="3616" spans="4:4">
      <c r="D3616"/>
    </row>
    <row r="3617" spans="4:4">
      <c r="D3617"/>
    </row>
    <row r="3618" spans="4:4">
      <c r="D3618"/>
    </row>
    <row r="3619" spans="4:4">
      <c r="D3619"/>
    </row>
    <row r="3620" spans="4:4">
      <c r="D3620"/>
    </row>
    <row r="3621" spans="4:4">
      <c r="D3621"/>
    </row>
    <row r="3622" spans="4:4">
      <c r="D3622"/>
    </row>
    <row r="3623" spans="4:4">
      <c r="D3623"/>
    </row>
    <row r="3624" spans="4:4">
      <c r="D3624"/>
    </row>
    <row r="3625" spans="4:4">
      <c r="D3625"/>
    </row>
    <row r="3626" spans="4:4">
      <c r="D3626"/>
    </row>
    <row r="3627" spans="4:4">
      <c r="D3627"/>
    </row>
    <row r="3628" spans="4:4">
      <c r="D3628"/>
    </row>
    <row r="3629" spans="4:4">
      <c r="D3629"/>
    </row>
    <row r="3630" spans="4:4">
      <c r="D3630"/>
    </row>
    <row r="3631" spans="4:4">
      <c r="D3631"/>
    </row>
    <row r="3632" spans="4:4">
      <c r="D3632"/>
    </row>
    <row r="3633" spans="4:4">
      <c r="D3633"/>
    </row>
    <row r="3634" spans="4:4">
      <c r="D3634"/>
    </row>
    <row r="3635" spans="4:4">
      <c r="D3635"/>
    </row>
    <row r="3636" spans="4:4">
      <c r="D3636"/>
    </row>
    <row r="3637" spans="4:4">
      <c r="D3637"/>
    </row>
    <row r="3638" spans="4:4">
      <c r="D3638"/>
    </row>
    <row r="3639" spans="4:4">
      <c r="D3639"/>
    </row>
    <row r="3640" spans="4:4">
      <c r="D3640"/>
    </row>
    <row r="3641" spans="4:4">
      <c r="D3641"/>
    </row>
    <row r="3642" spans="4:4">
      <c r="D3642"/>
    </row>
    <row r="3643" spans="4:4">
      <c r="D3643"/>
    </row>
    <row r="3644" spans="4:4">
      <c r="D3644"/>
    </row>
    <row r="3645" spans="4:4">
      <c r="D3645"/>
    </row>
    <row r="3646" spans="4:4">
      <c r="D3646"/>
    </row>
    <row r="3647" spans="4:4">
      <c r="D3647"/>
    </row>
    <row r="3648" spans="4:4">
      <c r="D3648"/>
    </row>
    <row r="3649" spans="4:4">
      <c r="D3649"/>
    </row>
    <row r="3650" spans="4:4">
      <c r="D3650"/>
    </row>
    <row r="3651" spans="4:4">
      <c r="D3651"/>
    </row>
    <row r="3652" spans="4:4">
      <c r="D3652"/>
    </row>
    <row r="3653" spans="4:4">
      <c r="D3653"/>
    </row>
    <row r="3654" spans="4:4">
      <c r="D3654"/>
    </row>
    <row r="3655" spans="4:4">
      <c r="D3655"/>
    </row>
    <row r="3656" spans="4:4">
      <c r="D3656"/>
    </row>
    <row r="3657" spans="4:4">
      <c r="D3657"/>
    </row>
    <row r="3658" spans="4:4">
      <c r="D3658"/>
    </row>
    <row r="3659" spans="4:4">
      <c r="D3659"/>
    </row>
    <row r="3660" spans="4:4">
      <c r="D3660"/>
    </row>
    <row r="3661" spans="4:4">
      <c r="D3661"/>
    </row>
    <row r="3662" spans="4:4">
      <c r="D3662"/>
    </row>
    <row r="3663" spans="4:4">
      <c r="D3663"/>
    </row>
    <row r="3664" spans="4:4">
      <c r="D3664"/>
    </row>
    <row r="3665" spans="4:4">
      <c r="D3665"/>
    </row>
    <row r="3666" spans="4:4">
      <c r="D3666"/>
    </row>
    <row r="3667" spans="4:4">
      <c r="D3667"/>
    </row>
    <row r="3668" spans="4:4">
      <c r="D3668"/>
    </row>
    <row r="3669" spans="4:4">
      <c r="D3669"/>
    </row>
    <row r="3670" spans="4:4">
      <c r="D3670"/>
    </row>
    <row r="3671" spans="4:4">
      <c r="D3671"/>
    </row>
    <row r="3672" spans="4:4">
      <c r="D3672"/>
    </row>
    <row r="3673" spans="4:4">
      <c r="D3673"/>
    </row>
    <row r="3674" spans="4:4">
      <c r="D3674"/>
    </row>
    <row r="3675" spans="4:4">
      <c r="D3675"/>
    </row>
    <row r="3676" spans="4:4">
      <c r="D3676"/>
    </row>
    <row r="3677" spans="4:4">
      <c r="D3677"/>
    </row>
    <row r="3678" spans="4:4">
      <c r="D3678"/>
    </row>
    <row r="3679" spans="4:4">
      <c r="D3679"/>
    </row>
    <row r="3680" spans="4:4">
      <c r="D3680"/>
    </row>
    <row r="3681" spans="4:4">
      <c r="D3681"/>
    </row>
    <row r="3682" spans="4:4">
      <c r="D3682"/>
    </row>
    <row r="3683" spans="4:4">
      <c r="D3683"/>
    </row>
    <row r="3684" spans="4:4">
      <c r="D3684"/>
    </row>
    <row r="3685" spans="4:4">
      <c r="D3685"/>
    </row>
    <row r="3686" spans="4:4">
      <c r="D3686"/>
    </row>
    <row r="3687" spans="4:4">
      <c r="D3687"/>
    </row>
    <row r="3688" spans="4:4">
      <c r="D3688"/>
    </row>
    <row r="3689" spans="4:4">
      <c r="D3689"/>
    </row>
    <row r="3690" spans="4:4">
      <c r="D3690"/>
    </row>
    <row r="3691" spans="4:4">
      <c r="D3691"/>
    </row>
    <row r="3692" spans="4:4">
      <c r="D3692"/>
    </row>
    <row r="3693" spans="4:4">
      <c r="D3693"/>
    </row>
    <row r="3694" spans="4:4">
      <c r="D3694"/>
    </row>
    <row r="3695" spans="4:4">
      <c r="D3695"/>
    </row>
    <row r="3696" spans="4:4">
      <c r="D3696"/>
    </row>
    <row r="3697" spans="4:4">
      <c r="D3697"/>
    </row>
    <row r="3698" spans="4:4">
      <c r="D3698"/>
    </row>
    <row r="3699" spans="4:4">
      <c r="D3699"/>
    </row>
    <row r="3700" spans="4:4">
      <c r="D3700"/>
    </row>
    <row r="3701" spans="4:4">
      <c r="D3701"/>
    </row>
    <row r="3702" spans="4:4">
      <c r="D3702"/>
    </row>
    <row r="3703" spans="4:4">
      <c r="D3703"/>
    </row>
    <row r="3704" spans="4:4">
      <c r="D3704"/>
    </row>
    <row r="3705" spans="4:4">
      <c r="D3705"/>
    </row>
    <row r="3706" spans="4:4">
      <c r="D3706"/>
    </row>
    <row r="3707" spans="4:4">
      <c r="D3707"/>
    </row>
    <row r="3708" spans="4:4">
      <c r="D3708"/>
    </row>
    <row r="3709" spans="4:4">
      <c r="D3709"/>
    </row>
    <row r="3710" spans="4:4">
      <c r="D3710"/>
    </row>
    <row r="3711" spans="4:4">
      <c r="D3711"/>
    </row>
    <row r="3712" spans="4:4">
      <c r="D3712"/>
    </row>
    <row r="3713" spans="4:4">
      <c r="D3713"/>
    </row>
    <row r="3714" spans="4:4">
      <c r="D3714"/>
    </row>
    <row r="3715" spans="4:4">
      <c r="D3715"/>
    </row>
    <row r="3716" spans="4:4">
      <c r="D3716"/>
    </row>
    <row r="3717" spans="4:4">
      <c r="D3717"/>
    </row>
    <row r="3718" spans="4:4">
      <c r="D3718"/>
    </row>
    <row r="3719" spans="4:4">
      <c r="D3719"/>
    </row>
    <row r="3720" spans="4:4">
      <c r="D3720"/>
    </row>
    <row r="3721" spans="4:4">
      <c r="D3721"/>
    </row>
    <row r="3722" spans="4:4">
      <c r="D3722"/>
    </row>
    <row r="3723" spans="4:4">
      <c r="D3723"/>
    </row>
    <row r="3724" spans="4:4">
      <c r="D3724"/>
    </row>
    <row r="3725" spans="4:4">
      <c r="D3725"/>
    </row>
    <row r="3726" spans="4:4">
      <c r="D3726"/>
    </row>
    <row r="3727" spans="4:4">
      <c r="D3727"/>
    </row>
    <row r="3728" spans="4:4">
      <c r="D3728"/>
    </row>
    <row r="3729" spans="4:4">
      <c r="D3729"/>
    </row>
    <row r="3730" spans="4:4">
      <c r="D3730"/>
    </row>
    <row r="3731" spans="4:4">
      <c r="D3731"/>
    </row>
    <row r="3732" spans="4:4">
      <c r="D3732"/>
    </row>
    <row r="3733" spans="4:4">
      <c r="D3733"/>
    </row>
    <row r="3734" spans="4:4">
      <c r="D3734"/>
    </row>
    <row r="3735" spans="4:4">
      <c r="D3735"/>
    </row>
    <row r="3736" spans="4:4">
      <c r="D3736"/>
    </row>
    <row r="3737" spans="4:4">
      <c r="D3737"/>
    </row>
    <row r="3738" spans="4:4">
      <c r="D3738"/>
    </row>
    <row r="3739" spans="4:4">
      <c r="D3739"/>
    </row>
    <row r="3740" spans="4:4">
      <c r="D3740"/>
    </row>
    <row r="3741" spans="4:4">
      <c r="D3741"/>
    </row>
    <row r="3742" spans="4:4">
      <c r="D3742"/>
    </row>
    <row r="3743" spans="4:4">
      <c r="D3743"/>
    </row>
    <row r="3744" spans="4:4">
      <c r="D3744"/>
    </row>
    <row r="3745" spans="4:4">
      <c r="D3745"/>
    </row>
    <row r="3746" spans="4:4">
      <c r="D3746"/>
    </row>
    <row r="3747" spans="4:4">
      <c r="D3747"/>
    </row>
    <row r="3748" spans="4:4">
      <c r="D3748"/>
    </row>
    <row r="3749" spans="4:4">
      <c r="D3749"/>
    </row>
    <row r="3750" spans="4:4">
      <c r="D3750"/>
    </row>
    <row r="3751" spans="4:4">
      <c r="D3751"/>
    </row>
    <row r="3752" spans="4:4">
      <c r="D3752"/>
    </row>
    <row r="3753" spans="4:4">
      <c r="D3753"/>
    </row>
    <row r="3754" spans="4:4">
      <c r="D3754"/>
    </row>
    <row r="3755" spans="4:4">
      <c r="D3755"/>
    </row>
    <row r="3756" spans="4:4">
      <c r="D3756"/>
    </row>
    <row r="3757" spans="4:4">
      <c r="D3757"/>
    </row>
    <row r="3758" spans="4:4">
      <c r="D3758"/>
    </row>
    <row r="3759" spans="4:4">
      <c r="D3759"/>
    </row>
    <row r="3760" spans="4:4">
      <c r="D3760"/>
    </row>
    <row r="3761" spans="4:4">
      <c r="D3761"/>
    </row>
    <row r="3762" spans="4:4">
      <c r="D3762"/>
    </row>
    <row r="3763" spans="4:4">
      <c r="D3763"/>
    </row>
    <row r="3764" spans="4:4">
      <c r="D3764"/>
    </row>
    <row r="3765" spans="4:4">
      <c r="D3765"/>
    </row>
    <row r="3766" spans="4:4">
      <c r="D3766"/>
    </row>
    <row r="3767" spans="4:4">
      <c r="D3767"/>
    </row>
    <row r="3768" spans="4:4">
      <c r="D3768"/>
    </row>
    <row r="3769" spans="4:4">
      <c r="D3769"/>
    </row>
    <row r="3770" spans="4:4">
      <c r="D3770"/>
    </row>
    <row r="3771" spans="4:4">
      <c r="D3771"/>
    </row>
    <row r="3772" spans="4:4">
      <c r="D3772"/>
    </row>
    <row r="3773" spans="4:4">
      <c r="D3773"/>
    </row>
    <row r="3774" spans="4:4">
      <c r="D3774"/>
    </row>
    <row r="3775" spans="4:4">
      <c r="D3775"/>
    </row>
    <row r="3776" spans="4:4">
      <c r="D3776"/>
    </row>
    <row r="3777" spans="4:4">
      <c r="D3777"/>
    </row>
    <row r="3778" spans="4:4">
      <c r="D3778"/>
    </row>
    <row r="3779" spans="4:4">
      <c r="D3779"/>
    </row>
    <row r="3780" spans="4:4">
      <c r="D3780"/>
    </row>
    <row r="3781" spans="4:4">
      <c r="D3781"/>
    </row>
    <row r="3782" spans="4:4">
      <c r="D3782"/>
    </row>
    <row r="3783" spans="4:4">
      <c r="D3783"/>
    </row>
    <row r="3784" spans="4:4">
      <c r="D3784"/>
    </row>
    <row r="3785" spans="4:4">
      <c r="D3785"/>
    </row>
    <row r="3786" spans="4:4">
      <c r="D3786"/>
    </row>
    <row r="3787" spans="4:4">
      <c r="D3787"/>
    </row>
    <row r="3788" spans="4:4">
      <c r="D3788"/>
    </row>
    <row r="3789" spans="4:4">
      <c r="D3789"/>
    </row>
    <row r="3790" spans="4:4">
      <c r="D3790"/>
    </row>
    <row r="3791" spans="4:4">
      <c r="D3791"/>
    </row>
    <row r="3792" spans="4:4">
      <c r="D3792"/>
    </row>
    <row r="3793" spans="4:4">
      <c r="D3793"/>
    </row>
    <row r="3794" spans="4:4">
      <c r="D3794"/>
    </row>
    <row r="3795" spans="4:4">
      <c r="D3795"/>
    </row>
    <row r="3796" spans="4:4">
      <c r="D3796"/>
    </row>
    <row r="3797" spans="4:4">
      <c r="D3797"/>
    </row>
    <row r="3798" spans="4:4">
      <c r="D3798"/>
    </row>
    <row r="3799" spans="4:4">
      <c r="D3799"/>
    </row>
    <row r="3800" spans="4:4">
      <c r="D3800"/>
    </row>
    <row r="3801" spans="4:4">
      <c r="D3801"/>
    </row>
    <row r="3802" spans="4:4">
      <c r="D3802"/>
    </row>
    <row r="3803" spans="4:4">
      <c r="D3803"/>
    </row>
    <row r="3804" spans="4:4">
      <c r="D3804"/>
    </row>
    <row r="3805" spans="4:4">
      <c r="D3805"/>
    </row>
    <row r="3806" spans="4:4">
      <c r="D3806"/>
    </row>
    <row r="3807" spans="4:4">
      <c r="D3807"/>
    </row>
    <row r="3808" spans="4:4">
      <c r="D3808"/>
    </row>
    <row r="3809" spans="4:4">
      <c r="D3809"/>
    </row>
    <row r="3810" spans="4:4">
      <c r="D3810"/>
    </row>
    <row r="3811" spans="4:4">
      <c r="D3811"/>
    </row>
    <row r="3812" spans="4:4">
      <c r="D3812"/>
    </row>
    <row r="3813" spans="4:4">
      <c r="D3813"/>
    </row>
    <row r="3814" spans="4:4">
      <c r="D3814"/>
    </row>
    <row r="3815" spans="4:4">
      <c r="D3815"/>
    </row>
    <row r="3816" spans="4:4">
      <c r="D3816"/>
    </row>
    <row r="3817" spans="4:4">
      <c r="D3817"/>
    </row>
    <row r="3818" spans="4:4">
      <c r="D3818"/>
    </row>
    <row r="3819" spans="4:4">
      <c r="D3819"/>
    </row>
    <row r="3820" spans="4:4">
      <c r="D3820"/>
    </row>
    <row r="3821" spans="4:4">
      <c r="D3821"/>
    </row>
    <row r="3822" spans="4:4">
      <c r="D3822"/>
    </row>
    <row r="3823" spans="4:4">
      <c r="D3823"/>
    </row>
    <row r="3824" spans="4:4">
      <c r="D3824"/>
    </row>
    <row r="3825" spans="4:4">
      <c r="D3825"/>
    </row>
    <row r="3826" spans="4:4">
      <c r="D3826"/>
    </row>
    <row r="3827" spans="4:4">
      <c r="D3827"/>
    </row>
    <row r="3828" spans="4:4">
      <c r="D3828"/>
    </row>
    <row r="3829" spans="4:4">
      <c r="D3829"/>
    </row>
    <row r="3830" spans="4:4">
      <c r="D3830"/>
    </row>
    <row r="3831" spans="4:4">
      <c r="D3831"/>
    </row>
    <row r="3832" spans="4:4">
      <c r="D3832"/>
    </row>
    <row r="3833" spans="4:4">
      <c r="D3833"/>
    </row>
    <row r="3834" spans="4:4">
      <c r="D3834"/>
    </row>
    <row r="3835" spans="4:4">
      <c r="D3835"/>
    </row>
    <row r="3836" spans="4:4">
      <c r="D3836"/>
    </row>
    <row r="3837" spans="4:4">
      <c r="D3837"/>
    </row>
    <row r="3838" spans="4:4">
      <c r="D3838"/>
    </row>
    <row r="3839" spans="4:4">
      <c r="D3839"/>
    </row>
    <row r="3840" spans="4:4">
      <c r="D3840"/>
    </row>
    <row r="3841" spans="4:4">
      <c r="D3841"/>
    </row>
    <row r="3842" spans="4:4">
      <c r="D3842"/>
    </row>
    <row r="3843" spans="4:4">
      <c r="D3843"/>
    </row>
    <row r="3844" spans="4:4">
      <c r="D3844"/>
    </row>
    <row r="3845" spans="4:4">
      <c r="D3845"/>
    </row>
    <row r="3846" spans="4:4">
      <c r="D3846"/>
    </row>
    <row r="3847" spans="4:4">
      <c r="D3847"/>
    </row>
    <row r="3848" spans="4:4">
      <c r="D3848"/>
    </row>
    <row r="3849" spans="4:4">
      <c r="D3849"/>
    </row>
    <row r="3850" spans="4:4">
      <c r="D3850"/>
    </row>
    <row r="3851" spans="4:4">
      <c r="D3851"/>
    </row>
    <row r="3852" spans="4:4">
      <c r="D3852"/>
    </row>
    <row r="3853" spans="4:4">
      <c r="D3853"/>
    </row>
    <row r="3854" spans="4:4">
      <c r="D3854"/>
    </row>
    <row r="3855" spans="4:4">
      <c r="D3855"/>
    </row>
    <row r="3856" spans="4:4">
      <c r="D3856"/>
    </row>
    <row r="3857" spans="4:4">
      <c r="D3857"/>
    </row>
    <row r="3858" spans="4:4">
      <c r="D3858"/>
    </row>
    <row r="3859" spans="4:4">
      <c r="D3859"/>
    </row>
    <row r="3860" spans="4:4">
      <c r="D3860"/>
    </row>
    <row r="3861" spans="4:4">
      <c r="D3861"/>
    </row>
    <row r="3862" spans="4:4">
      <c r="D3862"/>
    </row>
    <row r="3863" spans="4:4">
      <c r="D3863"/>
    </row>
    <row r="3864" spans="4:4">
      <c r="D3864"/>
    </row>
    <row r="3865" spans="4:4">
      <c r="D3865"/>
    </row>
    <row r="3866" spans="4:4">
      <c r="D3866"/>
    </row>
    <row r="3867" spans="4:4">
      <c r="D3867"/>
    </row>
    <row r="3868" spans="4:4">
      <c r="D3868"/>
    </row>
    <row r="3869" spans="4:4">
      <c r="D3869"/>
    </row>
    <row r="3870" spans="4:4">
      <c r="D3870"/>
    </row>
    <row r="3871" spans="4:4">
      <c r="D3871"/>
    </row>
    <row r="3872" spans="4:4">
      <c r="D3872"/>
    </row>
    <row r="3873" spans="4:4">
      <c r="D3873"/>
    </row>
    <row r="3874" spans="4:4">
      <c r="D3874"/>
    </row>
    <row r="3875" spans="4:4">
      <c r="D3875"/>
    </row>
    <row r="3876" spans="4:4">
      <c r="D3876"/>
    </row>
    <row r="3877" spans="4:4">
      <c r="D3877"/>
    </row>
    <row r="3878" spans="4:4">
      <c r="D3878"/>
    </row>
    <row r="3879" spans="4:4">
      <c r="D3879"/>
    </row>
    <row r="3880" spans="4:4">
      <c r="D3880"/>
    </row>
    <row r="3881" spans="4:4">
      <c r="D3881"/>
    </row>
    <row r="3882" spans="4:4">
      <c r="D3882"/>
    </row>
    <row r="3883" spans="4:4">
      <c r="D3883"/>
    </row>
    <row r="3884" spans="4:4">
      <c r="D3884"/>
    </row>
    <row r="3885" spans="4:4">
      <c r="D3885"/>
    </row>
    <row r="3886" spans="4:4">
      <c r="D3886"/>
    </row>
    <row r="3887" spans="4:4">
      <c r="D3887"/>
    </row>
    <row r="3888" spans="4:4">
      <c r="D3888"/>
    </row>
    <row r="3889" spans="4:4">
      <c r="D3889"/>
    </row>
    <row r="3890" spans="4:4">
      <c r="D3890"/>
    </row>
    <row r="3891" spans="4:4">
      <c r="D3891"/>
    </row>
    <row r="3892" spans="4:4">
      <c r="D3892"/>
    </row>
    <row r="3893" spans="4:4">
      <c r="D3893"/>
    </row>
    <row r="3894" spans="4:4">
      <c r="D3894"/>
    </row>
    <row r="3895" spans="4:4">
      <c r="D3895"/>
    </row>
    <row r="3896" spans="4:4">
      <c r="D3896"/>
    </row>
    <row r="3897" spans="4:4">
      <c r="D3897"/>
    </row>
    <row r="3898" spans="4:4">
      <c r="D3898"/>
    </row>
    <row r="3899" spans="4:4">
      <c r="D3899"/>
    </row>
    <row r="3900" spans="4:4">
      <c r="D3900"/>
    </row>
    <row r="3901" spans="4:4">
      <c r="D3901"/>
    </row>
    <row r="3902" spans="4:4">
      <c r="D3902"/>
    </row>
    <row r="3903" spans="4:4">
      <c r="D3903"/>
    </row>
    <row r="3904" spans="4:4">
      <c r="D3904"/>
    </row>
    <row r="3905" spans="4:4">
      <c r="D3905"/>
    </row>
    <row r="3906" spans="4:4">
      <c r="D3906"/>
    </row>
    <row r="3907" spans="4:4">
      <c r="D3907"/>
    </row>
    <row r="3908" spans="4:4">
      <c r="D3908"/>
    </row>
    <row r="3909" spans="4:4">
      <c r="D3909"/>
    </row>
    <row r="3910" spans="4:4">
      <c r="D3910"/>
    </row>
    <row r="3911" spans="4:4">
      <c r="D3911"/>
    </row>
    <row r="3912" spans="4:4">
      <c r="D3912"/>
    </row>
    <row r="3913" spans="4:4">
      <c r="D3913"/>
    </row>
    <row r="3914" spans="4:4">
      <c r="D3914"/>
    </row>
    <row r="3915" spans="4:4">
      <c r="D3915"/>
    </row>
    <row r="3916" spans="4:4">
      <c r="D3916"/>
    </row>
    <row r="3917" spans="4:4">
      <c r="D3917"/>
    </row>
    <row r="3918" spans="4:4">
      <c r="D3918"/>
    </row>
    <row r="3919" spans="4:4">
      <c r="D3919"/>
    </row>
    <row r="3920" spans="4:4">
      <c r="D3920"/>
    </row>
    <row r="3921" spans="4:4">
      <c r="D3921"/>
    </row>
    <row r="3922" spans="4:4">
      <c r="D3922"/>
    </row>
    <row r="3923" spans="4:4">
      <c r="D3923"/>
    </row>
    <row r="3924" spans="4:4">
      <c r="D3924"/>
    </row>
    <row r="3925" spans="4:4">
      <c r="D3925"/>
    </row>
    <row r="3926" spans="4:4">
      <c r="D3926"/>
    </row>
    <row r="3927" spans="4:4">
      <c r="D3927"/>
    </row>
    <row r="3928" spans="4:4">
      <c r="D3928"/>
    </row>
    <row r="3929" spans="4:4">
      <c r="D3929"/>
    </row>
    <row r="3930" spans="4:4">
      <c r="D3930"/>
    </row>
    <row r="3931" spans="4:4">
      <c r="D3931"/>
    </row>
    <row r="3932" spans="4:4">
      <c r="D3932"/>
    </row>
    <row r="3933" spans="4:4">
      <c r="D3933"/>
    </row>
    <row r="3934" spans="4:4">
      <c r="D3934"/>
    </row>
    <row r="3935" spans="4:4">
      <c r="D3935"/>
    </row>
    <row r="3936" spans="4:4">
      <c r="D3936"/>
    </row>
    <row r="3937" spans="4:4">
      <c r="D3937"/>
    </row>
    <row r="3938" spans="4:4">
      <c r="D3938"/>
    </row>
    <row r="3939" spans="4:4">
      <c r="D3939"/>
    </row>
    <row r="3940" spans="4:4">
      <c r="D3940"/>
    </row>
    <row r="3941" spans="4:4">
      <c r="D3941"/>
    </row>
    <row r="3942" spans="4:4">
      <c r="D3942"/>
    </row>
    <row r="3943" spans="4:4">
      <c r="D3943"/>
    </row>
    <row r="3944" spans="4:4">
      <c r="D3944"/>
    </row>
    <row r="3945" spans="4:4">
      <c r="D3945"/>
    </row>
    <row r="3946" spans="4:4">
      <c r="D3946"/>
    </row>
    <row r="3947" spans="4:4">
      <c r="D3947"/>
    </row>
    <row r="3948" spans="4:4">
      <c r="D3948"/>
    </row>
    <row r="3949" spans="4:4">
      <c r="D3949"/>
    </row>
    <row r="3950" spans="4:4">
      <c r="D3950"/>
    </row>
    <row r="3951" spans="4:4">
      <c r="D3951"/>
    </row>
    <row r="3952" spans="4:4">
      <c r="D3952"/>
    </row>
    <row r="3953" spans="4:4">
      <c r="D3953"/>
    </row>
    <row r="3954" spans="4:4">
      <c r="D3954"/>
    </row>
    <row r="3955" spans="4:4">
      <c r="D3955"/>
    </row>
    <row r="3956" spans="4:4">
      <c r="D3956"/>
    </row>
    <row r="3957" spans="4:4">
      <c r="D3957"/>
    </row>
    <row r="3958" spans="4:4">
      <c r="D3958"/>
    </row>
    <row r="3959" spans="4:4">
      <c r="D3959"/>
    </row>
    <row r="3960" spans="4:4">
      <c r="D3960"/>
    </row>
    <row r="3961" spans="4:4">
      <c r="D3961"/>
    </row>
    <row r="3962" spans="4:4">
      <c r="D3962"/>
    </row>
    <row r="3963" spans="4:4">
      <c r="D3963"/>
    </row>
    <row r="3964" spans="4:4">
      <c r="D3964"/>
    </row>
    <row r="3965" spans="4:4">
      <c r="D3965"/>
    </row>
    <row r="3966" spans="4:4">
      <c r="D3966"/>
    </row>
    <row r="3967" spans="4:4">
      <c r="D3967"/>
    </row>
    <row r="3968" spans="4:4">
      <c r="D3968"/>
    </row>
    <row r="3969" spans="4:4">
      <c r="D3969"/>
    </row>
    <row r="3970" spans="4:4">
      <c r="D3970"/>
    </row>
    <row r="3971" spans="4:4">
      <c r="D3971"/>
    </row>
    <row r="3972" spans="4:4">
      <c r="D3972"/>
    </row>
    <row r="3973" spans="4:4">
      <c r="D3973"/>
    </row>
    <row r="3974" spans="4:4">
      <c r="D3974"/>
    </row>
    <row r="3975" spans="4:4">
      <c r="D3975"/>
    </row>
  </sheetData>
  <autoFilter ref="A1:O580" xr:uid="{309EB335-FF11-49BA-B6C2-6BE36996FEEB}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US (2)</vt:lpstr>
      <vt:lpstr>DATOS</vt:lpstr>
      <vt:lpstr>AF</vt:lpstr>
      <vt:lpstr>AT</vt:lpstr>
      <vt:lpstr>US</vt:lpstr>
      <vt:lpstr>CT</vt:lpstr>
      <vt:lpstr>REGIMEN</vt:lpstr>
      <vt:lpstr>SEPARADOR US</vt:lpstr>
      <vt:lpstr>MUNICIOS</vt:lpstr>
      <vt:lpstr>AF NO RADICADOS</vt:lpstr>
      <vt:lpstr>AT NO RADICADOS</vt:lpstr>
      <vt:lpstr>US NO RADICADOS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Fernando Andres Rodriguez Salazar</cp:lastModifiedBy>
  <dcterms:created xsi:type="dcterms:W3CDTF">2015-06-05T18:19:34Z</dcterms:created>
  <dcterms:modified xsi:type="dcterms:W3CDTF">2024-09-04T13:39:55Z</dcterms:modified>
</cp:coreProperties>
</file>