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y\AK\Dokum\Programowanie\Ruby\Office_S_Tips\assets\files\"/>
    </mc:Choice>
  </mc:AlternateContent>
  <xr:revisionPtr revIDLastSave="0" documentId="13_ncr:1_{4A7C4A5D-1C60-45A3-866A-7628B2E6CA83}" xr6:coauthVersionLast="36" xr6:coauthVersionMax="36" xr10:uidLastSave="{00000000-0000-0000-0000-000000000000}"/>
  <bookViews>
    <workbookView xWindow="0" yWindow="0" windowWidth="24042" windowHeight="9479" xr2:uid="{00000000-000D-0000-FFFF-FFFF00000000}"/>
  </bookViews>
  <sheets>
    <sheet name="PlanUrlopów" sheetId="1" r:id="rId1"/>
    <sheet name="ŚwiętaPL" sheetId="2" r:id="rId2"/>
  </sheets>
  <definedNames>
    <definedName name="_xlnm.Print_Area" localSheetId="0">PlanUrlopów!$A:$AS</definedName>
    <definedName name="Święta">ŚwiętaPL!$A$3:$A$18</definedName>
    <definedName name="_xlnm.Print_Titles" localSheetId="0">PlanUrlopów!$2:$3</definedName>
  </definedNames>
  <calcPr calcId="191029"/>
</workbook>
</file>

<file path=xl/calcChain.xml><?xml version="1.0" encoding="utf-8"?>
<calcChain xmlns="http://schemas.openxmlformats.org/spreadsheetml/2006/main">
  <c r="AO42" i="1" l="1"/>
  <c r="AL42" i="1"/>
  <c r="AI42" i="1"/>
  <c r="AF42" i="1"/>
  <c r="AC42" i="1"/>
  <c r="Z42" i="1"/>
  <c r="W42" i="1"/>
  <c r="T42" i="1"/>
  <c r="Q42" i="1"/>
  <c r="N42" i="1"/>
  <c r="K42" i="1"/>
  <c r="H42" i="1"/>
  <c r="AO41" i="1"/>
  <c r="AL41" i="1"/>
  <c r="AI41" i="1"/>
  <c r="AF41" i="1"/>
  <c r="AC41" i="1"/>
  <c r="Z41" i="1"/>
  <c r="W41" i="1"/>
  <c r="T41" i="1"/>
  <c r="Q41" i="1"/>
  <c r="N41" i="1"/>
  <c r="K41" i="1"/>
  <c r="H41" i="1"/>
  <c r="AO40" i="1"/>
  <c r="AL40" i="1"/>
  <c r="AI40" i="1"/>
  <c r="AF40" i="1"/>
  <c r="AC40" i="1"/>
  <c r="Z40" i="1"/>
  <c r="W40" i="1"/>
  <c r="T40" i="1"/>
  <c r="Q40" i="1"/>
  <c r="N40" i="1"/>
  <c r="K40" i="1"/>
  <c r="H40" i="1"/>
  <c r="AO39" i="1"/>
  <c r="AL39" i="1"/>
  <c r="AI39" i="1"/>
  <c r="AF39" i="1"/>
  <c r="AC39" i="1"/>
  <c r="Z39" i="1"/>
  <c r="W39" i="1"/>
  <c r="T39" i="1"/>
  <c r="Q39" i="1"/>
  <c r="N39" i="1"/>
  <c r="K39" i="1"/>
  <c r="H39" i="1"/>
  <c r="AO38" i="1"/>
  <c r="AL38" i="1"/>
  <c r="AI38" i="1"/>
  <c r="AF38" i="1"/>
  <c r="AC38" i="1"/>
  <c r="Z38" i="1"/>
  <c r="W38" i="1"/>
  <c r="T38" i="1"/>
  <c r="Q38" i="1"/>
  <c r="N38" i="1"/>
  <c r="K38" i="1"/>
  <c r="H38" i="1"/>
  <c r="AO37" i="1"/>
  <c r="AL37" i="1"/>
  <c r="AI37" i="1"/>
  <c r="AF37" i="1"/>
  <c r="AC37" i="1"/>
  <c r="Z37" i="1"/>
  <c r="W37" i="1"/>
  <c r="T37" i="1"/>
  <c r="Q37" i="1"/>
  <c r="N37" i="1"/>
  <c r="K37" i="1"/>
  <c r="H37" i="1"/>
  <c r="AO36" i="1"/>
  <c r="AL36" i="1"/>
  <c r="AI36" i="1"/>
  <c r="AF36" i="1"/>
  <c r="AC36" i="1"/>
  <c r="Z36" i="1"/>
  <c r="W36" i="1"/>
  <c r="T36" i="1"/>
  <c r="Q36" i="1"/>
  <c r="N36" i="1"/>
  <c r="K36" i="1"/>
  <c r="H36" i="1"/>
  <c r="AO35" i="1"/>
  <c r="AL35" i="1"/>
  <c r="AI35" i="1"/>
  <c r="AF35" i="1"/>
  <c r="AC35" i="1"/>
  <c r="Z35" i="1"/>
  <c r="W35" i="1"/>
  <c r="T35" i="1"/>
  <c r="Q35" i="1"/>
  <c r="N35" i="1"/>
  <c r="K35" i="1"/>
  <c r="H35" i="1"/>
  <c r="AO34" i="1"/>
  <c r="AL34" i="1"/>
  <c r="AI34" i="1"/>
  <c r="AF34" i="1"/>
  <c r="AC34" i="1"/>
  <c r="Z34" i="1"/>
  <c r="W34" i="1"/>
  <c r="T34" i="1"/>
  <c r="Q34" i="1"/>
  <c r="N34" i="1"/>
  <c r="K34" i="1"/>
  <c r="H34" i="1"/>
  <c r="AO33" i="1"/>
  <c r="AL33" i="1"/>
  <c r="AI33" i="1"/>
  <c r="AF33" i="1"/>
  <c r="AC33" i="1"/>
  <c r="Z33" i="1"/>
  <c r="W33" i="1"/>
  <c r="T33" i="1"/>
  <c r="Q33" i="1"/>
  <c r="N33" i="1"/>
  <c r="K33" i="1"/>
  <c r="H33" i="1"/>
  <c r="AO32" i="1"/>
  <c r="AL32" i="1"/>
  <c r="AI32" i="1"/>
  <c r="AF32" i="1"/>
  <c r="AC32" i="1"/>
  <c r="Z32" i="1"/>
  <c r="W32" i="1"/>
  <c r="T32" i="1"/>
  <c r="Q32" i="1"/>
  <c r="N32" i="1"/>
  <c r="K32" i="1"/>
  <c r="H32" i="1"/>
  <c r="AO31" i="1"/>
  <c r="AL31" i="1"/>
  <c r="AI31" i="1"/>
  <c r="AF31" i="1"/>
  <c r="AC31" i="1"/>
  <c r="Z31" i="1"/>
  <c r="W31" i="1"/>
  <c r="T31" i="1"/>
  <c r="Q31" i="1"/>
  <c r="N31" i="1"/>
  <c r="K31" i="1"/>
  <c r="H31" i="1"/>
  <c r="AO30" i="1"/>
  <c r="AL30" i="1"/>
  <c r="AI30" i="1"/>
  <c r="AF30" i="1"/>
  <c r="AC30" i="1"/>
  <c r="Z30" i="1"/>
  <c r="W30" i="1"/>
  <c r="T30" i="1"/>
  <c r="Q30" i="1"/>
  <c r="N30" i="1"/>
  <c r="K30" i="1"/>
  <c r="H30" i="1"/>
  <c r="AO29" i="1"/>
  <c r="AL29" i="1"/>
  <c r="AI29" i="1"/>
  <c r="AF29" i="1"/>
  <c r="AC29" i="1"/>
  <c r="Z29" i="1"/>
  <c r="W29" i="1"/>
  <c r="T29" i="1"/>
  <c r="Q29" i="1"/>
  <c r="N29" i="1"/>
  <c r="K29" i="1"/>
  <c r="H29" i="1"/>
  <c r="AO28" i="1"/>
  <c r="AL28" i="1"/>
  <c r="AI28" i="1"/>
  <c r="AF28" i="1"/>
  <c r="AC28" i="1"/>
  <c r="Z28" i="1"/>
  <c r="W28" i="1"/>
  <c r="T28" i="1"/>
  <c r="Q28" i="1"/>
  <c r="N28" i="1"/>
  <c r="K28" i="1"/>
  <c r="H28" i="1"/>
  <c r="AO27" i="1"/>
  <c r="AL27" i="1"/>
  <c r="AI27" i="1"/>
  <c r="AF27" i="1"/>
  <c r="AC27" i="1"/>
  <c r="Z27" i="1"/>
  <c r="W27" i="1"/>
  <c r="T27" i="1"/>
  <c r="Q27" i="1"/>
  <c r="N27" i="1"/>
  <c r="K27" i="1"/>
  <c r="H27" i="1"/>
  <c r="AO26" i="1"/>
  <c r="AL26" i="1"/>
  <c r="AI26" i="1"/>
  <c r="AF26" i="1"/>
  <c r="AC26" i="1"/>
  <c r="Z26" i="1"/>
  <c r="W26" i="1"/>
  <c r="T26" i="1"/>
  <c r="Q26" i="1"/>
  <c r="N26" i="1"/>
  <c r="K26" i="1"/>
  <c r="H26" i="1"/>
  <c r="AO25" i="1"/>
  <c r="AL25" i="1"/>
  <c r="AI25" i="1"/>
  <c r="AF25" i="1"/>
  <c r="AC25" i="1"/>
  <c r="Z25" i="1"/>
  <c r="W25" i="1"/>
  <c r="T25" i="1"/>
  <c r="Q25" i="1"/>
  <c r="N25" i="1"/>
  <c r="K25" i="1"/>
  <c r="H25" i="1"/>
  <c r="AO24" i="1"/>
  <c r="AL24" i="1"/>
  <c r="AI24" i="1"/>
  <c r="AF24" i="1"/>
  <c r="AC24" i="1"/>
  <c r="Z24" i="1"/>
  <c r="W24" i="1"/>
  <c r="T24" i="1"/>
  <c r="Q24" i="1"/>
  <c r="N24" i="1"/>
  <c r="K24" i="1"/>
  <c r="H24" i="1"/>
  <c r="AO23" i="1"/>
  <c r="AL23" i="1"/>
  <c r="AI23" i="1"/>
  <c r="AF23" i="1"/>
  <c r="AC23" i="1"/>
  <c r="Z23" i="1"/>
  <c r="W23" i="1"/>
  <c r="T23" i="1"/>
  <c r="Q23" i="1"/>
  <c r="N23" i="1"/>
  <c r="K23" i="1"/>
  <c r="H23" i="1"/>
  <c r="AO22" i="1"/>
  <c r="AL22" i="1"/>
  <c r="AI22" i="1"/>
  <c r="AF22" i="1"/>
  <c r="AC22" i="1"/>
  <c r="Z22" i="1"/>
  <c r="W22" i="1"/>
  <c r="T22" i="1"/>
  <c r="Q22" i="1"/>
  <c r="N22" i="1"/>
  <c r="K22" i="1"/>
  <c r="H22" i="1"/>
  <c r="AO21" i="1"/>
  <c r="AL21" i="1"/>
  <c r="AI21" i="1"/>
  <c r="AF21" i="1"/>
  <c r="AC21" i="1"/>
  <c r="Z21" i="1"/>
  <c r="W21" i="1"/>
  <c r="T21" i="1"/>
  <c r="Q21" i="1"/>
  <c r="N21" i="1"/>
  <c r="K21" i="1"/>
  <c r="H21" i="1"/>
  <c r="AO20" i="1"/>
  <c r="AL20" i="1"/>
  <c r="AI20" i="1"/>
  <c r="AF20" i="1"/>
  <c r="AC20" i="1"/>
  <c r="Z20" i="1"/>
  <c r="W20" i="1"/>
  <c r="T20" i="1"/>
  <c r="Q20" i="1"/>
  <c r="N20" i="1"/>
  <c r="K20" i="1"/>
  <c r="H20" i="1"/>
  <c r="AO19" i="1"/>
  <c r="AL19" i="1"/>
  <c r="AI19" i="1"/>
  <c r="AF19" i="1"/>
  <c r="AC19" i="1"/>
  <c r="Z19" i="1"/>
  <c r="W19" i="1"/>
  <c r="T19" i="1"/>
  <c r="Q19" i="1"/>
  <c r="N19" i="1"/>
  <c r="K19" i="1"/>
  <c r="H19" i="1"/>
  <c r="AO18" i="1"/>
  <c r="AL18" i="1"/>
  <c r="AI18" i="1"/>
  <c r="AF18" i="1"/>
  <c r="AC18" i="1"/>
  <c r="Z18" i="1"/>
  <c r="W18" i="1"/>
  <c r="T18" i="1"/>
  <c r="Q18" i="1"/>
  <c r="N18" i="1"/>
  <c r="K18" i="1"/>
  <c r="H18" i="1"/>
  <c r="AO17" i="1"/>
  <c r="AL17" i="1"/>
  <c r="AI17" i="1"/>
  <c r="AF17" i="1"/>
  <c r="AC17" i="1"/>
  <c r="Z17" i="1"/>
  <c r="W17" i="1"/>
  <c r="T17" i="1"/>
  <c r="Q17" i="1"/>
  <c r="N17" i="1"/>
  <c r="K17" i="1"/>
  <c r="H17" i="1"/>
  <c r="AO16" i="1"/>
  <c r="AL16" i="1"/>
  <c r="AI16" i="1"/>
  <c r="AF16" i="1"/>
  <c r="AC16" i="1"/>
  <c r="Z16" i="1"/>
  <c r="W16" i="1"/>
  <c r="T16" i="1"/>
  <c r="Q16" i="1"/>
  <c r="N16" i="1"/>
  <c r="K16" i="1"/>
  <c r="H16" i="1"/>
  <c r="AO15" i="1"/>
  <c r="AL15" i="1"/>
  <c r="AI15" i="1"/>
  <c r="AF15" i="1"/>
  <c r="AC15" i="1"/>
  <c r="Z15" i="1"/>
  <c r="W15" i="1"/>
  <c r="T15" i="1"/>
  <c r="Q15" i="1"/>
  <c r="N15" i="1"/>
  <c r="K15" i="1"/>
  <c r="H15" i="1"/>
  <c r="AO14" i="1"/>
  <c r="AL14" i="1"/>
  <c r="AI14" i="1"/>
  <c r="AF14" i="1"/>
  <c r="AC14" i="1"/>
  <c r="Z14" i="1"/>
  <c r="W14" i="1"/>
  <c r="T14" i="1"/>
  <c r="Q14" i="1"/>
  <c r="N14" i="1"/>
  <c r="K14" i="1"/>
  <c r="H14" i="1"/>
  <c r="AO13" i="1"/>
  <c r="AL13" i="1"/>
  <c r="AI13" i="1"/>
  <c r="AF13" i="1"/>
  <c r="AC13" i="1"/>
  <c r="Z13" i="1"/>
  <c r="W13" i="1"/>
  <c r="T13" i="1"/>
  <c r="Q13" i="1"/>
  <c r="N13" i="1"/>
  <c r="K13" i="1"/>
  <c r="H13" i="1"/>
  <c r="AO12" i="1"/>
  <c r="AL12" i="1"/>
  <c r="AI12" i="1"/>
  <c r="AF12" i="1"/>
  <c r="AC12" i="1"/>
  <c r="Z12" i="1"/>
  <c r="W12" i="1"/>
  <c r="T12" i="1"/>
  <c r="Q12" i="1"/>
  <c r="N12" i="1"/>
  <c r="K12" i="1"/>
  <c r="H12" i="1"/>
  <c r="AO11" i="1"/>
  <c r="AL11" i="1"/>
  <c r="AI11" i="1"/>
  <c r="AF11" i="1"/>
  <c r="AC11" i="1"/>
  <c r="Z11" i="1"/>
  <c r="W11" i="1"/>
  <c r="T11" i="1"/>
  <c r="Q11" i="1"/>
  <c r="N11" i="1"/>
  <c r="K11" i="1"/>
  <c r="H11" i="1"/>
  <c r="AO10" i="1"/>
  <c r="AL10" i="1"/>
  <c r="AI10" i="1"/>
  <c r="AF10" i="1"/>
  <c r="AC10" i="1"/>
  <c r="Z10" i="1"/>
  <c r="W10" i="1"/>
  <c r="T10" i="1"/>
  <c r="Q10" i="1"/>
  <c r="N10" i="1"/>
  <c r="K10" i="1"/>
  <c r="H10" i="1"/>
  <c r="AO9" i="1"/>
  <c r="AL9" i="1"/>
  <c r="AI9" i="1"/>
  <c r="AF9" i="1"/>
  <c r="AC9" i="1"/>
  <c r="Z9" i="1"/>
  <c r="W9" i="1"/>
  <c r="T9" i="1"/>
  <c r="Q9" i="1"/>
  <c r="N9" i="1"/>
  <c r="K9" i="1"/>
  <c r="H9" i="1"/>
  <c r="AO8" i="1"/>
  <c r="AL8" i="1"/>
  <c r="AI8" i="1"/>
  <c r="AF8" i="1"/>
  <c r="AC8" i="1"/>
  <c r="Z8" i="1"/>
  <c r="W8" i="1"/>
  <c r="T8" i="1"/>
  <c r="Q8" i="1"/>
  <c r="N8" i="1"/>
  <c r="K8" i="1"/>
  <c r="H8" i="1"/>
  <c r="AO7" i="1"/>
  <c r="AL7" i="1"/>
  <c r="AI7" i="1"/>
  <c r="Z7" i="1"/>
  <c r="W7" i="1"/>
  <c r="T7" i="1"/>
  <c r="Q7" i="1"/>
  <c r="N7" i="1"/>
  <c r="AO6" i="1"/>
  <c r="AL6" i="1"/>
  <c r="AI6" i="1"/>
  <c r="AF6" i="1"/>
  <c r="AC6" i="1"/>
  <c r="Z6" i="1"/>
  <c r="W6" i="1"/>
  <c r="T6" i="1"/>
  <c r="Q6" i="1"/>
  <c r="N6" i="1"/>
  <c r="K6" i="1"/>
  <c r="H6" i="1"/>
  <c r="AO5" i="1"/>
  <c r="AL5" i="1"/>
  <c r="AI5" i="1"/>
  <c r="AF5" i="1"/>
  <c r="AC5" i="1"/>
  <c r="Z5" i="1"/>
  <c r="W5" i="1"/>
  <c r="T5" i="1"/>
  <c r="Q5" i="1"/>
  <c r="N5" i="1"/>
  <c r="K5" i="1"/>
  <c r="H5" i="1"/>
  <c r="AO4" i="1"/>
  <c r="AL4" i="1"/>
  <c r="AI4" i="1"/>
  <c r="Z4" i="1"/>
  <c r="W4" i="1"/>
  <c r="T4" i="1"/>
  <c r="Q4" i="1"/>
  <c r="N4" i="1"/>
  <c r="AQ40" i="1"/>
  <c r="AQ37" i="1"/>
  <c r="AQ34" i="1"/>
  <c r="AQ31" i="1"/>
  <c r="AQ28" i="1"/>
  <c r="AQ25" i="1"/>
  <c r="AQ22" i="1"/>
  <c r="AQ19" i="1"/>
  <c r="AQ16" i="1"/>
  <c r="AQ13" i="1"/>
  <c r="AQ10" i="1"/>
  <c r="AQ7" i="1"/>
  <c r="AQ4" i="1"/>
  <c r="F2" i="1"/>
  <c r="I2" i="1" s="1"/>
  <c r="F1" i="1"/>
  <c r="A3" i="2"/>
  <c r="A8" i="2" s="1"/>
  <c r="AR19" i="1" l="1"/>
  <c r="AS19" i="1" s="1"/>
  <c r="AR37" i="1"/>
  <c r="AS37" i="1" s="1"/>
  <c r="A4" i="2"/>
  <c r="A10" i="2" s="1"/>
  <c r="A6" i="2"/>
  <c r="A12" i="2" s="1"/>
  <c r="A17" i="2"/>
  <c r="A18" i="2" s="1"/>
  <c r="AR40" i="1"/>
  <c r="AS40" i="1" s="1"/>
  <c r="AR13" i="1"/>
  <c r="AS13" i="1" s="1"/>
  <c r="AR16" i="1"/>
  <c r="AS16" i="1" s="1"/>
  <c r="AR22" i="1"/>
  <c r="AS22" i="1" s="1"/>
  <c r="AR25" i="1"/>
  <c r="AS25" i="1" s="1"/>
  <c r="AR31" i="1"/>
  <c r="AS31" i="1" s="1"/>
  <c r="AR34" i="1"/>
  <c r="AS34" i="1" s="1"/>
  <c r="AR10" i="1"/>
  <c r="AS10" i="1" s="1"/>
  <c r="AR28" i="1"/>
  <c r="AS28" i="1" s="1"/>
  <c r="A14" i="2"/>
  <c r="A15" i="2" s="1"/>
  <c r="A13" i="2"/>
  <c r="L2" i="1"/>
  <c r="O2" i="1" s="1"/>
  <c r="R2" i="1" s="1"/>
  <c r="U2" i="1" s="1"/>
  <c r="X2" i="1" s="1"/>
  <c r="AA2" i="1" s="1"/>
  <c r="A7" i="2" l="1"/>
  <c r="A11" i="2"/>
  <c r="K7" i="1" s="1"/>
  <c r="K4" i="1"/>
  <c r="AD2" i="1"/>
  <c r="H4" i="1" l="1"/>
  <c r="H7" i="1"/>
  <c r="AC4" i="1"/>
  <c r="AG2" i="1"/>
  <c r="AJ2" i="1" s="1"/>
  <c r="AM2" i="1" s="1"/>
  <c r="AP2" i="1" s="1"/>
  <c r="AF4" i="1"/>
  <c r="AF7" i="1"/>
  <c r="AC7" i="1"/>
  <c r="AR4" i="1" l="1"/>
  <c r="AS4" i="1" s="1"/>
  <c r="AR7" i="1"/>
  <c r="AS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WAŻNE:</t>
        </r>
        <r>
          <rPr>
            <sz val="9"/>
            <color indexed="81"/>
            <rFont val="Tahoma"/>
            <family val="2"/>
            <charset val="238"/>
          </rPr>
          <t xml:space="preserve">
Od tej komórki zależą inne wpisy!</t>
        </r>
      </text>
    </comment>
    <comment ref="E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W tych dwóch kol. jest ilość godzin urlopu podzielona przez 8; w pozostałych są dni urlopu zgodnie z wymiarem etatu</t>
        </r>
      </text>
    </comment>
    <comment ref="C3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dla pełnrgo etatu: 8,
dla 1/2 etatu: 4
dla 1/4 etatu: 2</t>
        </r>
      </text>
    </comment>
    <comment ref="F3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liczba 1 do 31 albo dwie kropki jako  pocz. miesiąca</t>
        </r>
      </text>
    </comment>
    <comment ref="G3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>liczba 1 do 31 albo dwie kropki jako  koniec miesiąca</t>
        </r>
      </text>
    </comment>
    <comment ref="I3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38"/>
          </rPr>
          <t>liczba 1 do 31 albo dwie kropki jako  pocz. miesiąca</t>
        </r>
      </text>
    </comment>
    <comment ref="J3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38"/>
          </rPr>
          <t>liczba 1 do 31 albo dwie kropki jako  koniec miesiąca</t>
        </r>
      </text>
    </comment>
    <comment ref="L3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38"/>
          </rPr>
          <t>liczba 1 do 31 albo dwie kropki jako  pocz. miesiąca</t>
        </r>
      </text>
    </comment>
    <comment ref="M3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38"/>
          </rPr>
          <t>liczba 1 do 31 albo dwie kropki jako  koniec miesiąca</t>
        </r>
      </text>
    </comment>
    <comment ref="O3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38"/>
          </rPr>
          <t>liczba 1 do 31 albo dwie kropki jako  pocz. miesiąca</t>
        </r>
      </text>
    </comment>
    <comment ref="P3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38"/>
          </rPr>
          <t>liczba 1 do 31 albo dwie kropki jako  koniec miesiąca</t>
        </r>
      </text>
    </comment>
    <comment ref="R3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238"/>
          </rPr>
          <t>liczba 1 do 31 albo dwie kropki jako  pocz. miesiąca</t>
        </r>
      </text>
    </comment>
    <comment ref="S3" authorId="0" shapeId="0" xr:uid="{00000000-0006-0000-0000-00000D000000}">
      <text>
        <r>
          <rPr>
            <b/>
            <sz val="9"/>
            <color indexed="81"/>
            <rFont val="Tahoma"/>
            <family val="2"/>
            <charset val="238"/>
          </rPr>
          <t>liczba 1 do 31 albo dwie kropki jako  koniec miesiąca</t>
        </r>
      </text>
    </comment>
    <comment ref="U3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238"/>
          </rPr>
          <t>liczba 1 do 31 albo dwie kropki jako  pocz. miesiąca</t>
        </r>
      </text>
    </comment>
    <comment ref="V3" authorId="0" shapeId="0" xr:uid="{00000000-0006-0000-0000-00000F000000}">
      <text>
        <r>
          <rPr>
            <b/>
            <sz val="9"/>
            <color indexed="81"/>
            <rFont val="Tahoma"/>
            <family val="2"/>
            <charset val="238"/>
          </rPr>
          <t>liczba 1 do 31 albo dwie kropki jako  koniec miesiąca</t>
        </r>
      </text>
    </comment>
    <comment ref="X3" authorId="0" shapeId="0" xr:uid="{00000000-0006-0000-0000-000010000000}">
      <text>
        <r>
          <rPr>
            <b/>
            <sz val="9"/>
            <color indexed="81"/>
            <rFont val="Tahoma"/>
            <family val="2"/>
            <charset val="238"/>
          </rPr>
          <t>liczba 1 do 31 albo dwie kropki jako  pocz. miesiąca</t>
        </r>
      </text>
    </comment>
    <comment ref="Y3" authorId="0" shapeId="0" xr:uid="{00000000-0006-0000-0000-000011000000}">
      <text>
        <r>
          <rPr>
            <b/>
            <sz val="9"/>
            <color indexed="81"/>
            <rFont val="Tahoma"/>
            <family val="2"/>
            <charset val="238"/>
          </rPr>
          <t>liczba 1 do 31 albo dwie kropki jako  koniec miesiąca</t>
        </r>
      </text>
    </comment>
    <comment ref="AA3" authorId="0" shapeId="0" xr:uid="{00000000-0006-0000-0000-000012000000}">
      <text>
        <r>
          <rPr>
            <b/>
            <sz val="9"/>
            <color indexed="81"/>
            <rFont val="Tahoma"/>
            <family val="2"/>
            <charset val="238"/>
          </rPr>
          <t>liczba 1 do 31 albo dwie kropki jako  pocz. miesiąca</t>
        </r>
      </text>
    </comment>
    <comment ref="AB3" authorId="0" shapeId="0" xr:uid="{00000000-0006-0000-0000-000013000000}">
      <text>
        <r>
          <rPr>
            <b/>
            <sz val="9"/>
            <color indexed="81"/>
            <rFont val="Tahoma"/>
            <family val="2"/>
            <charset val="238"/>
          </rPr>
          <t>liczba 1 do 31 albo dwie kropki jako  koniec miesiąca</t>
        </r>
      </text>
    </comment>
    <comment ref="AD3" authorId="0" shapeId="0" xr:uid="{00000000-0006-0000-0000-000014000000}">
      <text>
        <r>
          <rPr>
            <b/>
            <sz val="9"/>
            <color indexed="81"/>
            <rFont val="Tahoma"/>
            <family val="2"/>
            <charset val="238"/>
          </rPr>
          <t>liczba 1 do 31 albo dwie kropki jako  pocz. miesiąca</t>
        </r>
      </text>
    </comment>
    <comment ref="AE3" authorId="0" shapeId="0" xr:uid="{00000000-0006-0000-0000-000015000000}">
      <text>
        <r>
          <rPr>
            <b/>
            <sz val="9"/>
            <color indexed="81"/>
            <rFont val="Tahoma"/>
            <family val="2"/>
            <charset val="238"/>
          </rPr>
          <t>liczba 1 do 31 albo dwie kropki jako  koniec miesiąca</t>
        </r>
      </text>
    </comment>
    <comment ref="AG3" authorId="0" shapeId="0" xr:uid="{00000000-0006-0000-0000-000016000000}">
      <text>
        <r>
          <rPr>
            <b/>
            <sz val="9"/>
            <color indexed="81"/>
            <rFont val="Tahoma"/>
            <family val="2"/>
            <charset val="238"/>
          </rPr>
          <t>liczba 1 do 31 albo dwie kropki jako  pocz. miesiąca</t>
        </r>
      </text>
    </comment>
    <comment ref="AH3" authorId="0" shapeId="0" xr:uid="{00000000-0006-0000-0000-000017000000}">
      <text>
        <r>
          <rPr>
            <b/>
            <sz val="9"/>
            <color indexed="81"/>
            <rFont val="Tahoma"/>
            <family val="2"/>
            <charset val="238"/>
          </rPr>
          <t>liczba 1 do 31 albo dwie kropki jako  koniec miesiąca</t>
        </r>
      </text>
    </comment>
    <comment ref="AJ3" authorId="0" shapeId="0" xr:uid="{00000000-0006-0000-0000-000018000000}">
      <text>
        <r>
          <rPr>
            <b/>
            <sz val="9"/>
            <color indexed="81"/>
            <rFont val="Tahoma"/>
            <family val="2"/>
            <charset val="238"/>
          </rPr>
          <t>liczba 1 do 31 albo dwie kropki jako  pocz. miesiąca</t>
        </r>
      </text>
    </comment>
    <comment ref="AK3" authorId="0" shapeId="0" xr:uid="{00000000-0006-0000-0000-000019000000}">
      <text>
        <r>
          <rPr>
            <b/>
            <sz val="9"/>
            <color indexed="81"/>
            <rFont val="Tahoma"/>
            <family val="2"/>
            <charset val="238"/>
          </rPr>
          <t>liczba 1 do 31 albo dwie kropki jako  koniec miesiąca</t>
        </r>
      </text>
    </comment>
    <comment ref="AM3" authorId="0" shapeId="0" xr:uid="{00000000-0006-0000-0000-00001A000000}">
      <text>
        <r>
          <rPr>
            <b/>
            <sz val="9"/>
            <color indexed="81"/>
            <rFont val="Tahoma"/>
            <family val="2"/>
            <charset val="238"/>
          </rPr>
          <t>liczba 1 do 31 albo dwie kropki jako  pocz. miesiąca</t>
        </r>
      </text>
    </comment>
    <comment ref="AN3" authorId="0" shapeId="0" xr:uid="{00000000-0006-0000-0000-00001B000000}">
      <text>
        <r>
          <rPr>
            <b/>
            <sz val="9"/>
            <color indexed="81"/>
            <rFont val="Tahoma"/>
            <family val="2"/>
            <charset val="238"/>
          </rPr>
          <t>liczba 1 do 31 albo dwie kropki jako  koniec miesiąca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</author>
  </authors>
  <commentList>
    <comment ref="A5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 xml:space="preserve">Tu wpisz dod. dzień wolny, </t>
        </r>
        <r>
          <rPr>
            <sz val="9"/>
            <color indexed="81"/>
            <rFont val="Tahoma"/>
            <family val="2"/>
            <charset val="238"/>
          </rPr>
          <t>a następne dni wolne poprzez wstawianie tuż poniżej kolejnych wierszy (zaznacz cały wiersz / kopiuj / wstaw skopiowane komórki)</t>
        </r>
      </text>
    </comment>
    <comment ref="A9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Tu wpisz dod. dzień wolny, </t>
        </r>
        <r>
          <rPr>
            <sz val="9"/>
            <color indexed="81"/>
            <rFont val="Tahoma"/>
            <family val="2"/>
            <charset val="238"/>
          </rPr>
          <t>a następne dni wolne poprzez wstawianie tuż poniżej kolejnych wierszy (zaznacz cały wiersz / kopiuj / wstaw skopiowane komórki)</t>
        </r>
      </text>
    </comment>
    <comment ref="A16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 xml:space="preserve">Tu wpisz dod. dzień wolny, </t>
        </r>
        <r>
          <rPr>
            <sz val="9"/>
            <color indexed="81"/>
            <rFont val="Tahoma"/>
            <family val="2"/>
            <charset val="238"/>
          </rPr>
          <t>a następne dni wolne poprzez wstawianie tuż poniżej kolejnych wierszy (zaznacz cały wiersz / kopiuj / wstaw skopiowane komórki)</t>
        </r>
      </text>
    </comment>
  </commentList>
</comments>
</file>

<file path=xl/sharedStrings.xml><?xml version="1.0" encoding="utf-8"?>
<sst xmlns="http://schemas.openxmlformats.org/spreadsheetml/2006/main" count="96" uniqueCount="49">
  <si>
    <t>pieczęć jednostki organizacyjnej</t>
  </si>
  <si>
    <t>Lp.</t>
  </si>
  <si>
    <t>Imię i nazwisko</t>
  </si>
  <si>
    <t>Data i podpis Kierownika:</t>
  </si>
  <si>
    <t>Zatwierdzam:</t>
  </si>
  <si>
    <t>Dni wolne (zakaz handlu) &lt;2079r</t>
  </si>
  <si>
    <t>Nowy Rok</t>
  </si>
  <si>
    <t>Trzech Króli</t>
  </si>
  <si>
    <t>Wielkanoc (niedz) &lt;2079r</t>
  </si>
  <si>
    <t>Pon. Wielkanocny</t>
  </si>
  <si>
    <t>Święto Pracy</t>
  </si>
  <si>
    <t>Zesłanie Ducha Św. (niedz)</t>
  </si>
  <si>
    <t>Boże Ciało</t>
  </si>
  <si>
    <t>Wniebowzięcie NMP</t>
  </si>
  <si>
    <t>Wszystkich Świętych</t>
  </si>
  <si>
    <t>Święto Niepodległości</t>
  </si>
  <si>
    <t xml:space="preserve">Boże Narodzenie </t>
  </si>
  <si>
    <t>Boże Narodzenie 2</t>
  </si>
  <si>
    <t>od</t>
  </si>
  <si>
    <t>do</t>
  </si>
  <si>
    <t>dni</t>
  </si>
  <si>
    <t>..</t>
  </si>
  <si>
    <t>Podpis pracownika</t>
  </si>
  <si>
    <t xml:space="preserve">UWAGI: </t>
  </si>
  <si>
    <t>godz. etatu /dzień</t>
  </si>
  <si>
    <r>
      <t>Wnioskuję o</t>
    </r>
    <r>
      <rPr>
        <b/>
        <sz val="9"/>
        <color indexed="8"/>
        <rFont val="Czcionka tekstu podstawowego"/>
        <charset val="238"/>
      </rPr>
      <t> </t>
    </r>
    <r>
      <rPr>
        <b/>
        <sz val="9"/>
        <color indexed="8"/>
        <rFont val="Times New Roman"/>
        <family val="1"/>
        <charset val="238"/>
      </rPr>
      <t>udzielenie urlopu zgodnie z planem**</t>
    </r>
  </si>
  <si>
    <t>N N</t>
  </si>
  <si>
    <t>1.bieżące- go z 4 d.na żądanie*</t>
  </si>
  <si>
    <t>podsum.</t>
  </si>
  <si>
    <t>Wymiar urlopu-dni 8g.</t>
  </si>
  <si>
    <t>plan
dni</t>
  </si>
  <si>
    <t>(pełny etat)</t>
  </si>
  <si>
    <t>1/2 etatu</t>
  </si>
  <si>
    <t>mam
-4
dni</t>
  </si>
  <si>
    <t>Linki</t>
  </si>
  <si>
    <t>http://www.contextures.com/exceleastercalculation.html</t>
  </si>
  <si>
    <t>http://pl.excelfunctions.eu/DOLLAR/Polski</t>
  </si>
  <si>
    <t>Wpisz rok do komórki:  PlanUrlopów!A2</t>
  </si>
  <si>
    <t>2. zaległego ***</t>
  </si>
  <si>
    <t>Święto Narodowe Trzeciego Maja</t>
  </si>
  <si>
    <t>Im1 Nazw1</t>
  </si>
  <si>
    <t>Im2 Nazw2</t>
  </si>
  <si>
    <t>dod. wolne</t>
  </si>
  <si>
    <t>dod. Wolne</t>
  </si>
  <si>
    <t>Wpisz rok i wypełnij dodatkowe dni wolne w "ŚwiętaPL"</t>
  </si>
  <si>
    <t>*  Plan nie obejmuje 4 dni na żądanie.</t>
  </si>
  <si>
    <t>** W przypadku zmiany planowanego terminu urlopu należy złożyć indywidualny wniosek.</t>
  </si>
  <si>
    <t>*** Zobowiązuje się pracowników do wykorzystania urlopu wypoczynkowego za rok ubiegły, najpóźniej do 30 września roku bieżącego, zgodnie z art. 168 kp.</t>
  </si>
  <si>
    <t>Jeśli urlop obejmuje przełom miesiąca to można wpisać ".." na koniec mies. i ".." na pocz. następnego mies. Przewidziano maks. 3 różne okresy urlopu w miesiącu.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</si>
</sst>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41">
    <font>
      <sz val="11"/>
      <color theme="1"/>
      <name val="Czcionka tekstu podstawowego"/>
      <family val="2"/>
      <charset val="238"/>
    </font>
    <font>
      <b/>
      <sz val="9"/>
      <color indexed="8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9"/>
      <color indexed="8"/>
      <name val="Czcionka tekstu podstawowego"/>
      <charset val="238"/>
    </font>
    <font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sz val="9"/>
      <color theme="1"/>
      <name val="Times New Roman"/>
      <family val="1"/>
      <charset val="238"/>
    </font>
    <font>
      <sz val="8"/>
      <color theme="1"/>
      <name val="Times New Roman"/>
      <family val="1"/>
      <charset val="238"/>
    </font>
    <font>
      <b/>
      <sz val="8"/>
      <color theme="1"/>
      <name val="Czcionka tekstu podstawowego"/>
      <charset val="238"/>
    </font>
    <font>
      <sz val="8"/>
      <color theme="1"/>
      <name val="Czcionka tekstu podstawowego"/>
      <family val="2"/>
      <charset val="238"/>
    </font>
    <font>
      <sz val="8"/>
      <color theme="5" tint="0.39997558519241921"/>
      <name val="Times New Roman"/>
      <family val="1"/>
      <charset val="238"/>
    </font>
    <font>
      <b/>
      <i/>
      <sz val="8"/>
      <color theme="1"/>
      <name val="Times New Roman"/>
      <family val="1"/>
      <charset val="238"/>
    </font>
    <font>
      <b/>
      <i/>
      <sz val="14"/>
      <color theme="1"/>
      <name val="Times New Roman"/>
      <family val="1"/>
      <charset val="238"/>
    </font>
    <font>
      <b/>
      <sz val="9"/>
      <color theme="1"/>
      <name val="Times New Roman"/>
      <family val="1"/>
      <charset val="238"/>
    </font>
    <font>
      <sz val="9"/>
      <color theme="5" tint="-0.249977111117893"/>
      <name val="Times New Roman"/>
      <family val="1"/>
      <charset val="238"/>
    </font>
    <font>
      <sz val="9"/>
      <color theme="8" tint="-0.499984740745262"/>
      <name val="Times New Roman"/>
      <family val="1"/>
      <charset val="238"/>
    </font>
    <font>
      <b/>
      <sz val="9"/>
      <color theme="5" tint="-0.249977111117893"/>
      <name val="Times New Roman"/>
      <family val="1"/>
      <charset val="238"/>
    </font>
    <font>
      <b/>
      <sz val="9"/>
      <color rgb="FFC00000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10"/>
      <color theme="5" tint="0.39997558519241921"/>
      <name val="Times New Roman"/>
      <family val="1"/>
      <charset val="238"/>
    </font>
    <font>
      <b/>
      <i/>
      <sz val="10"/>
      <color theme="1"/>
      <name val="Times New Roman"/>
      <family val="1"/>
      <charset val="238"/>
    </font>
    <font>
      <sz val="9"/>
      <color theme="1"/>
      <name val="Czcionka tekstu podstawowego"/>
      <family val="2"/>
      <charset val="238"/>
    </font>
    <font>
      <b/>
      <sz val="8"/>
      <color rgb="FFFF0000"/>
      <name val="Czcionka tekstu podstawowego"/>
      <charset val="238"/>
    </font>
    <font>
      <b/>
      <sz val="11"/>
      <color rgb="FFFF0000"/>
      <name val="Czcionka tekstu podstawowego"/>
      <charset val="238"/>
    </font>
    <font>
      <b/>
      <sz val="9"/>
      <color indexed="81"/>
      <name val="Tahoma"/>
      <charset val="1"/>
    </font>
    <font>
      <b/>
      <sz val="11"/>
      <color rgb="FFFF0000"/>
      <name val="Times New Roman"/>
      <family val="1"/>
      <charset val="238"/>
    </font>
    <font>
      <sz val="11"/>
      <color theme="5" tint="-0.249977111117893"/>
      <name val="Czcionka tekstu podstawowego"/>
      <family val="2"/>
      <charset val="238"/>
    </font>
    <font>
      <i/>
      <sz val="12"/>
      <color theme="5" tint="-0.249977111117893"/>
      <name val="Times New Roman"/>
      <family val="1"/>
      <charset val="238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3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7" fillId="8" borderId="30" applyNumberFormat="0" applyAlignment="0" applyProtection="0"/>
    <xf numFmtId="0" fontId="8" fillId="9" borderId="31" applyNumberFormat="0" applyAlignment="0" applyProtection="0"/>
    <xf numFmtId="0" fontId="9" fillId="0" borderId="32" applyNumberFormat="0" applyFill="0" applyAlignment="0" applyProtection="0"/>
    <xf numFmtId="0" fontId="10" fillId="10" borderId="33" applyNumberFormat="0" applyAlignment="0" applyProtection="0"/>
    <xf numFmtId="0" fontId="11" fillId="0" borderId="34" applyNumberFormat="0" applyFill="0" applyAlignment="0" applyProtection="0"/>
    <xf numFmtId="0" fontId="12" fillId="0" borderId="35" applyNumberFormat="0" applyFill="0" applyAlignment="0" applyProtection="0"/>
    <xf numFmtId="0" fontId="13" fillId="0" borderId="36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30" applyNumberFormat="0" applyAlignment="0" applyProtection="0"/>
    <xf numFmtId="0" fontId="15" fillId="0" borderId="37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" fillId="11" borderId="38" applyNumberFormat="0" applyFont="0" applyAlignment="0" applyProtection="0"/>
  </cellStyleXfs>
  <cellXfs count="78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4" fontId="22" fillId="0" borderId="0" xfId="0" applyNumberFormat="1" applyFont="1"/>
    <xf numFmtId="14" fontId="22" fillId="0" borderId="0" xfId="0" applyNumberFormat="1" applyFont="1"/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4" fillId="0" borderId="0" xfId="0" applyFont="1" applyAlignment="1">
      <alignment horizontal="right"/>
    </xf>
    <xf numFmtId="0" fontId="20" fillId="0" borderId="0" xfId="0" applyNumberFormat="1" applyFont="1"/>
    <xf numFmtId="0" fontId="19" fillId="0" borderId="1" xfId="0" applyFont="1" applyBorder="1"/>
    <xf numFmtId="0" fontId="19" fillId="0" borderId="2" xfId="0" applyFont="1" applyBorder="1" applyAlignment="1">
      <alignment horizontal="center"/>
    </xf>
    <xf numFmtId="0" fontId="19" fillId="0" borderId="3" xfId="0" applyFont="1" applyBorder="1"/>
    <xf numFmtId="0" fontId="19" fillId="0" borderId="4" xfId="0" applyFont="1" applyBorder="1" applyAlignment="1">
      <alignment horizontal="center"/>
    </xf>
    <xf numFmtId="0" fontId="19" fillId="0" borderId="5" xfId="0" applyFont="1" applyBorder="1"/>
    <xf numFmtId="0" fontId="25" fillId="0" borderId="6" xfId="0" applyFont="1" applyBorder="1" applyAlignment="1">
      <alignment vertical="center"/>
    </xf>
    <xf numFmtId="0" fontId="19" fillId="0" borderId="7" xfId="0" applyFont="1" applyBorder="1"/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26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wrapText="1"/>
    </xf>
    <xf numFmtId="0" fontId="19" fillId="0" borderId="11" xfId="0" applyFont="1" applyBorder="1" applyAlignment="1">
      <alignment horizontal="center" wrapText="1"/>
    </xf>
    <xf numFmtId="0" fontId="19" fillId="0" borderId="12" xfId="0" applyFont="1" applyBorder="1"/>
    <xf numFmtId="0" fontId="19" fillId="0" borderId="11" xfId="0" applyFont="1" applyBorder="1"/>
    <xf numFmtId="0" fontId="19" fillId="0" borderId="3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4" fontId="19" fillId="0" borderId="13" xfId="0" applyNumberFormat="1" applyFont="1" applyBorder="1" applyAlignment="1">
      <alignment horizontal="left"/>
    </xf>
    <xf numFmtId="0" fontId="27" fillId="0" borderId="4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0" fontId="28" fillId="0" borderId="15" xfId="0" applyFont="1" applyBorder="1"/>
    <xf numFmtId="0" fontId="28" fillId="0" borderId="14" xfId="0" applyFont="1" applyBorder="1" applyAlignment="1">
      <alignment vertical="top" wrapText="1"/>
    </xf>
    <xf numFmtId="0" fontId="28" fillId="0" borderId="13" xfId="0" applyFont="1" applyBorder="1"/>
    <xf numFmtId="0" fontId="28" fillId="0" borderId="3" xfId="0" applyFont="1" applyBorder="1" applyAlignment="1">
      <alignment vertical="top" wrapText="1"/>
    </xf>
    <xf numFmtId="0" fontId="19" fillId="0" borderId="10" xfId="0" applyFont="1" applyBorder="1"/>
    <xf numFmtId="0" fontId="19" fillId="0" borderId="10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9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28" fillId="0" borderId="20" xfId="0" applyFont="1" applyBorder="1" applyAlignment="1">
      <alignment horizontal="center"/>
    </xf>
    <xf numFmtId="0" fontId="28" fillId="0" borderId="21" xfId="0" applyFont="1" applyBorder="1" applyAlignment="1">
      <alignment horizontal="center"/>
    </xf>
    <xf numFmtId="0" fontId="29" fillId="0" borderId="8" xfId="0" applyFont="1" applyBorder="1" applyAlignment="1">
      <alignment horizontal="center" wrapText="1"/>
    </xf>
    <xf numFmtId="0" fontId="29" fillId="0" borderId="22" xfId="0" applyFont="1" applyBorder="1" applyAlignment="1">
      <alignment horizontal="center" wrapText="1"/>
    </xf>
    <xf numFmtId="0" fontId="27" fillId="0" borderId="4" xfId="0" applyFont="1" applyBorder="1" applyAlignment="1">
      <alignment horizontal="center" vertical="top" wrapText="1"/>
    </xf>
    <xf numFmtId="0" fontId="29" fillId="0" borderId="2" xfId="0" applyFont="1" applyBorder="1" applyAlignment="1">
      <alignment horizontal="center"/>
    </xf>
    <xf numFmtId="0" fontId="29" fillId="0" borderId="23" xfId="0" applyFont="1" applyBorder="1" applyAlignment="1">
      <alignment horizontal="center"/>
    </xf>
    <xf numFmtId="0" fontId="27" fillId="0" borderId="14" xfId="0" applyFont="1" applyBorder="1" applyAlignment="1">
      <alignment horizontal="center" vertical="top" wrapText="1"/>
    </xf>
    <xf numFmtId="0" fontId="23" fillId="0" borderId="7" xfId="0" applyFont="1" applyBorder="1" applyAlignment="1">
      <alignment horizontal="left"/>
    </xf>
    <xf numFmtId="0" fontId="23" fillId="0" borderId="22" xfId="0" applyFont="1" applyBorder="1" applyAlignment="1">
      <alignment horizontal="left"/>
    </xf>
    <xf numFmtId="0" fontId="23" fillId="0" borderId="23" xfId="0" applyFont="1" applyBorder="1" applyAlignment="1">
      <alignment horizontal="left"/>
    </xf>
    <xf numFmtId="0" fontId="23" fillId="0" borderId="14" xfId="0" applyFont="1" applyBorder="1" applyAlignment="1">
      <alignment horizontal="left"/>
    </xf>
    <xf numFmtId="0" fontId="30" fillId="0" borderId="10" xfId="0" applyFont="1" applyBorder="1" applyAlignment="1">
      <alignment horizontal="center" vertical="top"/>
    </xf>
    <xf numFmtId="0" fontId="26" fillId="0" borderId="10" xfId="0" applyFont="1" applyBorder="1"/>
    <xf numFmtId="0" fontId="19" fillId="0" borderId="0" xfId="0" applyFont="1" applyBorder="1"/>
    <xf numFmtId="0" fontId="19" fillId="0" borderId="24" xfId="0" applyFont="1" applyBorder="1"/>
    <xf numFmtId="0" fontId="19" fillId="0" borderId="25" xfId="0" applyFont="1" applyBorder="1"/>
    <xf numFmtId="0" fontId="19" fillId="0" borderId="11" xfId="0" applyFont="1" applyBorder="1" applyAlignment="1">
      <alignment vertical="top" wrapText="1"/>
    </xf>
    <xf numFmtId="0" fontId="19" fillId="0" borderId="26" xfId="0" applyFont="1" applyBorder="1" applyAlignment="1">
      <alignment horizontal="right" vertical="top"/>
    </xf>
    <xf numFmtId="0" fontId="19" fillId="0" borderId="25" xfId="0" applyFont="1" applyBorder="1" applyAlignment="1">
      <alignment vertical="top"/>
    </xf>
    <xf numFmtId="0" fontId="31" fillId="0" borderId="0" xfId="0" applyFont="1"/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right"/>
    </xf>
    <xf numFmtId="0" fontId="34" fillId="0" borderId="0" xfId="0" applyFont="1"/>
    <xf numFmtId="14" fontId="35" fillId="0" borderId="0" xfId="0" applyNumberFormat="1" applyFont="1"/>
    <xf numFmtId="4" fontId="35" fillId="0" borderId="0" xfId="0" applyNumberFormat="1" applyFont="1"/>
    <xf numFmtId="0" fontId="36" fillId="0" borderId="0" xfId="0" applyFont="1"/>
    <xf numFmtId="0" fontId="38" fillId="0" borderId="9" xfId="0" applyFont="1" applyBorder="1" applyAlignment="1">
      <alignment horizontal="center"/>
    </xf>
    <xf numFmtId="0" fontId="39" fillId="0" borderId="0" xfId="0" applyFont="1"/>
    <xf numFmtId="0" fontId="40" fillId="0" borderId="0" xfId="0" applyFont="1"/>
    <xf numFmtId="164" fontId="19" fillId="0" borderId="27" xfId="0" applyNumberFormat="1" applyFont="1" applyBorder="1" applyAlignment="1">
      <alignment horizontal="center"/>
    </xf>
    <xf numFmtId="164" fontId="19" fillId="0" borderId="28" xfId="0" applyNumberFormat="1" applyFont="1" applyBorder="1" applyAlignment="1">
      <alignment horizontal="center"/>
    </xf>
    <xf numFmtId="14" fontId="29" fillId="0" borderId="15" xfId="0" applyNumberFormat="1" applyFont="1" applyBorder="1" applyAlignment="1">
      <alignment horizontal="center"/>
    </xf>
    <xf numFmtId="14" fontId="29" fillId="0" borderId="29" xfId="0" applyNumberFormat="1" applyFont="1" applyBorder="1" applyAlignment="1">
      <alignment horizontal="center"/>
    </xf>
  </cellXfs>
  <cellStyles count="21">
    <cellStyle name="Akcent 1" xfId="1" builtinId="29" customBuiltin="1"/>
    <cellStyle name="Akcent 2" xfId="2" builtinId="33" customBuiltin="1"/>
    <cellStyle name="Akcent 3" xfId="3" builtinId="37" customBuiltin="1"/>
    <cellStyle name="Akcent 4" xfId="4" builtinId="41" customBuiltin="1"/>
    <cellStyle name="Akcent 5" xfId="5" builtinId="45" customBuiltin="1"/>
    <cellStyle name="Akcent 6" xfId="6" builtinId="49" customBuiltin="1"/>
    <cellStyle name="Dane wejściowe" xfId="7" builtinId="20" customBuiltin="1"/>
    <cellStyle name="Dane wyjściowe" xfId="8" builtinId="21" customBuiltin="1"/>
    <cellStyle name="Komórka połączona" xfId="9" builtinId="24" customBuiltin="1"/>
    <cellStyle name="Komórka zaznaczona" xfId="10" builtinId="23" customBuiltin="1"/>
    <cellStyle name="Nagłówek 1" xfId="11" builtinId="16" customBuiltin="1"/>
    <cellStyle name="Nagłówek 2" xfId="12" builtinId="17" customBuiltin="1"/>
    <cellStyle name="Nagłówek 3" xfId="13" builtinId="18" customBuiltin="1"/>
    <cellStyle name="Nagłówek 4" xfId="14" builtinId="19" customBuiltin="1"/>
    <cellStyle name="Normalny" xfId="0" builtinId="0"/>
    <cellStyle name="Obliczenia" xfId="15" builtinId="22" customBuiltin="1"/>
    <cellStyle name="Suma" xfId="16" builtinId="25" customBuiltin="1"/>
    <cellStyle name="Tekst objaśnienia" xfId="17" builtinId="53" customBuiltin="1"/>
    <cellStyle name="Tekst ostrzeżenia" xfId="18" builtinId="11" customBuiltin="1"/>
    <cellStyle name="Tytuł" xfId="19" builtinId="15" customBuiltin="1"/>
    <cellStyle name="Uwaga" xfId="20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0"/>
  <sheetViews>
    <sheetView tabSelected="1" zoomScale="85" zoomScaleNormal="85" workbookViewId="0">
      <selection activeCell="A2" sqref="A2"/>
    </sheetView>
  </sheetViews>
  <sheetFormatPr defaultRowHeight="11.3"/>
  <cols>
    <col min="1" max="1" width="4.69921875" style="1" customWidth="1"/>
    <col min="2" max="2" width="23.3984375" style="1" customWidth="1"/>
    <col min="3" max="3" width="4.3984375" style="1" customWidth="1"/>
    <col min="4" max="5" width="7.3984375" style="1" customWidth="1"/>
    <col min="6" max="7" width="3.19921875" style="8" customWidth="1"/>
    <col min="8" max="8" width="2.19921875" style="7" customWidth="1"/>
    <col min="9" max="10" width="3.19921875" style="8" customWidth="1"/>
    <col min="11" max="11" width="2.19921875" style="7" customWidth="1"/>
    <col min="12" max="13" width="3.19921875" style="8" customWidth="1"/>
    <col min="14" max="14" width="2.19921875" style="7" customWidth="1"/>
    <col min="15" max="16" width="3.19921875" style="8" customWidth="1"/>
    <col min="17" max="17" width="2.19921875" style="7" customWidth="1"/>
    <col min="18" max="19" width="3.19921875" style="8" customWidth="1"/>
    <col min="20" max="20" width="2.19921875" style="7" customWidth="1"/>
    <col min="21" max="22" width="3.19921875" style="8" customWidth="1"/>
    <col min="23" max="23" width="2.19921875" style="7" customWidth="1"/>
    <col min="24" max="25" width="3.19921875" style="8" customWidth="1"/>
    <col min="26" max="26" width="2.19921875" style="7" customWidth="1"/>
    <col min="27" max="28" width="3.19921875" style="8" customWidth="1"/>
    <col min="29" max="29" width="2.19921875" style="7" customWidth="1"/>
    <col min="30" max="31" width="3.19921875" style="8" customWidth="1"/>
    <col min="32" max="32" width="2.19921875" style="7" customWidth="1"/>
    <col min="33" max="34" width="3.19921875" style="8" customWidth="1"/>
    <col min="35" max="35" width="2.19921875" style="7" customWidth="1"/>
    <col min="36" max="37" width="3.19921875" style="8" customWidth="1"/>
    <col min="38" max="38" width="2.19921875" style="7" customWidth="1"/>
    <col min="39" max="40" width="3.19921875" style="8" customWidth="1"/>
    <col min="41" max="41" width="2.19921875" style="7" customWidth="1"/>
    <col min="42" max="42" width="1.3984375" style="1" customWidth="1"/>
    <col min="43" max="44" width="4.296875" style="1" customWidth="1"/>
    <col min="45" max="45" width="15.59765625" style="1" customWidth="1"/>
    <col min="46" max="16384" width="8.796875" style="1"/>
  </cols>
  <sheetData>
    <row r="1" spans="1:45" ht="33.85">
      <c r="A1" s="73" t="s">
        <v>44</v>
      </c>
      <c r="C1" s="57"/>
      <c r="D1" s="58"/>
      <c r="E1" s="59"/>
      <c r="F1" s="16" t="str">
        <f>"PLAN URLOPÓW WYPOCZYNKOWYCH NA ROK "&amp;A2</f>
        <v>PLAN URLOPÓW WYPOCZYNKOWYCH NA ROK 2022</v>
      </c>
      <c r="G1" s="18"/>
      <c r="H1" s="51"/>
      <c r="I1" s="18"/>
      <c r="J1" s="18"/>
      <c r="K1" s="51"/>
      <c r="L1" s="18"/>
      <c r="M1" s="18"/>
      <c r="N1" s="51"/>
      <c r="O1" s="18"/>
      <c r="P1" s="18"/>
      <c r="Q1" s="51"/>
      <c r="R1" s="18"/>
      <c r="S1" s="18"/>
      <c r="T1" s="51"/>
      <c r="U1" s="18"/>
      <c r="V1" s="18"/>
      <c r="W1" s="51"/>
      <c r="X1" s="18"/>
      <c r="Y1" s="18"/>
      <c r="Z1" s="51"/>
      <c r="AA1" s="18"/>
      <c r="AB1" s="18"/>
      <c r="AC1" s="51"/>
      <c r="AD1" s="18"/>
      <c r="AE1" s="18"/>
      <c r="AF1" s="51"/>
      <c r="AG1" s="18"/>
      <c r="AH1" s="18"/>
      <c r="AI1" s="51"/>
      <c r="AJ1" s="18"/>
      <c r="AK1" s="18"/>
      <c r="AL1" s="51"/>
      <c r="AM1" s="18"/>
      <c r="AN1" s="18"/>
      <c r="AO1" s="51"/>
      <c r="AP1" s="17"/>
      <c r="AQ1" s="17"/>
      <c r="AR1" s="17"/>
      <c r="AS1" s="20" t="s">
        <v>25</v>
      </c>
    </row>
    <row r="2" spans="1:45" ht="13.8" customHeight="1">
      <c r="A2" s="71">
        <v>2022</v>
      </c>
      <c r="B2" s="61" t="s">
        <v>0</v>
      </c>
      <c r="C2" s="62"/>
      <c r="D2" s="33" t="s">
        <v>29</v>
      </c>
      <c r="E2" s="31"/>
      <c r="F2" s="74">
        <f>DATE($A$2,1,1)</f>
        <v>44562</v>
      </c>
      <c r="G2" s="75"/>
      <c r="H2" s="75"/>
      <c r="I2" s="74">
        <f>DATE($A$2,1+MONTH(F2),1)</f>
        <v>44593</v>
      </c>
      <c r="J2" s="75"/>
      <c r="K2" s="75"/>
      <c r="L2" s="74">
        <f>DATE($A$2,1+MONTH(I2),1)</f>
        <v>44621</v>
      </c>
      <c r="M2" s="75"/>
      <c r="N2" s="75"/>
      <c r="O2" s="74">
        <f>DATE($A$2,1+MONTH(L2),1)</f>
        <v>44652</v>
      </c>
      <c r="P2" s="75"/>
      <c r="Q2" s="75"/>
      <c r="R2" s="74">
        <f>DATE($A$2,1+MONTH(O2),1)</f>
        <v>44682</v>
      </c>
      <c r="S2" s="75"/>
      <c r="T2" s="75"/>
      <c r="U2" s="74">
        <f>DATE($A$2,1+MONTH(R2),1)</f>
        <v>44713</v>
      </c>
      <c r="V2" s="75"/>
      <c r="W2" s="75"/>
      <c r="X2" s="74">
        <f>DATE($A$2,1+MONTH(U2),1)</f>
        <v>44743</v>
      </c>
      <c r="Y2" s="75"/>
      <c r="Z2" s="75"/>
      <c r="AA2" s="74">
        <f>DATE($A$2,1+MONTH(X2),1)</f>
        <v>44774</v>
      </c>
      <c r="AB2" s="75"/>
      <c r="AC2" s="75"/>
      <c r="AD2" s="74">
        <f>DATE($A$2,1+MONTH(AA2),1)</f>
        <v>44805</v>
      </c>
      <c r="AE2" s="75"/>
      <c r="AF2" s="75"/>
      <c r="AG2" s="74">
        <f>DATE($A$2,1+MONTH(AD2),1)</f>
        <v>44835</v>
      </c>
      <c r="AH2" s="75"/>
      <c r="AI2" s="75"/>
      <c r="AJ2" s="74">
        <f>DATE($A$2,1+MONTH(AG2),1)</f>
        <v>44866</v>
      </c>
      <c r="AK2" s="75"/>
      <c r="AL2" s="75"/>
      <c r="AM2" s="74">
        <f>DATE($A$2,1+MONTH(AJ2),1)</f>
        <v>44896</v>
      </c>
      <c r="AN2" s="75"/>
      <c r="AO2" s="75"/>
      <c r="AP2" s="28">
        <f>DATE($A$2,1+MONTH(AM2),1)</f>
        <v>44927</v>
      </c>
      <c r="AQ2" s="76" t="s">
        <v>28</v>
      </c>
      <c r="AR2" s="77"/>
      <c r="AS2" s="21"/>
    </row>
    <row r="3" spans="1:45" ht="33.85">
      <c r="A3" s="24" t="s">
        <v>1</v>
      </c>
      <c r="B3" s="24" t="s">
        <v>2</v>
      </c>
      <c r="C3" s="60" t="s">
        <v>24</v>
      </c>
      <c r="D3" s="34" t="s">
        <v>27</v>
      </c>
      <c r="E3" s="32" t="s">
        <v>38</v>
      </c>
      <c r="F3" s="25" t="s">
        <v>18</v>
      </c>
      <c r="G3" s="14" t="s">
        <v>19</v>
      </c>
      <c r="H3" s="54" t="s">
        <v>20</v>
      </c>
      <c r="I3" s="25" t="s">
        <v>18</v>
      </c>
      <c r="J3" s="14" t="s">
        <v>19</v>
      </c>
      <c r="K3" s="54" t="s">
        <v>20</v>
      </c>
      <c r="L3" s="25" t="s">
        <v>18</v>
      </c>
      <c r="M3" s="14" t="s">
        <v>19</v>
      </c>
      <c r="N3" s="54" t="s">
        <v>20</v>
      </c>
      <c r="O3" s="25" t="s">
        <v>18</v>
      </c>
      <c r="P3" s="14" t="s">
        <v>19</v>
      </c>
      <c r="Q3" s="54" t="s">
        <v>20</v>
      </c>
      <c r="R3" s="25" t="s">
        <v>18</v>
      </c>
      <c r="S3" s="14" t="s">
        <v>19</v>
      </c>
      <c r="T3" s="54" t="s">
        <v>20</v>
      </c>
      <c r="U3" s="25" t="s">
        <v>18</v>
      </c>
      <c r="V3" s="14" t="s">
        <v>19</v>
      </c>
      <c r="W3" s="54" t="s">
        <v>20</v>
      </c>
      <c r="X3" s="25" t="s">
        <v>18</v>
      </c>
      <c r="Y3" s="14" t="s">
        <v>19</v>
      </c>
      <c r="Z3" s="54" t="s">
        <v>20</v>
      </c>
      <c r="AA3" s="25" t="s">
        <v>18</v>
      </c>
      <c r="AB3" s="14" t="s">
        <v>19</v>
      </c>
      <c r="AC3" s="54" t="s">
        <v>20</v>
      </c>
      <c r="AD3" s="25" t="s">
        <v>18</v>
      </c>
      <c r="AE3" s="14" t="s">
        <v>19</v>
      </c>
      <c r="AF3" s="54" t="s">
        <v>20</v>
      </c>
      <c r="AG3" s="25" t="s">
        <v>18</v>
      </c>
      <c r="AH3" s="14" t="s">
        <v>19</v>
      </c>
      <c r="AI3" s="54" t="s">
        <v>20</v>
      </c>
      <c r="AJ3" s="25" t="s">
        <v>18</v>
      </c>
      <c r="AK3" s="14" t="s">
        <v>19</v>
      </c>
      <c r="AL3" s="54" t="s">
        <v>20</v>
      </c>
      <c r="AM3" s="25" t="s">
        <v>18</v>
      </c>
      <c r="AN3" s="14" t="s">
        <v>19</v>
      </c>
      <c r="AO3" s="54" t="s">
        <v>20</v>
      </c>
      <c r="AP3" s="25"/>
      <c r="AQ3" s="47" t="s">
        <v>33</v>
      </c>
      <c r="AR3" s="50" t="s">
        <v>30</v>
      </c>
      <c r="AS3" s="22" t="s">
        <v>22</v>
      </c>
    </row>
    <row r="4" spans="1:45">
      <c r="A4" s="35">
        <v>1</v>
      </c>
      <c r="B4" s="56" t="s">
        <v>40</v>
      </c>
      <c r="C4" s="36">
        <v>8</v>
      </c>
      <c r="D4" s="37">
        <v>26</v>
      </c>
      <c r="E4" s="38">
        <v>7</v>
      </c>
      <c r="F4" s="26">
        <v>5</v>
      </c>
      <c r="G4" s="19">
        <v>9</v>
      </c>
      <c r="H4" s="52">
        <f t="shared" ref="H4:H42" si="0">IF(ISBLANK(F4),"",NETWORKDAYS(IF(F4="..",F$2,F$2+F4-1),IF(G4="..",I$2-1,F$2+G4-1),Święta))</f>
        <v>1</v>
      </c>
      <c r="I4" s="26">
        <v>8</v>
      </c>
      <c r="J4" s="19">
        <v>8</v>
      </c>
      <c r="K4" s="52">
        <f t="shared" ref="K4:K42" si="1">IF(ISBLANK(I4),"",NETWORKDAYS(IF(I4="..",I$2,I$2+I4-1),IF(J4="..",L$2-1,I$2+J4-1),Święta))</f>
        <v>1</v>
      </c>
      <c r="L4" s="26"/>
      <c r="M4" s="19"/>
      <c r="N4" s="52" t="str">
        <f t="shared" ref="N4:N42" si="2">IF(ISBLANK(L4),"",NETWORKDAYS(IF(L4="..",L$2,L$2+L4-1),IF(M4="..",O$2-1,L$2+M4-1),Święta))</f>
        <v/>
      </c>
      <c r="O4" s="26"/>
      <c r="P4" s="19"/>
      <c r="Q4" s="52" t="str">
        <f t="shared" ref="Q4:Q42" si="3">IF(ISBLANK(O4),"",NETWORKDAYS(IF(O4="..",O$2,O$2+O4-1),IF(P4="..",R$2-1,O$2+P4-1),Święta))</f>
        <v/>
      </c>
      <c r="R4" s="26"/>
      <c r="S4" s="19"/>
      <c r="T4" s="52" t="str">
        <f t="shared" ref="T4:T42" si="4">IF(ISBLANK(R4),"",NETWORKDAYS(IF(R4="..",R$2,R$2+R4-1),IF(S4="..",U$2-1,R$2+S4-1),Święta))</f>
        <v/>
      </c>
      <c r="U4" s="26"/>
      <c r="V4" s="19"/>
      <c r="W4" s="52" t="str">
        <f t="shared" ref="W4:W42" si="5">IF(ISBLANK(U4),"",NETWORKDAYS(IF(U4="..",U$2,U$2+U4-1),IF(V4="..",X$2-1,U$2+V4-1),Święta))</f>
        <v/>
      </c>
      <c r="X4" s="26"/>
      <c r="Y4" s="19"/>
      <c r="Z4" s="52" t="str">
        <f t="shared" ref="Z4:Z42" si="6">IF(ISBLANK(X4),"",NETWORKDAYS(IF(X4="..",X$2,X$2+X4-1),IF(Y4="..",AA$2-1,X$2+Y4-1),Święta))</f>
        <v/>
      </c>
      <c r="AA4" s="26">
        <v>1</v>
      </c>
      <c r="AB4" s="19" t="s">
        <v>21</v>
      </c>
      <c r="AC4" s="53">
        <f t="shared" ref="AC4:AC42" si="7">IF(ISBLANK(AA4),"",NETWORKDAYS(IF(AA4="..",AA$2,AA$2+AA4-1),IF(AB4="..",AD$2-1,AA$2+AB4-1),Święta))</f>
        <v>22</v>
      </c>
      <c r="AD4" s="26" t="s">
        <v>21</v>
      </c>
      <c r="AE4" s="19">
        <v>7</v>
      </c>
      <c r="AF4" s="52">
        <f t="shared" ref="AF4:AF42" si="8">IF(ISBLANK(AD4),"",NETWORKDAYS(IF(AD4="..",AD$2,AD$2+AD4-1),IF(AE4="..",AG$2-1,AD$2+AE4-1),Święta))</f>
        <v>5</v>
      </c>
      <c r="AG4" s="26"/>
      <c r="AH4" s="19"/>
      <c r="AI4" s="52" t="str">
        <f t="shared" ref="AI4:AI42" si="9">IF(ISBLANK(AG4),"",NETWORKDAYS(IF(AG4="..",AG$2,AG$2+AG4-1),IF(AH4="..",AJ$2-1,AG$2+AH4-1),Święta))</f>
        <v/>
      </c>
      <c r="AJ4" s="26"/>
      <c r="AK4" s="19"/>
      <c r="AL4" s="52" t="str">
        <f t="shared" ref="AL4:AL42" si="10">IF(ISBLANK(AJ4),"",NETWORKDAYS(IF(AJ4="..",AJ$2,AJ$2+AJ4-1),IF(AK4="..",AM$2-1,AJ$2+AK4-1),Święta))</f>
        <v/>
      </c>
      <c r="AM4" s="26"/>
      <c r="AN4" s="19"/>
      <c r="AO4" s="52" t="str">
        <f t="shared" ref="AO4:AO42" si="11">IF(ISBLANK(AM4),"",NETWORKDAYS(IF(AM4="..",AM$2,AM$2+AM4-1),IF(AN4="..",AP$2-1,AM$2+AN4-1),Święta))</f>
        <v/>
      </c>
      <c r="AP4" s="15"/>
      <c r="AQ4" s="45">
        <f>SUM($D4:$E4)*8/$C4-4</f>
        <v>29</v>
      </c>
      <c r="AR4" s="46">
        <f>SUM(H4:H6,K4:K6,N4:N6,Q4:Q6,T4:T6,W4:W6,Z4:Z6,AC4:AC6,AF4:AF6,AI4:AI6,AL4:AL6,AO4:AO6)</f>
        <v>29</v>
      </c>
      <c r="AS4" s="55" t="str">
        <f>IF(ABS(AQ4-AR4)&lt;0.2,"","brakuje: "&amp;ROUND(AQ4-AR4,2))</f>
        <v/>
      </c>
    </row>
    <row r="5" spans="1:45">
      <c r="A5" s="23"/>
      <c r="B5" s="23" t="s">
        <v>31</v>
      </c>
      <c r="C5" s="39"/>
      <c r="D5" s="40"/>
      <c r="E5" s="41"/>
      <c r="F5" s="27"/>
      <c r="G5" s="12"/>
      <c r="H5" s="53" t="str">
        <f t="shared" si="0"/>
        <v/>
      </c>
      <c r="I5" s="27"/>
      <c r="J5" s="12"/>
      <c r="K5" s="53" t="str">
        <f t="shared" si="1"/>
        <v/>
      </c>
      <c r="L5" s="27"/>
      <c r="M5" s="12"/>
      <c r="N5" s="53" t="str">
        <f t="shared" si="2"/>
        <v/>
      </c>
      <c r="O5" s="27"/>
      <c r="P5" s="12"/>
      <c r="Q5" s="53" t="str">
        <f t="shared" si="3"/>
        <v/>
      </c>
      <c r="R5" s="27"/>
      <c r="S5" s="12"/>
      <c r="T5" s="53" t="str">
        <f t="shared" si="4"/>
        <v/>
      </c>
      <c r="U5" s="27"/>
      <c r="V5" s="12"/>
      <c r="W5" s="53" t="str">
        <f t="shared" si="5"/>
        <v/>
      </c>
      <c r="X5" s="27"/>
      <c r="Y5" s="12"/>
      <c r="Z5" s="53" t="str">
        <f t="shared" si="6"/>
        <v/>
      </c>
      <c r="AA5" s="27"/>
      <c r="AB5" s="12"/>
      <c r="AC5" s="53" t="str">
        <f t="shared" si="7"/>
        <v/>
      </c>
      <c r="AD5" s="27"/>
      <c r="AE5" s="12"/>
      <c r="AF5" s="53" t="str">
        <f t="shared" si="8"/>
        <v/>
      </c>
      <c r="AG5" s="27"/>
      <c r="AH5" s="12"/>
      <c r="AI5" s="53" t="str">
        <f t="shared" si="9"/>
        <v/>
      </c>
      <c r="AJ5" s="27"/>
      <c r="AK5" s="12"/>
      <c r="AL5" s="53" t="str">
        <f t="shared" si="10"/>
        <v/>
      </c>
      <c r="AM5" s="27"/>
      <c r="AN5" s="12"/>
      <c r="AO5" s="53" t="str">
        <f t="shared" si="11"/>
        <v/>
      </c>
      <c r="AP5" s="11"/>
      <c r="AQ5" s="48"/>
      <c r="AR5" s="49"/>
      <c r="AS5" s="23"/>
    </row>
    <row r="6" spans="1:45">
      <c r="A6" s="24"/>
      <c r="B6" s="24"/>
      <c r="C6" s="42"/>
      <c r="D6" s="43"/>
      <c r="E6" s="44"/>
      <c r="F6" s="25"/>
      <c r="G6" s="14"/>
      <c r="H6" s="54" t="str">
        <f t="shared" si="0"/>
        <v/>
      </c>
      <c r="I6" s="25"/>
      <c r="J6" s="14"/>
      <c r="K6" s="54" t="str">
        <f t="shared" si="1"/>
        <v/>
      </c>
      <c r="L6" s="25"/>
      <c r="M6" s="14"/>
      <c r="N6" s="54" t="str">
        <f t="shared" si="2"/>
        <v/>
      </c>
      <c r="O6" s="25"/>
      <c r="P6" s="14"/>
      <c r="Q6" s="54" t="str">
        <f t="shared" si="3"/>
        <v/>
      </c>
      <c r="R6" s="25"/>
      <c r="S6" s="14"/>
      <c r="T6" s="54" t="str">
        <f t="shared" si="4"/>
        <v/>
      </c>
      <c r="U6" s="25"/>
      <c r="V6" s="14"/>
      <c r="W6" s="54" t="str">
        <f t="shared" si="5"/>
        <v/>
      </c>
      <c r="X6" s="25"/>
      <c r="Y6" s="14"/>
      <c r="Z6" s="54" t="str">
        <f t="shared" si="6"/>
        <v/>
      </c>
      <c r="AA6" s="25"/>
      <c r="AB6" s="14"/>
      <c r="AC6" s="54" t="str">
        <f t="shared" si="7"/>
        <v/>
      </c>
      <c r="AD6" s="25"/>
      <c r="AE6" s="14"/>
      <c r="AF6" s="54" t="str">
        <f t="shared" si="8"/>
        <v/>
      </c>
      <c r="AG6" s="25"/>
      <c r="AH6" s="14"/>
      <c r="AI6" s="54" t="str">
        <f t="shared" si="9"/>
        <v/>
      </c>
      <c r="AJ6" s="25"/>
      <c r="AK6" s="14"/>
      <c r="AL6" s="54" t="str">
        <f t="shared" si="10"/>
        <v/>
      </c>
      <c r="AM6" s="25"/>
      <c r="AN6" s="14"/>
      <c r="AO6" s="54" t="str">
        <f t="shared" si="11"/>
        <v/>
      </c>
      <c r="AP6" s="13"/>
      <c r="AQ6" s="29"/>
      <c r="AR6" s="30"/>
      <c r="AS6" s="24"/>
    </row>
    <row r="7" spans="1:45">
      <c r="A7" s="35">
        <v>2</v>
      </c>
      <c r="B7" s="56" t="s">
        <v>41</v>
      </c>
      <c r="C7" s="36">
        <v>4</v>
      </c>
      <c r="D7" s="37">
        <v>13</v>
      </c>
      <c r="E7" s="38">
        <v>3.5</v>
      </c>
      <c r="F7" s="26">
        <v>5</v>
      </c>
      <c r="G7" s="19">
        <v>9</v>
      </c>
      <c r="H7" s="52">
        <f t="shared" si="0"/>
        <v>1</v>
      </c>
      <c r="I7" s="26">
        <v>8</v>
      </c>
      <c r="J7" s="19">
        <v>8</v>
      </c>
      <c r="K7" s="52">
        <f t="shared" si="1"/>
        <v>1</v>
      </c>
      <c r="L7" s="26"/>
      <c r="M7" s="19"/>
      <c r="N7" s="52" t="str">
        <f t="shared" si="2"/>
        <v/>
      </c>
      <c r="O7" s="26"/>
      <c r="P7" s="19"/>
      <c r="Q7" s="52" t="str">
        <f t="shared" si="3"/>
        <v/>
      </c>
      <c r="R7" s="26"/>
      <c r="S7" s="19"/>
      <c r="T7" s="52" t="str">
        <f t="shared" si="4"/>
        <v/>
      </c>
      <c r="U7" s="26"/>
      <c r="V7" s="19"/>
      <c r="W7" s="52" t="str">
        <f t="shared" si="5"/>
        <v/>
      </c>
      <c r="X7" s="26"/>
      <c r="Y7" s="19"/>
      <c r="Z7" s="52" t="str">
        <f t="shared" si="6"/>
        <v/>
      </c>
      <c r="AA7" s="26">
        <v>1</v>
      </c>
      <c r="AB7" s="19" t="s">
        <v>21</v>
      </c>
      <c r="AC7" s="52">
        <f t="shared" si="7"/>
        <v>22</v>
      </c>
      <c r="AD7" s="26" t="s">
        <v>21</v>
      </c>
      <c r="AE7" s="19">
        <v>6</v>
      </c>
      <c r="AF7" s="52">
        <f t="shared" si="8"/>
        <v>4</v>
      </c>
      <c r="AG7" s="26"/>
      <c r="AH7" s="19"/>
      <c r="AI7" s="52" t="str">
        <f t="shared" si="9"/>
        <v/>
      </c>
      <c r="AJ7" s="26"/>
      <c r="AK7" s="19"/>
      <c r="AL7" s="52" t="str">
        <f t="shared" si="10"/>
        <v/>
      </c>
      <c r="AM7" s="26"/>
      <c r="AN7" s="19"/>
      <c r="AO7" s="52" t="str">
        <f t="shared" si="11"/>
        <v/>
      </c>
      <c r="AP7" s="15"/>
      <c r="AQ7" s="45">
        <f>SUM($D7:$E7)*8/$C7-4</f>
        <v>29</v>
      </c>
      <c r="AR7" s="46">
        <f>SUM(H7:H9,K7:K9,N7:N9,Q7:Q9,T7:T9,W7:W9,Z7:Z9,AC7:AC9,AF7:AF9,AI7:AI9,AL7:AL9,AO7:AO9)</f>
        <v>28</v>
      </c>
      <c r="AS7" s="55" t="str">
        <f>IF(ABS(AQ7-AR7)&lt;0.2,"","brakuje: "&amp;ROUND(AQ7-AR7,2))</f>
        <v>brakuje: 1</v>
      </c>
    </row>
    <row r="8" spans="1:45">
      <c r="A8" s="23"/>
      <c r="B8" s="23" t="s">
        <v>32</v>
      </c>
      <c r="C8" s="39"/>
      <c r="D8" s="40"/>
      <c r="E8" s="41"/>
      <c r="F8" s="27"/>
      <c r="G8" s="12"/>
      <c r="H8" s="53" t="str">
        <f t="shared" si="0"/>
        <v/>
      </c>
      <c r="I8" s="27"/>
      <c r="J8" s="12"/>
      <c r="K8" s="53" t="str">
        <f t="shared" si="1"/>
        <v/>
      </c>
      <c r="L8" s="27"/>
      <c r="M8" s="12"/>
      <c r="N8" s="53" t="str">
        <f t="shared" si="2"/>
        <v/>
      </c>
      <c r="O8" s="27"/>
      <c r="P8" s="12"/>
      <c r="Q8" s="53" t="str">
        <f t="shared" si="3"/>
        <v/>
      </c>
      <c r="R8" s="27"/>
      <c r="S8" s="12"/>
      <c r="T8" s="53" t="str">
        <f t="shared" si="4"/>
        <v/>
      </c>
      <c r="U8" s="27"/>
      <c r="V8" s="12"/>
      <c r="W8" s="53" t="str">
        <f t="shared" si="5"/>
        <v/>
      </c>
      <c r="X8" s="27"/>
      <c r="Y8" s="12"/>
      <c r="Z8" s="53" t="str">
        <f t="shared" si="6"/>
        <v/>
      </c>
      <c r="AA8" s="27"/>
      <c r="AB8" s="12"/>
      <c r="AC8" s="53" t="str">
        <f t="shared" si="7"/>
        <v/>
      </c>
      <c r="AD8" s="27"/>
      <c r="AE8" s="12"/>
      <c r="AF8" s="53" t="str">
        <f t="shared" si="8"/>
        <v/>
      </c>
      <c r="AG8" s="27"/>
      <c r="AH8" s="12"/>
      <c r="AI8" s="53" t="str">
        <f t="shared" si="9"/>
        <v/>
      </c>
      <c r="AJ8" s="27"/>
      <c r="AK8" s="12"/>
      <c r="AL8" s="53" t="str">
        <f t="shared" si="10"/>
        <v/>
      </c>
      <c r="AM8" s="27"/>
      <c r="AN8" s="12"/>
      <c r="AO8" s="53" t="str">
        <f t="shared" si="11"/>
        <v/>
      </c>
      <c r="AP8" s="11"/>
      <c r="AQ8" s="48"/>
      <c r="AR8" s="49"/>
      <c r="AS8" s="23"/>
    </row>
    <row r="9" spans="1:45">
      <c r="A9" s="24"/>
      <c r="B9" s="24"/>
      <c r="C9" s="42"/>
      <c r="D9" s="43"/>
      <c r="E9" s="44"/>
      <c r="F9" s="25"/>
      <c r="G9" s="14"/>
      <c r="H9" s="54" t="str">
        <f t="shared" si="0"/>
        <v/>
      </c>
      <c r="I9" s="25"/>
      <c r="J9" s="14"/>
      <c r="K9" s="54" t="str">
        <f t="shared" si="1"/>
        <v/>
      </c>
      <c r="L9" s="25"/>
      <c r="M9" s="14"/>
      <c r="N9" s="54" t="str">
        <f t="shared" si="2"/>
        <v/>
      </c>
      <c r="O9" s="25"/>
      <c r="P9" s="14"/>
      <c r="Q9" s="54" t="str">
        <f t="shared" si="3"/>
        <v/>
      </c>
      <c r="R9" s="25"/>
      <c r="S9" s="14"/>
      <c r="T9" s="54" t="str">
        <f t="shared" si="4"/>
        <v/>
      </c>
      <c r="U9" s="25"/>
      <c r="V9" s="14"/>
      <c r="W9" s="54" t="str">
        <f t="shared" si="5"/>
        <v/>
      </c>
      <c r="X9" s="25"/>
      <c r="Y9" s="14"/>
      <c r="Z9" s="54" t="str">
        <f t="shared" si="6"/>
        <v/>
      </c>
      <c r="AA9" s="25"/>
      <c r="AB9" s="14"/>
      <c r="AC9" s="54" t="str">
        <f t="shared" si="7"/>
        <v/>
      </c>
      <c r="AD9" s="25"/>
      <c r="AE9" s="14"/>
      <c r="AF9" s="54" t="str">
        <f t="shared" si="8"/>
        <v/>
      </c>
      <c r="AG9" s="25"/>
      <c r="AH9" s="14"/>
      <c r="AI9" s="54" t="str">
        <f t="shared" si="9"/>
        <v/>
      </c>
      <c r="AJ9" s="25"/>
      <c r="AK9" s="14"/>
      <c r="AL9" s="54" t="str">
        <f t="shared" si="10"/>
        <v/>
      </c>
      <c r="AM9" s="25"/>
      <c r="AN9" s="14"/>
      <c r="AO9" s="54" t="str">
        <f t="shared" si="11"/>
        <v/>
      </c>
      <c r="AP9" s="13"/>
      <c r="AQ9" s="29"/>
      <c r="AR9" s="30"/>
      <c r="AS9" s="24"/>
    </row>
    <row r="10" spans="1:45">
      <c r="A10" s="35">
        <v>3</v>
      </c>
      <c r="B10" s="56" t="s">
        <v>26</v>
      </c>
      <c r="C10" s="36">
        <v>8</v>
      </c>
      <c r="D10" s="37">
        <v>26</v>
      </c>
      <c r="E10" s="38">
        <v>0</v>
      </c>
      <c r="F10" s="26"/>
      <c r="G10" s="19"/>
      <c r="H10" s="52" t="str">
        <f t="shared" si="0"/>
        <v/>
      </c>
      <c r="I10" s="26"/>
      <c r="J10" s="19"/>
      <c r="K10" s="52" t="str">
        <f t="shared" si="1"/>
        <v/>
      </c>
      <c r="L10" s="26"/>
      <c r="M10" s="19"/>
      <c r="N10" s="52" t="str">
        <f t="shared" si="2"/>
        <v/>
      </c>
      <c r="O10" s="26"/>
      <c r="P10" s="19"/>
      <c r="Q10" s="52" t="str">
        <f t="shared" si="3"/>
        <v/>
      </c>
      <c r="R10" s="26"/>
      <c r="S10" s="19"/>
      <c r="T10" s="52" t="str">
        <f t="shared" si="4"/>
        <v/>
      </c>
      <c r="U10" s="26"/>
      <c r="V10" s="19"/>
      <c r="W10" s="52" t="str">
        <f t="shared" si="5"/>
        <v/>
      </c>
      <c r="X10" s="26"/>
      <c r="Y10" s="19"/>
      <c r="Z10" s="52" t="str">
        <f t="shared" si="6"/>
        <v/>
      </c>
      <c r="AA10" s="26"/>
      <c r="AB10" s="19"/>
      <c r="AC10" s="52" t="str">
        <f t="shared" si="7"/>
        <v/>
      </c>
      <c r="AD10" s="26"/>
      <c r="AE10" s="19"/>
      <c r="AF10" s="52" t="str">
        <f t="shared" si="8"/>
        <v/>
      </c>
      <c r="AG10" s="26"/>
      <c r="AH10" s="19"/>
      <c r="AI10" s="52" t="str">
        <f t="shared" si="9"/>
        <v/>
      </c>
      <c r="AJ10" s="26"/>
      <c r="AK10" s="19"/>
      <c r="AL10" s="52" t="str">
        <f t="shared" si="10"/>
        <v/>
      </c>
      <c r="AM10" s="26"/>
      <c r="AN10" s="19"/>
      <c r="AO10" s="52" t="str">
        <f t="shared" si="11"/>
        <v/>
      </c>
      <c r="AP10" s="15"/>
      <c r="AQ10" s="45">
        <f>SUM($D10:$E10)*8/$C10-4</f>
        <v>22</v>
      </c>
      <c r="AR10" s="46">
        <f>SUM(H10:H12,K10:K12,N10:N12,Q10:Q12,T10:T12,W10:W12,Z10:Z12,AC10:AC12,AF10:AF12,AI10:AI12,AL10:AL12,AO10:AO12)</f>
        <v>0</v>
      </c>
      <c r="AS10" s="55" t="str">
        <f>IF(ABS(AQ10-AR10)&lt;0.2,"","brakuje: "&amp;ROUND(AQ10-AR10,2))</f>
        <v>brakuje: 22</v>
      </c>
    </row>
    <row r="11" spans="1:45">
      <c r="A11" s="23"/>
      <c r="B11" s="23"/>
      <c r="C11" s="39"/>
      <c r="D11" s="40"/>
      <c r="E11" s="41"/>
      <c r="F11" s="27"/>
      <c r="G11" s="12"/>
      <c r="H11" s="53" t="str">
        <f t="shared" si="0"/>
        <v/>
      </c>
      <c r="I11" s="27"/>
      <c r="J11" s="12"/>
      <c r="K11" s="53" t="str">
        <f t="shared" si="1"/>
        <v/>
      </c>
      <c r="L11" s="27"/>
      <c r="M11" s="12"/>
      <c r="N11" s="53" t="str">
        <f t="shared" si="2"/>
        <v/>
      </c>
      <c r="O11" s="27"/>
      <c r="P11" s="12"/>
      <c r="Q11" s="53" t="str">
        <f t="shared" si="3"/>
        <v/>
      </c>
      <c r="R11" s="27"/>
      <c r="S11" s="12"/>
      <c r="T11" s="53" t="str">
        <f t="shared" si="4"/>
        <v/>
      </c>
      <c r="U11" s="27"/>
      <c r="V11" s="12"/>
      <c r="W11" s="53" t="str">
        <f t="shared" si="5"/>
        <v/>
      </c>
      <c r="X11" s="27"/>
      <c r="Y11" s="12"/>
      <c r="Z11" s="53" t="str">
        <f t="shared" si="6"/>
        <v/>
      </c>
      <c r="AA11" s="27"/>
      <c r="AB11" s="12"/>
      <c r="AC11" s="53" t="str">
        <f t="shared" si="7"/>
        <v/>
      </c>
      <c r="AD11" s="27"/>
      <c r="AE11" s="12"/>
      <c r="AF11" s="53" t="str">
        <f t="shared" si="8"/>
        <v/>
      </c>
      <c r="AG11" s="27"/>
      <c r="AH11" s="12"/>
      <c r="AI11" s="53" t="str">
        <f t="shared" si="9"/>
        <v/>
      </c>
      <c r="AJ11" s="27"/>
      <c r="AK11" s="12"/>
      <c r="AL11" s="53" t="str">
        <f t="shared" si="10"/>
        <v/>
      </c>
      <c r="AM11" s="27"/>
      <c r="AN11" s="12"/>
      <c r="AO11" s="53" t="str">
        <f t="shared" si="11"/>
        <v/>
      </c>
      <c r="AP11" s="11"/>
      <c r="AQ11" s="48"/>
      <c r="AR11" s="49"/>
      <c r="AS11" s="23"/>
    </row>
    <row r="12" spans="1:45">
      <c r="A12" s="24"/>
      <c r="B12" s="24"/>
      <c r="C12" s="42"/>
      <c r="D12" s="43"/>
      <c r="E12" s="44"/>
      <c r="F12" s="25"/>
      <c r="G12" s="14"/>
      <c r="H12" s="54" t="str">
        <f t="shared" si="0"/>
        <v/>
      </c>
      <c r="I12" s="25"/>
      <c r="J12" s="14"/>
      <c r="K12" s="54" t="str">
        <f t="shared" si="1"/>
        <v/>
      </c>
      <c r="L12" s="25"/>
      <c r="M12" s="14"/>
      <c r="N12" s="54" t="str">
        <f t="shared" si="2"/>
        <v/>
      </c>
      <c r="O12" s="25"/>
      <c r="P12" s="14"/>
      <c r="Q12" s="54" t="str">
        <f t="shared" si="3"/>
        <v/>
      </c>
      <c r="R12" s="25"/>
      <c r="S12" s="14"/>
      <c r="T12" s="54" t="str">
        <f t="shared" si="4"/>
        <v/>
      </c>
      <c r="U12" s="25"/>
      <c r="V12" s="14"/>
      <c r="W12" s="54" t="str">
        <f t="shared" si="5"/>
        <v/>
      </c>
      <c r="X12" s="25"/>
      <c r="Y12" s="14"/>
      <c r="Z12" s="54" t="str">
        <f t="shared" si="6"/>
        <v/>
      </c>
      <c r="AA12" s="25"/>
      <c r="AB12" s="14"/>
      <c r="AC12" s="54" t="str">
        <f t="shared" si="7"/>
        <v/>
      </c>
      <c r="AD12" s="25"/>
      <c r="AE12" s="14"/>
      <c r="AF12" s="54" t="str">
        <f t="shared" si="8"/>
        <v/>
      </c>
      <c r="AG12" s="25"/>
      <c r="AH12" s="14"/>
      <c r="AI12" s="54" t="str">
        <f t="shared" si="9"/>
        <v/>
      </c>
      <c r="AJ12" s="25"/>
      <c r="AK12" s="14"/>
      <c r="AL12" s="54" t="str">
        <f t="shared" si="10"/>
        <v/>
      </c>
      <c r="AM12" s="25"/>
      <c r="AN12" s="14"/>
      <c r="AO12" s="54" t="str">
        <f t="shared" si="11"/>
        <v/>
      </c>
      <c r="AP12" s="13"/>
      <c r="AQ12" s="29"/>
      <c r="AR12" s="30"/>
      <c r="AS12" s="24"/>
    </row>
    <row r="13" spans="1:45">
      <c r="A13" s="35">
        <v>4</v>
      </c>
      <c r="B13" s="56" t="s">
        <v>26</v>
      </c>
      <c r="C13" s="36">
        <v>8</v>
      </c>
      <c r="D13" s="37">
        <v>26</v>
      </c>
      <c r="E13" s="38">
        <v>0</v>
      </c>
      <c r="F13" s="26"/>
      <c r="G13" s="19"/>
      <c r="H13" s="52" t="str">
        <f t="shared" si="0"/>
        <v/>
      </c>
      <c r="I13" s="26"/>
      <c r="J13" s="19"/>
      <c r="K13" s="52" t="str">
        <f t="shared" si="1"/>
        <v/>
      </c>
      <c r="L13" s="26"/>
      <c r="M13" s="19"/>
      <c r="N13" s="52" t="str">
        <f t="shared" si="2"/>
        <v/>
      </c>
      <c r="O13" s="26"/>
      <c r="P13" s="19"/>
      <c r="Q13" s="52" t="str">
        <f t="shared" si="3"/>
        <v/>
      </c>
      <c r="R13" s="26"/>
      <c r="S13" s="19"/>
      <c r="T13" s="52" t="str">
        <f t="shared" si="4"/>
        <v/>
      </c>
      <c r="U13" s="26"/>
      <c r="V13" s="19"/>
      <c r="W13" s="52" t="str">
        <f t="shared" si="5"/>
        <v/>
      </c>
      <c r="X13" s="26"/>
      <c r="Y13" s="19"/>
      <c r="Z13" s="52" t="str">
        <f t="shared" si="6"/>
        <v/>
      </c>
      <c r="AA13" s="26"/>
      <c r="AB13" s="19"/>
      <c r="AC13" s="52" t="str">
        <f t="shared" si="7"/>
        <v/>
      </c>
      <c r="AD13" s="26"/>
      <c r="AE13" s="19"/>
      <c r="AF13" s="52" t="str">
        <f t="shared" si="8"/>
        <v/>
      </c>
      <c r="AG13" s="26"/>
      <c r="AH13" s="19"/>
      <c r="AI13" s="52" t="str">
        <f t="shared" si="9"/>
        <v/>
      </c>
      <c r="AJ13" s="26"/>
      <c r="AK13" s="19"/>
      <c r="AL13" s="52" t="str">
        <f t="shared" si="10"/>
        <v/>
      </c>
      <c r="AM13" s="26"/>
      <c r="AN13" s="19"/>
      <c r="AO13" s="52" t="str">
        <f t="shared" si="11"/>
        <v/>
      </c>
      <c r="AP13" s="15"/>
      <c r="AQ13" s="45">
        <f>SUM($D13:$E13)*8/$C13-4</f>
        <v>22</v>
      </c>
      <c r="AR13" s="46">
        <f>SUM(H13:H15,K13:K15,N13:N15,Q13:Q15,T13:T15,W13:W15,Z13:Z15,AC13:AC15,AF13:AF15,AI13:AI15,AL13:AL15,AO13:AO15)</f>
        <v>0</v>
      </c>
      <c r="AS13" s="55" t="str">
        <f>IF(ABS(AQ13-AR13)&lt;0.2,"","brakuje: "&amp;ROUND(AQ13-AR13,2))</f>
        <v>brakuje: 22</v>
      </c>
    </row>
    <row r="14" spans="1:45">
      <c r="A14" s="23"/>
      <c r="B14" s="23"/>
      <c r="C14" s="39"/>
      <c r="D14" s="40"/>
      <c r="E14" s="41"/>
      <c r="F14" s="27"/>
      <c r="G14" s="12"/>
      <c r="H14" s="53" t="str">
        <f t="shared" si="0"/>
        <v/>
      </c>
      <c r="I14" s="27"/>
      <c r="J14" s="12"/>
      <c r="K14" s="53" t="str">
        <f t="shared" si="1"/>
        <v/>
      </c>
      <c r="L14" s="27"/>
      <c r="M14" s="12"/>
      <c r="N14" s="53" t="str">
        <f t="shared" si="2"/>
        <v/>
      </c>
      <c r="O14" s="27"/>
      <c r="P14" s="12"/>
      <c r="Q14" s="53" t="str">
        <f t="shared" si="3"/>
        <v/>
      </c>
      <c r="R14" s="27"/>
      <c r="S14" s="12"/>
      <c r="T14" s="53" t="str">
        <f t="shared" si="4"/>
        <v/>
      </c>
      <c r="U14" s="27"/>
      <c r="V14" s="12"/>
      <c r="W14" s="53" t="str">
        <f t="shared" si="5"/>
        <v/>
      </c>
      <c r="X14" s="27"/>
      <c r="Y14" s="12"/>
      <c r="Z14" s="53" t="str">
        <f t="shared" si="6"/>
        <v/>
      </c>
      <c r="AA14" s="27"/>
      <c r="AB14" s="12"/>
      <c r="AC14" s="53" t="str">
        <f t="shared" si="7"/>
        <v/>
      </c>
      <c r="AD14" s="27"/>
      <c r="AE14" s="12"/>
      <c r="AF14" s="53" t="str">
        <f t="shared" si="8"/>
        <v/>
      </c>
      <c r="AG14" s="27"/>
      <c r="AH14" s="12"/>
      <c r="AI14" s="53" t="str">
        <f t="shared" si="9"/>
        <v/>
      </c>
      <c r="AJ14" s="27"/>
      <c r="AK14" s="12"/>
      <c r="AL14" s="53" t="str">
        <f t="shared" si="10"/>
        <v/>
      </c>
      <c r="AM14" s="27"/>
      <c r="AN14" s="12"/>
      <c r="AO14" s="53" t="str">
        <f t="shared" si="11"/>
        <v/>
      </c>
      <c r="AP14" s="11"/>
      <c r="AQ14" s="48"/>
      <c r="AR14" s="49"/>
      <c r="AS14" s="23"/>
    </row>
    <row r="15" spans="1:45">
      <c r="A15" s="24"/>
      <c r="B15" s="24"/>
      <c r="C15" s="42"/>
      <c r="D15" s="43"/>
      <c r="E15" s="44"/>
      <c r="F15" s="25"/>
      <c r="G15" s="14"/>
      <c r="H15" s="54" t="str">
        <f t="shared" si="0"/>
        <v/>
      </c>
      <c r="I15" s="25"/>
      <c r="J15" s="14"/>
      <c r="K15" s="54" t="str">
        <f t="shared" si="1"/>
        <v/>
      </c>
      <c r="L15" s="25"/>
      <c r="M15" s="14"/>
      <c r="N15" s="54" t="str">
        <f t="shared" si="2"/>
        <v/>
      </c>
      <c r="O15" s="25"/>
      <c r="P15" s="14"/>
      <c r="Q15" s="54" t="str">
        <f t="shared" si="3"/>
        <v/>
      </c>
      <c r="R15" s="25"/>
      <c r="S15" s="14"/>
      <c r="T15" s="54" t="str">
        <f t="shared" si="4"/>
        <v/>
      </c>
      <c r="U15" s="25"/>
      <c r="V15" s="14"/>
      <c r="W15" s="54" t="str">
        <f t="shared" si="5"/>
        <v/>
      </c>
      <c r="X15" s="25"/>
      <c r="Y15" s="14"/>
      <c r="Z15" s="54" t="str">
        <f t="shared" si="6"/>
        <v/>
      </c>
      <c r="AA15" s="25"/>
      <c r="AB15" s="14"/>
      <c r="AC15" s="54" t="str">
        <f t="shared" si="7"/>
        <v/>
      </c>
      <c r="AD15" s="25"/>
      <c r="AE15" s="14"/>
      <c r="AF15" s="54" t="str">
        <f t="shared" si="8"/>
        <v/>
      </c>
      <c r="AG15" s="25"/>
      <c r="AH15" s="14"/>
      <c r="AI15" s="54" t="str">
        <f t="shared" si="9"/>
        <v/>
      </c>
      <c r="AJ15" s="25"/>
      <c r="AK15" s="14"/>
      <c r="AL15" s="54" t="str">
        <f t="shared" si="10"/>
        <v/>
      </c>
      <c r="AM15" s="25"/>
      <c r="AN15" s="14"/>
      <c r="AO15" s="54" t="str">
        <f t="shared" si="11"/>
        <v/>
      </c>
      <c r="AP15" s="13"/>
      <c r="AQ15" s="29"/>
      <c r="AR15" s="30"/>
      <c r="AS15" s="24"/>
    </row>
    <row r="16" spans="1:45">
      <c r="A16" s="35">
        <v>5</v>
      </c>
      <c r="B16" s="56" t="s">
        <v>26</v>
      </c>
      <c r="C16" s="36">
        <v>8</v>
      </c>
      <c r="D16" s="37">
        <v>26</v>
      </c>
      <c r="E16" s="38">
        <v>0</v>
      </c>
      <c r="F16" s="26"/>
      <c r="G16" s="19"/>
      <c r="H16" s="52" t="str">
        <f t="shared" si="0"/>
        <v/>
      </c>
      <c r="I16" s="26"/>
      <c r="J16" s="19"/>
      <c r="K16" s="52" t="str">
        <f t="shared" si="1"/>
        <v/>
      </c>
      <c r="L16" s="26"/>
      <c r="M16" s="19"/>
      <c r="N16" s="52" t="str">
        <f t="shared" si="2"/>
        <v/>
      </c>
      <c r="O16" s="26"/>
      <c r="P16" s="19"/>
      <c r="Q16" s="52" t="str">
        <f t="shared" si="3"/>
        <v/>
      </c>
      <c r="R16" s="26"/>
      <c r="S16" s="19"/>
      <c r="T16" s="52" t="str">
        <f t="shared" si="4"/>
        <v/>
      </c>
      <c r="U16" s="26"/>
      <c r="V16" s="19"/>
      <c r="W16" s="52" t="str">
        <f t="shared" si="5"/>
        <v/>
      </c>
      <c r="X16" s="26"/>
      <c r="Y16" s="19"/>
      <c r="Z16" s="52" t="str">
        <f t="shared" si="6"/>
        <v/>
      </c>
      <c r="AA16" s="26"/>
      <c r="AB16" s="19"/>
      <c r="AC16" s="52" t="str">
        <f t="shared" si="7"/>
        <v/>
      </c>
      <c r="AD16" s="26"/>
      <c r="AE16" s="19"/>
      <c r="AF16" s="52" t="str">
        <f t="shared" si="8"/>
        <v/>
      </c>
      <c r="AG16" s="26"/>
      <c r="AH16" s="19"/>
      <c r="AI16" s="52" t="str">
        <f t="shared" si="9"/>
        <v/>
      </c>
      <c r="AJ16" s="26"/>
      <c r="AK16" s="19"/>
      <c r="AL16" s="52" t="str">
        <f t="shared" si="10"/>
        <v/>
      </c>
      <c r="AM16" s="26"/>
      <c r="AN16" s="19"/>
      <c r="AO16" s="52" t="str">
        <f t="shared" si="11"/>
        <v/>
      </c>
      <c r="AP16" s="15"/>
      <c r="AQ16" s="45">
        <f>SUM($D16:$E16)*8/$C16-4</f>
        <v>22</v>
      </c>
      <c r="AR16" s="46">
        <f>SUM(H16:H18,K16:K18,N16:N18,Q16:Q18,T16:T18,W16:W18,Z16:Z18,AC16:AC18,AF16:AF18,AI16:AI18,AL16:AL18,AO16:AO18)</f>
        <v>0</v>
      </c>
      <c r="AS16" s="55" t="str">
        <f>IF(ABS(AQ16-AR16)&lt;0.2,"","brakuje: "&amp;ROUND(AQ16-AR16,2))</f>
        <v>brakuje: 22</v>
      </c>
    </row>
    <row r="17" spans="1:45">
      <c r="A17" s="23"/>
      <c r="B17" s="23"/>
      <c r="C17" s="39"/>
      <c r="D17" s="40"/>
      <c r="E17" s="41"/>
      <c r="F17" s="27"/>
      <c r="G17" s="12"/>
      <c r="H17" s="53" t="str">
        <f t="shared" si="0"/>
        <v/>
      </c>
      <c r="I17" s="27"/>
      <c r="J17" s="12"/>
      <c r="K17" s="53" t="str">
        <f t="shared" si="1"/>
        <v/>
      </c>
      <c r="L17" s="27"/>
      <c r="M17" s="12"/>
      <c r="N17" s="53" t="str">
        <f t="shared" si="2"/>
        <v/>
      </c>
      <c r="O17" s="27"/>
      <c r="P17" s="12"/>
      <c r="Q17" s="53" t="str">
        <f t="shared" si="3"/>
        <v/>
      </c>
      <c r="R17" s="27"/>
      <c r="S17" s="12"/>
      <c r="T17" s="53" t="str">
        <f t="shared" si="4"/>
        <v/>
      </c>
      <c r="U17" s="27"/>
      <c r="V17" s="12"/>
      <c r="W17" s="53" t="str">
        <f t="shared" si="5"/>
        <v/>
      </c>
      <c r="X17" s="27"/>
      <c r="Y17" s="12"/>
      <c r="Z17" s="53" t="str">
        <f t="shared" si="6"/>
        <v/>
      </c>
      <c r="AA17" s="27"/>
      <c r="AB17" s="12"/>
      <c r="AC17" s="53" t="str">
        <f t="shared" si="7"/>
        <v/>
      </c>
      <c r="AD17" s="27"/>
      <c r="AE17" s="12"/>
      <c r="AF17" s="53" t="str">
        <f t="shared" si="8"/>
        <v/>
      </c>
      <c r="AG17" s="27"/>
      <c r="AH17" s="12"/>
      <c r="AI17" s="53" t="str">
        <f t="shared" si="9"/>
        <v/>
      </c>
      <c r="AJ17" s="27"/>
      <c r="AK17" s="12"/>
      <c r="AL17" s="53" t="str">
        <f t="shared" si="10"/>
        <v/>
      </c>
      <c r="AM17" s="27"/>
      <c r="AN17" s="12"/>
      <c r="AO17" s="53" t="str">
        <f t="shared" si="11"/>
        <v/>
      </c>
      <c r="AP17" s="11"/>
      <c r="AQ17" s="48"/>
      <c r="AR17" s="49"/>
      <c r="AS17" s="23"/>
    </row>
    <row r="18" spans="1:45">
      <c r="A18" s="24"/>
      <c r="B18" s="24"/>
      <c r="C18" s="42"/>
      <c r="D18" s="43"/>
      <c r="E18" s="44"/>
      <c r="F18" s="25"/>
      <c r="G18" s="14"/>
      <c r="H18" s="54" t="str">
        <f t="shared" si="0"/>
        <v/>
      </c>
      <c r="I18" s="25"/>
      <c r="J18" s="14"/>
      <c r="K18" s="54" t="str">
        <f t="shared" si="1"/>
        <v/>
      </c>
      <c r="L18" s="25"/>
      <c r="M18" s="14"/>
      <c r="N18" s="54" t="str">
        <f t="shared" si="2"/>
        <v/>
      </c>
      <c r="O18" s="25"/>
      <c r="P18" s="14"/>
      <c r="Q18" s="54" t="str">
        <f t="shared" si="3"/>
        <v/>
      </c>
      <c r="R18" s="25"/>
      <c r="S18" s="14"/>
      <c r="T18" s="54" t="str">
        <f t="shared" si="4"/>
        <v/>
      </c>
      <c r="U18" s="25"/>
      <c r="V18" s="14"/>
      <c r="W18" s="54" t="str">
        <f t="shared" si="5"/>
        <v/>
      </c>
      <c r="X18" s="25"/>
      <c r="Y18" s="14"/>
      <c r="Z18" s="54" t="str">
        <f t="shared" si="6"/>
        <v/>
      </c>
      <c r="AA18" s="25"/>
      <c r="AB18" s="14"/>
      <c r="AC18" s="54" t="str">
        <f t="shared" si="7"/>
        <v/>
      </c>
      <c r="AD18" s="25"/>
      <c r="AE18" s="14"/>
      <c r="AF18" s="54" t="str">
        <f t="shared" si="8"/>
        <v/>
      </c>
      <c r="AG18" s="25"/>
      <c r="AH18" s="14"/>
      <c r="AI18" s="54" t="str">
        <f t="shared" si="9"/>
        <v/>
      </c>
      <c r="AJ18" s="25"/>
      <c r="AK18" s="14"/>
      <c r="AL18" s="54" t="str">
        <f t="shared" si="10"/>
        <v/>
      </c>
      <c r="AM18" s="25"/>
      <c r="AN18" s="14"/>
      <c r="AO18" s="54" t="str">
        <f t="shared" si="11"/>
        <v/>
      </c>
      <c r="AP18" s="13"/>
      <c r="AQ18" s="29"/>
      <c r="AR18" s="30"/>
      <c r="AS18" s="24"/>
    </row>
    <row r="19" spans="1:45">
      <c r="A19" s="35">
        <v>6</v>
      </c>
      <c r="B19" s="56" t="s">
        <v>26</v>
      </c>
      <c r="C19" s="36">
        <v>8</v>
      </c>
      <c r="D19" s="37">
        <v>26</v>
      </c>
      <c r="E19" s="38">
        <v>0</v>
      </c>
      <c r="F19" s="26"/>
      <c r="G19" s="19"/>
      <c r="H19" s="52" t="str">
        <f t="shared" si="0"/>
        <v/>
      </c>
      <c r="I19" s="26"/>
      <c r="J19" s="19"/>
      <c r="K19" s="52" t="str">
        <f t="shared" si="1"/>
        <v/>
      </c>
      <c r="L19" s="26"/>
      <c r="M19" s="19"/>
      <c r="N19" s="52" t="str">
        <f t="shared" si="2"/>
        <v/>
      </c>
      <c r="O19" s="26"/>
      <c r="P19" s="19"/>
      <c r="Q19" s="52" t="str">
        <f t="shared" si="3"/>
        <v/>
      </c>
      <c r="R19" s="26"/>
      <c r="S19" s="19"/>
      <c r="T19" s="52" t="str">
        <f t="shared" si="4"/>
        <v/>
      </c>
      <c r="U19" s="26"/>
      <c r="V19" s="19"/>
      <c r="W19" s="52" t="str">
        <f t="shared" si="5"/>
        <v/>
      </c>
      <c r="X19" s="26"/>
      <c r="Y19" s="19"/>
      <c r="Z19" s="52" t="str">
        <f t="shared" si="6"/>
        <v/>
      </c>
      <c r="AA19" s="26"/>
      <c r="AB19" s="19"/>
      <c r="AC19" s="52" t="str">
        <f t="shared" si="7"/>
        <v/>
      </c>
      <c r="AD19" s="26"/>
      <c r="AE19" s="19"/>
      <c r="AF19" s="52" t="str">
        <f t="shared" si="8"/>
        <v/>
      </c>
      <c r="AG19" s="26"/>
      <c r="AH19" s="19"/>
      <c r="AI19" s="52" t="str">
        <f t="shared" si="9"/>
        <v/>
      </c>
      <c r="AJ19" s="26"/>
      <c r="AK19" s="19"/>
      <c r="AL19" s="52" t="str">
        <f t="shared" si="10"/>
        <v/>
      </c>
      <c r="AM19" s="26"/>
      <c r="AN19" s="19"/>
      <c r="AO19" s="52" t="str">
        <f t="shared" si="11"/>
        <v/>
      </c>
      <c r="AP19" s="15"/>
      <c r="AQ19" s="45">
        <f>SUM($D19:$E19)*8/$C19-4</f>
        <v>22</v>
      </c>
      <c r="AR19" s="46">
        <f>SUM(H19:H21,K19:K21,N19:N21,Q19:Q21,T19:T21,W19:W21,Z19:Z21,AC19:AC21,AF19:AF21,AI19:AI21,AL19:AL21,AO19:AO21)</f>
        <v>0</v>
      </c>
      <c r="AS19" s="55" t="str">
        <f>IF(ABS(AQ19-AR19)&lt;0.2,"","brakuje: "&amp;ROUND(AQ19-AR19,2))</f>
        <v>brakuje: 22</v>
      </c>
    </row>
    <row r="20" spans="1:45">
      <c r="A20" s="23"/>
      <c r="B20" s="23"/>
      <c r="C20" s="39"/>
      <c r="D20" s="40"/>
      <c r="E20" s="41"/>
      <c r="F20" s="27"/>
      <c r="G20" s="12"/>
      <c r="H20" s="53" t="str">
        <f t="shared" si="0"/>
        <v/>
      </c>
      <c r="I20" s="27"/>
      <c r="J20" s="12"/>
      <c r="K20" s="53" t="str">
        <f t="shared" si="1"/>
        <v/>
      </c>
      <c r="L20" s="27"/>
      <c r="M20" s="12"/>
      <c r="N20" s="53" t="str">
        <f t="shared" si="2"/>
        <v/>
      </c>
      <c r="O20" s="27"/>
      <c r="P20" s="12"/>
      <c r="Q20" s="53" t="str">
        <f t="shared" si="3"/>
        <v/>
      </c>
      <c r="R20" s="27"/>
      <c r="S20" s="12"/>
      <c r="T20" s="53" t="str">
        <f t="shared" si="4"/>
        <v/>
      </c>
      <c r="U20" s="27"/>
      <c r="V20" s="12"/>
      <c r="W20" s="53" t="str">
        <f t="shared" si="5"/>
        <v/>
      </c>
      <c r="X20" s="27"/>
      <c r="Y20" s="12"/>
      <c r="Z20" s="53" t="str">
        <f t="shared" si="6"/>
        <v/>
      </c>
      <c r="AA20" s="27"/>
      <c r="AB20" s="12"/>
      <c r="AC20" s="53" t="str">
        <f t="shared" si="7"/>
        <v/>
      </c>
      <c r="AD20" s="27"/>
      <c r="AE20" s="12"/>
      <c r="AF20" s="53" t="str">
        <f t="shared" si="8"/>
        <v/>
      </c>
      <c r="AG20" s="27"/>
      <c r="AH20" s="12"/>
      <c r="AI20" s="53" t="str">
        <f t="shared" si="9"/>
        <v/>
      </c>
      <c r="AJ20" s="27"/>
      <c r="AK20" s="12"/>
      <c r="AL20" s="53" t="str">
        <f t="shared" si="10"/>
        <v/>
      </c>
      <c r="AM20" s="27"/>
      <c r="AN20" s="12"/>
      <c r="AO20" s="53" t="str">
        <f t="shared" si="11"/>
        <v/>
      </c>
      <c r="AP20" s="11"/>
      <c r="AQ20" s="48"/>
      <c r="AR20" s="49"/>
      <c r="AS20" s="23"/>
    </row>
    <row r="21" spans="1:45">
      <c r="A21" s="24"/>
      <c r="B21" s="24"/>
      <c r="C21" s="42"/>
      <c r="D21" s="43"/>
      <c r="E21" s="44"/>
      <c r="F21" s="25"/>
      <c r="G21" s="14"/>
      <c r="H21" s="54" t="str">
        <f t="shared" si="0"/>
        <v/>
      </c>
      <c r="I21" s="25"/>
      <c r="J21" s="14"/>
      <c r="K21" s="54" t="str">
        <f t="shared" si="1"/>
        <v/>
      </c>
      <c r="L21" s="25"/>
      <c r="M21" s="14"/>
      <c r="N21" s="54" t="str">
        <f t="shared" si="2"/>
        <v/>
      </c>
      <c r="O21" s="25"/>
      <c r="P21" s="14"/>
      <c r="Q21" s="54" t="str">
        <f t="shared" si="3"/>
        <v/>
      </c>
      <c r="R21" s="25"/>
      <c r="S21" s="14"/>
      <c r="T21" s="54" t="str">
        <f t="shared" si="4"/>
        <v/>
      </c>
      <c r="U21" s="25"/>
      <c r="V21" s="14"/>
      <c r="W21" s="54" t="str">
        <f t="shared" si="5"/>
        <v/>
      </c>
      <c r="X21" s="25"/>
      <c r="Y21" s="14"/>
      <c r="Z21" s="54" t="str">
        <f t="shared" si="6"/>
        <v/>
      </c>
      <c r="AA21" s="25"/>
      <c r="AB21" s="14"/>
      <c r="AC21" s="54" t="str">
        <f t="shared" si="7"/>
        <v/>
      </c>
      <c r="AD21" s="25"/>
      <c r="AE21" s="14"/>
      <c r="AF21" s="54" t="str">
        <f t="shared" si="8"/>
        <v/>
      </c>
      <c r="AG21" s="25"/>
      <c r="AH21" s="14"/>
      <c r="AI21" s="54" t="str">
        <f t="shared" si="9"/>
        <v/>
      </c>
      <c r="AJ21" s="25"/>
      <c r="AK21" s="14"/>
      <c r="AL21" s="54" t="str">
        <f t="shared" si="10"/>
        <v/>
      </c>
      <c r="AM21" s="25"/>
      <c r="AN21" s="14"/>
      <c r="AO21" s="54" t="str">
        <f t="shared" si="11"/>
        <v/>
      </c>
      <c r="AP21" s="13"/>
      <c r="AQ21" s="29"/>
      <c r="AR21" s="30"/>
      <c r="AS21" s="24"/>
    </row>
    <row r="22" spans="1:45">
      <c r="A22" s="35">
        <v>7</v>
      </c>
      <c r="B22" s="56" t="s">
        <v>26</v>
      </c>
      <c r="C22" s="36">
        <v>8</v>
      </c>
      <c r="D22" s="37">
        <v>26</v>
      </c>
      <c r="E22" s="38">
        <v>0</v>
      </c>
      <c r="F22" s="26"/>
      <c r="G22" s="19"/>
      <c r="H22" s="52" t="str">
        <f t="shared" si="0"/>
        <v/>
      </c>
      <c r="I22" s="26"/>
      <c r="J22" s="19"/>
      <c r="K22" s="52" t="str">
        <f t="shared" si="1"/>
        <v/>
      </c>
      <c r="L22" s="26"/>
      <c r="M22" s="19"/>
      <c r="N22" s="52" t="str">
        <f t="shared" si="2"/>
        <v/>
      </c>
      <c r="O22" s="26"/>
      <c r="P22" s="19"/>
      <c r="Q22" s="52" t="str">
        <f t="shared" si="3"/>
        <v/>
      </c>
      <c r="R22" s="26"/>
      <c r="S22" s="19"/>
      <c r="T22" s="52" t="str">
        <f t="shared" si="4"/>
        <v/>
      </c>
      <c r="U22" s="26"/>
      <c r="V22" s="19"/>
      <c r="W22" s="52" t="str">
        <f t="shared" si="5"/>
        <v/>
      </c>
      <c r="X22" s="26"/>
      <c r="Y22" s="19"/>
      <c r="Z22" s="52" t="str">
        <f t="shared" si="6"/>
        <v/>
      </c>
      <c r="AA22" s="26"/>
      <c r="AB22" s="19"/>
      <c r="AC22" s="52" t="str">
        <f t="shared" si="7"/>
        <v/>
      </c>
      <c r="AD22" s="26"/>
      <c r="AE22" s="19"/>
      <c r="AF22" s="52" t="str">
        <f t="shared" si="8"/>
        <v/>
      </c>
      <c r="AG22" s="26"/>
      <c r="AH22" s="19"/>
      <c r="AI22" s="52" t="str">
        <f t="shared" si="9"/>
        <v/>
      </c>
      <c r="AJ22" s="26"/>
      <c r="AK22" s="19"/>
      <c r="AL22" s="52" t="str">
        <f t="shared" si="10"/>
        <v/>
      </c>
      <c r="AM22" s="26"/>
      <c r="AN22" s="19"/>
      <c r="AO22" s="52" t="str">
        <f t="shared" si="11"/>
        <v/>
      </c>
      <c r="AP22" s="15"/>
      <c r="AQ22" s="45">
        <f>SUM($D22:$E22)*8/$C22-4</f>
        <v>22</v>
      </c>
      <c r="AR22" s="46">
        <f>SUM(H22:H24,K22:K24,N22:N24,Q22:Q24,T22:T24,W22:W24,Z22:Z24,AC22:AC24,AF22:AF24,AI22:AI24,AL22:AL24,AO22:AO24)</f>
        <v>0</v>
      </c>
      <c r="AS22" s="55" t="str">
        <f>IF(ABS(AQ22-AR22)&lt;0.2,"","brakuje: "&amp;ROUND(AQ22-AR22,2))</f>
        <v>brakuje: 22</v>
      </c>
    </row>
    <row r="23" spans="1:45">
      <c r="A23" s="23"/>
      <c r="B23" s="23"/>
      <c r="C23" s="39"/>
      <c r="D23" s="40"/>
      <c r="E23" s="41"/>
      <c r="F23" s="27"/>
      <c r="G23" s="12"/>
      <c r="H23" s="53" t="str">
        <f t="shared" si="0"/>
        <v/>
      </c>
      <c r="I23" s="27"/>
      <c r="J23" s="12"/>
      <c r="K23" s="53" t="str">
        <f t="shared" si="1"/>
        <v/>
      </c>
      <c r="L23" s="27"/>
      <c r="M23" s="12"/>
      <c r="N23" s="53" t="str">
        <f t="shared" si="2"/>
        <v/>
      </c>
      <c r="O23" s="27"/>
      <c r="P23" s="12"/>
      <c r="Q23" s="53" t="str">
        <f t="shared" si="3"/>
        <v/>
      </c>
      <c r="R23" s="27"/>
      <c r="S23" s="12"/>
      <c r="T23" s="53" t="str">
        <f t="shared" si="4"/>
        <v/>
      </c>
      <c r="U23" s="27"/>
      <c r="V23" s="12"/>
      <c r="W23" s="53" t="str">
        <f t="shared" si="5"/>
        <v/>
      </c>
      <c r="X23" s="27"/>
      <c r="Y23" s="12"/>
      <c r="Z23" s="53" t="str">
        <f t="shared" si="6"/>
        <v/>
      </c>
      <c r="AA23" s="27"/>
      <c r="AB23" s="12"/>
      <c r="AC23" s="53" t="str">
        <f t="shared" si="7"/>
        <v/>
      </c>
      <c r="AD23" s="27"/>
      <c r="AE23" s="12"/>
      <c r="AF23" s="53" t="str">
        <f t="shared" si="8"/>
        <v/>
      </c>
      <c r="AG23" s="27"/>
      <c r="AH23" s="12"/>
      <c r="AI23" s="53" t="str">
        <f t="shared" si="9"/>
        <v/>
      </c>
      <c r="AJ23" s="27"/>
      <c r="AK23" s="12"/>
      <c r="AL23" s="53" t="str">
        <f t="shared" si="10"/>
        <v/>
      </c>
      <c r="AM23" s="27"/>
      <c r="AN23" s="12"/>
      <c r="AO23" s="53" t="str">
        <f t="shared" si="11"/>
        <v/>
      </c>
      <c r="AP23" s="11"/>
      <c r="AQ23" s="48"/>
      <c r="AR23" s="49"/>
      <c r="AS23" s="23"/>
    </row>
    <row r="24" spans="1:45">
      <c r="A24" s="24"/>
      <c r="B24" s="24"/>
      <c r="C24" s="42"/>
      <c r="D24" s="43"/>
      <c r="E24" s="44"/>
      <c r="F24" s="25"/>
      <c r="G24" s="14"/>
      <c r="H24" s="54" t="str">
        <f t="shared" si="0"/>
        <v/>
      </c>
      <c r="I24" s="25"/>
      <c r="J24" s="14"/>
      <c r="K24" s="54" t="str">
        <f t="shared" si="1"/>
        <v/>
      </c>
      <c r="L24" s="25"/>
      <c r="M24" s="14"/>
      <c r="N24" s="54" t="str">
        <f t="shared" si="2"/>
        <v/>
      </c>
      <c r="O24" s="25"/>
      <c r="P24" s="14"/>
      <c r="Q24" s="54" t="str">
        <f t="shared" si="3"/>
        <v/>
      </c>
      <c r="R24" s="25"/>
      <c r="S24" s="14"/>
      <c r="T24" s="54" t="str">
        <f t="shared" si="4"/>
        <v/>
      </c>
      <c r="U24" s="25"/>
      <c r="V24" s="14"/>
      <c r="W24" s="54" t="str">
        <f t="shared" si="5"/>
        <v/>
      </c>
      <c r="X24" s="25"/>
      <c r="Y24" s="14"/>
      <c r="Z24" s="54" t="str">
        <f t="shared" si="6"/>
        <v/>
      </c>
      <c r="AA24" s="25"/>
      <c r="AB24" s="14"/>
      <c r="AC24" s="54" t="str">
        <f t="shared" si="7"/>
        <v/>
      </c>
      <c r="AD24" s="25"/>
      <c r="AE24" s="14"/>
      <c r="AF24" s="54" t="str">
        <f t="shared" si="8"/>
        <v/>
      </c>
      <c r="AG24" s="25"/>
      <c r="AH24" s="14"/>
      <c r="AI24" s="54" t="str">
        <f t="shared" si="9"/>
        <v/>
      </c>
      <c r="AJ24" s="25"/>
      <c r="AK24" s="14"/>
      <c r="AL24" s="54" t="str">
        <f t="shared" si="10"/>
        <v/>
      </c>
      <c r="AM24" s="25"/>
      <c r="AN24" s="14"/>
      <c r="AO24" s="54" t="str">
        <f t="shared" si="11"/>
        <v/>
      </c>
      <c r="AP24" s="13"/>
      <c r="AQ24" s="29"/>
      <c r="AR24" s="30"/>
      <c r="AS24" s="24"/>
    </row>
    <row r="25" spans="1:45">
      <c r="A25" s="35">
        <v>8</v>
      </c>
      <c r="B25" s="56" t="s">
        <v>26</v>
      </c>
      <c r="C25" s="36">
        <v>8</v>
      </c>
      <c r="D25" s="37">
        <v>26</v>
      </c>
      <c r="E25" s="38">
        <v>0</v>
      </c>
      <c r="F25" s="26"/>
      <c r="G25" s="19"/>
      <c r="H25" s="52" t="str">
        <f t="shared" si="0"/>
        <v/>
      </c>
      <c r="I25" s="26"/>
      <c r="J25" s="19"/>
      <c r="K25" s="52" t="str">
        <f t="shared" si="1"/>
        <v/>
      </c>
      <c r="L25" s="26"/>
      <c r="M25" s="19"/>
      <c r="N25" s="52" t="str">
        <f t="shared" si="2"/>
        <v/>
      </c>
      <c r="O25" s="26"/>
      <c r="P25" s="19"/>
      <c r="Q25" s="52" t="str">
        <f t="shared" si="3"/>
        <v/>
      </c>
      <c r="R25" s="26"/>
      <c r="S25" s="19"/>
      <c r="T25" s="52" t="str">
        <f t="shared" si="4"/>
        <v/>
      </c>
      <c r="U25" s="26"/>
      <c r="V25" s="19"/>
      <c r="W25" s="52" t="str">
        <f t="shared" si="5"/>
        <v/>
      </c>
      <c r="X25" s="26"/>
      <c r="Y25" s="19"/>
      <c r="Z25" s="52" t="str">
        <f t="shared" si="6"/>
        <v/>
      </c>
      <c r="AA25" s="26"/>
      <c r="AB25" s="19"/>
      <c r="AC25" s="52" t="str">
        <f t="shared" si="7"/>
        <v/>
      </c>
      <c r="AD25" s="26"/>
      <c r="AE25" s="19"/>
      <c r="AF25" s="52" t="str">
        <f t="shared" si="8"/>
        <v/>
      </c>
      <c r="AG25" s="26"/>
      <c r="AH25" s="19"/>
      <c r="AI25" s="52" t="str">
        <f t="shared" si="9"/>
        <v/>
      </c>
      <c r="AJ25" s="26"/>
      <c r="AK25" s="19"/>
      <c r="AL25" s="52" t="str">
        <f t="shared" si="10"/>
        <v/>
      </c>
      <c r="AM25" s="26"/>
      <c r="AN25" s="19"/>
      <c r="AO25" s="52" t="str">
        <f t="shared" si="11"/>
        <v/>
      </c>
      <c r="AP25" s="15"/>
      <c r="AQ25" s="45">
        <f>SUM($D25:$E25)*8/$C25-4</f>
        <v>22</v>
      </c>
      <c r="AR25" s="46">
        <f>SUM(H25:H27,K25:K27,N25:N27,Q25:Q27,T25:T27,W25:W27,Z25:Z27,AC25:AC27,AF25:AF27,AI25:AI27,AL25:AL27,AO25:AO27)</f>
        <v>0</v>
      </c>
      <c r="AS25" s="55" t="str">
        <f>IF(ABS(AQ25-AR25)&lt;0.2,"","brakuje: "&amp;ROUND(AQ25-AR25,2))</f>
        <v>brakuje: 22</v>
      </c>
    </row>
    <row r="26" spans="1:45">
      <c r="A26" s="23"/>
      <c r="B26" s="23"/>
      <c r="C26" s="39"/>
      <c r="D26" s="40"/>
      <c r="E26" s="41"/>
      <c r="F26" s="27"/>
      <c r="G26" s="12"/>
      <c r="H26" s="53" t="str">
        <f t="shared" si="0"/>
        <v/>
      </c>
      <c r="I26" s="27"/>
      <c r="J26" s="12"/>
      <c r="K26" s="53" t="str">
        <f t="shared" si="1"/>
        <v/>
      </c>
      <c r="L26" s="27"/>
      <c r="M26" s="12"/>
      <c r="N26" s="53" t="str">
        <f t="shared" si="2"/>
        <v/>
      </c>
      <c r="O26" s="27"/>
      <c r="P26" s="12"/>
      <c r="Q26" s="53" t="str">
        <f t="shared" si="3"/>
        <v/>
      </c>
      <c r="R26" s="27"/>
      <c r="S26" s="12"/>
      <c r="T26" s="53" t="str">
        <f t="shared" si="4"/>
        <v/>
      </c>
      <c r="U26" s="27"/>
      <c r="V26" s="12"/>
      <c r="W26" s="53" t="str">
        <f t="shared" si="5"/>
        <v/>
      </c>
      <c r="X26" s="27"/>
      <c r="Y26" s="12"/>
      <c r="Z26" s="53" t="str">
        <f t="shared" si="6"/>
        <v/>
      </c>
      <c r="AA26" s="27"/>
      <c r="AB26" s="12"/>
      <c r="AC26" s="53" t="str">
        <f t="shared" si="7"/>
        <v/>
      </c>
      <c r="AD26" s="27"/>
      <c r="AE26" s="12"/>
      <c r="AF26" s="53" t="str">
        <f t="shared" si="8"/>
        <v/>
      </c>
      <c r="AG26" s="27"/>
      <c r="AH26" s="12"/>
      <c r="AI26" s="53" t="str">
        <f t="shared" si="9"/>
        <v/>
      </c>
      <c r="AJ26" s="27"/>
      <c r="AK26" s="12"/>
      <c r="AL26" s="53" t="str">
        <f t="shared" si="10"/>
        <v/>
      </c>
      <c r="AM26" s="27"/>
      <c r="AN26" s="12"/>
      <c r="AO26" s="53" t="str">
        <f t="shared" si="11"/>
        <v/>
      </c>
      <c r="AP26" s="11"/>
      <c r="AQ26" s="48"/>
      <c r="AR26" s="49"/>
      <c r="AS26" s="23"/>
    </row>
    <row r="27" spans="1:45">
      <c r="A27" s="24"/>
      <c r="B27" s="24"/>
      <c r="C27" s="42"/>
      <c r="D27" s="43"/>
      <c r="E27" s="44"/>
      <c r="F27" s="25"/>
      <c r="G27" s="14"/>
      <c r="H27" s="54" t="str">
        <f t="shared" si="0"/>
        <v/>
      </c>
      <c r="I27" s="25"/>
      <c r="J27" s="14"/>
      <c r="K27" s="54" t="str">
        <f t="shared" si="1"/>
        <v/>
      </c>
      <c r="L27" s="25"/>
      <c r="M27" s="14"/>
      <c r="N27" s="54" t="str">
        <f t="shared" si="2"/>
        <v/>
      </c>
      <c r="O27" s="25"/>
      <c r="P27" s="14"/>
      <c r="Q27" s="54" t="str">
        <f t="shared" si="3"/>
        <v/>
      </c>
      <c r="R27" s="25"/>
      <c r="S27" s="14"/>
      <c r="T27" s="54" t="str">
        <f t="shared" si="4"/>
        <v/>
      </c>
      <c r="U27" s="25"/>
      <c r="V27" s="14"/>
      <c r="W27" s="54" t="str">
        <f t="shared" si="5"/>
        <v/>
      </c>
      <c r="X27" s="25"/>
      <c r="Y27" s="14"/>
      <c r="Z27" s="54" t="str">
        <f t="shared" si="6"/>
        <v/>
      </c>
      <c r="AA27" s="25"/>
      <c r="AB27" s="14"/>
      <c r="AC27" s="54" t="str">
        <f t="shared" si="7"/>
        <v/>
      </c>
      <c r="AD27" s="25"/>
      <c r="AE27" s="14"/>
      <c r="AF27" s="54" t="str">
        <f t="shared" si="8"/>
        <v/>
      </c>
      <c r="AG27" s="25"/>
      <c r="AH27" s="14"/>
      <c r="AI27" s="54" t="str">
        <f t="shared" si="9"/>
        <v/>
      </c>
      <c r="AJ27" s="25"/>
      <c r="AK27" s="14"/>
      <c r="AL27" s="54" t="str">
        <f t="shared" si="10"/>
        <v/>
      </c>
      <c r="AM27" s="25"/>
      <c r="AN27" s="14"/>
      <c r="AO27" s="54" t="str">
        <f t="shared" si="11"/>
        <v/>
      </c>
      <c r="AP27" s="13"/>
      <c r="AQ27" s="29"/>
      <c r="AR27" s="30"/>
      <c r="AS27" s="24"/>
    </row>
    <row r="28" spans="1:45">
      <c r="A28" s="35">
        <v>9</v>
      </c>
      <c r="B28" s="56" t="s">
        <v>26</v>
      </c>
      <c r="C28" s="36">
        <v>8</v>
      </c>
      <c r="D28" s="37">
        <v>26</v>
      </c>
      <c r="E28" s="38">
        <v>0</v>
      </c>
      <c r="F28" s="26"/>
      <c r="G28" s="19"/>
      <c r="H28" s="52" t="str">
        <f t="shared" si="0"/>
        <v/>
      </c>
      <c r="I28" s="26"/>
      <c r="J28" s="19"/>
      <c r="K28" s="52" t="str">
        <f t="shared" si="1"/>
        <v/>
      </c>
      <c r="L28" s="26"/>
      <c r="M28" s="19"/>
      <c r="N28" s="52" t="str">
        <f t="shared" si="2"/>
        <v/>
      </c>
      <c r="O28" s="26"/>
      <c r="P28" s="19"/>
      <c r="Q28" s="52" t="str">
        <f t="shared" si="3"/>
        <v/>
      </c>
      <c r="R28" s="26"/>
      <c r="S28" s="19"/>
      <c r="T28" s="52" t="str">
        <f t="shared" si="4"/>
        <v/>
      </c>
      <c r="U28" s="26"/>
      <c r="V28" s="19"/>
      <c r="W28" s="52" t="str">
        <f t="shared" si="5"/>
        <v/>
      </c>
      <c r="X28" s="26"/>
      <c r="Y28" s="19"/>
      <c r="Z28" s="52" t="str">
        <f t="shared" si="6"/>
        <v/>
      </c>
      <c r="AA28" s="26"/>
      <c r="AB28" s="19"/>
      <c r="AC28" s="52" t="str">
        <f t="shared" si="7"/>
        <v/>
      </c>
      <c r="AD28" s="26"/>
      <c r="AE28" s="19"/>
      <c r="AF28" s="52" t="str">
        <f t="shared" si="8"/>
        <v/>
      </c>
      <c r="AG28" s="26"/>
      <c r="AH28" s="19"/>
      <c r="AI28" s="52" t="str">
        <f t="shared" si="9"/>
        <v/>
      </c>
      <c r="AJ28" s="26"/>
      <c r="AK28" s="19"/>
      <c r="AL28" s="52" t="str">
        <f t="shared" si="10"/>
        <v/>
      </c>
      <c r="AM28" s="26"/>
      <c r="AN28" s="19"/>
      <c r="AO28" s="52" t="str">
        <f t="shared" si="11"/>
        <v/>
      </c>
      <c r="AP28" s="15"/>
      <c r="AQ28" s="45">
        <f>SUM($D28:$E28)*8/$C28-4</f>
        <v>22</v>
      </c>
      <c r="AR28" s="46">
        <f>SUM(H28:H30,K28:K30,N28:N30,Q28:Q30,T28:T30,W28:W30,Z28:Z30,AC28:AC30,AF28:AF30,AI28:AI30,AL28:AL30,AO28:AO30)</f>
        <v>0</v>
      </c>
      <c r="AS28" s="55" t="str">
        <f>IF(ABS(AQ28-AR28)&lt;0.2,"","brakuje: "&amp;ROUND(AQ28-AR28,2))</f>
        <v>brakuje: 22</v>
      </c>
    </row>
    <row r="29" spans="1:45">
      <c r="A29" s="23"/>
      <c r="B29" s="23"/>
      <c r="C29" s="39"/>
      <c r="D29" s="40"/>
      <c r="E29" s="41"/>
      <c r="F29" s="27"/>
      <c r="G29" s="12"/>
      <c r="H29" s="53" t="str">
        <f t="shared" si="0"/>
        <v/>
      </c>
      <c r="I29" s="27"/>
      <c r="J29" s="12"/>
      <c r="K29" s="53" t="str">
        <f t="shared" si="1"/>
        <v/>
      </c>
      <c r="L29" s="27"/>
      <c r="M29" s="12"/>
      <c r="N29" s="53" t="str">
        <f t="shared" si="2"/>
        <v/>
      </c>
      <c r="O29" s="27"/>
      <c r="P29" s="12"/>
      <c r="Q29" s="53" t="str">
        <f t="shared" si="3"/>
        <v/>
      </c>
      <c r="R29" s="27"/>
      <c r="S29" s="12"/>
      <c r="T29" s="53" t="str">
        <f t="shared" si="4"/>
        <v/>
      </c>
      <c r="U29" s="27"/>
      <c r="V29" s="12"/>
      <c r="W29" s="53" t="str">
        <f t="shared" si="5"/>
        <v/>
      </c>
      <c r="X29" s="27"/>
      <c r="Y29" s="12"/>
      <c r="Z29" s="53" t="str">
        <f t="shared" si="6"/>
        <v/>
      </c>
      <c r="AA29" s="27"/>
      <c r="AB29" s="12"/>
      <c r="AC29" s="53" t="str">
        <f t="shared" si="7"/>
        <v/>
      </c>
      <c r="AD29" s="27"/>
      <c r="AE29" s="12"/>
      <c r="AF29" s="53" t="str">
        <f t="shared" si="8"/>
        <v/>
      </c>
      <c r="AG29" s="27"/>
      <c r="AH29" s="12"/>
      <c r="AI29" s="53" t="str">
        <f t="shared" si="9"/>
        <v/>
      </c>
      <c r="AJ29" s="27"/>
      <c r="AK29" s="12"/>
      <c r="AL29" s="53" t="str">
        <f t="shared" si="10"/>
        <v/>
      </c>
      <c r="AM29" s="27"/>
      <c r="AN29" s="12"/>
      <c r="AO29" s="53" t="str">
        <f t="shared" si="11"/>
        <v/>
      </c>
      <c r="AP29" s="11"/>
      <c r="AQ29" s="48"/>
      <c r="AR29" s="49"/>
      <c r="AS29" s="23"/>
    </row>
    <row r="30" spans="1:45">
      <c r="A30" s="24"/>
      <c r="B30" s="24"/>
      <c r="C30" s="42"/>
      <c r="D30" s="43"/>
      <c r="E30" s="44"/>
      <c r="F30" s="25"/>
      <c r="G30" s="14"/>
      <c r="H30" s="54" t="str">
        <f t="shared" si="0"/>
        <v/>
      </c>
      <c r="I30" s="25"/>
      <c r="J30" s="14"/>
      <c r="K30" s="54" t="str">
        <f t="shared" si="1"/>
        <v/>
      </c>
      <c r="L30" s="25"/>
      <c r="M30" s="14"/>
      <c r="N30" s="54" t="str">
        <f t="shared" si="2"/>
        <v/>
      </c>
      <c r="O30" s="25"/>
      <c r="P30" s="14"/>
      <c r="Q30" s="54" t="str">
        <f t="shared" si="3"/>
        <v/>
      </c>
      <c r="R30" s="25"/>
      <c r="S30" s="14"/>
      <c r="T30" s="54" t="str">
        <f t="shared" si="4"/>
        <v/>
      </c>
      <c r="U30" s="25"/>
      <c r="V30" s="14"/>
      <c r="W30" s="54" t="str">
        <f t="shared" si="5"/>
        <v/>
      </c>
      <c r="X30" s="25"/>
      <c r="Y30" s="14"/>
      <c r="Z30" s="54" t="str">
        <f t="shared" si="6"/>
        <v/>
      </c>
      <c r="AA30" s="25"/>
      <c r="AB30" s="14"/>
      <c r="AC30" s="54" t="str">
        <f t="shared" si="7"/>
        <v/>
      </c>
      <c r="AD30" s="25"/>
      <c r="AE30" s="14"/>
      <c r="AF30" s="54" t="str">
        <f t="shared" si="8"/>
        <v/>
      </c>
      <c r="AG30" s="25"/>
      <c r="AH30" s="14"/>
      <c r="AI30" s="54" t="str">
        <f t="shared" si="9"/>
        <v/>
      </c>
      <c r="AJ30" s="25"/>
      <c r="AK30" s="14"/>
      <c r="AL30" s="54" t="str">
        <f t="shared" si="10"/>
        <v/>
      </c>
      <c r="AM30" s="25"/>
      <c r="AN30" s="14"/>
      <c r="AO30" s="54" t="str">
        <f t="shared" si="11"/>
        <v/>
      </c>
      <c r="AP30" s="13"/>
      <c r="AQ30" s="29"/>
      <c r="AR30" s="30"/>
      <c r="AS30" s="24"/>
    </row>
    <row r="31" spans="1:45">
      <c r="A31" s="35">
        <v>10</v>
      </c>
      <c r="B31" s="56" t="s">
        <v>26</v>
      </c>
      <c r="C31" s="36">
        <v>8</v>
      </c>
      <c r="D31" s="37">
        <v>26</v>
      </c>
      <c r="E31" s="38">
        <v>0</v>
      </c>
      <c r="F31" s="26"/>
      <c r="G31" s="19"/>
      <c r="H31" s="52" t="str">
        <f t="shared" si="0"/>
        <v/>
      </c>
      <c r="I31" s="26"/>
      <c r="J31" s="19"/>
      <c r="K31" s="52" t="str">
        <f t="shared" si="1"/>
        <v/>
      </c>
      <c r="L31" s="26"/>
      <c r="M31" s="19"/>
      <c r="N31" s="52" t="str">
        <f t="shared" si="2"/>
        <v/>
      </c>
      <c r="O31" s="26"/>
      <c r="P31" s="19"/>
      <c r="Q31" s="52" t="str">
        <f t="shared" si="3"/>
        <v/>
      </c>
      <c r="R31" s="26"/>
      <c r="S31" s="19"/>
      <c r="T31" s="52" t="str">
        <f t="shared" si="4"/>
        <v/>
      </c>
      <c r="U31" s="26"/>
      <c r="V31" s="19"/>
      <c r="W31" s="52" t="str">
        <f t="shared" si="5"/>
        <v/>
      </c>
      <c r="X31" s="26"/>
      <c r="Y31" s="19"/>
      <c r="Z31" s="52" t="str">
        <f t="shared" si="6"/>
        <v/>
      </c>
      <c r="AA31" s="26"/>
      <c r="AB31" s="19"/>
      <c r="AC31" s="52" t="str">
        <f t="shared" si="7"/>
        <v/>
      </c>
      <c r="AD31" s="26"/>
      <c r="AE31" s="19"/>
      <c r="AF31" s="52" t="str">
        <f t="shared" si="8"/>
        <v/>
      </c>
      <c r="AG31" s="26"/>
      <c r="AH31" s="19"/>
      <c r="AI31" s="52" t="str">
        <f t="shared" si="9"/>
        <v/>
      </c>
      <c r="AJ31" s="26"/>
      <c r="AK31" s="19"/>
      <c r="AL31" s="52" t="str">
        <f t="shared" si="10"/>
        <v/>
      </c>
      <c r="AM31" s="26"/>
      <c r="AN31" s="19"/>
      <c r="AO31" s="52" t="str">
        <f t="shared" si="11"/>
        <v/>
      </c>
      <c r="AP31" s="15"/>
      <c r="AQ31" s="45">
        <f>SUM($D31:$E31)*8/$C31-4</f>
        <v>22</v>
      </c>
      <c r="AR31" s="46">
        <f>SUM(H31:H33,K31:K33,N31:N33,Q31:Q33,T31:T33,W31:W33,Z31:Z33,AC31:AC33,AF31:AF33,AI31:AI33,AL31:AL33,AO31:AO33)</f>
        <v>0</v>
      </c>
      <c r="AS31" s="55" t="str">
        <f>IF(ABS(AQ31-AR31)&lt;0.2,"","brakuje: "&amp;ROUND(AQ31-AR31,2))</f>
        <v>brakuje: 22</v>
      </c>
    </row>
    <row r="32" spans="1:45">
      <c r="A32" s="23"/>
      <c r="B32" s="23"/>
      <c r="C32" s="39"/>
      <c r="D32" s="40"/>
      <c r="E32" s="41"/>
      <c r="F32" s="27"/>
      <c r="G32" s="12"/>
      <c r="H32" s="53" t="str">
        <f t="shared" si="0"/>
        <v/>
      </c>
      <c r="I32" s="27"/>
      <c r="J32" s="12"/>
      <c r="K32" s="53" t="str">
        <f t="shared" si="1"/>
        <v/>
      </c>
      <c r="L32" s="27"/>
      <c r="M32" s="12"/>
      <c r="N32" s="53" t="str">
        <f t="shared" si="2"/>
        <v/>
      </c>
      <c r="O32" s="27"/>
      <c r="P32" s="12"/>
      <c r="Q32" s="53" t="str">
        <f t="shared" si="3"/>
        <v/>
      </c>
      <c r="R32" s="27"/>
      <c r="S32" s="12"/>
      <c r="T32" s="53" t="str">
        <f t="shared" si="4"/>
        <v/>
      </c>
      <c r="U32" s="27"/>
      <c r="V32" s="12"/>
      <c r="W32" s="53" t="str">
        <f t="shared" si="5"/>
        <v/>
      </c>
      <c r="X32" s="27"/>
      <c r="Y32" s="12"/>
      <c r="Z32" s="53" t="str">
        <f t="shared" si="6"/>
        <v/>
      </c>
      <c r="AA32" s="27"/>
      <c r="AB32" s="12"/>
      <c r="AC32" s="53" t="str">
        <f t="shared" si="7"/>
        <v/>
      </c>
      <c r="AD32" s="27"/>
      <c r="AE32" s="12"/>
      <c r="AF32" s="53" t="str">
        <f t="shared" si="8"/>
        <v/>
      </c>
      <c r="AG32" s="27"/>
      <c r="AH32" s="12"/>
      <c r="AI32" s="53" t="str">
        <f t="shared" si="9"/>
        <v/>
      </c>
      <c r="AJ32" s="27"/>
      <c r="AK32" s="12"/>
      <c r="AL32" s="53" t="str">
        <f t="shared" si="10"/>
        <v/>
      </c>
      <c r="AM32" s="27"/>
      <c r="AN32" s="12"/>
      <c r="AO32" s="53" t="str">
        <f t="shared" si="11"/>
        <v/>
      </c>
      <c r="AP32" s="11"/>
      <c r="AQ32" s="48"/>
      <c r="AR32" s="49"/>
      <c r="AS32" s="23"/>
    </row>
    <row r="33" spans="1:45">
      <c r="A33" s="24"/>
      <c r="B33" s="24"/>
      <c r="C33" s="42"/>
      <c r="D33" s="43"/>
      <c r="E33" s="44"/>
      <c r="F33" s="25"/>
      <c r="G33" s="14"/>
      <c r="H33" s="54" t="str">
        <f t="shared" si="0"/>
        <v/>
      </c>
      <c r="I33" s="25"/>
      <c r="J33" s="14"/>
      <c r="K33" s="54" t="str">
        <f t="shared" si="1"/>
        <v/>
      </c>
      <c r="L33" s="25"/>
      <c r="M33" s="14"/>
      <c r="N33" s="54" t="str">
        <f t="shared" si="2"/>
        <v/>
      </c>
      <c r="O33" s="25"/>
      <c r="P33" s="14"/>
      <c r="Q33" s="54" t="str">
        <f t="shared" si="3"/>
        <v/>
      </c>
      <c r="R33" s="25"/>
      <c r="S33" s="14"/>
      <c r="T33" s="54" t="str">
        <f t="shared" si="4"/>
        <v/>
      </c>
      <c r="U33" s="25"/>
      <c r="V33" s="14"/>
      <c r="W33" s="54" t="str">
        <f t="shared" si="5"/>
        <v/>
      </c>
      <c r="X33" s="25"/>
      <c r="Y33" s="14"/>
      <c r="Z33" s="54" t="str">
        <f t="shared" si="6"/>
        <v/>
      </c>
      <c r="AA33" s="25"/>
      <c r="AB33" s="14"/>
      <c r="AC33" s="54" t="str">
        <f t="shared" si="7"/>
        <v/>
      </c>
      <c r="AD33" s="25"/>
      <c r="AE33" s="14"/>
      <c r="AF33" s="54" t="str">
        <f t="shared" si="8"/>
        <v/>
      </c>
      <c r="AG33" s="25"/>
      <c r="AH33" s="14"/>
      <c r="AI33" s="54" t="str">
        <f t="shared" si="9"/>
        <v/>
      </c>
      <c r="AJ33" s="25"/>
      <c r="AK33" s="14"/>
      <c r="AL33" s="54" t="str">
        <f t="shared" si="10"/>
        <v/>
      </c>
      <c r="AM33" s="25"/>
      <c r="AN33" s="14"/>
      <c r="AO33" s="54" t="str">
        <f t="shared" si="11"/>
        <v/>
      </c>
      <c r="AP33" s="13"/>
      <c r="AQ33" s="29"/>
      <c r="AR33" s="30"/>
      <c r="AS33" s="24"/>
    </row>
    <row r="34" spans="1:45">
      <c r="A34" s="35">
        <v>11</v>
      </c>
      <c r="B34" s="56" t="s">
        <v>26</v>
      </c>
      <c r="C34" s="36">
        <v>8</v>
      </c>
      <c r="D34" s="37">
        <v>26</v>
      </c>
      <c r="E34" s="38">
        <v>0</v>
      </c>
      <c r="F34" s="26"/>
      <c r="G34" s="19"/>
      <c r="H34" s="52" t="str">
        <f t="shared" si="0"/>
        <v/>
      </c>
      <c r="I34" s="26"/>
      <c r="J34" s="19"/>
      <c r="K34" s="52" t="str">
        <f t="shared" si="1"/>
        <v/>
      </c>
      <c r="L34" s="26"/>
      <c r="M34" s="19"/>
      <c r="N34" s="52" t="str">
        <f t="shared" si="2"/>
        <v/>
      </c>
      <c r="O34" s="26"/>
      <c r="P34" s="19"/>
      <c r="Q34" s="52" t="str">
        <f t="shared" si="3"/>
        <v/>
      </c>
      <c r="R34" s="26"/>
      <c r="S34" s="19"/>
      <c r="T34" s="52" t="str">
        <f t="shared" si="4"/>
        <v/>
      </c>
      <c r="U34" s="26"/>
      <c r="V34" s="19"/>
      <c r="W34" s="52" t="str">
        <f t="shared" si="5"/>
        <v/>
      </c>
      <c r="X34" s="26"/>
      <c r="Y34" s="19"/>
      <c r="Z34" s="52" t="str">
        <f t="shared" si="6"/>
        <v/>
      </c>
      <c r="AA34" s="26"/>
      <c r="AB34" s="19"/>
      <c r="AC34" s="52" t="str">
        <f t="shared" si="7"/>
        <v/>
      </c>
      <c r="AD34" s="26"/>
      <c r="AE34" s="19"/>
      <c r="AF34" s="52" t="str">
        <f t="shared" si="8"/>
        <v/>
      </c>
      <c r="AG34" s="26"/>
      <c r="AH34" s="19"/>
      <c r="AI34" s="52" t="str">
        <f t="shared" si="9"/>
        <v/>
      </c>
      <c r="AJ34" s="26"/>
      <c r="AK34" s="19"/>
      <c r="AL34" s="52" t="str">
        <f t="shared" si="10"/>
        <v/>
      </c>
      <c r="AM34" s="26"/>
      <c r="AN34" s="19"/>
      <c r="AO34" s="52" t="str">
        <f t="shared" si="11"/>
        <v/>
      </c>
      <c r="AP34" s="15"/>
      <c r="AQ34" s="45">
        <f>SUM($D34:$E34)*8/$C34-4</f>
        <v>22</v>
      </c>
      <c r="AR34" s="46">
        <f>SUM(H34:H36,K34:K36,N34:N36,Q34:Q36,T34:T36,W34:W36,Z34:Z36,AC34:AC36,AF34:AF36,AI34:AI36,AL34:AL36,AO34:AO36)</f>
        <v>0</v>
      </c>
      <c r="AS34" s="55" t="str">
        <f>IF(ABS(AQ34-AR34)&lt;0.2,"","brakuje: "&amp;ROUND(AQ34-AR34,2))</f>
        <v>brakuje: 22</v>
      </c>
    </row>
    <row r="35" spans="1:45">
      <c r="A35" s="23"/>
      <c r="B35" s="23"/>
      <c r="C35" s="39"/>
      <c r="D35" s="40"/>
      <c r="E35" s="41"/>
      <c r="F35" s="27"/>
      <c r="G35" s="12"/>
      <c r="H35" s="53" t="str">
        <f t="shared" si="0"/>
        <v/>
      </c>
      <c r="I35" s="27"/>
      <c r="J35" s="12"/>
      <c r="K35" s="53" t="str">
        <f t="shared" si="1"/>
        <v/>
      </c>
      <c r="L35" s="27"/>
      <c r="M35" s="12"/>
      <c r="N35" s="53" t="str">
        <f t="shared" si="2"/>
        <v/>
      </c>
      <c r="O35" s="27"/>
      <c r="P35" s="12"/>
      <c r="Q35" s="53" t="str">
        <f t="shared" si="3"/>
        <v/>
      </c>
      <c r="R35" s="27"/>
      <c r="S35" s="12"/>
      <c r="T35" s="53" t="str">
        <f t="shared" si="4"/>
        <v/>
      </c>
      <c r="U35" s="27"/>
      <c r="V35" s="12"/>
      <c r="W35" s="53" t="str">
        <f t="shared" si="5"/>
        <v/>
      </c>
      <c r="X35" s="27"/>
      <c r="Y35" s="12"/>
      <c r="Z35" s="53" t="str">
        <f t="shared" si="6"/>
        <v/>
      </c>
      <c r="AA35" s="27"/>
      <c r="AB35" s="12"/>
      <c r="AC35" s="53" t="str">
        <f t="shared" si="7"/>
        <v/>
      </c>
      <c r="AD35" s="27"/>
      <c r="AE35" s="12"/>
      <c r="AF35" s="53" t="str">
        <f t="shared" si="8"/>
        <v/>
      </c>
      <c r="AG35" s="27"/>
      <c r="AH35" s="12"/>
      <c r="AI35" s="53" t="str">
        <f t="shared" si="9"/>
        <v/>
      </c>
      <c r="AJ35" s="27"/>
      <c r="AK35" s="12"/>
      <c r="AL35" s="53" t="str">
        <f t="shared" si="10"/>
        <v/>
      </c>
      <c r="AM35" s="27"/>
      <c r="AN35" s="12"/>
      <c r="AO35" s="53" t="str">
        <f t="shared" si="11"/>
        <v/>
      </c>
      <c r="AP35" s="11"/>
      <c r="AQ35" s="48"/>
      <c r="AR35" s="49"/>
      <c r="AS35" s="23"/>
    </row>
    <row r="36" spans="1:45">
      <c r="A36" s="24"/>
      <c r="B36" s="24"/>
      <c r="C36" s="42"/>
      <c r="D36" s="43"/>
      <c r="E36" s="44"/>
      <c r="F36" s="25"/>
      <c r="G36" s="14"/>
      <c r="H36" s="54" t="str">
        <f t="shared" si="0"/>
        <v/>
      </c>
      <c r="I36" s="25"/>
      <c r="J36" s="14"/>
      <c r="K36" s="54" t="str">
        <f t="shared" si="1"/>
        <v/>
      </c>
      <c r="L36" s="25"/>
      <c r="M36" s="14"/>
      <c r="N36" s="54" t="str">
        <f t="shared" si="2"/>
        <v/>
      </c>
      <c r="O36" s="25"/>
      <c r="P36" s="14"/>
      <c r="Q36" s="54" t="str">
        <f t="shared" si="3"/>
        <v/>
      </c>
      <c r="R36" s="25"/>
      <c r="S36" s="14"/>
      <c r="T36" s="54" t="str">
        <f t="shared" si="4"/>
        <v/>
      </c>
      <c r="U36" s="25"/>
      <c r="V36" s="14"/>
      <c r="W36" s="54" t="str">
        <f t="shared" si="5"/>
        <v/>
      </c>
      <c r="X36" s="25"/>
      <c r="Y36" s="14"/>
      <c r="Z36" s="54" t="str">
        <f t="shared" si="6"/>
        <v/>
      </c>
      <c r="AA36" s="25"/>
      <c r="AB36" s="14"/>
      <c r="AC36" s="54" t="str">
        <f t="shared" si="7"/>
        <v/>
      </c>
      <c r="AD36" s="25"/>
      <c r="AE36" s="14"/>
      <c r="AF36" s="54" t="str">
        <f t="shared" si="8"/>
        <v/>
      </c>
      <c r="AG36" s="25"/>
      <c r="AH36" s="14"/>
      <c r="AI36" s="54" t="str">
        <f t="shared" si="9"/>
        <v/>
      </c>
      <c r="AJ36" s="25"/>
      <c r="AK36" s="14"/>
      <c r="AL36" s="54" t="str">
        <f t="shared" si="10"/>
        <v/>
      </c>
      <c r="AM36" s="25"/>
      <c r="AN36" s="14"/>
      <c r="AO36" s="54" t="str">
        <f t="shared" si="11"/>
        <v/>
      </c>
      <c r="AP36" s="13"/>
      <c r="AQ36" s="29"/>
      <c r="AR36" s="30"/>
      <c r="AS36" s="24"/>
    </row>
    <row r="37" spans="1:45">
      <c r="A37" s="35">
        <v>12</v>
      </c>
      <c r="B37" s="56" t="s">
        <v>26</v>
      </c>
      <c r="C37" s="36">
        <v>8</v>
      </c>
      <c r="D37" s="37">
        <v>26</v>
      </c>
      <c r="E37" s="38">
        <v>0</v>
      </c>
      <c r="F37" s="26"/>
      <c r="G37" s="19"/>
      <c r="H37" s="52" t="str">
        <f t="shared" si="0"/>
        <v/>
      </c>
      <c r="I37" s="26"/>
      <c r="J37" s="19"/>
      <c r="K37" s="52" t="str">
        <f t="shared" si="1"/>
        <v/>
      </c>
      <c r="L37" s="26"/>
      <c r="M37" s="19"/>
      <c r="N37" s="52" t="str">
        <f t="shared" si="2"/>
        <v/>
      </c>
      <c r="O37" s="26"/>
      <c r="P37" s="19"/>
      <c r="Q37" s="52" t="str">
        <f t="shared" si="3"/>
        <v/>
      </c>
      <c r="R37" s="26"/>
      <c r="S37" s="19"/>
      <c r="T37" s="52" t="str">
        <f t="shared" si="4"/>
        <v/>
      </c>
      <c r="U37" s="26"/>
      <c r="V37" s="19"/>
      <c r="W37" s="52" t="str">
        <f t="shared" si="5"/>
        <v/>
      </c>
      <c r="X37" s="26"/>
      <c r="Y37" s="19"/>
      <c r="Z37" s="52" t="str">
        <f t="shared" si="6"/>
        <v/>
      </c>
      <c r="AA37" s="26"/>
      <c r="AB37" s="19"/>
      <c r="AC37" s="52" t="str">
        <f t="shared" si="7"/>
        <v/>
      </c>
      <c r="AD37" s="26"/>
      <c r="AE37" s="19"/>
      <c r="AF37" s="52" t="str">
        <f t="shared" si="8"/>
        <v/>
      </c>
      <c r="AG37" s="26"/>
      <c r="AH37" s="19"/>
      <c r="AI37" s="52" t="str">
        <f t="shared" si="9"/>
        <v/>
      </c>
      <c r="AJ37" s="26"/>
      <c r="AK37" s="19"/>
      <c r="AL37" s="52" t="str">
        <f t="shared" si="10"/>
        <v/>
      </c>
      <c r="AM37" s="26"/>
      <c r="AN37" s="19"/>
      <c r="AO37" s="52" t="str">
        <f t="shared" si="11"/>
        <v/>
      </c>
      <c r="AP37" s="15"/>
      <c r="AQ37" s="45">
        <f>SUM($D37:$E37)*8/$C37-4</f>
        <v>22</v>
      </c>
      <c r="AR37" s="46">
        <f>SUM(H37:H39,K37:K39,N37:N39,Q37:Q39,T37:T39,W37:W39,Z37:Z39,AC37:AC39,AF37:AF39,AI37:AI39,AL37:AL39,AO37:AO39)</f>
        <v>0</v>
      </c>
      <c r="AS37" s="55" t="str">
        <f>IF(ABS(AQ37-AR37)&lt;0.2,"","brakuje: "&amp;ROUND(AQ37-AR37,2))</f>
        <v>brakuje: 22</v>
      </c>
    </row>
    <row r="38" spans="1:45">
      <c r="A38" s="23"/>
      <c r="B38" s="23"/>
      <c r="C38" s="39"/>
      <c r="D38" s="40"/>
      <c r="E38" s="41"/>
      <c r="F38" s="27"/>
      <c r="G38" s="12"/>
      <c r="H38" s="53" t="str">
        <f t="shared" si="0"/>
        <v/>
      </c>
      <c r="I38" s="27"/>
      <c r="J38" s="12"/>
      <c r="K38" s="53" t="str">
        <f t="shared" si="1"/>
        <v/>
      </c>
      <c r="L38" s="27"/>
      <c r="M38" s="12"/>
      <c r="N38" s="53" t="str">
        <f t="shared" si="2"/>
        <v/>
      </c>
      <c r="O38" s="27"/>
      <c r="P38" s="12"/>
      <c r="Q38" s="53" t="str">
        <f t="shared" si="3"/>
        <v/>
      </c>
      <c r="R38" s="27"/>
      <c r="S38" s="12"/>
      <c r="T38" s="53" t="str">
        <f t="shared" si="4"/>
        <v/>
      </c>
      <c r="U38" s="27"/>
      <c r="V38" s="12"/>
      <c r="W38" s="53" t="str">
        <f t="shared" si="5"/>
        <v/>
      </c>
      <c r="X38" s="27"/>
      <c r="Y38" s="12"/>
      <c r="Z38" s="53" t="str">
        <f t="shared" si="6"/>
        <v/>
      </c>
      <c r="AA38" s="27"/>
      <c r="AB38" s="12"/>
      <c r="AC38" s="53" t="str">
        <f t="shared" si="7"/>
        <v/>
      </c>
      <c r="AD38" s="27"/>
      <c r="AE38" s="12"/>
      <c r="AF38" s="53" t="str">
        <f t="shared" si="8"/>
        <v/>
      </c>
      <c r="AG38" s="27"/>
      <c r="AH38" s="12"/>
      <c r="AI38" s="53" t="str">
        <f t="shared" si="9"/>
        <v/>
      </c>
      <c r="AJ38" s="27"/>
      <c r="AK38" s="12"/>
      <c r="AL38" s="53" t="str">
        <f t="shared" si="10"/>
        <v/>
      </c>
      <c r="AM38" s="27"/>
      <c r="AN38" s="12"/>
      <c r="AO38" s="53" t="str">
        <f t="shared" si="11"/>
        <v/>
      </c>
      <c r="AP38" s="11"/>
      <c r="AQ38" s="48"/>
      <c r="AR38" s="49"/>
      <c r="AS38" s="23"/>
    </row>
    <row r="39" spans="1:45">
      <c r="A39" s="24"/>
      <c r="B39" s="24"/>
      <c r="C39" s="42"/>
      <c r="D39" s="43"/>
      <c r="E39" s="44"/>
      <c r="F39" s="25"/>
      <c r="G39" s="14"/>
      <c r="H39" s="54" t="str">
        <f t="shared" si="0"/>
        <v/>
      </c>
      <c r="I39" s="25"/>
      <c r="J39" s="14"/>
      <c r="K39" s="54" t="str">
        <f t="shared" si="1"/>
        <v/>
      </c>
      <c r="L39" s="25"/>
      <c r="M39" s="14"/>
      <c r="N39" s="54" t="str">
        <f t="shared" si="2"/>
        <v/>
      </c>
      <c r="O39" s="25"/>
      <c r="P39" s="14"/>
      <c r="Q39" s="54" t="str">
        <f t="shared" si="3"/>
        <v/>
      </c>
      <c r="R39" s="25"/>
      <c r="S39" s="14"/>
      <c r="T39" s="54" t="str">
        <f t="shared" si="4"/>
        <v/>
      </c>
      <c r="U39" s="25"/>
      <c r="V39" s="14"/>
      <c r="W39" s="54" t="str">
        <f t="shared" si="5"/>
        <v/>
      </c>
      <c r="X39" s="25"/>
      <c r="Y39" s="14"/>
      <c r="Z39" s="54" t="str">
        <f t="shared" si="6"/>
        <v/>
      </c>
      <c r="AA39" s="25"/>
      <c r="AB39" s="14"/>
      <c r="AC39" s="54" t="str">
        <f t="shared" si="7"/>
        <v/>
      </c>
      <c r="AD39" s="25"/>
      <c r="AE39" s="14"/>
      <c r="AF39" s="54" t="str">
        <f t="shared" si="8"/>
        <v/>
      </c>
      <c r="AG39" s="25"/>
      <c r="AH39" s="14"/>
      <c r="AI39" s="54" t="str">
        <f t="shared" si="9"/>
        <v/>
      </c>
      <c r="AJ39" s="25"/>
      <c r="AK39" s="14"/>
      <c r="AL39" s="54" t="str">
        <f t="shared" si="10"/>
        <v/>
      </c>
      <c r="AM39" s="25"/>
      <c r="AN39" s="14"/>
      <c r="AO39" s="54" t="str">
        <f t="shared" si="11"/>
        <v/>
      </c>
      <c r="AP39" s="13"/>
      <c r="AQ39" s="29"/>
      <c r="AR39" s="30"/>
      <c r="AS39" s="24"/>
    </row>
    <row r="40" spans="1:45">
      <c r="A40" s="35">
        <v>13</v>
      </c>
      <c r="B40" s="56" t="s">
        <v>26</v>
      </c>
      <c r="C40" s="36">
        <v>8</v>
      </c>
      <c r="D40" s="37">
        <v>26</v>
      </c>
      <c r="E40" s="38">
        <v>0</v>
      </c>
      <c r="F40" s="26"/>
      <c r="G40" s="19"/>
      <c r="H40" s="52" t="str">
        <f t="shared" si="0"/>
        <v/>
      </c>
      <c r="I40" s="26"/>
      <c r="J40" s="19"/>
      <c r="K40" s="52" t="str">
        <f t="shared" si="1"/>
        <v/>
      </c>
      <c r="L40" s="26"/>
      <c r="M40" s="19"/>
      <c r="N40" s="52" t="str">
        <f t="shared" si="2"/>
        <v/>
      </c>
      <c r="O40" s="26"/>
      <c r="P40" s="19"/>
      <c r="Q40" s="52" t="str">
        <f t="shared" si="3"/>
        <v/>
      </c>
      <c r="R40" s="26"/>
      <c r="S40" s="19"/>
      <c r="T40" s="52" t="str">
        <f t="shared" si="4"/>
        <v/>
      </c>
      <c r="U40" s="26"/>
      <c r="V40" s="19"/>
      <c r="W40" s="52" t="str">
        <f t="shared" si="5"/>
        <v/>
      </c>
      <c r="X40" s="26"/>
      <c r="Y40" s="19"/>
      <c r="Z40" s="52" t="str">
        <f t="shared" si="6"/>
        <v/>
      </c>
      <c r="AA40" s="26"/>
      <c r="AB40" s="19"/>
      <c r="AC40" s="52" t="str">
        <f t="shared" si="7"/>
        <v/>
      </c>
      <c r="AD40" s="26"/>
      <c r="AE40" s="19"/>
      <c r="AF40" s="52" t="str">
        <f t="shared" si="8"/>
        <v/>
      </c>
      <c r="AG40" s="26"/>
      <c r="AH40" s="19"/>
      <c r="AI40" s="52" t="str">
        <f t="shared" si="9"/>
        <v/>
      </c>
      <c r="AJ40" s="26"/>
      <c r="AK40" s="19"/>
      <c r="AL40" s="52" t="str">
        <f t="shared" si="10"/>
        <v/>
      </c>
      <c r="AM40" s="26"/>
      <c r="AN40" s="19"/>
      <c r="AO40" s="52" t="str">
        <f t="shared" si="11"/>
        <v/>
      </c>
      <c r="AP40" s="15"/>
      <c r="AQ40" s="45">
        <f>SUM($D40:$E40)*8/$C40-4</f>
        <v>22</v>
      </c>
      <c r="AR40" s="46">
        <f>SUM(H40:H42,K40:K42,N40:N42,Q40:Q42,T40:T42,W40:W42,Z40:Z42,AC40:AC42,AF40:AF42,AI40:AI42,AL40:AL42,AO40:AO42)</f>
        <v>0</v>
      </c>
      <c r="AS40" s="55" t="str">
        <f>IF(ABS(AQ40-AR40)&lt;0.2,"","brakuje: "&amp;ROUND(AQ40-AR40,2))</f>
        <v>brakuje: 22</v>
      </c>
    </row>
    <row r="41" spans="1:45">
      <c r="A41" s="23"/>
      <c r="B41" s="23"/>
      <c r="C41" s="39"/>
      <c r="D41" s="40"/>
      <c r="E41" s="41"/>
      <c r="F41" s="27"/>
      <c r="G41" s="12"/>
      <c r="H41" s="53" t="str">
        <f t="shared" si="0"/>
        <v/>
      </c>
      <c r="I41" s="27"/>
      <c r="J41" s="12"/>
      <c r="K41" s="53" t="str">
        <f t="shared" si="1"/>
        <v/>
      </c>
      <c r="L41" s="27"/>
      <c r="M41" s="12"/>
      <c r="N41" s="53" t="str">
        <f t="shared" si="2"/>
        <v/>
      </c>
      <c r="O41" s="27"/>
      <c r="P41" s="12"/>
      <c r="Q41" s="53" t="str">
        <f t="shared" si="3"/>
        <v/>
      </c>
      <c r="R41" s="27"/>
      <c r="S41" s="12"/>
      <c r="T41" s="53" t="str">
        <f t="shared" si="4"/>
        <v/>
      </c>
      <c r="U41" s="27"/>
      <c r="V41" s="12"/>
      <c r="W41" s="53" t="str">
        <f t="shared" si="5"/>
        <v/>
      </c>
      <c r="X41" s="27"/>
      <c r="Y41" s="12"/>
      <c r="Z41" s="53" t="str">
        <f t="shared" si="6"/>
        <v/>
      </c>
      <c r="AA41" s="27"/>
      <c r="AB41" s="12"/>
      <c r="AC41" s="53" t="str">
        <f t="shared" si="7"/>
        <v/>
      </c>
      <c r="AD41" s="27"/>
      <c r="AE41" s="12"/>
      <c r="AF41" s="53" t="str">
        <f t="shared" si="8"/>
        <v/>
      </c>
      <c r="AG41" s="27"/>
      <c r="AH41" s="12"/>
      <c r="AI41" s="53" t="str">
        <f t="shared" si="9"/>
        <v/>
      </c>
      <c r="AJ41" s="27"/>
      <c r="AK41" s="12"/>
      <c r="AL41" s="53" t="str">
        <f t="shared" si="10"/>
        <v/>
      </c>
      <c r="AM41" s="27"/>
      <c r="AN41" s="12"/>
      <c r="AO41" s="53" t="str">
        <f t="shared" si="11"/>
        <v/>
      </c>
      <c r="AP41" s="11"/>
      <c r="AQ41" s="48"/>
      <c r="AR41" s="49"/>
      <c r="AS41" s="23"/>
    </row>
    <row r="42" spans="1:45">
      <c r="A42" s="24"/>
      <c r="B42" s="24"/>
      <c r="C42" s="42"/>
      <c r="D42" s="43"/>
      <c r="E42" s="44"/>
      <c r="F42" s="25"/>
      <c r="G42" s="14"/>
      <c r="H42" s="54" t="str">
        <f t="shared" si="0"/>
        <v/>
      </c>
      <c r="I42" s="25"/>
      <c r="J42" s="14"/>
      <c r="K42" s="54" t="str">
        <f t="shared" si="1"/>
        <v/>
      </c>
      <c r="L42" s="25"/>
      <c r="M42" s="14"/>
      <c r="N42" s="54" t="str">
        <f t="shared" si="2"/>
        <v/>
      </c>
      <c r="O42" s="25"/>
      <c r="P42" s="14"/>
      <c r="Q42" s="54" t="str">
        <f t="shared" si="3"/>
        <v/>
      </c>
      <c r="R42" s="25"/>
      <c r="S42" s="14"/>
      <c r="T42" s="54" t="str">
        <f t="shared" si="4"/>
        <v/>
      </c>
      <c r="U42" s="25"/>
      <c r="V42" s="14"/>
      <c r="W42" s="54" t="str">
        <f t="shared" si="5"/>
        <v/>
      </c>
      <c r="X42" s="25"/>
      <c r="Y42" s="14"/>
      <c r="Z42" s="54" t="str">
        <f t="shared" si="6"/>
        <v/>
      </c>
      <c r="AA42" s="25"/>
      <c r="AB42" s="14"/>
      <c r="AC42" s="54" t="str">
        <f t="shared" si="7"/>
        <v/>
      </c>
      <c r="AD42" s="25"/>
      <c r="AE42" s="14"/>
      <c r="AF42" s="54" t="str">
        <f t="shared" si="8"/>
        <v/>
      </c>
      <c r="AG42" s="25"/>
      <c r="AH42" s="14"/>
      <c r="AI42" s="54" t="str">
        <f t="shared" si="9"/>
        <v/>
      </c>
      <c r="AJ42" s="25"/>
      <c r="AK42" s="14"/>
      <c r="AL42" s="54" t="str">
        <f t="shared" si="10"/>
        <v/>
      </c>
      <c r="AM42" s="25"/>
      <c r="AN42" s="14"/>
      <c r="AO42" s="54" t="str">
        <f t="shared" si="11"/>
        <v/>
      </c>
      <c r="AP42" s="13"/>
      <c r="AQ42" s="29"/>
      <c r="AR42" s="30"/>
      <c r="AS42" s="24"/>
    </row>
    <row r="43" spans="1:45" s="2" customFormat="1" ht="13.15">
      <c r="A43" s="2" t="s">
        <v>23</v>
      </c>
      <c r="F43" s="6"/>
      <c r="G43" s="6"/>
      <c r="H43" s="7"/>
      <c r="I43" s="6"/>
      <c r="J43" s="6"/>
      <c r="K43" s="7"/>
      <c r="L43" s="6"/>
      <c r="M43" s="6"/>
      <c r="N43" s="7"/>
      <c r="O43" s="6"/>
      <c r="Q43" s="7"/>
      <c r="R43" s="6"/>
      <c r="S43" s="6"/>
      <c r="T43" s="7"/>
      <c r="U43" s="6"/>
      <c r="V43" s="6"/>
      <c r="W43" s="7"/>
      <c r="X43" s="6"/>
      <c r="Y43" s="6"/>
      <c r="Z43" s="7"/>
      <c r="AA43" s="6"/>
      <c r="AB43" s="6"/>
      <c r="AC43" s="7"/>
      <c r="AD43" s="6"/>
      <c r="AE43" s="6"/>
      <c r="AF43" s="7"/>
      <c r="AG43" s="6"/>
      <c r="AH43" s="6"/>
      <c r="AI43" s="7"/>
      <c r="AJ43" s="6"/>
      <c r="AK43" s="6"/>
      <c r="AL43" s="7"/>
      <c r="AM43" s="6"/>
      <c r="AN43" s="6"/>
      <c r="AO43" s="7"/>
      <c r="AS43" s="66" t="s">
        <v>3</v>
      </c>
    </row>
    <row r="44" spans="1:45" s="2" customFormat="1" ht="13.15">
      <c r="A44" s="2" t="s">
        <v>48</v>
      </c>
      <c r="F44" s="6"/>
      <c r="G44" s="6"/>
      <c r="H44" s="7"/>
      <c r="I44" s="6"/>
      <c r="J44" s="6"/>
      <c r="K44" s="7"/>
      <c r="L44" s="6"/>
      <c r="M44" s="6"/>
      <c r="N44" s="7"/>
      <c r="O44" s="6"/>
      <c r="Q44" s="7"/>
      <c r="R44" s="6"/>
      <c r="S44" s="6"/>
      <c r="T44" s="7"/>
      <c r="U44" s="6"/>
      <c r="V44" s="6"/>
      <c r="W44" s="7"/>
      <c r="X44" s="6"/>
      <c r="Y44" s="6"/>
      <c r="Z44" s="7"/>
      <c r="AA44" s="6"/>
      <c r="AB44" s="6"/>
      <c r="AC44" s="7"/>
      <c r="AD44" s="6"/>
      <c r="AE44" s="6"/>
      <c r="AF44" s="7"/>
      <c r="AG44" s="6"/>
      <c r="AH44" s="6"/>
      <c r="AI44" s="7"/>
      <c r="AJ44" s="6"/>
      <c r="AK44" s="6"/>
      <c r="AL44" s="7"/>
      <c r="AM44" s="6"/>
      <c r="AN44" s="6"/>
      <c r="AO44" s="7"/>
      <c r="AS44" s="66"/>
    </row>
    <row r="45" spans="1:45" s="2" customFormat="1">
      <c r="A45" s="10" t="s">
        <v>45</v>
      </c>
      <c r="F45" s="6"/>
      <c r="G45" s="6"/>
      <c r="H45" s="7"/>
      <c r="I45" s="6"/>
      <c r="J45" s="6"/>
      <c r="K45" s="7"/>
      <c r="L45" s="6"/>
      <c r="M45" s="6"/>
      <c r="N45" s="7"/>
      <c r="O45" s="6"/>
      <c r="Q45" s="7"/>
      <c r="R45" s="6"/>
      <c r="S45" s="6"/>
      <c r="T45" s="7"/>
      <c r="U45" s="6"/>
      <c r="V45" s="6"/>
      <c r="W45" s="7"/>
      <c r="X45" s="6"/>
      <c r="Y45" s="6"/>
      <c r="Z45" s="7"/>
      <c r="AA45" s="6"/>
      <c r="AB45" s="6"/>
      <c r="AC45" s="7"/>
      <c r="AD45" s="6"/>
      <c r="AE45" s="6"/>
      <c r="AF45" s="7"/>
      <c r="AG45" s="6"/>
      <c r="AH45" s="6"/>
      <c r="AI45" s="7"/>
      <c r="AJ45" s="6"/>
      <c r="AK45" s="6"/>
      <c r="AL45" s="7"/>
      <c r="AM45" s="6"/>
      <c r="AN45" s="6"/>
      <c r="AO45" s="7"/>
      <c r="AS45" s="9"/>
    </row>
    <row r="46" spans="1:45" s="2" customFormat="1">
      <c r="A46" s="2" t="s">
        <v>46</v>
      </c>
      <c r="F46" s="6"/>
      <c r="G46" s="6"/>
      <c r="H46" s="7"/>
      <c r="I46" s="6"/>
      <c r="J46" s="6"/>
      <c r="K46" s="7"/>
      <c r="L46" s="6"/>
      <c r="M46" s="6"/>
      <c r="N46" s="7"/>
      <c r="O46" s="6"/>
      <c r="Q46" s="7"/>
      <c r="R46" s="6"/>
      <c r="S46" s="6"/>
      <c r="T46" s="7"/>
      <c r="U46" s="6"/>
      <c r="V46" s="6"/>
      <c r="W46" s="7"/>
      <c r="X46" s="6"/>
      <c r="Y46" s="6"/>
      <c r="Z46" s="7"/>
      <c r="AA46" s="6"/>
      <c r="AB46" s="6"/>
      <c r="AC46" s="7"/>
      <c r="AD46" s="6"/>
      <c r="AE46" s="6"/>
      <c r="AF46" s="7"/>
      <c r="AG46" s="6"/>
      <c r="AH46" s="6"/>
      <c r="AI46" s="7"/>
      <c r="AJ46" s="6"/>
      <c r="AK46" s="6"/>
      <c r="AL46" s="7"/>
      <c r="AM46" s="6"/>
      <c r="AN46" s="6"/>
      <c r="AO46" s="7"/>
      <c r="AS46" s="9"/>
    </row>
    <row r="47" spans="1:45" s="2" customFormat="1">
      <c r="A47" s="2" t="s">
        <v>47</v>
      </c>
      <c r="F47" s="6"/>
      <c r="G47" s="6"/>
      <c r="H47" s="7"/>
      <c r="I47" s="6"/>
      <c r="J47" s="6"/>
      <c r="K47" s="7"/>
      <c r="L47" s="6"/>
      <c r="M47" s="6"/>
      <c r="N47" s="7"/>
      <c r="O47" s="6"/>
      <c r="Q47" s="7"/>
      <c r="R47" s="6"/>
      <c r="S47" s="6"/>
      <c r="T47" s="7"/>
      <c r="U47" s="6"/>
      <c r="V47" s="6"/>
      <c r="W47" s="7"/>
      <c r="X47" s="6"/>
      <c r="Y47" s="6"/>
      <c r="Z47" s="7"/>
      <c r="AA47" s="6"/>
      <c r="AB47" s="6"/>
      <c r="AC47" s="7"/>
      <c r="AD47" s="6"/>
      <c r="AE47" s="6"/>
      <c r="AF47" s="7"/>
      <c r="AG47" s="6"/>
      <c r="AH47" s="6"/>
      <c r="AI47" s="7"/>
      <c r="AJ47" s="6"/>
      <c r="AK47" s="6"/>
      <c r="AL47" s="7"/>
      <c r="AM47" s="6"/>
      <c r="AN47" s="6"/>
      <c r="AO47" s="7"/>
      <c r="AS47" s="9"/>
    </row>
    <row r="48" spans="1:45" s="2" customFormat="1" ht="4.8499999999999996" customHeight="1">
      <c r="F48" s="6"/>
      <c r="G48" s="6"/>
      <c r="H48" s="7"/>
      <c r="I48" s="6"/>
      <c r="J48" s="6"/>
      <c r="K48" s="7"/>
      <c r="L48" s="6"/>
      <c r="M48" s="6"/>
      <c r="N48" s="7"/>
      <c r="O48" s="6"/>
      <c r="Q48" s="7"/>
      <c r="R48" s="6"/>
      <c r="S48" s="6"/>
      <c r="T48" s="7"/>
      <c r="U48" s="6"/>
      <c r="V48" s="6"/>
      <c r="W48" s="7"/>
      <c r="X48" s="6"/>
      <c r="Y48" s="6"/>
      <c r="Z48" s="7"/>
      <c r="AA48" s="6"/>
      <c r="AB48" s="6"/>
      <c r="AC48" s="7"/>
      <c r="AD48" s="6"/>
      <c r="AE48" s="6"/>
      <c r="AF48" s="7"/>
      <c r="AG48" s="6"/>
      <c r="AH48" s="6"/>
      <c r="AI48" s="7"/>
      <c r="AJ48" s="6"/>
      <c r="AK48" s="6"/>
      <c r="AL48" s="7"/>
      <c r="AM48" s="6"/>
      <c r="AN48" s="6"/>
      <c r="AO48" s="7"/>
      <c r="AS48" s="9"/>
    </row>
    <row r="49" spans="1:45" s="63" customFormat="1" ht="13.15">
      <c r="A49" s="63" t="s">
        <v>4</v>
      </c>
      <c r="F49" s="64"/>
      <c r="G49" s="64"/>
      <c r="H49" s="65"/>
      <c r="I49" s="64"/>
      <c r="J49" s="64"/>
      <c r="K49" s="65"/>
      <c r="L49" s="64"/>
      <c r="M49" s="64"/>
      <c r="N49" s="65"/>
      <c r="O49" s="64"/>
      <c r="Q49" s="65"/>
      <c r="R49" s="64"/>
      <c r="S49" s="64"/>
      <c r="T49" s="65"/>
      <c r="U49" s="64"/>
      <c r="V49" s="64"/>
      <c r="W49" s="65"/>
      <c r="X49" s="64"/>
      <c r="Y49" s="64"/>
      <c r="Z49" s="65"/>
      <c r="AA49" s="64"/>
      <c r="AB49" s="64"/>
      <c r="AC49" s="65"/>
      <c r="AD49" s="64"/>
      <c r="AE49" s="64"/>
      <c r="AF49" s="65"/>
      <c r="AG49" s="64"/>
      <c r="AH49" s="64"/>
      <c r="AI49" s="65"/>
      <c r="AJ49" s="64"/>
      <c r="AK49" s="64"/>
      <c r="AL49" s="65"/>
      <c r="AM49" s="64"/>
      <c r="AN49" s="64"/>
      <c r="AO49" s="65"/>
      <c r="AS49" s="66"/>
    </row>
    <row r="50" spans="1:45" s="63" customFormat="1" ht="13.15">
      <c r="F50" s="64"/>
      <c r="G50" s="64"/>
      <c r="H50" s="65"/>
      <c r="I50" s="64"/>
      <c r="J50" s="64"/>
      <c r="K50" s="65"/>
      <c r="L50" s="64"/>
      <c r="M50" s="64"/>
      <c r="N50" s="65"/>
      <c r="O50" s="64"/>
      <c r="P50" s="64"/>
      <c r="Q50" s="65"/>
      <c r="R50" s="64"/>
      <c r="S50" s="64"/>
      <c r="T50" s="65"/>
      <c r="U50" s="64"/>
      <c r="V50" s="64"/>
      <c r="W50" s="65"/>
      <c r="X50" s="64"/>
      <c r="Y50" s="64"/>
      <c r="Z50" s="65"/>
      <c r="AA50" s="64"/>
      <c r="AB50" s="64"/>
      <c r="AC50" s="65"/>
      <c r="AD50" s="64"/>
      <c r="AE50" s="64"/>
      <c r="AF50" s="65"/>
      <c r="AG50" s="64"/>
      <c r="AH50" s="64"/>
      <c r="AI50" s="65"/>
      <c r="AJ50" s="64"/>
      <c r="AK50" s="64"/>
      <c r="AL50" s="65"/>
      <c r="AM50" s="64"/>
      <c r="AN50" s="64"/>
      <c r="AO50" s="65"/>
    </row>
  </sheetData>
  <mergeCells count="13">
    <mergeCell ref="AQ2:AR2"/>
    <mergeCell ref="AA2:AC2"/>
    <mergeCell ref="AD2:AF2"/>
    <mergeCell ref="AG2:AI2"/>
    <mergeCell ref="AJ2:AL2"/>
    <mergeCell ref="AM2:AO2"/>
    <mergeCell ref="X2:Z2"/>
    <mergeCell ref="F2:H2"/>
    <mergeCell ref="I2:K2"/>
    <mergeCell ref="L2:N2"/>
    <mergeCell ref="O2:Q2"/>
    <mergeCell ref="R2:T2"/>
    <mergeCell ref="U2:W2"/>
  </mergeCells>
  <printOptions horizontalCentered="1"/>
  <pageMargins left="0.23622047244094491" right="0.23622047244094491" top="0.74803149606299213" bottom="0.55118110236220474" header="0.31496062992125984" footer="0.31496062992125984"/>
  <pageSetup paperSize="9" scale="75" orientation="landscape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3" sqref="A3:A18"/>
    </sheetView>
  </sheetViews>
  <sheetFormatPr defaultRowHeight="14.4"/>
  <cols>
    <col min="2" max="2" width="20.8984375" customWidth="1"/>
  </cols>
  <sheetData>
    <row r="1" spans="1:2">
      <c r="A1" s="72" t="s">
        <v>37</v>
      </c>
    </row>
    <row r="2" spans="1:2">
      <c r="A2" s="3" t="s">
        <v>5</v>
      </c>
      <c r="B2" s="4"/>
    </row>
    <row r="3" spans="1:2">
      <c r="A3" s="5">
        <f>DATE(PlanUrlopów!$A$2,1,1)</f>
        <v>44562</v>
      </c>
      <c r="B3" s="4" t="s">
        <v>6</v>
      </c>
    </row>
    <row r="4" spans="1:2">
      <c r="A4" s="5">
        <f>A3+5</f>
        <v>44567</v>
      </c>
      <c r="B4" s="4" t="s">
        <v>7</v>
      </c>
    </row>
    <row r="5" spans="1:2" s="70" customFormat="1">
      <c r="A5" s="68">
        <v>44568</v>
      </c>
      <c r="B5" s="69" t="s">
        <v>42</v>
      </c>
    </row>
    <row r="6" spans="1:2">
      <c r="A6" s="5">
        <f>FLOOR(DATE(YEAR(A3),5,DAY(MINUTE(YEAR(A3)/38)/2+56)),7)-34</f>
        <v>44668</v>
      </c>
      <c r="B6" s="4" t="s">
        <v>8</v>
      </c>
    </row>
    <row r="7" spans="1:2">
      <c r="A7" s="5">
        <f>A6+1</f>
        <v>44669</v>
      </c>
      <c r="B7" s="4" t="s">
        <v>9</v>
      </c>
    </row>
    <row r="8" spans="1:2">
      <c r="A8" s="5">
        <f>DATE(YEAR(A3),5,1)</f>
        <v>44682</v>
      </c>
      <c r="B8" s="4" t="s">
        <v>10</v>
      </c>
    </row>
    <row r="9" spans="1:2" s="70" customFormat="1">
      <c r="A9" s="68">
        <v>44683</v>
      </c>
      <c r="B9" s="69" t="s">
        <v>42</v>
      </c>
    </row>
    <row r="10" spans="1:2">
      <c r="A10" s="5">
        <f>DATE(YEAR(A4),5,3)</f>
        <v>44684</v>
      </c>
      <c r="B10" s="4" t="s">
        <v>39</v>
      </c>
    </row>
    <row r="11" spans="1:2">
      <c r="A11" s="5">
        <f>A6+49</f>
        <v>44717</v>
      </c>
      <c r="B11" s="4" t="s">
        <v>11</v>
      </c>
    </row>
    <row r="12" spans="1:2">
      <c r="A12" s="5">
        <f>A6+60</f>
        <v>44728</v>
      </c>
      <c r="B12" s="4" t="s">
        <v>12</v>
      </c>
    </row>
    <row r="13" spans="1:2">
      <c r="A13" s="5">
        <f>DATE(YEAR(A3),8,15)</f>
        <v>44788</v>
      </c>
      <c r="B13" s="4" t="s">
        <v>13</v>
      </c>
    </row>
    <row r="14" spans="1:2">
      <c r="A14" s="5">
        <f>DATE(YEAR(A3),11,1)</f>
        <v>44866</v>
      </c>
      <c r="B14" s="4" t="s">
        <v>14</v>
      </c>
    </row>
    <row r="15" spans="1:2">
      <c r="A15" s="5">
        <f>A14+10</f>
        <v>44876</v>
      </c>
      <c r="B15" s="4" t="s">
        <v>15</v>
      </c>
    </row>
    <row r="16" spans="1:2" s="70" customFormat="1">
      <c r="A16" s="68">
        <v>44918</v>
      </c>
      <c r="B16" s="69" t="s">
        <v>43</v>
      </c>
    </row>
    <row r="17" spans="1:2">
      <c r="A17" s="5">
        <f>DATE(YEAR(A3),12,25)</f>
        <v>44920</v>
      </c>
      <c r="B17" s="4" t="s">
        <v>16</v>
      </c>
    </row>
    <row r="18" spans="1:2">
      <c r="A18" s="5">
        <f>A17+1</f>
        <v>44921</v>
      </c>
      <c r="B18" s="4" t="s">
        <v>17</v>
      </c>
    </row>
    <row r="21" spans="1:2">
      <c r="A21" s="67" t="s">
        <v>34</v>
      </c>
    </row>
    <row r="22" spans="1:2">
      <c r="A22" s="67" t="s">
        <v>35</v>
      </c>
    </row>
    <row r="23" spans="1:2">
      <c r="A23" s="67" t="s">
        <v>36</v>
      </c>
    </row>
  </sheetData>
  <pageMargins left="0.7" right="0.7" top="0.75" bottom="0.75" header="0.3" footer="0.3"/>
  <pageSetup paperSize="9" orientation="portrait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3</vt:i4>
      </vt:variant>
    </vt:vector>
  </HeadingPairs>
  <TitlesOfParts>
    <vt:vector size="5" baseType="lpstr">
      <vt:lpstr>PlanUrlopów</vt:lpstr>
      <vt:lpstr>ŚwiętaPL</vt:lpstr>
      <vt:lpstr>PlanUrlopów!Obszar_wydruku</vt:lpstr>
      <vt:lpstr>Święta</vt:lpstr>
      <vt:lpstr>PlanUrlopów!Tytuły_wydruku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</dc:creator>
  <cp:lastModifiedBy>kubaszek</cp:lastModifiedBy>
  <cp:lastPrinted>2012-01-20T09:26:02Z</cp:lastPrinted>
  <dcterms:created xsi:type="dcterms:W3CDTF">2012-01-19T13:54:29Z</dcterms:created>
  <dcterms:modified xsi:type="dcterms:W3CDTF">2021-12-14T07:27:05Z</dcterms:modified>
</cp:coreProperties>
</file>