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FD8551A1-6091-4317-817C-F176698B7B8D}" xr6:coauthVersionLast="47" xr6:coauthVersionMax="47" xr10:uidLastSave="{00000000-0000-0000-0000-000000000000}"/>
  <bookViews>
    <workbookView xWindow="47720" yWindow="2830" windowWidth="28800" windowHeight="15370" activeTab="1" xr2:uid="{0B25212F-A640-401E-AFFE-298C447892E3}"/>
  </bookViews>
  <sheets>
    <sheet name="Main" sheetId="1" r:id="rId1"/>
    <sheet name="gedatolisi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5" i="1"/>
  <c r="L4" i="1"/>
</calcChain>
</file>

<file path=xl/sharedStrings.xml><?xml version="1.0" encoding="utf-8"?>
<sst xmlns="http://schemas.openxmlformats.org/spreadsheetml/2006/main" count="23" uniqueCount="22">
  <si>
    <t>Price</t>
  </si>
  <si>
    <t>Shares</t>
  </si>
  <si>
    <t>MC</t>
  </si>
  <si>
    <t>Cash</t>
  </si>
  <si>
    <t>Debt</t>
  </si>
  <si>
    <t>EV</t>
  </si>
  <si>
    <t>Q125</t>
  </si>
  <si>
    <t>gedatolisib</t>
  </si>
  <si>
    <t>Name</t>
  </si>
  <si>
    <t>Main</t>
  </si>
  <si>
    <t>Brand</t>
  </si>
  <si>
    <t>Generic</t>
  </si>
  <si>
    <t>Mechanism</t>
  </si>
  <si>
    <t>PI3K</t>
  </si>
  <si>
    <t>Clinical Trials</t>
  </si>
  <si>
    <t>Phase III "VIKTORIA-1"</t>
  </si>
  <si>
    <t>gedatolisib+palbociclib+fulvestrant vs. fulvestrant, HR=0.24</t>
  </si>
  <si>
    <t>9.3 months PFS, 2.0 months PFS</t>
  </si>
  <si>
    <t>HR=0.33, 7.4 months PFS vs. 2.0 months PFS</t>
  </si>
  <si>
    <t>11.0mo PFS vs. 5.7mo PFS PI3K mutants</t>
  </si>
  <si>
    <t>SOLAR-1 Piqray n=572 HR+, HER2-, a/mBC progressed after aromatase with or without CDK4/6, 60% PI3K mutations, 6% prior CDK4/6</t>
  </si>
  <si>
    <t>no-mutation HFS HR=0.85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</si>
</sst>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3" fillId="0" borderId="0" xfId="1" applyFont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D7E5-E57F-45FF-96CC-715915D2C8E0}">
  <dimension ref="B2:M7"/>
  <sheetViews>
    <sheetView zoomScale="175" zoomScaleNormal="175" workbookViewId="0">
      <selection activeCell="C2" sqref="C2"/>
    </sheetView>
  </sheetViews>
  <sheetFormatPr defaultRowHeight="14.5" x14ac:dyDescent="0.35"/>
  <sheetData>
    <row r="2" spans="2:13" x14ac:dyDescent="0.35">
      <c r="B2" t="s">
        <v>8</v>
      </c>
      <c r="K2" t="s">
        <v>0</v>
      </c>
      <c r="L2" s="1">
        <v>46</v>
      </c>
    </row>
    <row r="3" spans="2:13" x14ac:dyDescent="0.35">
      <c r="B3" t="s">
        <v>7</v>
      </c>
      <c r="K3" t="s">
        <v>1</v>
      </c>
      <c r="L3" s="2">
        <v>37.866357999999998</v>
      </c>
      <c r="M3" s="3" t="s">
        <v>6</v>
      </c>
    </row>
    <row r="4" spans="2:13" x14ac:dyDescent="0.35">
      <c r="K4" t="s">
        <v>2</v>
      </c>
      <c r="L4" s="2">
        <f>+L2*L3</f>
        <v>1741.8524679999998</v>
      </c>
    </row>
    <row r="5" spans="2:13" x14ac:dyDescent="0.35">
      <c r="K5" t="s">
        <v>3</v>
      </c>
      <c r="L5" s="2">
        <f>16.478+189.213</f>
        <v>205.691</v>
      </c>
    </row>
    <row r="6" spans="2:13" x14ac:dyDescent="0.35">
      <c r="K6" t="s">
        <v>4</v>
      </c>
      <c r="L6" s="2">
        <v>98.527000000000001</v>
      </c>
    </row>
    <row r="7" spans="2:13" x14ac:dyDescent="0.35">
      <c r="K7" t="s">
        <v>5</v>
      </c>
      <c r="L7" s="2">
        <f>+L4-L5+L6</f>
        <v>1634.6884679999998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F26C-6E6D-482A-9072-C531877056C2}">
  <dimension ref="A1:C13"/>
  <sheetViews>
    <sheetView tabSelected="1" zoomScale="175" zoomScaleNormal="175" workbookViewId="0">
      <selection activeCell="C14" sqref="C14"/>
    </sheetView>
  </sheetViews>
  <sheetFormatPr defaultRowHeight="12.5" x14ac:dyDescent="0.25"/>
  <cols>
    <col min="1" max="1" width="4.6328125" style="4" bestFit="1" customWidth="1"/>
    <col min="2" max="2" width="11.26953125" style="4" bestFit="1" customWidth="1"/>
    <col min="3" max="16384" width="8.7265625" style="4"/>
  </cols>
  <sheetData>
    <row r="1" spans="1:3" x14ac:dyDescent="0.25">
      <c r="A1" s="5" t="s">
        <v>9</v>
      </c>
    </row>
    <row r="2" spans="1:3" x14ac:dyDescent="0.25">
      <c r="B2" s="4" t="s">
        <v>10</v>
      </c>
    </row>
    <row r="3" spans="1:3" x14ac:dyDescent="0.25">
      <c r="B3" s="4" t="s">
        <v>11</v>
      </c>
      <c r="C3" s="4" t="s">
        <v>7</v>
      </c>
    </row>
    <row r="4" spans="1:3" x14ac:dyDescent="0.25">
      <c r="B4" s="4" t="s">
        <v>12</v>
      </c>
      <c r="C4" s="4" t="s">
        <v>13</v>
      </c>
    </row>
    <row r="5" spans="1:3" x14ac:dyDescent="0.25">
      <c r="B5" s="4" t="s">
        <v>14</v>
      </c>
    </row>
    <row r="6" spans="1:3" ht="13" x14ac:dyDescent="0.3">
      <c r="C6" s="7" t="s">
        <v>15</v>
      </c>
    </row>
    <row r="7" spans="1:3" x14ac:dyDescent="0.25">
      <c r="C7" s="4" t="s">
        <v>16</v>
      </c>
    </row>
    <row r="8" spans="1:3" x14ac:dyDescent="0.25">
      <c r="C8" s="4" t="s">
        <v>17</v>
      </c>
    </row>
    <row r="9" spans="1:3" ht="13" x14ac:dyDescent="0.3">
      <c r="C9" s="6" t="s">
        <v>18</v>
      </c>
    </row>
    <row r="11" spans="1:3" ht="13" x14ac:dyDescent="0.3">
      <c r="C11" s="7" t="s">
        <v>20</v>
      </c>
    </row>
    <row r="12" spans="1:3" ht="13" x14ac:dyDescent="0.3">
      <c r="C12" s="6" t="s">
        <v>19</v>
      </c>
    </row>
    <row r="13" spans="1:3" x14ac:dyDescent="0.25">
      <c r="C13" s="4" t="s">
        <v>21</v>
      </c>
    </row>
  </sheetData>
  <hyperlinks>
    <hyperlink ref="A1" location="Main!A1" display="Main" xr:uid="{1A6A71F0-CD9A-4ACB-8558-93634E2CC3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gedatolisib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2025-07-28T13:20:20Z</dcterms:created>
  <dcterms:modified xsi:type="dcterms:W3CDTF">2025-07-28T13:34:39Z</dcterms:modified>
</cp:coreProperties>
</file>