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15E4AF1B-49E3-4E3E-8AE8-4F9872213521}" xr6:coauthVersionLast="47" xr6:coauthVersionMax="47" xr10:uidLastSave="{00000000-0000-0000-0000-000000000000}"/>
  <bookViews>
    <workbookView xWindow="41660" yWindow="2170" windowWidth="28980" windowHeight="14360" activeTab="1" xr2:uid="{D41EE815-3FF7-4F26-8287-DC75508FD1A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  <c r="C7" i="2"/>
  <c r="D7" i="2"/>
  <c r="C15" i="2"/>
  <c r="D15" i="2"/>
  <c r="C5" i="2"/>
  <c r="D5" i="2"/>
  <c r="D14" i="2"/>
</calcChain>
</file>

<file path=xl/sharedStrings.xml><?xml version="1.0" encoding="utf-8"?>
<sst xmlns="http://schemas.openxmlformats.org/spreadsheetml/2006/main" count="15" uniqueCount="15">
  <si>
    <t>Main</t>
  </si>
  <si>
    <t>Revenue</t>
  </si>
  <si>
    <t>Gross Margin</t>
  </si>
  <si>
    <t>Revenue y/y</t>
  </si>
  <si>
    <t>COGS</t>
  </si>
  <si>
    <t>Gross Profit</t>
  </si>
  <si>
    <t>SG&amp;A</t>
  </si>
  <si>
    <t>Operating Income</t>
  </si>
  <si>
    <t>CFFO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</si>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</sst>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1" fillId="0" borderId="0" xfId="0" applyNumberFormat="1" applyFont="1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9076-93B3-4602-A3B5-0F89380D7C3E}">
  <dimension ref="I2:J7"/>
  <sheetViews>
    <sheetView zoomScale="205" zoomScaleNormal="205" workbookViewId="0"/>
  </sheetViews>
  <sheetFormatPr defaultRowHeight="15" x14ac:dyDescent="0.25"/>
  <sheetData>
    <row r="2" spans="9:10" x14ac:dyDescent="0.25">
      <c r="I2" t="s">
        <v>9</v>
      </c>
      <c r="J2" s="3">
        <v>27</v>
      </c>
    </row>
    <row r="3" spans="9:10" x14ac:dyDescent="0.25">
      <c r="I3" t="s">
        <v>10</v>
      </c>
      <c r="J3" s="4">
        <v>19.478000000000002</v>
      </c>
    </row>
    <row r="4" spans="9:10" x14ac:dyDescent="0.25">
      <c r="I4" t="s">
        <v>11</v>
      </c>
      <c r="J4" s="4">
        <f>+J2*J3</f>
        <v>525.90600000000006</v>
      </c>
    </row>
    <row r="5" spans="9:10" x14ac:dyDescent="0.25">
      <c r="I5" t="s">
        <v>12</v>
      </c>
      <c r="J5" s="4">
        <v>96.254999999999995</v>
      </c>
    </row>
    <row r="6" spans="9:10" x14ac:dyDescent="0.25">
      <c r="I6" t="s">
        <v>13</v>
      </c>
      <c r="J6" s="4">
        <v>0</v>
      </c>
    </row>
    <row r="7" spans="9:10" x14ac:dyDescent="0.25">
      <c r="I7" t="s">
        <v>14</v>
      </c>
      <c r="J7" s="4">
        <f>+J4-J5+J6</f>
        <v>429.65100000000007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9EE3-89EB-4D50-BA96-D6B233C658A3}">
  <dimension ref="A1:D19"/>
  <sheetViews>
    <sheetView tabSelected="1"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5" style="1" bestFit="1" customWidth="1"/>
    <col min="2" max="2" width="15.85546875" style="1" bestFit="1" customWidth="1"/>
    <col min="3" max="3" width="9.140625" style="1"/>
    <col min="4" max="4" width="10.140625" style="1" customWidth="1"/>
    <col min="5" max="16384" width="9.140625" style="1"/>
  </cols>
  <sheetData>
    <row r="1" spans="1:4" x14ac:dyDescent="0.2">
      <c r="A1" s="1" t="s">
        <v>0</v>
      </c>
    </row>
    <row r="2" spans="1:4" x14ac:dyDescent="0.2">
      <c r="C2" s="1">
        <v>2023</v>
      </c>
      <c r="D2" s="1">
        <v>2024</v>
      </c>
    </row>
    <row r="3" spans="1:4" s="5" customFormat="1" x14ac:dyDescent="0.2">
      <c r="B3" s="5" t="s">
        <v>1</v>
      </c>
      <c r="C3" s="5">
        <v>1496.963</v>
      </c>
      <c r="D3" s="5">
        <v>1235.576</v>
      </c>
    </row>
    <row r="4" spans="1:4" s="5" customFormat="1" x14ac:dyDescent="0.2">
      <c r="B4" s="5" t="s">
        <v>4</v>
      </c>
      <c r="C4" s="5">
        <v>1329.4059999999999</v>
      </c>
      <c r="D4" s="5">
        <v>1104.088</v>
      </c>
    </row>
    <row r="5" spans="1:4" s="5" customFormat="1" x14ac:dyDescent="0.2">
      <c r="B5" s="5" t="s">
        <v>5</v>
      </c>
      <c r="C5" s="5">
        <f>+C3-C4</f>
        <v>167.55700000000002</v>
      </c>
      <c r="D5" s="5">
        <f>+D3-D4</f>
        <v>131.48800000000006</v>
      </c>
    </row>
    <row r="6" spans="1:4" s="5" customFormat="1" x14ac:dyDescent="0.2">
      <c r="B6" s="5" t="s">
        <v>6</v>
      </c>
      <c r="C6" s="5">
        <v>238.64099999999999</v>
      </c>
      <c r="D6" s="5">
        <v>183.03899999999999</v>
      </c>
    </row>
    <row r="7" spans="1:4" s="5" customFormat="1" x14ac:dyDescent="0.2">
      <c r="B7" s="5" t="s">
        <v>7</v>
      </c>
      <c r="C7" s="5">
        <f>+C5-C6</f>
        <v>-71.083999999999975</v>
      </c>
      <c r="D7" s="5">
        <f>+D5-D6</f>
        <v>-51.550999999999931</v>
      </c>
    </row>
    <row r="14" spans="1:4" x14ac:dyDescent="0.2">
      <c r="B14" s="1" t="s">
        <v>3</v>
      </c>
      <c r="D14" s="2">
        <f>+D3/C3-1</f>
        <v>-0.17461153014469966</v>
      </c>
    </row>
    <row r="15" spans="1:4" x14ac:dyDescent="0.2">
      <c r="B15" s="1" t="s">
        <v>2</v>
      </c>
      <c r="C15" s="2">
        <f>+C5/C3</f>
        <v>0.11193129021892995</v>
      </c>
      <c r="D15" s="2">
        <f>+D5/D3</f>
        <v>0.10641838300517334</v>
      </c>
    </row>
    <row r="19" spans="2:4" x14ac:dyDescent="0.2">
      <c r="B19" s="1" t="s">
        <v>8</v>
      </c>
      <c r="C19" s="1">
        <v>-3.839</v>
      </c>
      <c r="D19" s="1">
        <v>-0.82099999999999995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2025-07-15T14:00:23Z</dcterms:created>
  <dcterms:modified xsi:type="dcterms:W3CDTF">2025-07-15T14:08:05Z</dcterms:modified>
</cp:coreProperties>
</file>