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135" i="1"/>
  <c r="B63" i="2" s="1"/>
  <c r="C136" i="1"/>
  <c r="C63" i="2" s="1"/>
  <c r="C137" i="1"/>
  <c r="D63" i="2" s="1"/>
  <c r="D139" i="1" l="1"/>
  <c r="C138"/>
  <c r="A63" i="2"/>
  <c r="B67" s="1"/>
</calcChain>
</file>

<file path=xl/sharedStrings.xml><?xml version="1.0" encoding="utf-8"?>
<sst xmlns="http://schemas.openxmlformats.org/spreadsheetml/2006/main" count="223" uniqueCount="120">
  <si>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</si>
  <si>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</si>
  <si>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</si>
  <si>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</si>
  <si>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</si>
  <si>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</si>
  <si>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</si>
  <si>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</si>
  <si>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</si>
  <si>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</si>
  <si>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</si>
  <si>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</si>
  <si>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</si>
  <si>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</si>
  <si>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</si>
  <si>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</si>
  <si>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</si>
  <si>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</si>
  <si>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</si>
  <si>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</si>
  <si>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</si>
  <si>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</si>
  <si>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</si>
  <si>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</si>
  <si>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</si>
  <si>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</si>
  <si>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</si>
  <si>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</si>
  <si>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</si>
  <si>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</si>
  <si>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</si>
  <si>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</si>
  <si>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</si>
  <si>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</si>
  <si>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</si>
  <si>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</si>
  <si>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</si>
  <si>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</si>
  <si>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</si>
  <si>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</si>
  <si>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</si>
  <si>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</si>
  <si>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</si>
  <si>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</si>
  <si>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</si>
  <si>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</si>
  <si>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</si>
  <si>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</si>
  <si>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</si>
  <si>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</si>
  <si>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</si>
  <si>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</si>
  <si>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</si>
  <si>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</si>
  <si>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</si>
  <si>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</si>
  <si>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</si>
  <si>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</si>
  <si>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</si>
  <si>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</si>
  <si>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</si>
  <si>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</si>
  <si>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</si>
  <si>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</si>
  <si>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</si>
  <si>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</si>
  <si>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</si>
  <si>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</si>
  <si>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</si>
  <si>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</si>
  <si>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</si>
  <si>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</si>
  <si>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</si>
  <si>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</si>
  <si>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</si>
  <si>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</si>
  <si>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</si>
  <si>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</si>
  <si>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</si>
  <si>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</si>
  <si>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</si>
  <si>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</si>
  <si>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</si>
  <si>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</si>
  <si>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</si>
  <si>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</si>
  <si>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</si>
  <si>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base64 ascii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</si>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</sst>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12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42896</c:v>
                </c:pt>
              </c:numCache>
            </c:num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42896</c:v>
                </c:pt>
              </c:numCache>
            </c:num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42896</c:v>
                </c:pt>
              </c:numCache>
            </c:num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Progress!$A$47:$A$59</c:f>
              <c:strCache>
                <c:ptCount val="13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2017-06-10</c:v>
                </c:pt>
              </c:strCache>
            </c:str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axId val="130657664"/>
        <c:axId val="130421888"/>
      </c:areaChart>
      <c:dateAx>
        <c:axId val="130657664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421888"/>
        <c:crosses val="autoZero"/>
        <c:lblOffset val="100"/>
        <c:baseTimeUnit val="days"/>
        <c:majorUnit val="1"/>
        <c:majorTimeUnit val="months"/>
      </c:dateAx>
      <c:valAx>
        <c:axId val="1304218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6576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8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77" r="0.750000000000013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6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42896</c:v>
                </c:pt>
              </c:numCache>
            </c:num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</c:numCache>
            </c:numRef>
          </c:val>
        </c:ser>
        <c:axId val="130449792"/>
        <c:axId val="130451328"/>
      </c:areaChart>
      <c:dateAx>
        <c:axId val="130449792"/>
        <c:scaling>
          <c:orientation val="minMax"/>
        </c:scaling>
        <c:delete val="1"/>
        <c:axPos val="b"/>
        <c:numFmt formatCode="yyyy\/mm\/dd" sourceLinked="1"/>
        <c:tickLblPos val="none"/>
        <c:crossAx val="130451328"/>
        <c:crosses val="autoZero"/>
        <c:auto val="1"/>
        <c:lblOffset val="100"/>
      </c:dateAx>
      <c:valAx>
        <c:axId val="13045132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4497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77" r="0.750000000000013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42896</c:v>
                </c:pt>
              </c:numCache>
            </c:num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42896</c:v>
                </c:pt>
              </c:numCache>
            </c:num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30480384"/>
        <c:axId val="148373504"/>
      </c:areaChart>
      <c:dateAx>
        <c:axId val="130480384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8373504"/>
        <c:crosses val="autoZero"/>
        <c:auto val="1"/>
        <c:lblOffset val="100"/>
        <c:minorUnit val="1"/>
      </c:dateAx>
      <c:valAx>
        <c:axId val="1483735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04803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77" r="0.750000000000013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0"/>
  <sheetViews>
    <sheetView topLeftCell="A52" workbookViewId="0">
      <selection activeCell="A35" sqref="A35:XFD35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92</v>
      </c>
      <c r="C9" s="7" t="s">
        <v>2</v>
      </c>
      <c r="D9" s="4"/>
    </row>
    <row r="10" spans="1:4" s="6" customFormat="1">
      <c r="B10" s="7" t="s">
        <v>93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106</v>
      </c>
      <c r="C24" s="7" t="s">
        <v>2</v>
      </c>
      <c r="D24" s="4"/>
    </row>
    <row r="25" spans="2:4" s="6" customFormat="1">
      <c r="B25" s="24" t="s">
        <v>107</v>
      </c>
      <c r="C25" s="7" t="s">
        <v>2</v>
      </c>
      <c r="D25" s="4"/>
    </row>
    <row r="26" spans="2:4" s="6" customFormat="1">
      <c r="B26" s="24" t="s">
        <v>109</v>
      </c>
      <c r="C26" s="7" t="s">
        <v>2</v>
      </c>
      <c r="D26" s="4"/>
    </row>
    <row r="27" spans="2:4" s="6" customFormat="1">
      <c r="B27" s="23" t="s">
        <v>42</v>
      </c>
      <c r="C27" s="7" t="s">
        <v>14</v>
      </c>
      <c r="D27" s="4"/>
    </row>
    <row r="28" spans="2:4" s="6" customFormat="1">
      <c r="B28" s="24" t="s">
        <v>110</v>
      </c>
      <c r="C28" s="7" t="s">
        <v>14</v>
      </c>
      <c r="D28" s="4"/>
    </row>
    <row r="29" spans="2:4" s="6" customFormat="1">
      <c r="B29" s="24" t="s">
        <v>111</v>
      </c>
      <c r="C29" s="7" t="s">
        <v>14</v>
      </c>
      <c r="D29" s="4"/>
    </row>
    <row r="30" spans="2:4" s="6" customFormat="1">
      <c r="B30" s="24" t="s">
        <v>112</v>
      </c>
      <c r="C30" s="7" t="s">
        <v>14</v>
      </c>
      <c r="D30" s="4"/>
    </row>
    <row r="31" spans="2:4" s="6" customFormat="1">
      <c r="B31" s="23" t="s">
        <v>91</v>
      </c>
      <c r="C31" s="7" t="s">
        <v>2</v>
      </c>
      <c r="D31" s="4"/>
    </row>
    <row r="32" spans="2:4" s="6" customFormat="1">
      <c r="B32" s="23" t="s">
        <v>95</v>
      </c>
      <c r="C32" s="7" t="s">
        <v>2</v>
      </c>
      <c r="D32" s="4"/>
    </row>
    <row r="33" spans="2:4" s="6" customFormat="1">
      <c r="B33" s="23" t="s">
        <v>96</v>
      </c>
      <c r="C33" s="7" t="s">
        <v>2</v>
      </c>
      <c r="D33" s="4"/>
    </row>
    <row r="34" spans="2:4" s="6" customFormat="1">
      <c r="B34" s="20" t="s">
        <v>83</v>
      </c>
      <c r="C34" s="7" t="s">
        <v>2</v>
      </c>
      <c r="D34" s="4"/>
    </row>
    <row r="35" spans="2:4" s="6" customFormat="1">
      <c r="B35" s="23" t="s">
        <v>89</v>
      </c>
      <c r="C35" s="7" t="s">
        <v>2</v>
      </c>
      <c r="D35" s="4"/>
    </row>
    <row r="36" spans="2:4" s="6" customFormat="1">
      <c r="B36" s="20" t="s">
        <v>68</v>
      </c>
      <c r="C36" s="7" t="s">
        <v>2</v>
      </c>
      <c r="D36" s="4"/>
    </row>
    <row r="37" spans="2:4" s="6" customFormat="1">
      <c r="B37" s="23" t="s">
        <v>114</v>
      </c>
      <c r="C37" s="7" t="s">
        <v>14</v>
      </c>
      <c r="D37" s="4"/>
    </row>
    <row r="38" spans="2:4" s="6" customFormat="1">
      <c r="B38" s="23" t="s">
        <v>115</v>
      </c>
      <c r="C38" s="7" t="s">
        <v>14</v>
      </c>
      <c r="D38" s="4"/>
    </row>
    <row r="39" spans="2:4" s="6" customFormat="1">
      <c r="B39" s="23" t="s">
        <v>26</v>
      </c>
      <c r="C39" s="7" t="s">
        <v>14</v>
      </c>
      <c r="D39" s="4"/>
    </row>
    <row r="40" spans="2:4" s="6" customFormat="1">
      <c r="B40" s="23" t="s">
        <v>116</v>
      </c>
      <c r="C40" s="7" t="s">
        <v>14</v>
      </c>
      <c r="D40" s="4"/>
    </row>
    <row r="41" spans="2:4" s="6" customFormat="1">
      <c r="B41" s="23" t="s">
        <v>69</v>
      </c>
      <c r="C41" s="7" t="s">
        <v>14</v>
      </c>
      <c r="D41" s="4"/>
    </row>
    <row r="42" spans="2:4" s="6" customFormat="1">
      <c r="B42" s="23"/>
      <c r="C42" s="7"/>
      <c r="D42" s="4"/>
    </row>
    <row r="43" spans="2:4" s="6" customFormat="1">
      <c r="B43" s="27" t="s">
        <v>23</v>
      </c>
      <c r="C43" s="7" t="s">
        <v>2</v>
      </c>
      <c r="D43" s="4"/>
    </row>
    <row r="44" spans="2:4" s="6" customFormat="1">
      <c r="B44" s="20" t="s">
        <v>95</v>
      </c>
      <c r="C44" s="7" t="s">
        <v>2</v>
      </c>
      <c r="D44" s="4"/>
    </row>
    <row r="45" spans="2:4" s="6" customFormat="1">
      <c r="B45" s="20" t="s">
        <v>97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7" t="s">
        <v>44</v>
      </c>
      <c r="C47" s="7" t="s">
        <v>2</v>
      </c>
      <c r="D47" s="4"/>
    </row>
    <row r="48" spans="2:4" s="6" customFormat="1">
      <c r="B48" s="20" t="s">
        <v>45</v>
      </c>
      <c r="C48" s="7" t="s">
        <v>2</v>
      </c>
      <c r="D48" s="4"/>
    </row>
    <row r="49" spans="2:4" s="6" customFormat="1">
      <c r="B49" s="20" t="s">
        <v>47</v>
      </c>
      <c r="C49" s="7" t="s">
        <v>2</v>
      </c>
      <c r="D49" s="4"/>
    </row>
    <row r="50" spans="2:4" s="6" customFormat="1">
      <c r="B50" s="20" t="s">
        <v>46</v>
      </c>
      <c r="C50" s="7" t="s">
        <v>2</v>
      </c>
      <c r="D50" s="4"/>
    </row>
    <row r="51" spans="2:4" s="6" customFormat="1">
      <c r="B51" s="20" t="s">
        <v>79</v>
      </c>
      <c r="C51" s="7" t="s">
        <v>2</v>
      </c>
      <c r="D51" s="4"/>
    </row>
    <row r="52" spans="2:4" s="6" customFormat="1">
      <c r="B52" s="22"/>
      <c r="C52" s="7"/>
      <c r="D52" s="4"/>
    </row>
    <row r="53" spans="2:4" s="6" customFormat="1">
      <c r="B53" s="27" t="s">
        <v>48</v>
      </c>
      <c r="C53" s="7" t="s">
        <v>2</v>
      </c>
      <c r="D53" s="4"/>
    </row>
    <row r="54" spans="2:4" s="6" customFormat="1">
      <c r="B54" s="20" t="s">
        <v>54</v>
      </c>
      <c r="C54" s="7" t="s">
        <v>2</v>
      </c>
      <c r="D54" s="4"/>
    </row>
    <row r="55" spans="2:4" s="6" customFormat="1">
      <c r="B55" s="20" t="s">
        <v>55</v>
      </c>
      <c r="C55" s="7" t="s">
        <v>2</v>
      </c>
      <c r="D55" s="4"/>
    </row>
    <row r="56" spans="2:4" s="6" customFormat="1">
      <c r="B56" s="23" t="s">
        <v>56</v>
      </c>
      <c r="C56" s="7" t="s">
        <v>14</v>
      </c>
      <c r="D56" s="4"/>
    </row>
    <row r="57" spans="2:4" s="6" customFormat="1">
      <c r="B57" s="23" t="s">
        <v>57</v>
      </c>
      <c r="C57" s="7" t="s">
        <v>14</v>
      </c>
      <c r="D57" s="4"/>
    </row>
    <row r="58" spans="2:4" s="6" customFormat="1">
      <c r="B58" s="23" t="s">
        <v>58</v>
      </c>
      <c r="C58" s="7" t="s">
        <v>14</v>
      </c>
      <c r="D58" s="4"/>
    </row>
    <row r="59" spans="2:4" s="6" customFormat="1">
      <c r="B59" s="23" t="s">
        <v>59</v>
      </c>
      <c r="C59" s="7" t="s">
        <v>2</v>
      </c>
      <c r="D59" s="4"/>
    </row>
    <row r="60" spans="2:4" s="6" customFormat="1">
      <c r="B60" s="23" t="s">
        <v>85</v>
      </c>
      <c r="C60" s="7" t="s">
        <v>2</v>
      </c>
      <c r="D60" s="4"/>
    </row>
    <row r="61" spans="2:4" s="6" customFormat="1">
      <c r="B61" s="23" t="s">
        <v>60</v>
      </c>
      <c r="C61" s="7" t="s">
        <v>2</v>
      </c>
      <c r="D61" s="4"/>
    </row>
    <row r="62" spans="2:4" s="6" customFormat="1">
      <c r="B62" s="24" t="s">
        <v>108</v>
      </c>
      <c r="C62" s="7" t="s">
        <v>2</v>
      </c>
      <c r="D62" s="4"/>
    </row>
    <row r="63" spans="2:4" s="6" customFormat="1">
      <c r="B63" s="23" t="s">
        <v>81</v>
      </c>
      <c r="C63" s="7" t="s">
        <v>2</v>
      </c>
      <c r="D63" s="4"/>
    </row>
    <row r="64" spans="2:4" s="6" customFormat="1">
      <c r="B64" s="24" t="s">
        <v>108</v>
      </c>
      <c r="C64" s="7" t="s">
        <v>2</v>
      </c>
      <c r="D64" s="4"/>
    </row>
    <row r="65" spans="2:4" s="6" customFormat="1">
      <c r="B65" s="23" t="s">
        <v>61</v>
      </c>
      <c r="C65" s="7" t="s">
        <v>2</v>
      </c>
      <c r="D65" s="4"/>
    </row>
    <row r="66" spans="2:4" s="6" customFormat="1">
      <c r="B66" s="23" t="s">
        <v>86</v>
      </c>
      <c r="C66" s="7" t="s">
        <v>2</v>
      </c>
      <c r="D66" s="4"/>
    </row>
    <row r="67" spans="2:4" s="6" customFormat="1">
      <c r="B67" s="23" t="s">
        <v>87</v>
      </c>
      <c r="C67" s="7" t="s">
        <v>2</v>
      </c>
      <c r="D67" s="4"/>
    </row>
    <row r="68" spans="2:4" s="6" customFormat="1">
      <c r="B68" s="23" t="s">
        <v>62</v>
      </c>
      <c r="C68" s="7" t="s">
        <v>14</v>
      </c>
      <c r="D68" s="4"/>
    </row>
    <row r="69" spans="2:4" s="6" customFormat="1">
      <c r="B69" s="23" t="s">
        <v>63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7" t="s">
        <v>64</v>
      </c>
      <c r="C71" s="7" t="s">
        <v>2</v>
      </c>
      <c r="D71" s="4"/>
    </row>
    <row r="72" spans="2:4" s="6" customFormat="1">
      <c r="B72" s="20" t="s">
        <v>65</v>
      </c>
      <c r="C72" s="7" t="s">
        <v>2</v>
      </c>
      <c r="D72" s="4"/>
    </row>
    <row r="73" spans="2:4" s="6" customFormat="1">
      <c r="B73" s="23" t="s">
        <v>67</v>
      </c>
      <c r="C73" s="7" t="s">
        <v>14</v>
      </c>
      <c r="D73" s="4"/>
    </row>
    <row r="74" spans="2:4" s="6" customFormat="1">
      <c r="B74" s="20" t="s">
        <v>66</v>
      </c>
      <c r="C74" s="7" t="s">
        <v>14</v>
      </c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3" t="s">
        <v>70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77</v>
      </c>
      <c r="C81" s="7" t="s">
        <v>14</v>
      </c>
      <c r="D81" s="4"/>
    </row>
    <row r="82" spans="2:4" s="6" customFormat="1">
      <c r="B82" s="22" t="s">
        <v>78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19"/>
      <c r="C84" s="4"/>
      <c r="D84" s="4"/>
    </row>
    <row r="85" spans="2:4" s="6" customFormat="1">
      <c r="B85" s="4"/>
      <c r="C85" s="4"/>
      <c r="D85" s="4"/>
    </row>
    <row r="86" spans="2:4" s="6" customFormat="1">
      <c r="B86" s="3" t="s">
        <v>49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50</v>
      </c>
      <c r="C88" s="7" t="s">
        <v>14</v>
      </c>
      <c r="D88" s="4"/>
    </row>
    <row r="89" spans="2:4" s="6" customFormat="1">
      <c r="B89" s="20" t="s">
        <v>71</v>
      </c>
      <c r="C89" s="7" t="s">
        <v>14</v>
      </c>
      <c r="D89" s="4"/>
    </row>
    <row r="90" spans="2:4" s="6" customFormat="1">
      <c r="B90" s="20" t="s">
        <v>72</v>
      </c>
      <c r="C90" s="7" t="s">
        <v>14</v>
      </c>
      <c r="D90" s="4"/>
    </row>
    <row r="91" spans="2:4" s="6" customFormat="1">
      <c r="B91" s="20" t="s">
        <v>73</v>
      </c>
      <c r="C91" s="7" t="s">
        <v>14</v>
      </c>
      <c r="D91" s="4"/>
    </row>
    <row r="92" spans="2:4" s="6" customFormat="1">
      <c r="B92" s="20" t="s">
        <v>74</v>
      </c>
      <c r="C92" s="7" t="s">
        <v>14</v>
      </c>
      <c r="D92" s="4"/>
    </row>
    <row r="93" spans="2:4" s="6" customFormat="1">
      <c r="B93" s="20" t="s">
        <v>100</v>
      </c>
      <c r="C93" s="7" t="s">
        <v>14</v>
      </c>
      <c r="D93" s="4"/>
    </row>
    <row r="94" spans="2:4" s="6" customFormat="1">
      <c r="B94" s="20" t="s">
        <v>101</v>
      </c>
      <c r="C94" s="7" t="s">
        <v>14</v>
      </c>
      <c r="D94" s="4"/>
    </row>
    <row r="95" spans="2:4" s="6" customFormat="1">
      <c r="B95" s="20" t="s">
        <v>102</v>
      </c>
      <c r="C95" s="7" t="s">
        <v>14</v>
      </c>
      <c r="D95" s="4"/>
    </row>
    <row r="96" spans="2:4" s="6" customFormat="1">
      <c r="B96" s="20" t="s">
        <v>103</v>
      </c>
      <c r="C96" s="7" t="s">
        <v>14</v>
      </c>
      <c r="D96" s="4"/>
    </row>
    <row r="97" spans="2:4" s="6" customFormat="1">
      <c r="B97" s="20" t="s">
        <v>104</v>
      </c>
      <c r="C97" s="7" t="s">
        <v>14</v>
      </c>
      <c r="D97" s="4"/>
    </row>
    <row r="98" spans="2:4" s="6" customFormat="1">
      <c r="B98" s="22"/>
      <c r="C98" s="7"/>
      <c r="D98" s="4"/>
    </row>
    <row r="99" spans="2:4" s="6" customFormat="1">
      <c r="B99" s="22" t="s">
        <v>51</v>
      </c>
      <c r="C99" s="7" t="s">
        <v>14</v>
      </c>
      <c r="D99" s="4"/>
    </row>
    <row r="100" spans="2:4" s="6" customFormat="1">
      <c r="B100" s="20" t="s">
        <v>52</v>
      </c>
      <c r="C100" s="7" t="s">
        <v>14</v>
      </c>
      <c r="D100" s="4"/>
    </row>
    <row r="101" spans="2:4" s="6" customFormat="1">
      <c r="B101" s="20" t="s">
        <v>53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80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0"/>
      <c r="C106" s="7"/>
      <c r="D106" s="4"/>
    </row>
    <row r="107" spans="2:4" s="6" customFormat="1">
      <c r="B107" s="20"/>
      <c r="C107" s="7"/>
      <c r="D107" s="4"/>
    </row>
    <row r="108" spans="2:4" s="6" customFormat="1">
      <c r="B108" s="3" t="s">
        <v>27</v>
      </c>
      <c r="C108" s="7" t="s">
        <v>14</v>
      </c>
      <c r="D108" s="4"/>
    </row>
    <row r="109" spans="2:4" s="6" customFormat="1">
      <c r="B109" s="22" t="s">
        <v>28</v>
      </c>
      <c r="C109" s="7" t="s">
        <v>14</v>
      </c>
      <c r="D109" s="4"/>
    </row>
    <row r="110" spans="2:4" s="6" customFormat="1">
      <c r="B110" s="22" t="s">
        <v>29</v>
      </c>
      <c r="C110" s="7" t="s">
        <v>14</v>
      </c>
      <c r="D110" s="4"/>
    </row>
    <row r="111" spans="2:4" s="6" customFormat="1">
      <c r="B111" s="22" t="s">
        <v>30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3" t="s">
        <v>25</v>
      </c>
      <c r="C114" s="7" t="s">
        <v>14</v>
      </c>
      <c r="D114" s="4"/>
    </row>
    <row r="115" spans="2:4" s="6" customFormat="1">
      <c r="B115" s="22" t="s">
        <v>26</v>
      </c>
      <c r="C115" s="7" t="s">
        <v>14</v>
      </c>
      <c r="D115" s="4"/>
    </row>
    <row r="116" spans="2:4" s="6" customFormat="1">
      <c r="B116" s="22" t="s">
        <v>31</v>
      </c>
      <c r="C116" s="7" t="s">
        <v>14</v>
      </c>
      <c r="D116" s="4"/>
    </row>
    <row r="117" spans="2:4" s="6" customFormat="1">
      <c r="B117" s="22" t="s">
        <v>32</v>
      </c>
      <c r="C117" s="7" t="s">
        <v>14</v>
      </c>
      <c r="D117" s="4"/>
    </row>
    <row r="118" spans="2:4" s="6" customFormat="1">
      <c r="B118" s="43"/>
      <c r="C118" s="4"/>
      <c r="D118" s="4"/>
    </row>
    <row r="119" spans="2:4" s="6" customFormat="1">
      <c r="B119" s="21"/>
      <c r="C119" s="4"/>
      <c r="D119" s="4"/>
    </row>
    <row r="120" spans="2:4" s="6" customFormat="1">
      <c r="B120" s="3" t="s">
        <v>117</v>
      </c>
      <c r="C120" s="7" t="s">
        <v>14</v>
      </c>
      <c r="D120" s="4"/>
    </row>
    <row r="121" spans="2:4" s="6" customFormat="1">
      <c r="B121" s="22" t="s">
        <v>118</v>
      </c>
      <c r="C121" s="7" t="s">
        <v>14</v>
      </c>
      <c r="D121" s="4"/>
    </row>
    <row r="122" spans="2:4" s="6" customFormat="1">
      <c r="B122" s="22" t="s">
        <v>26</v>
      </c>
      <c r="C122" s="7" t="s">
        <v>14</v>
      </c>
      <c r="D122" s="4"/>
    </row>
    <row r="123" spans="2:4" s="6" customFormat="1">
      <c r="B123" s="22" t="s">
        <v>31</v>
      </c>
      <c r="C123" s="7" t="s">
        <v>14</v>
      </c>
      <c r="D123" s="4"/>
    </row>
    <row r="124" spans="2:4" s="6" customFormat="1">
      <c r="B124" s="22" t="s">
        <v>32</v>
      </c>
      <c r="C124" s="7" t="s">
        <v>14</v>
      </c>
      <c r="D124" s="4"/>
    </row>
    <row r="125" spans="2:4" s="6" customFormat="1">
      <c r="B125" s="43"/>
      <c r="C125" s="4"/>
      <c r="D125" s="4"/>
    </row>
    <row r="126" spans="2:4" s="6" customFormat="1">
      <c r="B126" s="21"/>
      <c r="C126" s="4"/>
      <c r="D126" s="4"/>
    </row>
    <row r="127" spans="2:4" s="6" customFormat="1">
      <c r="B127" s="3" t="s">
        <v>19</v>
      </c>
      <c r="C127" s="7" t="s">
        <v>14</v>
      </c>
      <c r="D127" s="4"/>
    </row>
    <row r="128" spans="2:4" s="6" customFormat="1">
      <c r="B128" s="22" t="s">
        <v>24</v>
      </c>
      <c r="C128" s="7" t="s">
        <v>14</v>
      </c>
      <c r="D128" s="4"/>
    </row>
    <row r="129" spans="1:4" s="6" customFormat="1">
      <c r="B129" s="22" t="s">
        <v>21</v>
      </c>
      <c r="C129" s="7" t="s">
        <v>14</v>
      </c>
      <c r="D129" s="4"/>
    </row>
    <row r="130" spans="1:4" s="6" customFormat="1">
      <c r="B130" s="22"/>
      <c r="C130" s="4"/>
      <c r="D130" s="4"/>
    </row>
    <row r="131" spans="1:4" s="6" customFormat="1">
      <c r="B131" s="19"/>
      <c r="C131" s="4"/>
      <c r="D131" s="4"/>
    </row>
    <row r="132" spans="1:4" s="6" customFormat="1">
      <c r="B132" s="21"/>
      <c r="C132" s="4"/>
      <c r="D132" s="4"/>
    </row>
    <row r="133" spans="1:4" s="6" customFormat="1">
      <c r="B133" s="21"/>
      <c r="C133" s="4"/>
      <c r="D133" s="4"/>
    </row>
    <row r="134" spans="1:4">
      <c r="A134" s="3"/>
      <c r="B134" s="11"/>
      <c r="C134" s="11"/>
      <c r="D134" s="3"/>
    </row>
    <row r="135" spans="1:4">
      <c r="A135" s="3"/>
      <c r="B135" s="8" t="s">
        <v>6</v>
      </c>
      <c r="C135" s="6">
        <f>COUNTIF(C5:C134,"y")</f>
        <v>42</v>
      </c>
      <c r="D135" s="2"/>
    </row>
    <row r="136" spans="1:4">
      <c r="A136" s="3"/>
      <c r="B136" s="8" t="s">
        <v>7</v>
      </c>
      <c r="C136" s="6">
        <f>COUNTIF(C5:C134,"n")</f>
        <v>51</v>
      </c>
      <c r="D136" s="2"/>
    </row>
    <row r="137" spans="1:4">
      <c r="A137" s="3"/>
      <c r="B137" s="8" t="s">
        <v>3</v>
      </c>
      <c r="C137" s="7">
        <f>COUNTIF(C5:C134,"TBD")</f>
        <v>0</v>
      </c>
      <c r="D137" s="2"/>
    </row>
    <row r="138" spans="1:4">
      <c r="A138" s="3"/>
      <c r="B138" s="8" t="s">
        <v>4</v>
      </c>
      <c r="C138">
        <f>SUM(C135:C137)</f>
        <v>93</v>
      </c>
      <c r="D138" s="2"/>
    </row>
    <row r="139" spans="1:4" ht="18">
      <c r="A139" s="3"/>
      <c r="B139" s="10"/>
      <c r="C139" s="10" t="s">
        <v>5</v>
      </c>
      <c r="D139" s="41">
        <f>C135/(C136+C135 + C137)</f>
        <v>0.45161290322580644</v>
      </c>
    </row>
    <row r="140" spans="1:4">
      <c r="A140" s="3"/>
      <c r="B140" s="11"/>
      <c r="C140" s="11"/>
      <c r="D140" s="3"/>
    </row>
  </sheetData>
  <phoneticPr fontId="0" type="noConversion"/>
  <conditionalFormatting sqref="C1:C3 C6:C64888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0:C126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tabSelected="1" workbookViewId="0">
      <pane ySplit="10020" topLeftCell="A46" activePane="bottomLeft"/>
      <selection activeCell="O6" sqref="O6"/>
      <selection pane="bottomLeft" activeCell="C60" sqref="C60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75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76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82</v>
      </c>
      <c r="G51" s="30">
        <f t="shared" ref="G51:G58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84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88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90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94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98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99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105</v>
      </c>
      <c r="G58" s="30">
        <f t="shared" si="2"/>
        <v>0.46987951807228917</v>
      </c>
      <c r="H58" s="7"/>
    </row>
    <row r="59" spans="1:11">
      <c r="A59" s="48">
        <v>42896</v>
      </c>
      <c r="B59" s="4">
        <v>42</v>
      </c>
      <c r="C59" s="4">
        <v>51</v>
      </c>
      <c r="D59" s="4">
        <v>0</v>
      </c>
      <c r="E59" s="4">
        <v>5</v>
      </c>
      <c r="F59" s="28" t="s">
        <v>113</v>
      </c>
      <c r="G59" s="30">
        <f t="shared" ref="G59" si="3">B59/SUM(B59:E59)</f>
        <v>0.42857142857142855</v>
      </c>
      <c r="H59" s="7"/>
    </row>
    <row r="60" spans="1:11">
      <c r="A60" s="49"/>
      <c r="B60" s="4"/>
      <c r="C60" s="4"/>
      <c r="D60" s="4"/>
      <c r="E60" s="4"/>
      <c r="F60" s="28"/>
      <c r="G60" s="30"/>
      <c r="H60" s="7"/>
    </row>
    <row r="61" spans="1:11">
      <c r="A61" s="49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0.42857142857142855</v>
      </c>
      <c r="H62" s="7"/>
    </row>
    <row r="63" spans="1:11">
      <c r="A63" s="39">
        <f>SUM(B63:D63)</f>
        <v>93</v>
      </c>
      <c r="B63" s="15">
        <f>Features!C135</f>
        <v>42</v>
      </c>
      <c r="C63" s="16">
        <f>Features!C136</f>
        <v>51</v>
      </c>
      <c r="D63" s="17">
        <f>Features!C137</f>
        <v>0</v>
      </c>
      <c r="E63" s="18">
        <v>5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50" t="s">
        <v>119</v>
      </c>
      <c r="B67" s="51">
        <f>A48+A63/B63*(A59-A48)</f>
        <v>43007.714285714283</v>
      </c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45">
        <v>43011</v>
      </c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7:G59 G52:G5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2017-06-10T20:49:52Z</dcterms:modified>
</cp:coreProperties>
</file>