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6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F46" i="1"/>
  <c r="D46" i="1"/>
  <c r="L38" i="1"/>
  <c r="L44" i="1"/>
  <c r="J15" i="1"/>
  <c r="I15" i="1"/>
  <c r="H15" i="1"/>
  <c r="G15" i="1"/>
  <c r="F15" i="1"/>
  <c r="D15" i="1"/>
  <c r="K29" i="1"/>
  <c r="J29" i="1"/>
  <c r="I29" i="1"/>
  <c r="H29" i="1"/>
  <c r="G29" i="1"/>
  <c r="F29" i="1"/>
  <c r="D29" i="1"/>
  <c r="J60" i="1"/>
  <c r="I60" i="1"/>
  <c r="H60" i="1"/>
  <c r="G60" i="1"/>
  <c r="F60" i="1"/>
  <c r="D60" i="1"/>
  <c r="F34" i="1"/>
  <c r="G34" i="1"/>
  <c r="I34" i="1"/>
  <c r="J34" i="1"/>
  <c r="K34" i="1"/>
  <c r="K36" i="1"/>
  <c r="J36" i="1"/>
  <c r="I36" i="1"/>
  <c r="G36" i="1"/>
  <c r="F36" i="1"/>
  <c r="D36" i="1"/>
  <c r="K44" i="1"/>
  <c r="J44" i="1"/>
  <c r="I44" i="1"/>
  <c r="H44" i="1"/>
  <c r="G44" i="1"/>
  <c r="F44" i="1"/>
  <c r="D44" i="1"/>
  <c r="K42" i="1"/>
  <c r="J42" i="1"/>
  <c r="I42" i="1"/>
  <c r="H42" i="1"/>
  <c r="G42" i="1"/>
  <c r="F42" i="1"/>
  <c r="D42" i="1"/>
  <c r="I67" i="1"/>
  <c r="J67" i="1"/>
  <c r="K67" i="1"/>
  <c r="K65" i="1"/>
  <c r="J65" i="1"/>
  <c r="I65" i="1"/>
  <c r="G65" i="1"/>
  <c r="F65" i="1"/>
  <c r="K75" i="1"/>
  <c r="J75" i="1"/>
  <c r="I75" i="1"/>
  <c r="H75" i="1"/>
  <c r="G75" i="1"/>
  <c r="F75" i="1"/>
  <c r="D75" i="1"/>
  <c r="K73" i="1"/>
  <c r="J73" i="1"/>
  <c r="I73" i="1"/>
  <c r="H73" i="1"/>
  <c r="G73" i="1"/>
  <c r="F73" i="1"/>
  <c r="D73" i="1"/>
  <c r="G67" i="1"/>
  <c r="D67" i="1"/>
  <c r="F67" i="1"/>
  <c r="F71" i="1"/>
  <c r="G71" i="1"/>
  <c r="K71" i="1"/>
  <c r="J71" i="1"/>
  <c r="I71" i="1"/>
  <c r="H67" i="1"/>
  <c r="H71" i="1"/>
  <c r="D71" i="1"/>
  <c r="J16" i="1"/>
  <c r="I16" i="1"/>
  <c r="H16" i="1"/>
  <c r="G16" i="1"/>
  <c r="F16" i="1"/>
  <c r="D16" i="1"/>
  <c r="H36" i="1"/>
  <c r="K40" i="1"/>
  <c r="K38" i="1"/>
  <c r="J40" i="1"/>
  <c r="J38" i="1"/>
  <c r="I40" i="1"/>
  <c r="I38" i="1"/>
  <c r="H40" i="1"/>
  <c r="H38" i="1"/>
  <c r="H34" i="1"/>
  <c r="G40" i="1"/>
  <c r="G38" i="1"/>
  <c r="F40" i="1"/>
  <c r="F38" i="1"/>
  <c r="D40" i="1"/>
  <c r="D38" i="1"/>
  <c r="D34" i="1"/>
  <c r="J61" i="1"/>
  <c r="I61" i="1"/>
  <c r="F61" i="1"/>
  <c r="K30" i="1"/>
  <c r="J30" i="1"/>
  <c r="I30" i="1"/>
  <c r="F30" i="1"/>
  <c r="H65" i="1"/>
  <c r="F69" i="1"/>
  <c r="G69" i="1"/>
  <c r="H69" i="1"/>
  <c r="I69" i="1"/>
  <c r="J69" i="1"/>
  <c r="K69" i="1"/>
  <c r="D69" i="1"/>
  <c r="D65" i="1"/>
  <c r="H61" i="1"/>
  <c r="G61" i="1"/>
  <c r="D61" i="1"/>
  <c r="H55" i="1"/>
  <c r="G55" i="1"/>
  <c r="D55" i="1"/>
  <c r="H30" i="1"/>
  <c r="G30" i="1"/>
  <c r="D30" i="1"/>
  <c r="H23" i="1"/>
  <c r="H24" i="1"/>
  <c r="G23" i="1"/>
  <c r="G24" i="1"/>
  <c r="D23" i="1"/>
  <c r="D24" i="1"/>
</calcChain>
</file>

<file path=xl/sharedStrings.xml><?xml version="1.0" encoding="utf-8"?>
<sst xmlns="http://schemas.openxmlformats.org/spreadsheetml/2006/main" count="79" uniqueCount="44">
  <si>
    <t>Pre-processing</t>
  </si>
  <si>
    <t>Note: pre-processing is the same for all SPARK implementations</t>
  </si>
  <si>
    <t>(seconds)</t>
  </si>
  <si>
    <t>Run #1</t>
  </si>
  <si>
    <t>Run #2</t>
  </si>
  <si>
    <t>big.txt</t>
  </si>
  <si>
    <t>yelp10reviews.txt</t>
  </si>
  <si>
    <t>yelp100reviews.txt</t>
  </si>
  <si>
    <t>AWS</t>
  </si>
  <si>
    <t>SERIAL</t>
  </si>
  <si>
    <t>SPARK - NAÏVE PARALELLIZATION</t>
  </si>
  <si>
    <t>SPARK - APPROXIMATE PARALELLIZATION</t>
  </si>
  <si>
    <t>SPARK - FULL PARALELLIZATION</t>
  </si>
  <si>
    <t>Before optimization</t>
  </si>
  <si>
    <t>After optimization</t>
  </si>
  <si>
    <t>Spell-checking</t>
  </si>
  <si>
    <t>yelp250reviews.txt</t>
  </si>
  <si>
    <t>yelp1review.txt</t>
  </si>
  <si>
    <t>yelp500reviews.txt</t>
  </si>
  <si>
    <t>Words/second</t>
  </si>
  <si>
    <t>4 executors, 4 cores, 16 partitions</t>
  </si>
  <si>
    <t>4 executors, 4 cores, 64 partitions</t>
  </si>
  <si>
    <t>Grows exponentially with the size of the problem - does not scale.</t>
  </si>
  <si>
    <t>words/second</t>
  </si>
  <si>
    <t>Average</t>
  </si>
  <si>
    <t>Runtime</t>
  </si>
  <si>
    <t>yelp1000reviews.txt</t>
  </si>
  <si>
    <t>2 executors, 4 cores, 16 partitions</t>
  </si>
  <si>
    <t>2 executors, 4 cores, 64 partitions</t>
  </si>
  <si>
    <t>Not enough memory.</t>
  </si>
  <si>
    <t>8 executors, 4 cores, 16 partitions</t>
  </si>
  <si>
    <t>8 executors, 4 cores, 64 partitions</t>
  </si>
  <si>
    <t>yelp10kreviews.txt</t>
  </si>
  <si>
    <t>Minimum runtime</t>
  </si>
  <si>
    <t>1KB</t>
  </si>
  <si>
    <t>8KB</t>
  </si>
  <si>
    <t>65KB</t>
  </si>
  <si>
    <t>173KB</t>
  </si>
  <si>
    <t>354KB</t>
  </si>
  <si>
    <t>702KB</t>
  </si>
  <si>
    <t>6.7MB</t>
  </si>
  <si>
    <t>6.5MB</t>
  </si>
  <si>
    <t>64 executors, 4 cores, 256 partitions</t>
  </si>
  <si>
    <t>Didn't finish 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</si>
</sst>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left" indent="1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vertical="center" wrapText="1"/>
    </xf>
    <xf numFmtId="3" fontId="1" fillId="0" borderId="0" xfId="0" applyNumberFormat="1" applyFont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3" fontId="7" fillId="3" borderId="0" xfId="0" applyNumberFormat="1" applyFont="1" applyFill="1" applyAlignment="1">
      <alignment horizontal="center"/>
    </xf>
    <xf numFmtId="3" fontId="7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2" xfId="0" applyBorder="1"/>
    <xf numFmtId="2" fontId="0" fillId="0" borderId="2" xfId="0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Fill="1"/>
    <xf numFmtId="3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4" fontId="1" fillId="0" borderId="0" xfId="0" applyNumberFormat="1" applyFont="1"/>
    <xf numFmtId="4" fontId="0" fillId="0" borderId="0" xfId="0" applyNumberFormat="1"/>
    <xf numFmtId="4" fontId="0" fillId="0" borderId="0" xfId="0" applyNumberFormat="1" applyFill="1"/>
    <xf numFmtId="4" fontId="6" fillId="0" borderId="0" xfId="0" applyNumberFormat="1" applyFont="1"/>
    <xf numFmtId="3" fontId="4" fillId="4" borderId="0" xfId="0" applyNumberFormat="1" applyFont="1" applyFill="1" applyAlignment="1">
      <alignment horizontal="center"/>
    </xf>
    <xf numFmtId="3" fontId="7" fillId="4" borderId="0" xfId="0" applyNumberFormat="1" applyFont="1" applyFill="1" applyAlignment="1">
      <alignment horizontal="center"/>
    </xf>
  </cellXfs>
  <cellStyles count="6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5"/>
  <sheetViews>
    <sheetView tabSelected="1" workbookViewId="0">
      <pane ySplit="8" topLeftCell="A9" activePane="bottomLeft" state="frozen"/>
      <selection pane="bottomLeft" activeCell="B9" sqref="B9"/>
    </sheetView>
  </sheetViews>
  <sheetFormatPr baseColWidth="10" defaultColWidth="0" defaultRowHeight="15" x14ac:dyDescent="0"/>
  <cols>
    <col min="1" max="1" width="4.83203125" customWidth="1"/>
    <col min="2" max="2" width="35.83203125" customWidth="1"/>
    <col min="3" max="3" width="4.83203125" customWidth="1"/>
    <col min="4" max="4" width="20.83203125" style="3" customWidth="1"/>
    <col min="5" max="5" width="4.83203125" customWidth="1"/>
    <col min="6" max="12" width="20.83203125" style="3" customWidth="1"/>
    <col min="13" max="13" width="4.83203125" customWidth="1"/>
    <col min="14" max="14" width="18.83203125" style="3" hidden="1" customWidth="1"/>
    <col min="15" max="15" width="0" hidden="1" customWidth="1"/>
    <col min="16" max="16" width="18.83203125" hidden="1" customWidth="1"/>
    <col min="17" max="17" width="0" hidden="1" customWidth="1"/>
    <col min="18" max="22" width="18.83203125" hidden="1" customWidth="1"/>
    <col min="23" max="16384" width="10.83203125" hidden="1"/>
  </cols>
  <sheetData>
    <row r="2" spans="2:14">
      <c r="B2" s="6" t="s">
        <v>1</v>
      </c>
      <c r="D2" s="4"/>
      <c r="F2" s="4"/>
      <c r="G2" s="4"/>
      <c r="H2" s="4"/>
      <c r="I2" s="4"/>
      <c r="J2" s="4"/>
      <c r="K2" s="4"/>
      <c r="L2" s="4"/>
    </row>
    <row r="4" spans="2:14" s="1" customFormat="1">
      <c r="B4" s="1" t="s">
        <v>2</v>
      </c>
      <c r="D4" s="2" t="s">
        <v>0</v>
      </c>
      <c r="F4" s="12" t="s">
        <v>15</v>
      </c>
      <c r="G4" s="12"/>
      <c r="H4" s="12"/>
      <c r="I4" s="12"/>
      <c r="J4" s="12"/>
      <c r="K4" s="12"/>
      <c r="L4" s="12"/>
    </row>
    <row r="5" spans="2:14" s="1" customFormat="1">
      <c r="D5" s="5" t="s">
        <v>5</v>
      </c>
      <c r="F5" s="5" t="s">
        <v>17</v>
      </c>
      <c r="G5" s="5" t="s">
        <v>6</v>
      </c>
      <c r="H5" s="5" t="s">
        <v>7</v>
      </c>
      <c r="I5" s="5" t="s">
        <v>16</v>
      </c>
      <c r="J5" s="5" t="s">
        <v>18</v>
      </c>
      <c r="K5" s="5" t="s">
        <v>26</v>
      </c>
      <c r="L5" s="5" t="s">
        <v>32</v>
      </c>
    </row>
    <row r="6" spans="2:14" s="1" customFormat="1">
      <c r="C6" s="5"/>
      <c r="D6" s="15">
        <v>2151998</v>
      </c>
      <c r="E6" s="5"/>
      <c r="F6" s="15">
        <v>183</v>
      </c>
      <c r="G6" s="15">
        <v>1467</v>
      </c>
      <c r="H6" s="15">
        <v>12029</v>
      </c>
      <c r="I6" s="15">
        <v>32408</v>
      </c>
      <c r="J6" s="15">
        <v>66602</v>
      </c>
      <c r="K6" s="15">
        <v>131340</v>
      </c>
      <c r="L6" s="15">
        <v>1258049</v>
      </c>
    </row>
    <row r="7" spans="2:14" s="1" customFormat="1">
      <c r="C7" s="5"/>
      <c r="D7" s="15">
        <v>29157</v>
      </c>
      <c r="E7" s="5"/>
      <c r="F7" s="15">
        <v>25</v>
      </c>
      <c r="G7" s="15">
        <v>241</v>
      </c>
      <c r="H7" s="15">
        <v>1761</v>
      </c>
      <c r="I7" s="15">
        <v>4726</v>
      </c>
      <c r="J7" s="15">
        <v>9888</v>
      </c>
      <c r="K7" s="15">
        <v>19430</v>
      </c>
      <c r="L7" s="15">
        <v>189067</v>
      </c>
    </row>
    <row r="8" spans="2:14" s="1" customFormat="1">
      <c r="C8" s="5"/>
      <c r="D8" s="15" t="s">
        <v>41</v>
      </c>
      <c r="E8" s="5"/>
      <c r="F8" s="15" t="s">
        <v>34</v>
      </c>
      <c r="G8" s="15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</row>
    <row r="9" spans="2:14" s="1" customFormat="1">
      <c r="D9" s="5"/>
      <c r="F9" s="5"/>
      <c r="G9" s="5"/>
      <c r="H9" s="5"/>
      <c r="I9" s="5"/>
      <c r="J9" s="5"/>
      <c r="K9" s="5"/>
      <c r="L9" s="5"/>
    </row>
    <row r="10" spans="2:14">
      <c r="B10" s="8" t="s">
        <v>9</v>
      </c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2:14" s="1" customFormat="1">
      <c r="D11" s="5"/>
      <c r="F11" s="5"/>
      <c r="G11" s="5"/>
      <c r="H11" s="5"/>
      <c r="I11" s="5"/>
      <c r="J11" s="5"/>
      <c r="K11" s="5"/>
      <c r="L11" s="5"/>
    </row>
    <row r="12" spans="2:14" s="1" customFormat="1">
      <c r="B12" s="10" t="s">
        <v>14</v>
      </c>
      <c r="D12" s="5"/>
      <c r="F12" s="5"/>
      <c r="G12" s="5"/>
      <c r="H12" s="5"/>
      <c r="I12" s="5"/>
      <c r="J12" s="5"/>
      <c r="K12" s="5"/>
      <c r="L12" s="5"/>
    </row>
    <row r="13" spans="2:14" s="1" customFormat="1">
      <c r="B13" s="7" t="s">
        <v>3</v>
      </c>
      <c r="D13" s="35">
        <v>32.47</v>
      </c>
      <c r="E13" s="36"/>
      <c r="F13" s="35">
        <v>4.8600000000000003</v>
      </c>
      <c r="G13" s="35">
        <v>35.85</v>
      </c>
      <c r="H13" s="35">
        <v>313.16000000000003</v>
      </c>
      <c r="I13" s="35">
        <v>813.04</v>
      </c>
      <c r="J13" s="35">
        <v>1639.38</v>
      </c>
      <c r="K13" s="35"/>
      <c r="L13" s="35"/>
    </row>
    <row r="14" spans="2:14" s="1" customFormat="1">
      <c r="B14" s="7" t="s">
        <v>4</v>
      </c>
      <c r="D14" s="35">
        <v>33.79</v>
      </c>
      <c r="E14" s="31"/>
      <c r="F14" s="35"/>
      <c r="G14" s="35"/>
      <c r="H14" s="35"/>
      <c r="I14" s="35"/>
      <c r="J14" s="35">
        <v>1611.21</v>
      </c>
      <c r="K14" s="35"/>
      <c r="L14" s="35"/>
    </row>
    <row r="15" spans="2:14" ht="16" thickBot="1">
      <c r="B15" s="27" t="s">
        <v>33</v>
      </c>
      <c r="C15" s="28"/>
      <c r="D15" s="29">
        <f>MIN(D13:D14)</f>
        <v>32.47</v>
      </c>
      <c r="E15" s="28"/>
      <c r="F15" s="29">
        <f t="shared" ref="F15" si="0">MIN(F13:F14)</f>
        <v>4.8600000000000003</v>
      </c>
      <c r="G15" s="29">
        <f t="shared" ref="G15" si="1">MIN(G13:G14)</f>
        <v>35.85</v>
      </c>
      <c r="H15" s="29">
        <f t="shared" ref="H15" si="2">MIN(H13:H14)</f>
        <v>313.16000000000003</v>
      </c>
      <c r="I15" s="29">
        <f t="shared" ref="I15" si="3">MIN(I13:I14)</f>
        <v>813.04</v>
      </c>
      <c r="J15" s="29">
        <f t="shared" ref="J15" si="4">MIN(J13:J14)</f>
        <v>1611.21</v>
      </c>
      <c r="K15" s="29"/>
      <c r="L15" s="29"/>
    </row>
    <row r="16" spans="2:14" s="6" customFormat="1" ht="16" thickTop="1">
      <c r="B16" s="23" t="s">
        <v>19</v>
      </c>
      <c r="D16" s="30">
        <f>D$6/D15</f>
        <v>66276.501385894677</v>
      </c>
      <c r="F16" s="30">
        <f t="shared" ref="F16:J16" si="5">F$6/F15</f>
        <v>37.654320987654316</v>
      </c>
      <c r="G16" s="30">
        <f t="shared" si="5"/>
        <v>40.920502092050206</v>
      </c>
      <c r="H16" s="30">
        <f t="shared" si="5"/>
        <v>38.411674543364413</v>
      </c>
      <c r="I16" s="30">
        <f t="shared" si="5"/>
        <v>39.860277477122899</v>
      </c>
      <c r="J16" s="30">
        <f t="shared" si="5"/>
        <v>41.336635199632575</v>
      </c>
      <c r="K16" s="30"/>
      <c r="L16" s="30"/>
      <c r="N16" s="20"/>
    </row>
    <row r="17" spans="2:14" s="1" customFormat="1">
      <c r="D17" s="5"/>
      <c r="F17" s="5"/>
      <c r="G17" s="5"/>
      <c r="H17" s="5"/>
      <c r="I17" s="5"/>
      <c r="J17" s="5"/>
      <c r="K17" s="5"/>
      <c r="L17" s="5"/>
    </row>
    <row r="18" spans="2:14">
      <c r="B18" s="8" t="s">
        <v>10</v>
      </c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2:14" s="1" customFormat="1">
      <c r="D19" s="5"/>
      <c r="F19" s="5"/>
      <c r="G19" s="5"/>
      <c r="H19" s="5"/>
      <c r="I19" s="5"/>
      <c r="J19" s="5"/>
      <c r="K19" s="5"/>
      <c r="L19" s="5"/>
    </row>
    <row r="20" spans="2:14" s="11" customFormat="1">
      <c r="B20" s="10" t="s">
        <v>13</v>
      </c>
      <c r="D20" s="5"/>
      <c r="E20" s="1"/>
      <c r="F20" s="5"/>
      <c r="G20" s="5"/>
      <c r="H20" s="5"/>
      <c r="I20" s="5"/>
      <c r="J20" s="5"/>
      <c r="K20" s="5"/>
      <c r="L20" s="5"/>
    </row>
    <row r="21" spans="2:14">
      <c r="B21" s="7" t="s">
        <v>3</v>
      </c>
      <c r="D21" s="35">
        <v>54.01</v>
      </c>
      <c r="E21" s="37"/>
      <c r="F21" s="35"/>
      <c r="G21" s="35">
        <v>43.67</v>
      </c>
      <c r="H21" s="35">
        <v>202.11</v>
      </c>
      <c r="I21" s="35"/>
      <c r="J21" s="35"/>
      <c r="K21" s="35"/>
      <c r="L21" s="35"/>
    </row>
    <row r="22" spans="2:14">
      <c r="B22" s="7" t="s">
        <v>4</v>
      </c>
      <c r="D22" s="17">
        <v>57.87</v>
      </c>
      <c r="F22" s="17"/>
      <c r="G22" s="17">
        <v>44.08</v>
      </c>
      <c r="H22" s="17">
        <v>199.28</v>
      </c>
      <c r="I22" s="17"/>
      <c r="J22" s="17"/>
      <c r="K22" s="17"/>
      <c r="L22" s="17"/>
    </row>
    <row r="23" spans="2:14" ht="16" thickBot="1">
      <c r="B23" s="27" t="s">
        <v>24</v>
      </c>
      <c r="C23" s="28"/>
      <c r="D23" s="29">
        <f>AVERAGE(D21:D22)</f>
        <v>55.94</v>
      </c>
      <c r="E23" s="28"/>
      <c r="F23" s="29"/>
      <c r="G23" s="29">
        <f>AVERAGE(G21:G22)</f>
        <v>43.875</v>
      </c>
      <c r="H23" s="29">
        <f>AVERAGE(H21:H22)</f>
        <v>200.69499999999999</v>
      </c>
      <c r="I23" s="29"/>
      <c r="J23" s="29"/>
      <c r="K23" s="29"/>
      <c r="L23" s="29"/>
    </row>
    <row r="24" spans="2:14" s="6" customFormat="1" ht="16" thickTop="1">
      <c r="B24" s="23" t="s">
        <v>19</v>
      </c>
      <c r="D24" s="30">
        <f>D$6/D23</f>
        <v>38469.75330711477</v>
      </c>
      <c r="F24" s="24"/>
      <c r="G24" s="30">
        <f>G$6/G23</f>
        <v>33.435897435897438</v>
      </c>
      <c r="H24" s="30">
        <f>H$6/H23</f>
        <v>59.936719898353225</v>
      </c>
      <c r="I24" s="24"/>
      <c r="J24" s="24"/>
      <c r="K24" s="24"/>
      <c r="L24" s="24"/>
      <c r="N24" s="20"/>
    </row>
    <row r="25" spans="2:14">
      <c r="D25" s="4"/>
      <c r="F25" s="4"/>
      <c r="G25" s="4"/>
      <c r="H25" s="4"/>
      <c r="I25" s="4"/>
      <c r="J25" s="4"/>
      <c r="K25" s="4"/>
      <c r="L25" s="4"/>
    </row>
    <row r="26" spans="2:14">
      <c r="B26" s="10" t="s">
        <v>14</v>
      </c>
      <c r="D26" s="4"/>
      <c r="F26" s="4"/>
      <c r="G26" s="4"/>
      <c r="H26" s="4"/>
      <c r="I26" s="4"/>
      <c r="J26" s="4"/>
      <c r="K26" s="4"/>
      <c r="L26" s="4"/>
    </row>
    <row r="27" spans="2:14">
      <c r="B27" s="7" t="s">
        <v>3</v>
      </c>
      <c r="D27" s="35">
        <v>54.25</v>
      </c>
      <c r="E27" s="38"/>
      <c r="F27" s="35">
        <v>47.46</v>
      </c>
      <c r="G27" s="35">
        <v>62.26</v>
      </c>
      <c r="H27" s="35">
        <v>206.11</v>
      </c>
      <c r="I27" s="35">
        <v>502.27</v>
      </c>
      <c r="J27" s="35">
        <v>993.72</v>
      </c>
      <c r="K27" s="35">
        <v>1809.66</v>
      </c>
      <c r="L27" s="35"/>
    </row>
    <row r="28" spans="2:14">
      <c r="B28" s="7" t="s">
        <v>4</v>
      </c>
      <c r="D28" s="35">
        <v>53.38</v>
      </c>
      <c r="E28" s="31"/>
      <c r="F28" s="35">
        <v>45.97</v>
      </c>
      <c r="G28" s="35">
        <v>59.37</v>
      </c>
      <c r="H28" s="35">
        <v>196.24</v>
      </c>
      <c r="I28" s="35">
        <v>478.54</v>
      </c>
      <c r="J28" s="35">
        <v>901.08</v>
      </c>
      <c r="K28" s="35">
        <v>1681.88</v>
      </c>
      <c r="L28" s="35"/>
    </row>
    <row r="29" spans="2:14" ht="16" thickBot="1">
      <c r="B29" s="27" t="s">
        <v>33</v>
      </c>
      <c r="C29" s="28"/>
      <c r="D29" s="29">
        <f>MIN(D27:D28)</f>
        <v>53.38</v>
      </c>
      <c r="E29" s="28"/>
      <c r="F29" s="29">
        <f t="shared" ref="F29" si="6">MIN(F27:F28)</f>
        <v>45.97</v>
      </c>
      <c r="G29" s="29">
        <f t="shared" ref="G29" si="7">MIN(G27:G28)</f>
        <v>59.37</v>
      </c>
      <c r="H29" s="29">
        <f t="shared" ref="H29" si="8">MIN(H27:H28)</f>
        <v>196.24</v>
      </c>
      <c r="I29" s="29">
        <f t="shared" ref="I29" si="9">MIN(I27:I28)</f>
        <v>478.54</v>
      </c>
      <c r="J29" s="29">
        <f t="shared" ref="J29" si="10">MIN(J27:J28)</f>
        <v>901.08</v>
      </c>
      <c r="K29" s="29">
        <f t="shared" ref="K29" si="11">MIN(K27:K28)</f>
        <v>1681.88</v>
      </c>
      <c r="L29" s="29"/>
    </row>
    <row r="30" spans="2:14" s="6" customFormat="1" ht="16" thickTop="1">
      <c r="B30" s="23" t="s">
        <v>19</v>
      </c>
      <c r="D30" s="30">
        <f>D$6/D29</f>
        <v>40314.687148744844</v>
      </c>
      <c r="F30" s="40">
        <f t="shared" ref="F30:K30" si="12">F$6/F29</f>
        <v>3.9808570807048076</v>
      </c>
      <c r="G30" s="40">
        <f t="shared" si="12"/>
        <v>24.70944921677615</v>
      </c>
      <c r="H30" s="40">
        <f t="shared" si="12"/>
        <v>61.297390949857316</v>
      </c>
      <c r="I30" s="40">
        <f t="shared" si="12"/>
        <v>67.722656413256985</v>
      </c>
      <c r="J30" s="40">
        <f t="shared" si="12"/>
        <v>73.913525991032984</v>
      </c>
      <c r="K30" s="40">
        <f t="shared" si="12"/>
        <v>78.091183675410846</v>
      </c>
      <c r="L30" s="30"/>
      <c r="N30" s="20"/>
    </row>
    <row r="31" spans="2:14" s="6" customFormat="1">
      <c r="B31" s="23"/>
      <c r="D31" s="30"/>
      <c r="F31" s="30"/>
      <c r="G31" s="30"/>
      <c r="H31" s="30"/>
      <c r="I31" s="30"/>
      <c r="J31" s="30"/>
      <c r="K31" s="30"/>
      <c r="L31" s="30"/>
      <c r="N31" s="20"/>
    </row>
    <row r="32" spans="2:14">
      <c r="B32" s="14" t="s">
        <v>8</v>
      </c>
      <c r="D32" s="4"/>
      <c r="F32" s="4"/>
      <c r="G32" s="4"/>
      <c r="H32" s="4"/>
      <c r="I32" s="4"/>
      <c r="J32" s="4"/>
      <c r="K32" s="4"/>
      <c r="L32" s="4"/>
    </row>
    <row r="33" spans="2:14">
      <c r="B33" s="18" t="s">
        <v>27</v>
      </c>
      <c r="C33" s="13"/>
      <c r="D33" s="34">
        <v>46.16</v>
      </c>
      <c r="E33" s="39"/>
      <c r="F33" s="34"/>
      <c r="G33" s="34"/>
      <c r="H33" s="34">
        <v>119.35</v>
      </c>
      <c r="I33" s="34"/>
      <c r="J33" s="34"/>
      <c r="K33" s="34"/>
      <c r="L33" s="34"/>
    </row>
    <row r="34" spans="2:14">
      <c r="B34" s="21" t="s">
        <v>23</v>
      </c>
      <c r="C34" s="13"/>
      <c r="D34" s="32">
        <f>D$6/D33</f>
        <v>46620.407279029467</v>
      </c>
      <c r="E34" s="13"/>
      <c r="F34" s="32" t="e">
        <f t="shared" ref="F34:K34" si="13">F$6/F33</f>
        <v>#DIV/0!</v>
      </c>
      <c r="G34" s="32" t="e">
        <f t="shared" si="13"/>
        <v>#DIV/0!</v>
      </c>
      <c r="H34" s="25">
        <f t="shared" si="13"/>
        <v>100.78759949727691</v>
      </c>
      <c r="I34" s="32" t="e">
        <f t="shared" si="13"/>
        <v>#DIV/0!</v>
      </c>
      <c r="J34" s="32" t="e">
        <f t="shared" si="13"/>
        <v>#DIV/0!</v>
      </c>
      <c r="K34" s="32" t="e">
        <f t="shared" si="13"/>
        <v>#DIV/0!</v>
      </c>
      <c r="L34" s="32"/>
    </row>
    <row r="35" spans="2:14">
      <c r="B35" s="18" t="s">
        <v>28</v>
      </c>
      <c r="C35" s="13"/>
      <c r="D35" s="34"/>
      <c r="E35" s="39"/>
      <c r="F35" s="34"/>
      <c r="G35" s="34"/>
      <c r="H35" s="34">
        <v>123.64</v>
      </c>
      <c r="I35" s="34"/>
      <c r="J35" s="34"/>
      <c r="K35" s="34"/>
      <c r="L35" s="34"/>
    </row>
    <row r="36" spans="2:14">
      <c r="B36" s="21" t="s">
        <v>23</v>
      </c>
      <c r="C36" s="13"/>
      <c r="D36" s="32" t="e">
        <f>D$6/D35</f>
        <v>#DIV/0!</v>
      </c>
      <c r="E36" s="13"/>
      <c r="F36" s="32" t="e">
        <f t="shared" ref="F36:K36" si="14">F$6/F35</f>
        <v>#DIV/0!</v>
      </c>
      <c r="G36" s="32" t="e">
        <f t="shared" si="14"/>
        <v>#DIV/0!</v>
      </c>
      <c r="H36" s="25">
        <f t="shared" si="14"/>
        <v>97.290520867033322</v>
      </c>
      <c r="I36" s="32" t="e">
        <f t="shared" si="14"/>
        <v>#DIV/0!</v>
      </c>
      <c r="J36" s="32" t="e">
        <f t="shared" si="14"/>
        <v>#DIV/0!</v>
      </c>
      <c r="K36" s="32" t="e">
        <f t="shared" si="14"/>
        <v>#DIV/0!</v>
      </c>
      <c r="L36" s="32"/>
    </row>
    <row r="37" spans="2:14">
      <c r="B37" s="18" t="s">
        <v>20</v>
      </c>
      <c r="C37" s="13"/>
      <c r="D37" s="34">
        <v>38.659999999999997</v>
      </c>
      <c r="E37" s="39"/>
      <c r="F37" s="34">
        <v>20.48</v>
      </c>
      <c r="G37" s="34">
        <v>27.92</v>
      </c>
      <c r="H37" s="34">
        <v>70.45</v>
      </c>
      <c r="I37" s="34">
        <v>142.12</v>
      </c>
      <c r="J37" s="34">
        <v>259.08999999999997</v>
      </c>
      <c r="K37" s="34">
        <v>476.05</v>
      </c>
      <c r="L37" s="34"/>
    </row>
    <row r="38" spans="2:14" s="6" customFormat="1">
      <c r="B38" s="21" t="s">
        <v>23</v>
      </c>
      <c r="C38" s="19"/>
      <c r="D38" s="25">
        <f>D$6/D37</f>
        <v>55664.718054837045</v>
      </c>
      <c r="E38" s="26"/>
      <c r="F38" s="40">
        <f t="shared" ref="F38:L38" si="15">F$6/F37</f>
        <v>8.935546875</v>
      </c>
      <c r="G38" s="40">
        <f t="shared" si="15"/>
        <v>52.542979942693407</v>
      </c>
      <c r="H38" s="41">
        <f t="shared" si="15"/>
        <v>170.74520936834634</v>
      </c>
      <c r="I38" s="41">
        <f t="shared" si="15"/>
        <v>228.03264846608499</v>
      </c>
      <c r="J38" s="41">
        <f t="shared" si="15"/>
        <v>257.06125284650125</v>
      </c>
      <c r="K38" s="40">
        <f t="shared" si="15"/>
        <v>275.89538913979624</v>
      </c>
      <c r="L38" s="40" t="e">
        <f t="shared" si="15"/>
        <v>#DIV/0!</v>
      </c>
      <c r="N38" s="20"/>
    </row>
    <row r="39" spans="2:14">
      <c r="B39" s="18" t="s">
        <v>21</v>
      </c>
      <c r="C39" s="13"/>
      <c r="D39" s="34">
        <v>37.700000000000003</v>
      </c>
      <c r="E39" s="39"/>
      <c r="F39" s="34">
        <v>24.17</v>
      </c>
      <c r="G39" s="34">
        <v>43.78</v>
      </c>
      <c r="H39" s="34">
        <v>79.19</v>
      </c>
      <c r="I39" s="34">
        <v>149.87</v>
      </c>
      <c r="J39" s="34">
        <v>263.93</v>
      </c>
      <c r="K39" s="34">
        <v>474.26</v>
      </c>
      <c r="L39" s="34" t="s">
        <v>43</v>
      </c>
    </row>
    <row r="40" spans="2:14">
      <c r="B40" s="21" t="s">
        <v>23</v>
      </c>
      <c r="C40" s="13"/>
      <c r="D40" s="32">
        <f>D$6/D39</f>
        <v>57082.175066312993</v>
      </c>
      <c r="E40" s="13"/>
      <c r="F40" s="32">
        <f t="shared" ref="F40:K40" si="16">F$6/F39</f>
        <v>7.5713694662805127</v>
      </c>
      <c r="G40" s="32">
        <f t="shared" si="16"/>
        <v>33.508451347647323</v>
      </c>
      <c r="H40" s="25">
        <f t="shared" si="16"/>
        <v>151.90049248642507</v>
      </c>
      <c r="I40" s="25">
        <f t="shared" si="16"/>
        <v>216.24074197637952</v>
      </c>
      <c r="J40" s="25">
        <f t="shared" si="16"/>
        <v>252.34721327624749</v>
      </c>
      <c r="K40" s="32">
        <f t="shared" si="16"/>
        <v>276.93670138742465</v>
      </c>
      <c r="L40" s="32"/>
    </row>
    <row r="41" spans="2:14">
      <c r="B41" s="18" t="s">
        <v>30</v>
      </c>
      <c r="C41" s="13"/>
      <c r="D41" s="16"/>
      <c r="E41" s="13"/>
      <c r="F41" s="34"/>
      <c r="G41" s="34"/>
      <c r="H41" s="34"/>
      <c r="I41" s="34"/>
      <c r="J41" s="34"/>
      <c r="K41" s="34"/>
      <c r="L41" s="34"/>
    </row>
    <row r="42" spans="2:14">
      <c r="B42" s="21" t="s">
        <v>23</v>
      </c>
      <c r="C42" s="19"/>
      <c r="D42" s="32" t="e">
        <f>D$6/D41</f>
        <v>#DIV/0!</v>
      </c>
      <c r="E42" s="13"/>
      <c r="F42" s="32" t="e">
        <f t="shared" ref="F42:K42" si="17">F$6/F41</f>
        <v>#DIV/0!</v>
      </c>
      <c r="G42" s="32" t="e">
        <f t="shared" si="17"/>
        <v>#DIV/0!</v>
      </c>
      <c r="H42" s="32" t="e">
        <f t="shared" si="17"/>
        <v>#DIV/0!</v>
      </c>
      <c r="I42" s="32" t="e">
        <f t="shared" si="17"/>
        <v>#DIV/0!</v>
      </c>
      <c r="J42" s="32" t="e">
        <f t="shared" si="17"/>
        <v>#DIV/0!</v>
      </c>
      <c r="K42" s="32" t="e">
        <f t="shared" si="17"/>
        <v>#DIV/0!</v>
      </c>
      <c r="L42" s="32"/>
    </row>
    <row r="43" spans="2:14">
      <c r="B43" s="18" t="s">
        <v>31</v>
      </c>
      <c r="C43" s="13"/>
      <c r="D43" s="16">
        <v>34.86</v>
      </c>
      <c r="E43" s="13"/>
      <c r="F43" s="34">
        <v>22.86</v>
      </c>
      <c r="G43" s="34">
        <v>36.79</v>
      </c>
      <c r="H43" s="34">
        <v>56.29</v>
      </c>
      <c r="I43" s="34">
        <v>98.95</v>
      </c>
      <c r="J43" s="34">
        <v>146.63999999999999</v>
      </c>
      <c r="K43" s="34">
        <v>255.54</v>
      </c>
      <c r="L43" s="34">
        <v>2152</v>
      </c>
    </row>
    <row r="44" spans="2:14">
      <c r="B44" s="21" t="s">
        <v>23</v>
      </c>
      <c r="C44" s="13"/>
      <c r="D44" s="32">
        <f>D$6/D43</f>
        <v>61732.587492828461</v>
      </c>
      <c r="E44" s="13"/>
      <c r="F44" s="40">
        <f t="shared" ref="F44:L44" si="18">F$6/F43</f>
        <v>8.0052493438320216</v>
      </c>
      <c r="G44" s="40">
        <f t="shared" si="18"/>
        <v>39.874966023375919</v>
      </c>
      <c r="H44" s="40">
        <f t="shared" si="18"/>
        <v>213.69692662995203</v>
      </c>
      <c r="I44" s="40">
        <f t="shared" si="18"/>
        <v>327.5189489641233</v>
      </c>
      <c r="J44" s="40">
        <f t="shared" si="18"/>
        <v>454.18712493180584</v>
      </c>
      <c r="K44" s="40">
        <f t="shared" si="18"/>
        <v>513.97041559051422</v>
      </c>
      <c r="L44" s="40">
        <f t="shared" si="18"/>
        <v>584.59526022304829</v>
      </c>
    </row>
    <row r="45" spans="2:14">
      <c r="B45" s="18" t="s">
        <v>42</v>
      </c>
      <c r="C45" s="13"/>
      <c r="D45" s="16"/>
      <c r="E45" s="13"/>
      <c r="F45" s="34"/>
      <c r="G45" s="34"/>
      <c r="H45" s="34"/>
      <c r="I45" s="34"/>
      <c r="J45" s="34"/>
      <c r="K45" s="34"/>
      <c r="L45" s="34"/>
    </row>
    <row r="46" spans="2:14">
      <c r="B46" s="21" t="s">
        <v>23</v>
      </c>
      <c r="C46" s="13"/>
      <c r="D46" s="32" t="e">
        <f>D$6/D45</f>
        <v>#DIV/0!</v>
      </c>
      <c r="E46" s="13"/>
      <c r="F46" s="32" t="e">
        <f t="shared" ref="F46:K46" si="19">F$6/F45</f>
        <v>#DIV/0!</v>
      </c>
      <c r="G46" s="32" t="e">
        <f t="shared" si="19"/>
        <v>#DIV/0!</v>
      </c>
      <c r="H46" s="32" t="e">
        <f t="shared" si="19"/>
        <v>#DIV/0!</v>
      </c>
      <c r="I46" s="32" t="e">
        <f t="shared" si="19"/>
        <v>#DIV/0!</v>
      </c>
      <c r="J46" s="32" t="e">
        <f t="shared" si="19"/>
        <v>#DIV/0!</v>
      </c>
      <c r="K46" s="32" t="e">
        <f t="shared" si="19"/>
        <v>#DIV/0!</v>
      </c>
      <c r="L46" s="32"/>
    </row>
    <row r="47" spans="2:14">
      <c r="D47" s="4"/>
      <c r="F47" s="4"/>
      <c r="G47" s="4"/>
      <c r="H47" s="4"/>
      <c r="I47" s="4"/>
      <c r="J47" s="4"/>
      <c r="K47" s="4"/>
      <c r="L47" s="4"/>
    </row>
    <row r="48" spans="2:14">
      <c r="B48" s="8" t="s">
        <v>11</v>
      </c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4" s="1" customFormat="1">
      <c r="B49" s="1" t="s">
        <v>22</v>
      </c>
      <c r="D49" s="5"/>
      <c r="F49" s="5"/>
      <c r="G49" s="5"/>
      <c r="H49" s="5"/>
      <c r="I49" s="5"/>
      <c r="J49" s="5"/>
      <c r="K49" s="5"/>
      <c r="L49" s="5"/>
    </row>
    <row r="50" spans="2:14">
      <c r="D50" s="4"/>
      <c r="F50" s="4"/>
      <c r="G50" s="4"/>
      <c r="H50" s="4"/>
      <c r="I50" s="4"/>
      <c r="J50" s="4"/>
      <c r="K50" s="4"/>
      <c r="L50" s="4"/>
    </row>
    <row r="51" spans="2:14">
      <c r="B51" s="8" t="s">
        <v>12</v>
      </c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2:14" s="1" customFormat="1">
      <c r="D52" s="5"/>
      <c r="F52" s="5"/>
      <c r="G52" s="5"/>
      <c r="H52" s="5"/>
      <c r="I52" s="5"/>
      <c r="J52" s="5"/>
      <c r="K52" s="5"/>
      <c r="L52" s="5"/>
    </row>
    <row r="53" spans="2:14" s="11" customFormat="1">
      <c r="B53" s="10" t="s">
        <v>13</v>
      </c>
      <c r="D53" s="5"/>
      <c r="F53" s="5"/>
      <c r="G53" s="5"/>
      <c r="H53" s="5"/>
      <c r="I53" s="5"/>
      <c r="J53" s="5"/>
      <c r="K53" s="5"/>
      <c r="L53" s="5"/>
    </row>
    <row r="54" spans="2:14">
      <c r="B54" s="22" t="s">
        <v>25</v>
      </c>
      <c r="D54" s="35">
        <v>56</v>
      </c>
      <c r="E54" s="37"/>
      <c r="F54" s="35"/>
      <c r="G54" s="35">
        <v>373.94</v>
      </c>
      <c r="H54" s="35">
        <v>1009.81</v>
      </c>
      <c r="I54" s="35"/>
      <c r="J54" s="35"/>
      <c r="K54" s="35"/>
      <c r="L54" s="35"/>
    </row>
    <row r="55" spans="2:14" s="6" customFormat="1">
      <c r="B55" s="23" t="s">
        <v>19</v>
      </c>
      <c r="D55" s="32">
        <f>D$6/D54</f>
        <v>38428.535714285717</v>
      </c>
      <c r="F55" s="33"/>
      <c r="G55" s="32">
        <f>G$6/G54</f>
        <v>3.923089265657592</v>
      </c>
      <c r="H55" s="32">
        <f>H$6/H54</f>
        <v>11.912141888077956</v>
      </c>
      <c r="I55" s="33"/>
      <c r="J55" s="33"/>
      <c r="K55" s="33"/>
      <c r="L55" s="33"/>
      <c r="N55" s="20"/>
    </row>
    <row r="56" spans="2:14">
      <c r="D56" s="4"/>
      <c r="F56" s="4"/>
      <c r="G56" s="4"/>
      <c r="H56" s="4"/>
      <c r="I56" s="4"/>
      <c r="J56" s="4"/>
      <c r="K56" s="4"/>
      <c r="L56" s="4"/>
    </row>
    <row r="57" spans="2:14">
      <c r="B57" s="10" t="s">
        <v>14</v>
      </c>
      <c r="D57" s="4"/>
      <c r="F57" s="4"/>
      <c r="G57" s="4"/>
      <c r="H57" s="4"/>
      <c r="I57" s="4"/>
      <c r="J57" s="4"/>
      <c r="K57" s="4"/>
      <c r="L57" s="4"/>
    </row>
    <row r="58" spans="2:14">
      <c r="B58" s="7" t="s">
        <v>3</v>
      </c>
      <c r="D58" s="35">
        <v>52.59</v>
      </c>
      <c r="E58" s="38"/>
      <c r="F58" s="35">
        <v>87.07</v>
      </c>
      <c r="G58" s="35">
        <v>141.15</v>
      </c>
      <c r="H58" s="35">
        <v>374.87</v>
      </c>
      <c r="I58" s="35">
        <v>832.1</v>
      </c>
      <c r="J58" s="35">
        <v>1536.44</v>
      </c>
      <c r="K58" s="35" t="s">
        <v>29</v>
      </c>
      <c r="L58" s="35"/>
    </row>
    <row r="59" spans="2:14">
      <c r="B59" s="7" t="s">
        <v>4</v>
      </c>
      <c r="D59" s="35">
        <v>52.92</v>
      </c>
      <c r="E59" s="31"/>
      <c r="F59" s="35">
        <v>78.75</v>
      </c>
      <c r="G59" s="35">
        <v>137.38999999999999</v>
      </c>
      <c r="H59" s="35">
        <v>367.1</v>
      </c>
      <c r="I59" s="35">
        <v>769.77</v>
      </c>
      <c r="J59" s="35">
        <v>1418.92</v>
      </c>
      <c r="K59" s="35" t="s">
        <v>29</v>
      </c>
      <c r="L59" s="35"/>
    </row>
    <row r="60" spans="2:14" ht="16" thickBot="1">
      <c r="B60" s="27" t="s">
        <v>33</v>
      </c>
      <c r="C60" s="28"/>
      <c r="D60" s="29">
        <f>MIN(D58:D59)</f>
        <v>52.59</v>
      </c>
      <c r="E60" s="28"/>
      <c r="F60" s="29">
        <f t="shared" ref="F60:J60" si="20">MIN(F58:F59)</f>
        <v>78.75</v>
      </c>
      <c r="G60" s="29">
        <f t="shared" si="20"/>
        <v>137.38999999999999</v>
      </c>
      <c r="H60" s="29">
        <f t="shared" si="20"/>
        <v>367.1</v>
      </c>
      <c r="I60" s="29">
        <f t="shared" si="20"/>
        <v>769.77</v>
      </c>
      <c r="J60" s="29">
        <f t="shared" si="20"/>
        <v>1418.92</v>
      </c>
      <c r="K60" s="29"/>
      <c r="L60" s="29"/>
    </row>
    <row r="61" spans="2:14" s="6" customFormat="1" ht="16" thickTop="1">
      <c r="B61" s="23" t="s">
        <v>19</v>
      </c>
      <c r="D61" s="30">
        <f>D$6/D60</f>
        <v>40920.28902833238</v>
      </c>
      <c r="F61" s="30">
        <f t="shared" ref="F61:J61" si="21">F$6/F60</f>
        <v>2.323809523809524</v>
      </c>
      <c r="G61" s="30">
        <f t="shared" si="21"/>
        <v>10.677633015503313</v>
      </c>
      <c r="H61" s="30">
        <f t="shared" si="21"/>
        <v>32.767638245709612</v>
      </c>
      <c r="I61" s="30">
        <f t="shared" si="21"/>
        <v>42.100887278018114</v>
      </c>
      <c r="J61" s="30">
        <f t="shared" si="21"/>
        <v>46.938516618273049</v>
      </c>
      <c r="K61" s="30"/>
      <c r="L61" s="30"/>
      <c r="N61" s="20"/>
    </row>
    <row r="62" spans="2:14" s="6" customFormat="1">
      <c r="B62" s="23"/>
      <c r="D62" s="30"/>
      <c r="F62" s="30"/>
      <c r="G62" s="30"/>
      <c r="H62" s="30"/>
      <c r="I62" s="30"/>
      <c r="J62" s="30"/>
      <c r="K62" s="30"/>
      <c r="L62" s="30"/>
      <c r="N62" s="20"/>
    </row>
    <row r="63" spans="2:14">
      <c r="B63" s="14" t="s">
        <v>8</v>
      </c>
      <c r="D63" s="4"/>
      <c r="F63" s="4"/>
      <c r="G63" s="4"/>
      <c r="H63" s="4"/>
      <c r="I63" s="4"/>
      <c r="J63" s="4"/>
      <c r="K63" s="4"/>
      <c r="L63" s="4"/>
    </row>
    <row r="64" spans="2:14">
      <c r="B64" s="18" t="s">
        <v>27</v>
      </c>
      <c r="C64" s="13"/>
      <c r="D64" s="16">
        <v>44.71</v>
      </c>
      <c r="E64" s="13"/>
      <c r="F64" s="34"/>
      <c r="G64" s="34"/>
      <c r="H64" s="34">
        <v>270.17</v>
      </c>
      <c r="I64" s="34"/>
      <c r="J64" s="34"/>
      <c r="K64" s="34"/>
      <c r="L64" s="34"/>
    </row>
    <row r="65" spans="2:12">
      <c r="B65" s="21" t="s">
        <v>23</v>
      </c>
      <c r="C65" s="13"/>
      <c r="D65" s="32">
        <f>D$6/D64</f>
        <v>48132.364124356965</v>
      </c>
      <c r="E65" s="13"/>
      <c r="F65" s="32" t="e">
        <f t="shared" ref="F65:G65" si="22">F$6/F64</f>
        <v>#DIV/0!</v>
      </c>
      <c r="G65" s="32" t="e">
        <f t="shared" si="22"/>
        <v>#DIV/0!</v>
      </c>
      <c r="H65" s="32">
        <f>H$6/H64</f>
        <v>44.523818336602879</v>
      </c>
      <c r="I65" s="32" t="e">
        <f t="shared" ref="I65:K65" si="23">I$6/I64</f>
        <v>#DIV/0!</v>
      </c>
      <c r="J65" s="32" t="e">
        <f t="shared" si="23"/>
        <v>#DIV/0!</v>
      </c>
      <c r="K65" s="32" t="e">
        <f t="shared" si="23"/>
        <v>#DIV/0!</v>
      </c>
      <c r="L65" s="32"/>
    </row>
    <row r="66" spans="2:12">
      <c r="B66" s="18" t="s">
        <v>28</v>
      </c>
      <c r="C66" s="13"/>
      <c r="D66" s="34">
        <v>43.34</v>
      </c>
      <c r="E66" s="13"/>
      <c r="F66" s="34">
        <v>117.96</v>
      </c>
      <c r="G66" s="34">
        <v>248.14</v>
      </c>
      <c r="H66" s="34">
        <v>433.07</v>
      </c>
      <c r="I66" s="34"/>
      <c r="J66" s="34"/>
      <c r="K66" s="34"/>
      <c r="L66" s="34"/>
    </row>
    <row r="67" spans="2:12">
      <c r="B67" s="21" t="s">
        <v>23</v>
      </c>
      <c r="C67" s="13"/>
      <c r="D67" s="32">
        <f t="shared" ref="D67:I67" si="24">D$6/D66</f>
        <v>49653.853253345638</v>
      </c>
      <c r="E67" s="13"/>
      <c r="F67" s="32">
        <f t="shared" si="24"/>
        <v>1.5513733468972535</v>
      </c>
      <c r="G67" s="32">
        <f t="shared" si="24"/>
        <v>5.9119851696622874</v>
      </c>
      <c r="H67" s="32">
        <f t="shared" si="24"/>
        <v>27.776110097674742</v>
      </c>
      <c r="I67" s="32" t="e">
        <f t="shared" si="24"/>
        <v>#DIV/0!</v>
      </c>
      <c r="J67" s="32" t="e">
        <f t="shared" ref="J67" si="25">J$6/J66</f>
        <v>#DIV/0!</v>
      </c>
      <c r="K67" s="32" t="e">
        <f t="shared" ref="K67" si="26">K$6/K66</f>
        <v>#DIV/0!</v>
      </c>
      <c r="L67" s="32"/>
    </row>
    <row r="68" spans="2:12">
      <c r="B68" s="18" t="s">
        <v>20</v>
      </c>
      <c r="C68" s="13"/>
      <c r="D68" s="16">
        <v>39.409999999999997</v>
      </c>
      <c r="E68" s="13"/>
      <c r="F68" s="34">
        <v>58.13</v>
      </c>
      <c r="G68" s="34">
        <v>88.5</v>
      </c>
      <c r="H68" s="34">
        <v>190.09</v>
      </c>
      <c r="I68" s="34">
        <v>346.53</v>
      </c>
      <c r="J68" s="34">
        <v>606.28</v>
      </c>
      <c r="K68" s="34">
        <v>1146.22</v>
      </c>
      <c r="L68" s="34"/>
    </row>
    <row r="69" spans="2:12">
      <c r="B69" s="21" t="s">
        <v>23</v>
      </c>
      <c r="C69" s="19"/>
      <c r="D69" s="32">
        <f>D$6/D68</f>
        <v>54605.379345343827</v>
      </c>
      <c r="E69" s="13"/>
      <c r="F69" s="32">
        <f t="shared" ref="F69:K69" si="27">F$6/F68</f>
        <v>3.1481162910717355</v>
      </c>
      <c r="G69" s="32">
        <f t="shared" si="27"/>
        <v>16.576271186440678</v>
      </c>
      <c r="H69" s="32">
        <f t="shared" si="27"/>
        <v>63.280551317796835</v>
      </c>
      <c r="I69" s="32">
        <f t="shared" si="27"/>
        <v>93.521484431362367</v>
      </c>
      <c r="J69" s="32">
        <f t="shared" si="27"/>
        <v>109.85353302104639</v>
      </c>
      <c r="K69" s="32">
        <f t="shared" si="27"/>
        <v>114.58533265865191</v>
      </c>
      <c r="L69" s="32"/>
    </row>
    <row r="70" spans="2:12">
      <c r="B70" s="18" t="s">
        <v>21</v>
      </c>
      <c r="C70" s="13"/>
      <c r="D70" s="16">
        <v>39</v>
      </c>
      <c r="E70" s="13"/>
      <c r="F70" s="34">
        <v>77.11</v>
      </c>
      <c r="G70" s="34">
        <v>162.76</v>
      </c>
      <c r="H70" s="34">
        <v>270.76</v>
      </c>
      <c r="I70" s="34">
        <v>395.53</v>
      </c>
      <c r="J70" s="34">
        <v>601.86</v>
      </c>
      <c r="K70" s="34">
        <v>1011.69</v>
      </c>
      <c r="L70" s="34"/>
    </row>
    <row r="71" spans="2:12">
      <c r="B71" s="21" t="s">
        <v>23</v>
      </c>
      <c r="C71" s="13"/>
      <c r="D71" s="32">
        <f>D$6/D70</f>
        <v>55179.435897435898</v>
      </c>
      <c r="E71" s="13"/>
      <c r="F71" s="32">
        <f t="shared" ref="F71:G71" si="28">F$6/F70</f>
        <v>2.3732330437037996</v>
      </c>
      <c r="G71" s="32">
        <f t="shared" si="28"/>
        <v>9.0132710739739501</v>
      </c>
      <c r="H71" s="32">
        <f t="shared" ref="H71:K71" si="29">H$6/H70</f>
        <v>44.426798640862756</v>
      </c>
      <c r="I71" s="32">
        <f t="shared" si="29"/>
        <v>81.935630672768184</v>
      </c>
      <c r="J71" s="32">
        <f t="shared" si="29"/>
        <v>110.66028644535274</v>
      </c>
      <c r="K71" s="32">
        <f t="shared" si="29"/>
        <v>129.82237641965423</v>
      </c>
      <c r="L71" s="32"/>
    </row>
    <row r="72" spans="2:12">
      <c r="B72" s="18" t="s">
        <v>30</v>
      </c>
      <c r="C72" s="13"/>
      <c r="D72" s="16"/>
      <c r="E72" s="13"/>
      <c r="F72" s="34"/>
      <c r="G72" s="34"/>
      <c r="H72" s="34"/>
      <c r="I72" s="34"/>
      <c r="J72" s="34"/>
      <c r="K72" s="34"/>
      <c r="L72" s="34"/>
    </row>
    <row r="73" spans="2:12">
      <c r="B73" s="21" t="s">
        <v>23</v>
      </c>
      <c r="C73" s="19"/>
      <c r="D73" s="32" t="e">
        <f>D$6/D72</f>
        <v>#DIV/0!</v>
      </c>
      <c r="E73" s="13"/>
      <c r="F73" s="32" t="e">
        <f t="shared" ref="F73:K73" si="30">F$6/F72</f>
        <v>#DIV/0!</v>
      </c>
      <c r="G73" s="32" t="e">
        <f t="shared" si="30"/>
        <v>#DIV/0!</v>
      </c>
      <c r="H73" s="32" t="e">
        <f t="shared" si="30"/>
        <v>#DIV/0!</v>
      </c>
      <c r="I73" s="32" t="e">
        <f t="shared" si="30"/>
        <v>#DIV/0!</v>
      </c>
      <c r="J73" s="32" t="e">
        <f t="shared" si="30"/>
        <v>#DIV/0!</v>
      </c>
      <c r="K73" s="32" t="e">
        <f t="shared" si="30"/>
        <v>#DIV/0!</v>
      </c>
      <c r="L73" s="32"/>
    </row>
    <row r="74" spans="2:12">
      <c r="B74" s="18" t="s">
        <v>31</v>
      </c>
      <c r="C74" s="13"/>
      <c r="D74" s="16"/>
      <c r="E74" s="13"/>
      <c r="F74" s="34"/>
      <c r="G74" s="34"/>
      <c r="H74" s="34"/>
      <c r="I74" s="34"/>
      <c r="J74" s="34"/>
      <c r="K74" s="34"/>
      <c r="L74" s="34"/>
    </row>
    <row r="75" spans="2:12">
      <c r="B75" s="21" t="s">
        <v>23</v>
      </c>
      <c r="C75" s="13"/>
      <c r="D75" s="32" t="e">
        <f>D$6/D74</f>
        <v>#DIV/0!</v>
      </c>
      <c r="E75" s="13"/>
      <c r="F75" s="32" t="e">
        <f t="shared" ref="F75:K75" si="31">F$6/F74</f>
        <v>#DIV/0!</v>
      </c>
      <c r="G75" s="32" t="e">
        <f t="shared" si="31"/>
        <v>#DIV/0!</v>
      </c>
      <c r="H75" s="32" t="e">
        <f t="shared" si="31"/>
        <v>#DIV/0!</v>
      </c>
      <c r="I75" s="32" t="e">
        <f t="shared" si="31"/>
        <v>#DIV/0!</v>
      </c>
      <c r="J75" s="32" t="e">
        <f t="shared" si="31"/>
        <v>#DIV/0!</v>
      </c>
      <c r="K75" s="32" t="e">
        <f t="shared" si="31"/>
        <v>#DIV/0!</v>
      </c>
      <c r="L75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Maggiori</dc:creator>
  <cp:lastModifiedBy>Matteo Maggiori</cp:lastModifiedBy>
  <dcterms:created xsi:type="dcterms:W3CDTF">2015-11-27T22:48:39Z</dcterms:created>
  <dcterms:modified xsi:type="dcterms:W3CDTF">2015-12-06T22:50:25Z</dcterms:modified>
</cp:coreProperties>
</file>