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man/Dropbox/DAS/Courses/MIE334 - Numerical Analysis/"/>
    </mc:Choice>
  </mc:AlternateContent>
  <xr:revisionPtr revIDLastSave="0" documentId="13_ncr:1_{1B198162-8C88-594E-A5D6-1C4A524287F0}" xr6:coauthVersionLast="45" xr6:coauthVersionMax="45" xr10:uidLastSave="{00000000-0000-0000-0000-000000000000}"/>
  <bookViews>
    <workbookView xWindow="1780" yWindow="520" windowWidth="25920" windowHeight="16580" xr2:uid="{370869A4-E1A2-E74B-B5CB-ADD32F58FB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C9" i="1" l="1"/>
  <c r="D9" i="1" s="1"/>
  <c r="L9" i="1"/>
  <c r="C8" i="1"/>
  <c r="D8" i="1" s="1"/>
  <c r="L8" i="1"/>
  <c r="C7" i="1"/>
  <c r="D7" i="1" s="1"/>
  <c r="L7" i="1"/>
  <c r="C6" i="1"/>
  <c r="D6" i="1" s="1"/>
  <c r="L6" i="1"/>
  <c r="E8" i="1" l="1"/>
  <c r="E7" i="1"/>
  <c r="E9" i="1"/>
  <c r="L5" i="1"/>
  <c r="L4" i="1"/>
  <c r="M3" i="1"/>
  <c r="C5" i="1"/>
  <c r="D5" i="1" s="1"/>
  <c r="C4" i="1"/>
  <c r="D4" i="1" s="1"/>
  <c r="C3" i="1"/>
  <c r="D3" i="1" s="1"/>
  <c r="C2" i="1"/>
  <c r="N2" i="1" l="1"/>
  <c r="P2" i="1" s="1"/>
  <c r="D2" i="1"/>
  <c r="M4" i="1"/>
  <c r="M5" i="1" s="1"/>
  <c r="M6" i="1" s="1"/>
  <c r="M7" i="1" s="1"/>
  <c r="M8" i="1" s="1"/>
  <c r="M9" i="1" s="1"/>
  <c r="F9" i="1"/>
  <c r="F8" i="1"/>
  <c r="E4" i="1"/>
  <c r="E3" i="1"/>
  <c r="E5" i="1"/>
  <c r="E6" i="1"/>
  <c r="N3" i="1" l="1"/>
  <c r="P3" i="1" s="1"/>
  <c r="G9" i="1"/>
  <c r="F5" i="1"/>
  <c r="F6" i="1"/>
  <c r="F7" i="1"/>
  <c r="F4" i="1"/>
  <c r="O3" i="1" l="1"/>
  <c r="N4" i="1"/>
  <c r="O4" i="1" s="1"/>
  <c r="G6" i="1"/>
  <c r="G5" i="1"/>
  <c r="G7" i="1"/>
  <c r="G8" i="1"/>
  <c r="P4" i="1" l="1"/>
  <c r="N5" i="1"/>
  <c r="H7" i="1"/>
  <c r="H6" i="1"/>
  <c r="H8" i="1"/>
  <c r="H9" i="1"/>
  <c r="I9" i="1" l="1"/>
  <c r="I8" i="1"/>
  <c r="I7" i="1"/>
  <c r="N6" i="1"/>
  <c r="P5" i="1"/>
  <c r="O5" i="1"/>
  <c r="J9" i="1" l="1"/>
  <c r="N7" i="1"/>
  <c r="J8" i="1"/>
  <c r="O6" i="1"/>
  <c r="P6" i="1"/>
  <c r="N8" i="1" l="1"/>
  <c r="K9" i="1"/>
  <c r="O7" i="1"/>
  <c r="P7" i="1"/>
  <c r="N9" i="1" l="1"/>
  <c r="P8" i="1"/>
  <c r="O8" i="1"/>
  <c r="O9" i="1" l="1"/>
  <c r="P9" i="1"/>
</calcChain>
</file>

<file path=xl/sharedStrings.xml><?xml version="1.0" encoding="utf-8"?>
<sst xmlns="http://schemas.openxmlformats.org/spreadsheetml/2006/main" count="15" uniqueCount="15">
  <si>
    <t>i</t>
  </si>
  <si>
    <t>fdd1</t>
  </si>
  <si>
    <t>fdd2</t>
  </si>
  <si>
    <t>fdd3</t>
  </si>
  <si>
    <t>fdd4</t>
  </si>
  <si>
    <t>fdd5</t>
  </si>
  <si>
    <t>fdd6</t>
  </si>
  <si>
    <t>fdd7</t>
  </si>
  <si>
    <t>xterm</t>
  </si>
  <si>
    <t>fdd0</t>
  </si>
  <si>
    <t>x</t>
  </si>
  <si>
    <t>y</t>
  </si>
  <si>
    <t>yint</t>
  </si>
  <si>
    <t>ea %</t>
  </si>
  <si>
    <t>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</si>
</sst>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Sheet1!$N$2:$N$9</c:f>
              <c:numCache>
                <c:formatCode>General</c:formatCode>
                <c:ptCount val="8"/>
                <c:pt idx="0">
                  <c:v>0</c:v>
                </c:pt>
                <c:pt idx="1">
                  <c:v>0.46209812037329684</c:v>
                </c:pt>
                <c:pt idx="2">
                  <c:v>0.56584434690098273</c:v>
                </c:pt>
                <c:pt idx="3">
                  <c:v>0.62876857890841353</c:v>
                </c:pt>
                <c:pt idx="4">
                  <c:v>0.67572187368492764</c:v>
                </c:pt>
                <c:pt idx="5">
                  <c:v>0.697514122443889</c:v>
                </c:pt>
                <c:pt idx="6">
                  <c:v>0.69389770057642564</c:v>
                </c:pt>
                <c:pt idx="7">
                  <c:v>0.69343871429709258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2-244C-ADFF-C5E784CC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31519"/>
        <c:axId val="1948833167"/>
      </c:scatterChart>
      <c:valAx>
        <c:axId val="194883151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33167"/>
        <c:crosses val="autoZero"/>
        <c:crossBetween val="midCat"/>
        <c:majorUnit val="1"/>
      </c:valAx>
      <c:valAx>
        <c:axId val="19488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433852</xdr:colOff>
      <xdr:row>9</xdr:row>
      <xdr:rowOff>134100</xdr:rowOff>
    </xdr:from>
    <xdr:to>
      <xdr:col>16</xdr:col>
      <xdr:colOff>536398</xdr:colOff>
      <xdr:row>20</xdr:row>
      <xdr:rowOff>167354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8EFF5-B76E-1B4C-9F87-557FF2FF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2033-A301-074C-B2C2-D01D2B85771F}">
  <dimension ref="A1:R10"/>
  <sheetViews>
    <sheetView tabSelected="1" zoomScale="161" workbookViewId="0">
      <selection activeCell="H16" sqref="H16"/>
    </sheetView>
  </sheetViews>
  <sheetFormatPr baseColWidth="10" defaultRowHeight="16" x14ac:dyDescent="0.2"/>
  <cols>
    <col min="1" max="1" width="2.83203125" style="1" customWidth="1"/>
    <col min="2" max="2" width="3.83203125" style="1" customWidth="1"/>
    <col min="3" max="11" width="9.33203125" style="1" customWidth="1"/>
    <col min="12" max="12" width="4.83203125" style="1" customWidth="1"/>
    <col min="13" max="13" width="6.1640625" style="1" customWidth="1"/>
    <col min="14" max="14" width="9.33203125" style="1" customWidth="1"/>
    <col min="15" max="16" width="5.5" style="1" customWidth="1"/>
    <col min="18" max="18" width="10.83203125" style="1"/>
    <col min="19" max="16384" width="10.83203125" style="2"/>
  </cols>
  <sheetData>
    <row r="1" spans="1:18" s="6" customFormat="1" ht="17" thickBot="1" x14ac:dyDescent="0.25">
      <c r="A1" s="9" t="s">
        <v>0</v>
      </c>
      <c r="B1" s="9" t="s">
        <v>10</v>
      </c>
      <c r="C1" s="9" t="s">
        <v>11</v>
      </c>
      <c r="D1" s="9" t="s">
        <v>9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4">
        <v>2</v>
      </c>
      <c r="M1" s="7" t="s">
        <v>8</v>
      </c>
      <c r="N1" s="9" t="s">
        <v>12</v>
      </c>
      <c r="O1" s="5" t="s">
        <v>13</v>
      </c>
      <c r="P1" s="5" t="s">
        <v>14</v>
      </c>
      <c r="R1" s="5"/>
    </row>
    <row r="2" spans="1:18" x14ac:dyDescent="0.2">
      <c r="A2" s="8">
        <v>0</v>
      </c>
      <c r="B2" s="8">
        <v>1</v>
      </c>
      <c r="C2" s="8">
        <f t="shared" ref="C2:C9" si="0">LN(B2)</f>
        <v>0</v>
      </c>
      <c r="D2" s="18">
        <f>C2</f>
        <v>0</v>
      </c>
      <c r="E2" s="10"/>
      <c r="F2" s="10"/>
      <c r="G2" s="10"/>
      <c r="H2" s="10"/>
      <c r="I2" s="10"/>
      <c r="J2" s="10"/>
      <c r="K2" s="11"/>
      <c r="L2" s="8">
        <f t="shared" ref="L2:L9" si="1">$L$1-B2</f>
        <v>1</v>
      </c>
      <c r="M2" s="8">
        <v>1</v>
      </c>
      <c r="N2" s="8">
        <f>C2*M2</f>
        <v>0</v>
      </c>
      <c r="O2" s="8"/>
      <c r="P2" s="8">
        <f>(LN($L$1)-N2)/LN($L$1)*100</f>
        <v>100</v>
      </c>
      <c r="Q2" s="2"/>
    </row>
    <row r="3" spans="1:18" x14ac:dyDescent="0.2">
      <c r="A3" s="8">
        <v>1</v>
      </c>
      <c r="B3" s="8">
        <v>4</v>
      </c>
      <c r="C3" s="8">
        <f t="shared" si="0"/>
        <v>1.3862943611198906</v>
      </c>
      <c r="D3" s="16">
        <f>C3</f>
        <v>1.3862943611198906</v>
      </c>
      <c r="E3" s="20">
        <f>(C3-C2)/($B3-$B2)</f>
        <v>0.46209812037329684</v>
      </c>
      <c r="F3" s="13"/>
      <c r="G3" s="13"/>
      <c r="H3" s="13"/>
      <c r="I3" s="13"/>
      <c r="J3" s="13"/>
      <c r="K3" s="14"/>
      <c r="L3" s="8">
        <f t="shared" si="1"/>
        <v>-2</v>
      </c>
      <c r="M3" s="8">
        <f>M2*L2</f>
        <v>1</v>
      </c>
      <c r="N3" s="8">
        <f>N2+E3*M3</f>
        <v>0.46209812037329684</v>
      </c>
      <c r="O3" s="8">
        <f t="shared" ref="O3:O9" si="2">(N3-N2)/N3*100</f>
        <v>100</v>
      </c>
      <c r="P3" s="8">
        <f>(LN($L$1)-N3)/LN($L$1)*100</f>
        <v>33.333333333333336</v>
      </c>
      <c r="Q3" s="2"/>
    </row>
    <row r="4" spans="1:18" x14ac:dyDescent="0.2">
      <c r="A4" s="8">
        <v>2</v>
      </c>
      <c r="B4" s="8">
        <v>6</v>
      </c>
      <c r="C4" s="8">
        <f t="shared" si="0"/>
        <v>1.791759469228055</v>
      </c>
      <c r="D4" s="16">
        <f t="shared" ref="D4:D7" si="3">C4</f>
        <v>1.791759469228055</v>
      </c>
      <c r="E4" s="3">
        <f t="shared" ref="E4:E9" si="4">(C4-C3)/($B4-$B3)</f>
        <v>0.20273255405408219</v>
      </c>
      <c r="F4" s="20">
        <f>(E4-E3)/($B4-$B2)</f>
        <v>-5.1873113263842932E-2</v>
      </c>
      <c r="G4" s="13"/>
      <c r="H4" s="13"/>
      <c r="I4" s="13"/>
      <c r="J4" s="13"/>
      <c r="K4" s="14"/>
      <c r="L4" s="8">
        <f t="shared" si="1"/>
        <v>-4</v>
      </c>
      <c r="M4" s="8">
        <f t="shared" ref="M4:M9" si="5">M3*L3</f>
        <v>-2</v>
      </c>
      <c r="N4" s="8">
        <f>N3+F4*M4</f>
        <v>0.56584434690098273</v>
      </c>
      <c r="O4" s="8">
        <f t="shared" si="2"/>
        <v>18.334764161890703</v>
      </c>
      <c r="P4" s="8">
        <f>(LN($L$1)-N4)/LN($L$1)*100</f>
        <v>18.365916681089789</v>
      </c>
      <c r="Q4" s="2"/>
    </row>
    <row r="5" spans="1:18" x14ac:dyDescent="0.2">
      <c r="A5" s="8">
        <v>3</v>
      </c>
      <c r="B5" s="8">
        <v>5</v>
      </c>
      <c r="C5" s="8">
        <f t="shared" si="0"/>
        <v>1.6094379124341003</v>
      </c>
      <c r="D5" s="16">
        <f t="shared" si="3"/>
        <v>1.6094379124341003</v>
      </c>
      <c r="E5" s="3">
        <f t="shared" si="4"/>
        <v>0.18232155679395468</v>
      </c>
      <c r="F5" s="3">
        <f>(E5-E4)/($B5-$B3)</f>
        <v>-2.0410997260127517E-2</v>
      </c>
      <c r="G5" s="20">
        <f>(F5-F4)/($B5-$B2)</f>
        <v>7.8655290009288538E-3</v>
      </c>
      <c r="H5" s="12"/>
      <c r="I5" s="12"/>
      <c r="J5" s="12"/>
      <c r="K5" s="15"/>
      <c r="L5" s="8">
        <f t="shared" si="1"/>
        <v>-3</v>
      </c>
      <c r="M5" s="8">
        <f t="shared" si="5"/>
        <v>8</v>
      </c>
      <c r="N5" s="8">
        <f>N4+G5*M5</f>
        <v>0.62876857890841353</v>
      </c>
      <c r="O5" s="8">
        <f t="shared" si="2"/>
        <v>10.007534428115299</v>
      </c>
      <c r="P5" s="8">
        <f>(LN($L$1)-N5)/LN($L$1)*100</f>
        <v>9.2878689342030896</v>
      </c>
      <c r="Q5" s="2"/>
    </row>
    <row r="6" spans="1:18" x14ac:dyDescent="0.2">
      <c r="A6" s="8">
        <v>4</v>
      </c>
      <c r="B6" s="8">
        <v>3</v>
      </c>
      <c r="C6" s="8">
        <f t="shared" si="0"/>
        <v>1.0986122886681098</v>
      </c>
      <c r="D6" s="16">
        <f t="shared" si="3"/>
        <v>1.0986122886681098</v>
      </c>
      <c r="E6" s="3">
        <f t="shared" si="4"/>
        <v>0.25541281188299525</v>
      </c>
      <c r="F6" s="3">
        <f t="shared" ref="F6:F9" si="6">(E6-E5)/($B6-$B4)</f>
        <v>-2.4363751696346858E-2</v>
      </c>
      <c r="G6" s="3">
        <f>(F6-F5)/($B6-$B3)</f>
        <v>3.9527544362193412E-3</v>
      </c>
      <c r="H6" s="20">
        <f>(G6-G5)/($B6-$B2)</f>
        <v>-1.9563872823547563E-3</v>
      </c>
      <c r="I6" s="13"/>
      <c r="J6" s="13"/>
      <c r="K6" s="14"/>
      <c r="L6" s="8">
        <f t="shared" si="1"/>
        <v>-1</v>
      </c>
      <c r="M6" s="8">
        <f t="shared" si="5"/>
        <v>-24</v>
      </c>
      <c r="N6" s="8">
        <f>N5+H6*M6</f>
        <v>0.67572187368492764</v>
      </c>
      <c r="O6" s="8">
        <f t="shared" si="2"/>
        <v>6.9486125290665477</v>
      </c>
      <c r="P6" s="8">
        <f t="shared" ref="P6:P9" si="7">(LN($L$1)-N6)/LN($L$1)*100</f>
        <v>2.5139403814556314</v>
      </c>
      <c r="Q6" s="2"/>
    </row>
    <row r="7" spans="1:18" x14ac:dyDescent="0.2">
      <c r="A7" s="8">
        <v>5</v>
      </c>
      <c r="B7" s="8">
        <v>1.5</v>
      </c>
      <c r="C7" s="8">
        <f t="shared" si="0"/>
        <v>0.40546510810816438</v>
      </c>
      <c r="D7" s="16">
        <f t="shared" si="3"/>
        <v>0.40546510810816438</v>
      </c>
      <c r="E7" s="3">
        <f t="shared" si="4"/>
        <v>0.46209812037329695</v>
      </c>
      <c r="F7" s="3">
        <f t="shared" si="6"/>
        <v>-5.9052945282943345E-2</v>
      </c>
      <c r="G7" s="3">
        <f t="shared" ref="G7:G9" si="8">(F7-F6)/($B7-$B4)</f>
        <v>7.7087096859103305E-3</v>
      </c>
      <c r="H7" s="3">
        <f t="shared" ref="H7:H9" si="9">(G7-G6)/($B7-$B3)</f>
        <v>-1.5023820998763958E-3</v>
      </c>
      <c r="I7" s="20">
        <f>(H7-H6)/($B7-$B2)</f>
        <v>9.0801036495672099E-4</v>
      </c>
      <c r="J7" s="13"/>
      <c r="K7" s="14"/>
      <c r="L7" s="8">
        <f t="shared" si="1"/>
        <v>0.5</v>
      </c>
      <c r="M7" s="8">
        <f t="shared" si="5"/>
        <v>24</v>
      </c>
      <c r="N7" s="8">
        <f>N6+I7*M7</f>
        <v>0.697514122443889</v>
      </c>
      <c r="O7" s="8">
        <f t="shared" si="2"/>
        <v>3.1242734817479501</v>
      </c>
      <c r="P7" s="8">
        <f t="shared" si="7"/>
        <v>-0.63001653998158968</v>
      </c>
      <c r="Q7" s="2"/>
    </row>
    <row r="8" spans="1:18" x14ac:dyDescent="0.2">
      <c r="A8" s="8">
        <v>6</v>
      </c>
      <c r="B8" s="8">
        <v>2.5</v>
      </c>
      <c r="C8" s="8">
        <f t="shared" si="0"/>
        <v>0.91629073187415511</v>
      </c>
      <c r="D8" s="16">
        <f>C8</f>
        <v>0.91629073187415511</v>
      </c>
      <c r="E8" s="3">
        <f t="shared" si="4"/>
        <v>0.51082562376599072</v>
      </c>
      <c r="F8" s="3">
        <f t="shared" si="6"/>
        <v>-9.7455006785387543E-2</v>
      </c>
      <c r="G8" s="3">
        <f t="shared" si="8"/>
        <v>1.5360824600977679E-2</v>
      </c>
      <c r="H8" s="3">
        <f t="shared" si="9"/>
        <v>-2.1863185471620995E-3</v>
      </c>
      <c r="I8" s="3">
        <f>(H8-H7)/($B8-$B3)</f>
        <v>4.5595763152380249E-4</v>
      </c>
      <c r="J8" s="20">
        <f>(I8-I7)/($B8-$B2)</f>
        <v>-3.0136848895527898E-4</v>
      </c>
      <c r="K8" s="14"/>
      <c r="L8" s="8">
        <f t="shared" si="1"/>
        <v>-0.5</v>
      </c>
      <c r="M8" s="8">
        <f t="shared" si="5"/>
        <v>12</v>
      </c>
      <c r="N8" s="8">
        <f>N7+J8*M8</f>
        <v>0.69389770057642564</v>
      </c>
      <c r="O8" s="8">
        <f t="shared" si="2"/>
        <v>-0.52117507587345702</v>
      </c>
      <c r="P8" s="8">
        <f t="shared" si="7"/>
        <v>-0.10827715058641031</v>
      </c>
      <c r="Q8" s="2"/>
    </row>
    <row r="9" spans="1:18" x14ac:dyDescent="0.2">
      <c r="A9" s="8">
        <v>7</v>
      </c>
      <c r="B9" s="8">
        <v>3.5</v>
      </c>
      <c r="C9" s="8">
        <f t="shared" si="0"/>
        <v>1.2527629684953681</v>
      </c>
      <c r="D9" s="17">
        <f>C9</f>
        <v>1.2527629684953681</v>
      </c>
      <c r="E9" s="19">
        <f t="shared" si="4"/>
        <v>0.33647223662121295</v>
      </c>
      <c r="F9" s="19">
        <f t="shared" si="6"/>
        <v>-8.7176693572388886E-2</v>
      </c>
      <c r="G9" s="19">
        <f t="shared" si="8"/>
        <v>2.0556626425997315E-2</v>
      </c>
      <c r="H9" s="19">
        <f t="shared" si="9"/>
        <v>-3.463867883346424E-3</v>
      </c>
      <c r="I9" s="19">
        <f>(H9-H8)/($B9-$B4)</f>
        <v>5.1101973447372981E-4</v>
      </c>
      <c r="J9" s="19">
        <f>(I9-I8)/($B9-$B3)</f>
        <v>-1.1012420589985464E-4</v>
      </c>
      <c r="K9" s="21">
        <f>(J9-J8)/($B9-$B2)</f>
        <v>7.6497713222169742E-5</v>
      </c>
      <c r="L9" s="8">
        <f t="shared" si="1"/>
        <v>-1.5</v>
      </c>
      <c r="M9" s="8">
        <f t="shared" si="5"/>
        <v>-6</v>
      </c>
      <c r="N9" s="8">
        <f>N8+K9*M9</f>
        <v>0.69343871429709258</v>
      </c>
      <c r="O9" s="8">
        <f t="shared" si="2"/>
        <v>-6.6189883816669348E-2</v>
      </c>
      <c r="P9" s="8">
        <f t="shared" si="7"/>
        <v>-4.2059427683423356E-2</v>
      </c>
      <c r="Q9" s="2"/>
    </row>
    <row r="10" spans="1:18" x14ac:dyDescent="0.2">
      <c r="Q10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Steinman</dc:creator>
  <cp:lastModifiedBy>David Steinman</cp:lastModifiedBy>
  <dcterms:created xsi:type="dcterms:W3CDTF">2021-03-04T22:26:12Z</dcterms:created>
  <dcterms:modified xsi:type="dcterms:W3CDTF">2021-03-08T17:18:38Z</dcterms:modified>
</cp:coreProperties>
</file>