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MGen\Analysis\"/>
    </mc:Choice>
  </mc:AlternateContent>
  <bookViews>
    <workbookView xWindow="0" yWindow="0" windowWidth="19200" windowHeight="705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H20" i="1"/>
  <c r="G20" i="1"/>
  <c r="F20" i="1"/>
  <c r="E20" i="1"/>
  <c r="D20" i="1"/>
  <c r="C20" i="1"/>
  <c r="B20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C10" i="1"/>
  <c r="D10" i="1"/>
  <c r="B10" i="1"/>
  <c r="I9" i="1"/>
  <c r="H9" i="1"/>
  <c r="G9" i="1"/>
  <c r="F9" i="1"/>
  <c r="E9" i="1"/>
  <c r="D9" i="1"/>
  <c r="C9" i="1"/>
  <c r="I6" i="1"/>
  <c r="I8" i="1" s="1"/>
  <c r="H6" i="1"/>
  <c r="H8" i="1" s="1"/>
  <c r="G6" i="1"/>
  <c r="G8" i="1" s="1"/>
  <c r="F6" i="1"/>
  <c r="F8" i="1" s="1"/>
  <c r="E6" i="1"/>
  <c r="E8" i="1" s="1"/>
  <c r="D6" i="1"/>
  <c r="D8" i="1" s="1"/>
  <c r="C6" i="1"/>
  <c r="C8" i="1" s="1"/>
  <c r="B6" i="1"/>
  <c r="B8" i="1" s="1"/>
  <c r="B9" i="1" s="1"/>
  <c r="I5" i="1"/>
  <c r="I7" i="1" s="1"/>
  <c r="H5" i="1"/>
  <c r="H7" i="1" s="1"/>
  <c r="G5" i="1"/>
  <c r="G7" i="1" s="1"/>
  <c r="F5" i="1"/>
  <c r="F7" i="1" s="1"/>
  <c r="E5" i="1"/>
  <c r="E7" i="1" s="1"/>
  <c r="D5" i="1"/>
  <c r="D7" i="1" s="1"/>
  <c r="C5" i="1"/>
  <c r="C7" i="1" s="1"/>
  <c r="B5" i="1"/>
  <c r="B7" i="1" s="1"/>
</calcChain>
</file>

<file path=xl/sharedStrings.xml><?xml version="1.0" encoding="utf-8"?>
<sst xmlns="http://schemas.openxmlformats.org/spreadsheetml/2006/main" count="12" uniqueCount="12">
  <si>
    <t>SUM1</t>
  </si>
  <si>
    <t>MA1</t>
  </si>
  <si>
    <t>SUM2</t>
  </si>
  <si>
    <t>MA2</t>
  </si>
  <si>
    <t>MA2+1</t>
  </si>
  <si>
    <t>MA2+2</t>
  </si>
  <si>
    <t>MAW1</t>
  </si>
  <si>
    <t>Note</t>
  </si>
  <si>
    <t>MAW2</t>
  </si>
  <si>
    <t>MAW2+1</t>
  </si>
  <si>
    <t>MAW2+2</t>
  </si>
  <si>
    <t>MAW2+2W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</si>
</sst>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MA2+1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Sheet1!$B$9:$I$9</c:f>
              <c:numCache>
                <c:formatCode>General</c:formatCode>
                <c:ptCount val="8"/>
                <c:pt idx="0">
                  <c:v>64.625</c:v>
                </c:pt>
                <c:pt idx="1">
                  <c:v>64.61666666666666</c:v>
                </c:pt>
                <c:pt idx="2">
                  <c:v>65.083333333333329</c:v>
                </c:pt>
                <c:pt idx="3">
                  <c:v>64.8</c:v>
                </c:pt>
                <c:pt idx="4">
                  <c:v>64.400000000000006</c:v>
                </c:pt>
                <c:pt idx="5">
                  <c:v>63.266666666666673</c:v>
                </c:pt>
                <c:pt idx="6">
                  <c:v>62.466666666666669</c:v>
                </c:pt>
                <c:pt idx="7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D-451C-A9AF-52E2B5D218C1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MA2+2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Sheet1!$B$10:$I$10</c:f>
              <c:numCache>
                <c:formatCode>General</c:formatCode>
                <c:ptCount val="8"/>
                <c:pt idx="0">
                  <c:v>64.61666666666666</c:v>
                </c:pt>
                <c:pt idx="1">
                  <c:v>64.8125</c:v>
                </c:pt>
                <c:pt idx="2">
                  <c:v>64.72999999999999</c:v>
                </c:pt>
                <c:pt idx="3">
                  <c:v>64.609999999999985</c:v>
                </c:pt>
                <c:pt idx="4">
                  <c:v>63.96</c:v>
                </c:pt>
                <c:pt idx="5">
                  <c:v>63.440000000000012</c:v>
                </c:pt>
                <c:pt idx="6">
                  <c:v>62.95</c:v>
                </c:pt>
                <c:pt idx="7">
                  <c:v>62.466666666666669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5D-451C-A9AF-52E2B5D218C1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MAW2+1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Sheet1!$B$13:$I$13</c:f>
              <c:numCache>
                <c:formatCode>General</c:formatCode>
                <c:ptCount val="8"/>
                <c:pt idx="0">
                  <c:v>64.263888888888886</c:v>
                </c:pt>
                <c:pt idx="1">
                  <c:v>64.556878306878303</c:v>
                </c:pt>
                <c:pt idx="2">
                  <c:v>65.289682539682545</c:v>
                </c:pt>
                <c:pt idx="3">
                  <c:v>65.047619047619051</c:v>
                </c:pt>
                <c:pt idx="4">
                  <c:v>64.428571428571431</c:v>
                </c:pt>
                <c:pt idx="5">
                  <c:v>63.214285714285715</c:v>
                </c:pt>
                <c:pt idx="6">
                  <c:v>62.280423280423271</c:v>
                </c:pt>
                <c:pt idx="7">
                  <c:v>61.777777777777779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5D-451C-A9AF-52E2B5D218C1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MAW2+2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Sheet1!$B$14:$I$14</c:f>
              <c:numCache>
                <c:formatCode>General</c:formatCode>
                <c:ptCount val="8"/>
                <c:pt idx="0">
                  <c:v>64.556878306878303</c:v>
                </c:pt>
                <c:pt idx="1">
                  <c:v>64.828373015873012</c:v>
                </c:pt>
                <c:pt idx="2">
                  <c:v>64.734126984126988</c:v>
                </c:pt>
                <c:pt idx="3">
                  <c:v>64.702380952380949</c:v>
                </c:pt>
                <c:pt idx="4">
                  <c:v>64.085714285714289</c:v>
                </c:pt>
                <c:pt idx="5">
                  <c:v>63.368253968253967</c:v>
                </c:pt>
                <c:pt idx="6">
                  <c:v>62.799603174603178</c:v>
                </c:pt>
                <c:pt idx="7">
                  <c:v>62.280423280423271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5D-451C-A9AF-52E2B5D218C1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MAW2+2W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Sheet1!$B$20:$I$20</c:f>
              <c:numCache>
                <c:formatCode>General</c:formatCode>
                <c:ptCount val="8"/>
                <c:pt idx="0">
                  <c:v>64.368165784832456</c:v>
                </c:pt>
                <c:pt idx="1">
                  <c:v>64.781746031746025</c:v>
                </c:pt>
                <c:pt idx="2">
                  <c:v>64.882369614512484</c:v>
                </c:pt>
                <c:pt idx="3">
                  <c:v>64.843537414965979</c:v>
                </c:pt>
                <c:pt idx="4">
                  <c:v>64.178571428571431</c:v>
                </c:pt>
                <c:pt idx="5">
                  <c:v>63.329365079365076</c:v>
                </c:pt>
                <c:pt idx="6">
                  <c:v>62.603174603174601</c:v>
                </c:pt>
                <c:pt idx="7">
                  <c:v>62.08818342151676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5D-451C-A9AF-52E2B5D21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692688"/>
        <c:axId val="403693344"/>
      </c:lineChart>
      <c:catAx>
        <c:axId val="40369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3344"/>
        <c:crosses val="autoZero"/>
        <c:auto val="1"/>
        <c:lblAlgn val="ctr"/>
        <c:lblOffset val="100"/>
        <c:noMultiLvlLbl val="0"/>
      </c:catAx>
      <c:valAx>
        <c:axId val="4036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257174</xdr:colOff>
      <xdr:row>3</xdr:row>
      <xdr:rowOff>123824</xdr:rowOff>
    </xdr:from>
    <xdr:to>
      <xdr:col>19</xdr:col>
      <xdr:colOff>95249</xdr:colOff>
      <xdr:row>23</xdr:row>
      <xdr:rowOff>114299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tabSelected="1" topLeftCell="A4" workbookViewId="0">
      <selection activeCell="A13" activeCellId="2" sqref="A20:I20 A9:I10 A13:I14"/>
    </sheetView>
  </sheetViews>
  <sheetFormatPr defaultRowHeight="14.5" x14ac:dyDescent="0.35"/>
  <cols>
    <col min="1" max="1" width="16" customWidth="1"/>
    <col min="2" max="9" width="6.90625" customWidth="1"/>
  </cols>
  <sheetData>
    <row r="4" spans="1:9" x14ac:dyDescent="0.35">
      <c r="A4" s="1" t="s">
        <v>7</v>
      </c>
      <c r="B4" s="1">
        <v>60</v>
      </c>
      <c r="C4" s="1">
        <v>67</v>
      </c>
      <c r="D4" s="1">
        <v>65</v>
      </c>
      <c r="E4" s="1">
        <v>69</v>
      </c>
      <c r="F4" s="1">
        <v>62</v>
      </c>
      <c r="G4" s="1">
        <v>64</v>
      </c>
      <c r="H4" s="1">
        <v>62</v>
      </c>
      <c r="I4" s="1">
        <v>60</v>
      </c>
    </row>
    <row r="5" spans="1:9" x14ac:dyDescent="0.35">
      <c r="A5" s="1" t="s">
        <v>0</v>
      </c>
      <c r="B5">
        <f>B4+C4</f>
        <v>127</v>
      </c>
      <c r="C5">
        <f>B4+C4+D4</f>
        <v>192</v>
      </c>
      <c r="D5">
        <f t="shared" ref="D5:H5" si="0">C4+D4+E4</f>
        <v>201</v>
      </c>
      <c r="E5">
        <f t="shared" si="0"/>
        <v>196</v>
      </c>
      <c r="F5">
        <f t="shared" si="0"/>
        <v>195</v>
      </c>
      <c r="G5">
        <f t="shared" si="0"/>
        <v>188</v>
      </c>
      <c r="H5">
        <f t="shared" si="0"/>
        <v>186</v>
      </c>
      <c r="I5">
        <f>H4+I4</f>
        <v>122</v>
      </c>
    </row>
    <row r="6" spans="1:9" x14ac:dyDescent="0.35">
      <c r="A6" s="1" t="s">
        <v>2</v>
      </c>
      <c r="B6">
        <f>SUM(B4:D4)</f>
        <v>192</v>
      </c>
      <c r="C6">
        <f>SUM(B4:E4)</f>
        <v>261</v>
      </c>
      <c r="D6">
        <f>SUM(B4:F4)</f>
        <v>323</v>
      </c>
      <c r="E6">
        <f>SUM(C4:G4)</f>
        <v>327</v>
      </c>
      <c r="F6">
        <f>SUM(D4:H4)</f>
        <v>322</v>
      </c>
      <c r="G6">
        <f>SUM(E4:I4)</f>
        <v>317</v>
      </c>
      <c r="H6">
        <f>SUM(F4:I4)</f>
        <v>248</v>
      </c>
      <c r="I6">
        <f>SUM(G4:I4)</f>
        <v>186</v>
      </c>
    </row>
    <row r="7" spans="1:9" x14ac:dyDescent="0.35">
      <c r="A7" s="1" t="s">
        <v>1</v>
      </c>
      <c r="B7">
        <f>B5/2</f>
        <v>63.5</v>
      </c>
      <c r="C7">
        <f>C5/3</f>
        <v>64</v>
      </c>
      <c r="D7">
        <f t="shared" ref="D7:H7" si="1">D5/3</f>
        <v>67</v>
      </c>
      <c r="E7">
        <f t="shared" si="1"/>
        <v>65.333333333333329</v>
      </c>
      <c r="F7">
        <f t="shared" si="1"/>
        <v>65</v>
      </c>
      <c r="G7">
        <f t="shared" si="1"/>
        <v>62.666666666666664</v>
      </c>
      <c r="H7">
        <f t="shared" si="1"/>
        <v>62</v>
      </c>
      <c r="I7">
        <f>I5/2</f>
        <v>61</v>
      </c>
    </row>
    <row r="8" spans="1:9" x14ac:dyDescent="0.35">
      <c r="A8" s="1" t="s">
        <v>3</v>
      </c>
      <c r="B8">
        <f>B6/3</f>
        <v>64</v>
      </c>
      <c r="C8">
        <f>C6/4</f>
        <v>65.25</v>
      </c>
      <c r="D8">
        <f>D6/5</f>
        <v>64.599999999999994</v>
      </c>
      <c r="E8">
        <f>E6/5</f>
        <v>65.400000000000006</v>
      </c>
      <c r="F8">
        <f>F6/5</f>
        <v>64.400000000000006</v>
      </c>
      <c r="G8">
        <f>G6/5</f>
        <v>63.4</v>
      </c>
      <c r="H8">
        <f>H6/4</f>
        <v>62</v>
      </c>
      <c r="I8">
        <f>I6/3</f>
        <v>62</v>
      </c>
    </row>
    <row r="9" spans="1:9" x14ac:dyDescent="0.35">
      <c r="A9" s="1" t="s">
        <v>4</v>
      </c>
      <c r="B9">
        <f>AVERAGE(B8:C8)</f>
        <v>64.625</v>
      </c>
      <c r="C9">
        <f>AVERAGE(B8:D8)</f>
        <v>64.61666666666666</v>
      </c>
      <c r="D9">
        <f>AVERAGE(C8:E8)</f>
        <v>65.083333333333329</v>
      </c>
      <c r="E9">
        <f>AVERAGE(D8:F8)</f>
        <v>64.8</v>
      </c>
      <c r="F9">
        <f>AVERAGE(E8:G8)</f>
        <v>64.400000000000006</v>
      </c>
      <c r="G9">
        <f>AVERAGE(F8:H8)</f>
        <v>63.266666666666673</v>
      </c>
      <c r="H9">
        <f>AVERAGE(G8:I8)</f>
        <v>62.466666666666669</v>
      </c>
      <c r="I9">
        <f>AVERAGE(H8:I8)</f>
        <v>62</v>
      </c>
    </row>
    <row r="10" spans="1:9" x14ac:dyDescent="0.35">
      <c r="A10" s="1" t="s">
        <v>5</v>
      </c>
      <c r="B10">
        <f>AVERAGE(B8:D8)</f>
        <v>64.61666666666666</v>
      </c>
      <c r="C10">
        <f>AVERAGE(B8:E8)</f>
        <v>64.8125</v>
      </c>
      <c r="D10">
        <f>AVERAGE(B8:F8)</f>
        <v>64.72999999999999</v>
      </c>
      <c r="E10">
        <f>AVERAGE(C8:G8)</f>
        <v>64.609999999999985</v>
      </c>
      <c r="F10">
        <f>AVERAGE(D8:H8)</f>
        <v>63.96</v>
      </c>
      <c r="G10">
        <f>AVERAGE(E8:I8)</f>
        <v>63.440000000000012</v>
      </c>
      <c r="H10">
        <f>AVERAGE(F8:I8)</f>
        <v>62.95</v>
      </c>
      <c r="I10">
        <f>AVERAGE(G8:I8)</f>
        <v>62.466666666666669</v>
      </c>
    </row>
    <row r="11" spans="1:9" x14ac:dyDescent="0.35">
      <c r="A11" s="1" t="s">
        <v>6</v>
      </c>
      <c r="B11">
        <f>(B4+C4/2)/1.5</f>
        <v>62.333333333333336</v>
      </c>
      <c r="C11">
        <f>(B4/2+C4+D4/2)/2</f>
        <v>64.75</v>
      </c>
      <c r="D11">
        <f>(C4/2+D4+E4/2)/2</f>
        <v>66.5</v>
      </c>
      <c r="E11">
        <f>(D4/2+E4+F4/2)/2</f>
        <v>66.25</v>
      </c>
      <c r="F11">
        <f>(E4/2+F4+G4/2)/2</f>
        <v>64.25</v>
      </c>
      <c r="G11">
        <f>(F4/2+G4+H4/2)/2</f>
        <v>63</v>
      </c>
      <c r="H11">
        <f>(G4/2+H4+I4/2)/2</f>
        <v>62</v>
      </c>
      <c r="I11">
        <f>(H4/2+I4)/1.5</f>
        <v>60.666666666666664</v>
      </c>
    </row>
    <row r="12" spans="1:9" x14ac:dyDescent="0.35">
      <c r="A12" s="1" t="s">
        <v>8</v>
      </c>
      <c r="B12">
        <f>(B4+C4*0.75+D4*0.5)/2.25</f>
        <v>63.444444444444443</v>
      </c>
      <c r="C12">
        <f>(B4*0.75+C4+D4*0.75+E4*0.5)/3</f>
        <v>65.083333333333329</v>
      </c>
      <c r="D12">
        <f>(B4*0.5+C4*0.75+D4+E4*0.75+F4*0.5)/3.5</f>
        <v>65.142857142857139</v>
      </c>
      <c r="E12">
        <f>(C4*0.5+D4*0.75+E4+F4*0.75+G4*0.5)/3.5</f>
        <v>65.642857142857139</v>
      </c>
      <c r="F12">
        <f>(D4*0.5+E4*0.75+F4+G4*0.75+H4*0.5)/3.5</f>
        <v>64.357142857142861</v>
      </c>
      <c r="G12">
        <f>(E4*0.5+F4*0.75+G4+H4*0.75+I4*0.5)/3.5</f>
        <v>63.285714285714285</v>
      </c>
      <c r="H12">
        <f>(F4*0.5+G4*0.75+H4+I4*0.75)/3</f>
        <v>62</v>
      </c>
      <c r="I12">
        <f>(G4*0.5+H4*0.75+I4)/2.25</f>
        <v>61.555555555555557</v>
      </c>
    </row>
    <row r="13" spans="1:9" x14ac:dyDescent="0.35">
      <c r="A13" s="1" t="s">
        <v>9</v>
      </c>
      <c r="B13">
        <f>AVERAGE(B12:C12)</f>
        <v>64.263888888888886</v>
      </c>
      <c r="C13">
        <f>AVERAGE(B12:D12)</f>
        <v>64.556878306878303</v>
      </c>
      <c r="D13">
        <f>AVERAGE(C12:E12)</f>
        <v>65.289682539682545</v>
      </c>
      <c r="E13">
        <f>AVERAGE(D12:F12)</f>
        <v>65.047619047619051</v>
      </c>
      <c r="F13">
        <f>AVERAGE(E12:G12)</f>
        <v>64.428571428571431</v>
      </c>
      <c r="G13">
        <f>AVERAGE(F12:H12)</f>
        <v>63.214285714285715</v>
      </c>
      <c r="H13">
        <f>AVERAGE(G12:I12)</f>
        <v>62.280423280423271</v>
      </c>
      <c r="I13">
        <f>AVERAGE(H12:I12)</f>
        <v>61.777777777777779</v>
      </c>
    </row>
    <row r="14" spans="1:9" x14ac:dyDescent="0.35">
      <c r="A14" s="1" t="s">
        <v>10</v>
      </c>
      <c r="B14">
        <f>AVERAGE(B12:D12)</f>
        <v>64.556878306878303</v>
      </c>
      <c r="C14">
        <f>AVERAGE(B12:E12)</f>
        <v>64.828373015873012</v>
      </c>
      <c r="D14">
        <f>AVERAGE(B12:F12)</f>
        <v>64.734126984126988</v>
      </c>
      <c r="E14">
        <f>AVERAGE(C12:G12)</f>
        <v>64.702380952380949</v>
      </c>
      <c r="F14">
        <f>AVERAGE(D12:H12)</f>
        <v>64.085714285714289</v>
      </c>
      <c r="G14">
        <f>AVERAGE(E12:I12)</f>
        <v>63.368253968253967</v>
      </c>
      <c r="H14">
        <f>AVERAGE(F12:I12)</f>
        <v>62.799603174603178</v>
      </c>
      <c r="I14">
        <f>AVERAGE(G12:I12)</f>
        <v>62.280423280423271</v>
      </c>
    </row>
    <row r="20" spans="1:9" x14ac:dyDescent="0.35">
      <c r="A20" t="s">
        <v>11</v>
      </c>
      <c r="B20">
        <f>(B12+C12*0.75+D12*0.5)/2.25</f>
        <v>64.368165784832456</v>
      </c>
      <c r="C20">
        <f>(B12*0.75+C12+D12*0.75+E12*0.5)/3</f>
        <v>64.781746031746025</v>
      </c>
      <c r="D20">
        <f>(B12*0.5+C12*0.75+D12+E12*0.75+F12*0.5)/3.5</f>
        <v>64.882369614512484</v>
      </c>
      <c r="E20">
        <f>(C12*0.5+D12*0.75+E12+F12*0.75+G12*0.5)/3.5</f>
        <v>64.843537414965979</v>
      </c>
      <c r="F20">
        <f>(D12*0.5+E12*0.75+F12+G12*0.75+H12*0.5)/3.5</f>
        <v>64.178571428571431</v>
      </c>
      <c r="G20">
        <f>(E12*0.5+F12*0.75+G12+H12*0.75+I12*0.5)/3.5</f>
        <v>63.329365079365076</v>
      </c>
      <c r="H20">
        <f>(F12*0.5+G12*0.75+H12+I12*0.75)/3</f>
        <v>62.603174603174601</v>
      </c>
      <c r="I20">
        <f>(G12*0.5+H12*0.75+I12)/2.25</f>
        <v>62.08818342151676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2017-08-02T06:18:53Z</dcterms:created>
  <dcterms:modified xsi:type="dcterms:W3CDTF">2017-08-02T06:37:40Z</dcterms:modified>
</cp:coreProperties>
</file>