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app\MGen\Analysis\"/>
    </mc:Choice>
  </mc:AlternateContent>
  <xr:revisionPtr revIDLastSave="0" documentId="13_ncr:1_{5205E08E-4727-41AB-AEA0-87812F08DB39}" xr6:coauthVersionLast="40" xr6:coauthVersionMax="40" xr10:uidLastSave="{00000000-0000-0000-0000-000000000000}"/>
  <bookViews>
    <workbookView xWindow="-120" yWindow="-120" windowWidth="29040" windowHeight="15840" xr2:uid="{FF9B3C90-53D0-4800-BC43-3A71C311DF65}"/>
  </bookViews>
  <sheets>
    <sheet name="Instr" sheetId="1" r:id="rId1"/>
    <sheet name="Scales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2" l="1"/>
  <c r="A15" i="2"/>
  <c r="P14" i="2" l="1"/>
  <c r="O14" i="2"/>
  <c r="N14" i="2"/>
  <c r="M14" i="2"/>
  <c r="L14" i="2"/>
  <c r="K14" i="2"/>
  <c r="J14" i="2"/>
  <c r="I14" i="2"/>
  <c r="H14" i="2"/>
  <c r="G14" i="2"/>
  <c r="F14" i="2"/>
  <c r="E14" i="2"/>
  <c r="D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13" i="2"/>
  <c r="Q11" i="2"/>
  <c r="O11" i="2"/>
  <c r="N11" i="2"/>
  <c r="M11" i="2"/>
  <c r="L11" i="2"/>
  <c r="K11" i="2"/>
  <c r="J11" i="2"/>
  <c r="I11" i="2"/>
  <c r="H11" i="2"/>
  <c r="G11" i="2"/>
  <c r="F11" i="2"/>
  <c r="E11" i="2"/>
  <c r="D11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O9" i="2"/>
  <c r="N9" i="2"/>
  <c r="M9" i="2"/>
  <c r="L9" i="2"/>
  <c r="K9" i="2"/>
  <c r="J9" i="2"/>
  <c r="I9" i="2"/>
  <c r="O13" i="1"/>
  <c r="N13" i="1"/>
  <c r="M13" i="1"/>
  <c r="L13" i="1"/>
  <c r="K13" i="1"/>
  <c r="J13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Rualark</author>
  </authors>
  <commentList>
    <comment ref="C1" authorId="0" shapeId="0" xr:uid="{DEBF01A8-77F2-4038-8B09-F8B11076C1B7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  <comment ref="A2" authorId="0" shapeId="0" xr:uid="{05C76FD6-2BAD-4387-AE0F-11B2413194A3}">
      <text>
        <r>
          <rPr>
            <b/>
            <sz val="9"/>
            <color indexed="81"/>
            <rFont val="Tahoma"/>
            <family val="2"/>
            <charset val="204"/>
          </rPr>
          <t>Says inf-0 in interface, but really is inf-0</t>
        </r>
      </text>
    </comment>
    <comment ref="I8" authorId="0" shapeId="0" xr:uid="{AD344A8A-4051-4111-A6B5-2B849F0D5C3B}">
      <text>
        <r>
          <rPr>
            <b/>
            <sz val="9"/>
            <color indexed="81"/>
            <rFont val="Tahoma"/>
            <family val="2"/>
            <charset val="204"/>
          </rPr>
          <t>65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Rualark</author>
  </authors>
  <commentList>
    <comment ref="C1" authorId="0" shapeId="0" xr:uid="{E284E2EF-461C-4B7A-96D8-826AE464524C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  <comment ref="A2" authorId="0" shapeId="0" xr:uid="{5F334DFA-1069-4822-9099-AF5A6DDB2B19}">
      <text>
        <r>
          <rPr>
            <b/>
            <sz val="9"/>
            <color indexed="81"/>
            <rFont val="Tahoma"/>
            <family val="2"/>
            <charset val="204"/>
          </rPr>
          <t>Says inf-0 in interface, but really is inf-0</t>
        </r>
      </text>
    </comment>
    <comment ref="C5" authorId="0" shapeId="0" xr:uid="{259DA21B-89FB-4013-AA1C-C5D686B82C8C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</commentList>
</comments>
</file>

<file path=xl/sharedStrings.xml><?xml version="1.0" encoding="utf-8"?>
<sst xmlns="http://schemas.openxmlformats.org/spreadsheetml/2006/main" count="47" uniqueCount="20">
  <si>
    <t>Piano</t>
  </si>
  <si>
    <t>-inf</t>
  </si>
  <si>
    <t>Violin</t>
  </si>
  <si>
    <t>inf-0</t>
  </si>
  <si>
    <t>Type</t>
  </si>
  <si>
    <t>Instr</t>
  </si>
  <si>
    <t>Trumpet</t>
  </si>
  <si>
    <t>Flute</t>
  </si>
  <si>
    <t>-</t>
  </si>
  <si>
    <t>Clarinet</t>
  </si>
  <si>
    <t>Soprano</t>
  </si>
  <si>
    <t>inf-12</t>
  </si>
  <si>
    <t>Timpani</t>
  </si>
  <si>
    <t>Gong</t>
  </si>
  <si>
    <t>Thai gong</t>
  </si>
  <si>
    <t>Toms</t>
  </si>
  <si>
    <t>Jazz drums</t>
  </si>
  <si>
    <t>CC 80-&gt;127</t>
  </si>
  <si>
    <t>Amplitude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</si>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</sst>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to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Scales!$B$6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Scales!$C$5:$Q$5</c:f>
              <c:numCache>
                <c:formatCode>General</c:formatCode>
                <c:ptCount val="15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4">
                  <c:v>0</c:v>
                </c:pt>
              </c:numCache>
            </c:numRef>
          </c:cat>
          <c:val>
            <c:numRef>
              <c:f>Scales!$C$6:$Q$6</c:f>
              <c:numCache>
                <c:formatCode>General</c:formatCode>
                <c:ptCount val="15"/>
                <c:pt idx="0">
                  <c:v>3.9810717055349727</c:v>
                </c:pt>
                <c:pt idx="1">
                  <c:v>3.1260793671239555</c:v>
                </c:pt>
                <c:pt idx="2">
                  <c:v>2.6001595631652723</c:v>
                </c:pt>
                <c:pt idx="3">
                  <c:v>1.9498445997580454</c:v>
                </c:pt>
                <c:pt idx="4">
                  <c:v>1.4288939585111029</c:v>
                </c:pt>
                <c:pt idx="5">
                  <c:v>1</c:v>
                </c:pt>
                <c:pt idx="6">
                  <c:v>0.66834391756861455</c:v>
                </c:pt>
                <c:pt idx="7">
                  <c:v>0.42169650342858223</c:v>
                </c:pt>
                <c:pt idx="8">
                  <c:v>0.24547089156850299</c:v>
                </c:pt>
                <c:pt idx="9">
                  <c:v>0.12589254117941667</c:v>
                </c:pt>
                <c:pt idx="10">
                  <c:v>5.3088444423098825E-2</c:v>
                </c:pt>
                <c:pt idx="11">
                  <c:v>1.5848931924611124E-2</c:v>
                </c:pt>
                <c:pt idx="12">
                  <c:v>1.9952623149688781E-3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1-4025-AB66-E927A13A90FE}"/>
            </c:ext>
          </c:extLst>
        </c:ser>
        <c:ser>
          <c:idx val="2"/>
          <c:order val="2"/>
          <c:tx>
            <c:strRef>
              <c:f>Scales!$B$7</c:f>
              <c:strCache>
                <c:ptCount val="1"/>
                <c:pt idx="0">
                  <c:v>Violin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Scales!$C$5:$Q$5</c:f>
              <c:numCache>
                <c:formatCode>General</c:formatCode>
                <c:ptCount val="15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4">
                  <c:v>0</c:v>
                </c:pt>
              </c:numCache>
            </c:numRef>
          </c:cat>
          <c:val>
            <c:numRef>
              <c:f>Scales!$C$7:$Q$7</c:f>
              <c:numCache>
                <c:formatCode>General</c:formatCode>
                <c:ptCount val="15"/>
                <c:pt idx="0">
                  <c:v>1</c:v>
                </c:pt>
                <c:pt idx="1">
                  <c:v>0.77624711662869172</c:v>
                </c:pt>
                <c:pt idx="2">
                  <c:v>0.64565422903465541</c:v>
                </c:pt>
                <c:pt idx="3">
                  <c:v>0.48977881936844614</c:v>
                </c:pt>
                <c:pt idx="4">
                  <c:v>0.35481338923357542</c:v>
                </c:pt>
                <c:pt idx="5">
                  <c:v>0.25118864315095801</c:v>
                </c:pt>
                <c:pt idx="6">
                  <c:v>0.167880401812256</c:v>
                </c:pt>
                <c:pt idx="7">
                  <c:v>0.10592537251772888</c:v>
                </c:pt>
                <c:pt idx="8">
                  <c:v>6.1659500186148221E-2</c:v>
                </c:pt>
                <c:pt idx="9">
                  <c:v>3.1622776601683784E-2</c:v>
                </c:pt>
                <c:pt idx="10">
                  <c:v>1.333521432163323E-2</c:v>
                </c:pt>
                <c:pt idx="11">
                  <c:v>3.9810717055349717E-3</c:v>
                </c:pt>
                <c:pt idx="12">
                  <c:v>5.0118723362727209E-4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1-4025-AB66-E927A13A90FE}"/>
            </c:ext>
          </c:extLst>
        </c:ser>
        <c:ser>
          <c:idx val="3"/>
          <c:order val="3"/>
          <c:tx>
            <c:strRef>
              <c:f>Scales!$B$8</c:f>
              <c:strCache>
                <c:ptCount val="1"/>
                <c:pt idx="0">
                  <c:v>Flute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Scales!$C$5:$Q$5</c:f>
              <c:numCache>
                <c:formatCode>General</c:formatCode>
                <c:ptCount val="15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4">
                  <c:v>0</c:v>
                </c:pt>
              </c:numCache>
            </c:numRef>
          </c:cat>
          <c:val>
            <c:numRef>
              <c:f>Scales!$C$8:$Q$8</c:f>
              <c:numCache>
                <c:formatCode>General</c:formatCode>
                <c:ptCount val="15"/>
                <c:pt idx="0">
                  <c:v>1</c:v>
                </c:pt>
                <c:pt idx="1">
                  <c:v>0.92257142715476315</c:v>
                </c:pt>
                <c:pt idx="2">
                  <c:v>0.87096358995608059</c:v>
                </c:pt>
                <c:pt idx="3">
                  <c:v>0.79432823472428149</c:v>
                </c:pt>
                <c:pt idx="4">
                  <c:v>0.70794578438413791</c:v>
                </c:pt>
                <c:pt idx="5">
                  <c:v>0.63095734448019325</c:v>
                </c:pt>
                <c:pt idx="6">
                  <c:v>0.55590425727040349</c:v>
                </c:pt>
                <c:pt idx="7">
                  <c:v>0.47315125896148047</c:v>
                </c:pt>
                <c:pt idx="8">
                  <c:v>0.3981071705534972</c:v>
                </c:pt>
                <c:pt idx="9">
                  <c:v>0.31622776601683794</c:v>
                </c:pt>
                <c:pt idx="10">
                  <c:v>0.23713737056616549</c:v>
                </c:pt>
                <c:pt idx="11">
                  <c:v>0.15848931924611132</c:v>
                </c:pt>
                <c:pt idx="12">
                  <c:v>7.9432823472428096E-2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1-4025-AB66-E927A13A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68112"/>
        <c:axId val="65506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Scales!$B$5</c15:sqref>
                        </c15:formulaRef>
                      </c:ext>
                    </c:extLst>
                    <c:strCache>
                      <c:ptCount val="1"/>
                      <c:pt idx="0">
                        <c:v>Instr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Scales!$C$5:$Q$5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4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Scales!$C$5:$Q$5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01-4025-AB66-E927A13A90FE}"/>
                  </c:ext>
                </c:extLst>
              </c15:ser>
            </c15:filteredLineSeries>
          </c:ext>
        </c:extLst>
      </c:lineChart>
      <c:catAx>
        <c:axId val="4183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063616"/>
        <c:crosses val="autoZero"/>
        <c:auto val="1"/>
        <c:lblAlgn val="ctr"/>
        <c:lblOffset val="100"/>
        <c:noMultiLvlLbl val="0"/>
      </c:catAx>
      <c:valAx>
        <c:axId val="6550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to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Scales!$B$2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Scales!$C$1:$P$1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1</c:v>
                </c:pt>
              </c:numCache>
            </c:numRef>
          </c:cat>
          <c:val>
            <c:numRef>
              <c:f>Scales!$C$2:$P$2</c:f>
              <c:numCache>
                <c:formatCode>General</c:formatCode>
                <c:ptCount val="14"/>
                <c:pt idx="0">
                  <c:v>12</c:v>
                </c:pt>
                <c:pt idx="1">
                  <c:v>9.9</c:v>
                </c:pt>
                <c:pt idx="2">
                  <c:v>8.3000000000000007</c:v>
                </c:pt>
                <c:pt idx="3">
                  <c:v>5.8</c:v>
                </c:pt>
                <c:pt idx="4">
                  <c:v>3.1</c:v>
                </c:pt>
                <c:pt idx="5">
                  <c:v>0</c:v>
                </c:pt>
                <c:pt idx="6">
                  <c:v>-3.5</c:v>
                </c:pt>
                <c:pt idx="7">
                  <c:v>-7.5</c:v>
                </c:pt>
                <c:pt idx="8">
                  <c:v>-12.2</c:v>
                </c:pt>
                <c:pt idx="9">
                  <c:v>-18</c:v>
                </c:pt>
                <c:pt idx="10">
                  <c:v>-25.5</c:v>
                </c:pt>
                <c:pt idx="11">
                  <c:v>-36</c:v>
                </c:pt>
                <c:pt idx="12">
                  <c:v>-54</c:v>
                </c:pt>
                <c:pt idx="13">
                  <c:v>-113.8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1-4065-83AD-87110DF86D1C}"/>
            </c:ext>
          </c:extLst>
        </c:ser>
        <c:ser>
          <c:idx val="2"/>
          <c:order val="2"/>
          <c:tx>
            <c:strRef>
              <c:f>Scales!$B$3</c:f>
              <c:strCache>
                <c:ptCount val="1"/>
                <c:pt idx="0">
                  <c:v>Violin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Scales!$C$1:$P$1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1</c:v>
                </c:pt>
              </c:numCache>
            </c:numRef>
          </c:cat>
          <c:val>
            <c:numRef>
              <c:f>Scales!$C$3:$P$3</c:f>
              <c:numCache>
                <c:formatCode>General</c:formatCode>
                <c:ptCount val="14"/>
                <c:pt idx="0">
                  <c:v>0</c:v>
                </c:pt>
                <c:pt idx="1">
                  <c:v>-2.2000000000000002</c:v>
                </c:pt>
                <c:pt idx="2">
                  <c:v>-3.8</c:v>
                </c:pt>
                <c:pt idx="3">
                  <c:v>-6.2</c:v>
                </c:pt>
                <c:pt idx="4">
                  <c:v>-9</c:v>
                </c:pt>
                <c:pt idx="5">
                  <c:v>-12</c:v>
                </c:pt>
                <c:pt idx="6">
                  <c:v>-15.5</c:v>
                </c:pt>
                <c:pt idx="7">
                  <c:v>-19.5</c:v>
                </c:pt>
                <c:pt idx="8">
                  <c:v>-24.2</c:v>
                </c:pt>
                <c:pt idx="9">
                  <c:v>-30</c:v>
                </c:pt>
                <c:pt idx="10">
                  <c:v>-37.5</c:v>
                </c:pt>
                <c:pt idx="11">
                  <c:v>-48</c:v>
                </c:pt>
                <c:pt idx="12">
                  <c:v>-66</c:v>
                </c:pt>
                <c:pt idx="13">
                  <c:v>-125.8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1-4065-83AD-87110DF86D1C}"/>
            </c:ext>
          </c:extLst>
        </c:ser>
        <c:ser>
          <c:idx val="3"/>
          <c:order val="3"/>
          <c:tx>
            <c:strRef>
              <c:f>Scales!$B$4</c:f>
              <c:strCache>
                <c:ptCount val="1"/>
                <c:pt idx="0">
                  <c:v>Flute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Scales!$C$1:$P$1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1</c:v>
                </c:pt>
              </c:numCache>
            </c:numRef>
          </c:cat>
          <c:val>
            <c:numRef>
              <c:f>Scales!$C$4:$P$4</c:f>
              <c:numCache>
                <c:formatCode>General</c:formatCode>
                <c:ptCount val="14"/>
                <c:pt idx="0">
                  <c:v>0</c:v>
                </c:pt>
                <c:pt idx="1">
                  <c:v>-0.7</c:v>
                </c:pt>
                <c:pt idx="2">
                  <c:v>-1.2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-5.0999999999999996</c:v>
                </c:pt>
                <c:pt idx="7">
                  <c:v>-6.5</c:v>
                </c:pt>
                <c:pt idx="8">
                  <c:v>-8</c:v>
                </c:pt>
                <c:pt idx="9">
                  <c:v>-10</c:v>
                </c:pt>
                <c:pt idx="10">
                  <c:v>-12.5</c:v>
                </c:pt>
                <c:pt idx="11">
                  <c:v>-16</c:v>
                </c:pt>
                <c:pt idx="12">
                  <c:v>-22</c:v>
                </c:pt>
                <c:pt idx="13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1-4065-83AD-87110DF86D1C}"/>
            </c:ext>
          </c:extLst>
        </c:ser>
        <c:ser>
          <c:idx val="4"/>
          <c:order val="4"/>
          <c:tx>
            <c:strRef>
              <c:f>Scales!$B$12</c:f>
              <c:strCache>
                <c:ptCount val="1"/>
                <c:pt idx="0">
                  <c:v>3750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Scales!$C$1:$P$1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1</c:v>
                </c:pt>
              </c:numCache>
            </c:numRef>
          </c:cat>
          <c:val>
            <c:numRef>
              <c:f>Scales!$C$12:$P$12</c:f>
              <c:numCache>
                <c:formatCode>General</c:formatCode>
                <c:ptCount val="14"/>
                <c:pt idx="0">
                  <c:v>0</c:v>
                </c:pt>
                <c:pt idx="1">
                  <c:v>-2.1522273836578618</c:v>
                </c:pt>
                <c:pt idx="2">
                  <c:v>-3.770404685813078</c:v>
                </c:pt>
                <c:pt idx="3">
                  <c:v>-6.2689478292711485</c:v>
                </c:pt>
                <c:pt idx="4">
                  <c:v>-9.0290199339773665</c:v>
                </c:pt>
                <c:pt idx="5">
                  <c:v>-12.112109213019556</c:v>
                </c:pt>
                <c:pt idx="6">
                  <c:v>-15.604354452176949</c:v>
                </c:pt>
                <c:pt idx="7">
                  <c:v>-19.631798537577406</c:v>
                </c:pt>
                <c:pt idx="8">
                  <c:v>-24.389647552571503</c:v>
                </c:pt>
                <c:pt idx="9">
                  <c:v>-30.204526409772502</c:v>
                </c:pt>
                <c:pt idx="10">
                  <c:v>-37.687818346172769</c:v>
                </c:pt>
                <c:pt idx="11">
                  <c:v>-48.209371274345884</c:v>
                </c:pt>
                <c:pt idx="12">
                  <c:v>-66.127067681188564</c:v>
                </c:pt>
                <c:pt idx="13">
                  <c:v>-125.02812238545616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1-4065-83AD-87110DF86D1C}"/>
            </c:ext>
          </c:extLst>
        </c:ser>
        <c:ser>
          <c:idx val="5"/>
          <c:order val="5"/>
          <c:tx>
            <c:strRef>
              <c:f>Scales!$B$13</c:f>
              <c:strCache>
                <c:ptCount val="1"/>
                <c:pt idx="0">
                  <c:v>1250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Scales!$C$13:$P$13</c:f>
              <c:numCache>
                <c:formatCode>General</c:formatCode>
                <c:ptCount val="14"/>
                <c:pt idx="0">
                  <c:v>0</c:v>
                </c:pt>
                <c:pt idx="1">
                  <c:v>-0.71740912788595401</c:v>
                </c:pt>
                <c:pt idx="2">
                  <c:v>-1.2568015619376927</c:v>
                </c:pt>
                <c:pt idx="3">
                  <c:v>-2.0896492764237165</c:v>
                </c:pt>
                <c:pt idx="4">
                  <c:v>-3.009673311325789</c:v>
                </c:pt>
                <c:pt idx="5">
                  <c:v>-4.0373697376731856</c:v>
                </c:pt>
                <c:pt idx="6">
                  <c:v>-5.2014514840589836</c:v>
                </c:pt>
                <c:pt idx="7">
                  <c:v>-6.5439328458591355</c:v>
                </c:pt>
                <c:pt idx="8">
                  <c:v>-8.1298825175238338</c:v>
                </c:pt>
                <c:pt idx="9">
                  <c:v>-10.068175469924167</c:v>
                </c:pt>
                <c:pt idx="10">
                  <c:v>-12.562606115390922</c:v>
                </c:pt>
                <c:pt idx="11">
                  <c:v>-16.06979042478196</c:v>
                </c:pt>
                <c:pt idx="12">
                  <c:v>-22.042355893729521</c:v>
                </c:pt>
                <c:pt idx="13">
                  <c:v>-41.676040795152055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1-4065-83AD-87110DF86D1C}"/>
            </c:ext>
          </c:extLst>
        </c:ser>
        <c:ser>
          <c:idx val="6"/>
          <c:order val="6"/>
          <c:tx>
            <c:strRef>
              <c:f>Scales!$B$14</c:f>
              <c:strCache>
                <c:ptCount val="1"/>
                <c:pt idx="0">
                  <c:v>3750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Scales!$C$14:$P$14</c:f>
              <c:numCache>
                <c:formatCode>General</c:formatCode>
                <c:ptCount val="14"/>
                <c:pt idx="0">
                  <c:v>12</c:v>
                </c:pt>
                <c:pt idx="1">
                  <c:v>9.8477726163421373</c:v>
                </c:pt>
                <c:pt idx="2">
                  <c:v>8.2295953141869216</c:v>
                </c:pt>
                <c:pt idx="3">
                  <c:v>5.7310521707288515</c:v>
                </c:pt>
                <c:pt idx="4">
                  <c:v>2.9709800660226335</c:v>
                </c:pt>
                <c:pt idx="5">
                  <c:v>-0.11210921301955601</c:v>
                </c:pt>
                <c:pt idx="6">
                  <c:v>-3.6043544521769491</c:v>
                </c:pt>
                <c:pt idx="7">
                  <c:v>-7.6317985375774064</c:v>
                </c:pt>
                <c:pt idx="8">
                  <c:v>-12.389647552571503</c:v>
                </c:pt>
                <c:pt idx="9">
                  <c:v>-18.204526409772502</c:v>
                </c:pt>
                <c:pt idx="10">
                  <c:v>-25.687818346172769</c:v>
                </c:pt>
                <c:pt idx="11">
                  <c:v>-36.209371274345884</c:v>
                </c:pt>
                <c:pt idx="12">
                  <c:v>-54.127067681188564</c:v>
                </c:pt>
                <c:pt idx="13">
                  <c:v>-113.02812238545616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F1-4065-83AD-87110DF8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02800"/>
        <c:axId val="410340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Scales!$B$1</c15:sqref>
                        </c15:formulaRef>
                      </c:ext>
                    </c:extLst>
                    <c:strCache>
                      <c:ptCount val="1"/>
                      <c:pt idx="0">
                        <c:v>Instr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Scales!$C$1:$P$1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Scales!$C$1:$O$1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1-4065-83AD-87110DF86D1C}"/>
                  </c:ext>
                </c:extLst>
              </c15:ser>
            </c15:filteredLineSeries>
          </c:ext>
        </c:extLst>
      </c:lineChart>
      <c:catAx>
        <c:axId val="3374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40592"/>
        <c:crosses val="autoZero"/>
        <c:auto val="1"/>
        <c:lblAlgn val="ctr"/>
        <c:lblOffset val="100"/>
        <c:noMultiLvlLbl val="0"/>
      </c:catAx>
      <c:valAx>
        <c:axId val="410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</a:t>
            </a:r>
            <a:r>
              <a:rPr lang="en-US" baseline="0"/>
              <a:t> to amplitude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Scales!$C$11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Scales!$D$10:$Q$10</c:f>
              <c:numCache>
                <c:formatCode>General</c:formatCode>
                <c:ptCount val="1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-45</c:v>
                </c:pt>
                <c:pt idx="10">
                  <c:v>-50</c:v>
                </c:pt>
                <c:pt idx="11">
                  <c:v>-55</c:v>
                </c:pt>
                <c:pt idx="13">
                  <c:v>-60</c:v>
                </c:pt>
              </c:numCache>
            </c:numRef>
          </c:cat>
          <c:val>
            <c:numRef>
              <c:f>Scales!$D$11:$Q$11</c:f>
              <c:numCache>
                <c:formatCode>General</c:formatCode>
                <c:ptCount val="14"/>
                <c:pt idx="0">
                  <c:v>1</c:v>
                </c:pt>
                <c:pt idx="1">
                  <c:v>0.56234132519034907</c:v>
                </c:pt>
                <c:pt idx="2">
                  <c:v>0.31622776601683794</c:v>
                </c:pt>
                <c:pt idx="3">
                  <c:v>0.17782794100389224</c:v>
                </c:pt>
                <c:pt idx="4">
                  <c:v>0.1</c:v>
                </c:pt>
                <c:pt idx="5">
                  <c:v>5.6234132519034884E-2</c:v>
                </c:pt>
                <c:pt idx="6">
                  <c:v>3.1622776601683784E-2</c:v>
                </c:pt>
                <c:pt idx="7">
                  <c:v>1.7782794100389226E-2</c:v>
                </c:pt>
                <c:pt idx="8">
                  <c:v>0.01</c:v>
                </c:pt>
                <c:pt idx="9">
                  <c:v>5.6234132519034866E-3</c:v>
                </c:pt>
                <c:pt idx="10">
                  <c:v>3.1622776601683764E-3</c:v>
                </c:pt>
                <c:pt idx="11">
                  <c:v>1.7782794100389223E-3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A-4C1D-9131-022776E8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026464"/>
        <c:axId val="519708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Scales!$C$10</c15:sqref>
                        </c15:formulaRef>
                      </c:ext>
                    </c:extLst>
                    <c:strCache>
                      <c:ptCount val="1"/>
                      <c:pt idx="0">
                        <c:v>db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Scales!$D$10:$Q$10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-5</c:v>
                      </c:pt>
                      <c:pt idx="2">
                        <c:v>-10</c:v>
                      </c:pt>
                      <c:pt idx="3">
                        <c:v>-15</c:v>
                      </c:pt>
                      <c:pt idx="4">
                        <c:v>-20</c:v>
                      </c:pt>
                      <c:pt idx="5">
                        <c:v>-25</c:v>
                      </c:pt>
                      <c:pt idx="6">
                        <c:v>-30</c:v>
                      </c:pt>
                      <c:pt idx="7">
                        <c:v>-35</c:v>
                      </c:pt>
                      <c:pt idx="8">
                        <c:v>-40</c:v>
                      </c:pt>
                      <c:pt idx="9">
                        <c:v>-45</c:v>
                      </c:pt>
                      <c:pt idx="10">
                        <c:v>-50</c:v>
                      </c:pt>
                      <c:pt idx="11">
                        <c:v>-55</c:v>
                      </c:pt>
                      <c:pt idx="13">
                        <c:v>-60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Scales!$D$10:$Q$10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-5</c:v>
                      </c:pt>
                      <c:pt idx="2">
                        <c:v>-10</c:v>
                      </c:pt>
                      <c:pt idx="3">
                        <c:v>-15</c:v>
                      </c:pt>
                      <c:pt idx="4">
                        <c:v>-20</c:v>
                      </c:pt>
                      <c:pt idx="5">
                        <c:v>-25</c:v>
                      </c:pt>
                      <c:pt idx="6">
                        <c:v>-30</c:v>
                      </c:pt>
                      <c:pt idx="7">
                        <c:v>-35</c:v>
                      </c:pt>
                      <c:pt idx="8">
                        <c:v>-40</c:v>
                      </c:pt>
                      <c:pt idx="9">
                        <c:v>-45</c:v>
                      </c:pt>
                      <c:pt idx="10">
                        <c:v>-50</c:v>
                      </c:pt>
                      <c:pt idx="11">
                        <c:v>-55</c:v>
                      </c:pt>
                      <c:pt idx="13">
                        <c:v>-60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3A-4C1D-9131-022776E8DAE3}"/>
                  </c:ext>
                </c:extLst>
              </c15:ser>
            </c15:filteredLineSeries>
          </c:ext>
        </c:extLst>
      </c:lineChart>
      <c:catAx>
        <c:axId val="3290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708784"/>
        <c:crosses val="autoZero"/>
        <c:auto val="1"/>
        <c:lblAlgn val="ctr"/>
        <c:lblOffset val="100"/>
        <c:noMultiLvlLbl val="0"/>
      </c:catAx>
      <c:valAx>
        <c:axId val="51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</xdr:colOff>
      <xdr:row>0</xdr:row>
      <xdr:rowOff>38099</xdr:rowOff>
    </xdr:from>
    <xdr:to>
      <xdr:col>30</xdr:col>
      <xdr:colOff>66675</xdr:colOff>
      <xdr:row>40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B5238C-4D46-4540-B6C1-AC65FFED2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35241</xdr:colOff>
      <xdr:row>14</xdr:row>
      <xdr:rowOff>139065</xdr:rowOff>
    </xdr:from>
    <xdr:to>
      <xdr:col>14</xdr:col>
      <xdr:colOff>300990</xdr:colOff>
      <xdr:row>40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93C907-96A4-4892-901F-8A3C5054B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98107</xdr:colOff>
      <xdr:row>0</xdr:row>
      <xdr:rowOff>39052</xdr:rowOff>
    </xdr:from>
    <xdr:to>
      <xdr:col>37</xdr:col>
      <xdr:colOff>402907</xdr:colOff>
      <xdr:row>16</xdr:row>
      <xdr:rowOff>67627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C976C0-9078-4CD2-9A8F-320F3003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6C43-A7C8-460A-B8BC-791D5A5EE7E3}">
  <sheetPr codeName="Sheet1"/>
  <dimension ref="A1:P13"/>
  <sheetViews>
    <sheetView tabSelected="1" workbookViewId="0">
      <selection activeCell="F16" sqref="F16"/>
    </sheetView>
  </sheetViews>
  <sheetFormatPr defaultRowHeight="15" x14ac:dyDescent="0.25"/>
  <sheetData>
    <row r="1" spans="1:16" x14ac:dyDescent="0.25">
      <c r="A1" s="3" t="s">
        <v>4</v>
      </c>
      <c r="B1" s="3" t="s">
        <v>5</v>
      </c>
      <c r="C1" s="3">
        <v>127</v>
      </c>
      <c r="D1" s="3">
        <v>117</v>
      </c>
      <c r="E1" s="3">
        <v>110</v>
      </c>
      <c r="F1" s="3">
        <v>100</v>
      </c>
      <c r="G1" s="3">
        <v>90</v>
      </c>
      <c r="H1" s="3">
        <v>80</v>
      </c>
      <c r="I1" s="3">
        <v>70</v>
      </c>
      <c r="J1" s="3">
        <v>60</v>
      </c>
      <c r="K1" s="3">
        <v>50</v>
      </c>
      <c r="L1" s="3">
        <v>40</v>
      </c>
      <c r="M1" s="3">
        <v>30</v>
      </c>
      <c r="N1" s="3">
        <v>20</v>
      </c>
      <c r="O1" s="3">
        <v>10</v>
      </c>
      <c r="P1" s="3">
        <v>0</v>
      </c>
    </row>
    <row r="2" spans="1:16" x14ac:dyDescent="0.25">
      <c r="A2" s="4" t="s">
        <v>11</v>
      </c>
      <c r="B2" s="1" t="s">
        <v>0</v>
      </c>
      <c r="C2" s="1">
        <v>12</v>
      </c>
      <c r="D2" s="1">
        <v>9.9</v>
      </c>
      <c r="E2" s="1">
        <v>8.3000000000000007</v>
      </c>
      <c r="F2" s="1">
        <v>5.8</v>
      </c>
      <c r="G2" s="1">
        <v>3.1</v>
      </c>
      <c r="H2" s="1">
        <v>0</v>
      </c>
      <c r="I2" s="1">
        <v>-3.5</v>
      </c>
      <c r="J2" s="1">
        <v>-7.5</v>
      </c>
      <c r="K2" s="1">
        <v>-12.2</v>
      </c>
      <c r="L2" s="1">
        <v>-18</v>
      </c>
      <c r="M2" s="1">
        <v>-25.5</v>
      </c>
      <c r="N2" s="1">
        <v>-36</v>
      </c>
      <c r="O2" s="1">
        <v>-54</v>
      </c>
      <c r="P2" s="2" t="s">
        <v>1</v>
      </c>
    </row>
    <row r="3" spans="1:16" x14ac:dyDescent="0.25">
      <c r="A3" t="s">
        <v>3</v>
      </c>
      <c r="B3" t="s">
        <v>2</v>
      </c>
      <c r="C3">
        <v>0</v>
      </c>
      <c r="D3">
        <v>-2.2000000000000002</v>
      </c>
      <c r="E3">
        <v>-3.8</v>
      </c>
      <c r="F3">
        <v>-6.2</v>
      </c>
      <c r="G3">
        <v>-9</v>
      </c>
      <c r="H3">
        <v>-12</v>
      </c>
      <c r="I3">
        <v>-15.5</v>
      </c>
      <c r="J3">
        <v>-19.5</v>
      </c>
      <c r="K3">
        <v>-24.2</v>
      </c>
      <c r="L3">
        <v>-30</v>
      </c>
      <c r="M3">
        <v>-37.5</v>
      </c>
      <c r="N3">
        <v>-48</v>
      </c>
      <c r="O3">
        <v>-66</v>
      </c>
      <c r="P3" s="2" t="s">
        <v>1</v>
      </c>
    </row>
    <row r="4" spans="1:16" x14ac:dyDescent="0.25">
      <c r="A4" t="s">
        <v>3</v>
      </c>
      <c r="B4" t="s">
        <v>6</v>
      </c>
      <c r="C4">
        <v>0</v>
      </c>
      <c r="F4">
        <v>-6.2</v>
      </c>
      <c r="P4" s="2"/>
    </row>
    <row r="5" spans="1:16" x14ac:dyDescent="0.25">
      <c r="A5" t="s">
        <v>8</v>
      </c>
      <c r="B5" t="s">
        <v>7</v>
      </c>
      <c r="C5">
        <v>0</v>
      </c>
      <c r="D5">
        <v>-0.7</v>
      </c>
      <c r="E5">
        <v>-1.2</v>
      </c>
      <c r="F5">
        <v>-2</v>
      </c>
      <c r="G5">
        <v>-3</v>
      </c>
      <c r="H5">
        <v>-4</v>
      </c>
      <c r="I5">
        <v>-5.0999999999999996</v>
      </c>
      <c r="J5">
        <v>-6.5</v>
      </c>
      <c r="K5">
        <v>-8</v>
      </c>
      <c r="L5">
        <v>-10</v>
      </c>
      <c r="M5">
        <v>-12.5</v>
      </c>
      <c r="N5">
        <v>-16</v>
      </c>
      <c r="O5">
        <v>-22</v>
      </c>
      <c r="P5" s="2" t="s">
        <v>1</v>
      </c>
    </row>
    <row r="6" spans="1:16" x14ac:dyDescent="0.25">
      <c r="A6" t="s">
        <v>8</v>
      </c>
      <c r="B6" t="s">
        <v>9</v>
      </c>
      <c r="G6">
        <v>-3</v>
      </c>
      <c r="P6" s="2"/>
    </row>
    <row r="7" spans="1:16" x14ac:dyDescent="0.25">
      <c r="A7" t="s">
        <v>3</v>
      </c>
      <c r="B7" t="s">
        <v>10</v>
      </c>
      <c r="C7">
        <v>0</v>
      </c>
      <c r="I7">
        <v>-15.5</v>
      </c>
    </row>
    <row r="8" spans="1:16" x14ac:dyDescent="0.25">
      <c r="A8" t="s">
        <v>11</v>
      </c>
      <c r="B8" t="s">
        <v>12</v>
      </c>
      <c r="I8">
        <v>-5.4</v>
      </c>
      <c r="J8">
        <v>-7.5</v>
      </c>
      <c r="K8">
        <v>-12.2</v>
      </c>
      <c r="N8">
        <v>-36</v>
      </c>
    </row>
    <row r="9" spans="1:16" x14ac:dyDescent="0.25">
      <c r="A9" t="s">
        <v>3</v>
      </c>
      <c r="B9" t="s">
        <v>13</v>
      </c>
      <c r="F9">
        <v>-6.2</v>
      </c>
    </row>
    <row r="10" spans="1:16" x14ac:dyDescent="0.25">
      <c r="A10" t="s">
        <v>11</v>
      </c>
      <c r="B10" t="s">
        <v>14</v>
      </c>
      <c r="K10">
        <v>-12.2</v>
      </c>
    </row>
    <row r="11" spans="1:16" x14ac:dyDescent="0.25">
      <c r="A11" t="s">
        <v>11</v>
      </c>
      <c r="B11" t="s">
        <v>15</v>
      </c>
      <c r="K11">
        <v>-12.2</v>
      </c>
    </row>
    <row r="12" spans="1:16" x14ac:dyDescent="0.25">
      <c r="A12" t="s">
        <v>3</v>
      </c>
      <c r="B12" t="s">
        <v>16</v>
      </c>
      <c r="F12">
        <v>-6.2</v>
      </c>
    </row>
    <row r="13" spans="1:16" x14ac:dyDescent="0.25">
      <c r="I13">
        <f t="shared" ref="I13:O13" si="0">I1*127/80</f>
        <v>111.125</v>
      </c>
      <c r="J13">
        <f t="shared" si="0"/>
        <v>95.25</v>
      </c>
      <c r="K13">
        <f t="shared" si="0"/>
        <v>79.375</v>
      </c>
      <c r="L13">
        <f t="shared" si="0"/>
        <v>63.5</v>
      </c>
      <c r="M13">
        <f t="shared" si="0"/>
        <v>47.625</v>
      </c>
      <c r="N13">
        <f t="shared" si="0"/>
        <v>31.75</v>
      </c>
      <c r="O13">
        <f t="shared" si="0"/>
        <v>15.875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5F2D-347C-4DC5-A03A-93E6273B89F3}">
  <dimension ref="A1:Q20"/>
  <sheetViews>
    <sheetView topLeftCell="P1" workbookViewId="0">
      <selection activeCell="P20" sqref="P20"/>
    </sheetView>
  </sheetViews>
  <sheetFormatPr defaultRowHeight="15" x14ac:dyDescent="0.25"/>
  <sheetData>
    <row r="1" spans="1:17" x14ac:dyDescent="0.25">
      <c r="A1" s="3" t="s">
        <v>4</v>
      </c>
      <c r="B1" s="3" t="s">
        <v>5</v>
      </c>
      <c r="C1" s="3">
        <v>127</v>
      </c>
      <c r="D1" s="3">
        <v>117</v>
      </c>
      <c r="E1" s="3">
        <v>110</v>
      </c>
      <c r="F1" s="3">
        <v>100</v>
      </c>
      <c r="G1" s="3">
        <v>90</v>
      </c>
      <c r="H1" s="3">
        <v>80</v>
      </c>
      <c r="I1" s="3">
        <v>70</v>
      </c>
      <c r="J1" s="3">
        <v>60</v>
      </c>
      <c r="K1" s="3">
        <v>50</v>
      </c>
      <c r="L1" s="3">
        <v>40</v>
      </c>
      <c r="M1" s="3">
        <v>30</v>
      </c>
      <c r="N1" s="3">
        <v>20</v>
      </c>
      <c r="O1" s="3">
        <v>10</v>
      </c>
      <c r="P1" s="3">
        <v>1</v>
      </c>
      <c r="Q1" s="3">
        <v>0</v>
      </c>
    </row>
    <row r="2" spans="1:17" x14ac:dyDescent="0.25">
      <c r="A2" s="4" t="s">
        <v>11</v>
      </c>
      <c r="B2" s="1" t="s">
        <v>0</v>
      </c>
      <c r="C2" s="1">
        <v>12</v>
      </c>
      <c r="D2" s="1">
        <v>9.9</v>
      </c>
      <c r="E2" s="1">
        <v>8.3000000000000007</v>
      </c>
      <c r="F2" s="1">
        <v>5.8</v>
      </c>
      <c r="G2" s="1">
        <v>3.1</v>
      </c>
      <c r="H2" s="1">
        <v>0</v>
      </c>
      <c r="I2" s="1">
        <v>-3.5</v>
      </c>
      <c r="J2" s="1">
        <v>-7.5</v>
      </c>
      <c r="K2" s="1">
        <v>-12.2</v>
      </c>
      <c r="L2" s="1">
        <v>-18</v>
      </c>
      <c r="M2" s="1">
        <v>-25.5</v>
      </c>
      <c r="N2" s="1">
        <v>-36</v>
      </c>
      <c r="O2" s="1">
        <v>-54</v>
      </c>
      <c r="P2" s="1">
        <v>-113.8</v>
      </c>
      <c r="Q2" s="2" t="s">
        <v>1</v>
      </c>
    </row>
    <row r="3" spans="1:17" x14ac:dyDescent="0.25">
      <c r="A3" t="s">
        <v>3</v>
      </c>
      <c r="B3" t="s">
        <v>2</v>
      </c>
      <c r="C3">
        <v>0</v>
      </c>
      <c r="D3">
        <v>-2.2000000000000002</v>
      </c>
      <c r="E3">
        <v>-3.8</v>
      </c>
      <c r="F3">
        <v>-6.2</v>
      </c>
      <c r="G3">
        <v>-9</v>
      </c>
      <c r="H3">
        <v>-12</v>
      </c>
      <c r="I3">
        <v>-15.5</v>
      </c>
      <c r="J3">
        <v>-19.5</v>
      </c>
      <c r="K3">
        <v>-24.2</v>
      </c>
      <c r="L3">
        <v>-30</v>
      </c>
      <c r="M3">
        <v>-37.5</v>
      </c>
      <c r="N3">
        <v>-48</v>
      </c>
      <c r="O3">
        <v>-66</v>
      </c>
      <c r="P3">
        <v>-125.8</v>
      </c>
      <c r="Q3" s="2" t="s">
        <v>1</v>
      </c>
    </row>
    <row r="4" spans="1:17" x14ac:dyDescent="0.25">
      <c r="A4" t="s">
        <v>8</v>
      </c>
      <c r="B4" t="s">
        <v>7</v>
      </c>
      <c r="C4">
        <v>0</v>
      </c>
      <c r="D4">
        <v>-0.7</v>
      </c>
      <c r="E4">
        <v>-1.2</v>
      </c>
      <c r="F4">
        <v>-2</v>
      </c>
      <c r="G4">
        <v>-3</v>
      </c>
      <c r="H4">
        <v>-4</v>
      </c>
      <c r="I4">
        <v>-5.0999999999999996</v>
      </c>
      <c r="J4">
        <v>-6.5</v>
      </c>
      <c r="K4">
        <v>-8</v>
      </c>
      <c r="L4">
        <v>-10</v>
      </c>
      <c r="M4">
        <v>-12.5</v>
      </c>
      <c r="N4">
        <v>-16</v>
      </c>
      <c r="O4">
        <v>-22</v>
      </c>
      <c r="P4">
        <v>-42</v>
      </c>
      <c r="Q4" s="2" t="s">
        <v>1</v>
      </c>
    </row>
    <row r="5" spans="1:17" x14ac:dyDescent="0.25">
      <c r="A5" s="3" t="s">
        <v>4</v>
      </c>
      <c r="B5" s="3" t="s">
        <v>5</v>
      </c>
      <c r="C5" s="3">
        <v>127</v>
      </c>
      <c r="D5" s="3">
        <v>117</v>
      </c>
      <c r="E5" s="3">
        <v>110</v>
      </c>
      <c r="F5" s="3">
        <v>100</v>
      </c>
      <c r="G5" s="3">
        <v>90</v>
      </c>
      <c r="H5" s="3">
        <v>80</v>
      </c>
      <c r="I5" s="3">
        <v>70</v>
      </c>
      <c r="J5" s="3">
        <v>60</v>
      </c>
      <c r="K5" s="3">
        <v>50</v>
      </c>
      <c r="L5" s="3">
        <v>40</v>
      </c>
      <c r="M5" s="3">
        <v>30</v>
      </c>
      <c r="N5" s="3">
        <v>20</v>
      </c>
      <c r="O5" s="3">
        <v>10</v>
      </c>
      <c r="P5" s="3"/>
      <c r="Q5" s="3">
        <v>0</v>
      </c>
    </row>
    <row r="6" spans="1:17" x14ac:dyDescent="0.25">
      <c r="A6" t="s">
        <v>18</v>
      </c>
      <c r="B6" t="s">
        <v>0</v>
      </c>
      <c r="C6">
        <f t="shared" ref="C6:O6" si="0">POWER(10, C2/20)</f>
        <v>3.9810717055349727</v>
      </c>
      <c r="D6">
        <f t="shared" si="0"/>
        <v>3.1260793671239555</v>
      </c>
      <c r="E6">
        <f t="shared" si="0"/>
        <v>2.6001595631652723</v>
      </c>
      <c r="F6">
        <f t="shared" si="0"/>
        <v>1.9498445997580454</v>
      </c>
      <c r="G6">
        <f t="shared" si="0"/>
        <v>1.4288939585111029</v>
      </c>
      <c r="H6">
        <f t="shared" si="0"/>
        <v>1</v>
      </c>
      <c r="I6">
        <f t="shared" si="0"/>
        <v>0.66834391756861455</v>
      </c>
      <c r="J6">
        <f t="shared" si="0"/>
        <v>0.42169650342858223</v>
      </c>
      <c r="K6">
        <f t="shared" si="0"/>
        <v>0.24547089156850299</v>
      </c>
      <c r="L6">
        <f t="shared" si="0"/>
        <v>0.12589254117941667</v>
      </c>
      <c r="M6">
        <f t="shared" si="0"/>
        <v>5.3088444423098825E-2</v>
      </c>
      <c r="N6">
        <f t="shared" si="0"/>
        <v>1.5848931924611124E-2</v>
      </c>
      <c r="O6">
        <f t="shared" si="0"/>
        <v>1.9952623149688781E-3</v>
      </c>
      <c r="Q6">
        <v>0</v>
      </c>
    </row>
    <row r="7" spans="1:17" x14ac:dyDescent="0.25">
      <c r="B7" t="s">
        <v>2</v>
      </c>
      <c r="C7">
        <f t="shared" ref="C7:O7" si="1">POWER(10, C3/20)</f>
        <v>1</v>
      </c>
      <c r="D7">
        <f t="shared" si="1"/>
        <v>0.77624711662869172</v>
      </c>
      <c r="E7">
        <f t="shared" si="1"/>
        <v>0.64565422903465541</v>
      </c>
      <c r="F7">
        <f t="shared" si="1"/>
        <v>0.48977881936844614</v>
      </c>
      <c r="G7">
        <f t="shared" si="1"/>
        <v>0.35481338923357542</v>
      </c>
      <c r="H7">
        <f t="shared" si="1"/>
        <v>0.25118864315095801</v>
      </c>
      <c r="I7">
        <f t="shared" si="1"/>
        <v>0.167880401812256</v>
      </c>
      <c r="J7">
        <f t="shared" si="1"/>
        <v>0.10592537251772888</v>
      </c>
      <c r="K7">
        <f t="shared" si="1"/>
        <v>6.1659500186148221E-2</v>
      </c>
      <c r="L7">
        <f t="shared" si="1"/>
        <v>3.1622776601683784E-2</v>
      </c>
      <c r="M7">
        <f t="shared" si="1"/>
        <v>1.333521432163323E-2</v>
      </c>
      <c r="N7">
        <f t="shared" si="1"/>
        <v>3.9810717055349717E-3</v>
      </c>
      <c r="O7">
        <f t="shared" si="1"/>
        <v>5.0118723362727209E-4</v>
      </c>
      <c r="Q7">
        <v>0</v>
      </c>
    </row>
    <row r="8" spans="1:17" x14ac:dyDescent="0.25">
      <c r="B8" t="s">
        <v>7</v>
      </c>
      <c r="C8">
        <f t="shared" ref="C8:O8" si="2">POWER(10, C4/20)</f>
        <v>1</v>
      </c>
      <c r="D8">
        <f t="shared" si="2"/>
        <v>0.92257142715476315</v>
      </c>
      <c r="E8">
        <f t="shared" si="2"/>
        <v>0.87096358995608059</v>
      </c>
      <c r="F8">
        <f t="shared" si="2"/>
        <v>0.79432823472428149</v>
      </c>
      <c r="G8">
        <f t="shared" si="2"/>
        <v>0.70794578438413791</v>
      </c>
      <c r="H8">
        <f t="shared" si="2"/>
        <v>0.63095734448019325</v>
      </c>
      <c r="I8">
        <f t="shared" si="2"/>
        <v>0.55590425727040349</v>
      </c>
      <c r="J8">
        <f t="shared" si="2"/>
        <v>0.47315125896148047</v>
      </c>
      <c r="K8">
        <f t="shared" si="2"/>
        <v>0.3981071705534972</v>
      </c>
      <c r="L8">
        <f t="shared" si="2"/>
        <v>0.31622776601683794</v>
      </c>
      <c r="M8">
        <f t="shared" si="2"/>
        <v>0.23713737056616549</v>
      </c>
      <c r="N8">
        <f t="shared" si="2"/>
        <v>0.15848931924611132</v>
      </c>
      <c r="O8">
        <f t="shared" si="2"/>
        <v>7.9432823472428096E-2</v>
      </c>
      <c r="Q8">
        <v>0</v>
      </c>
    </row>
    <row r="9" spans="1:17" x14ac:dyDescent="0.25">
      <c r="A9" t="s">
        <v>17</v>
      </c>
      <c r="I9">
        <f t="shared" ref="I9:O9" si="3">I1*127/80</f>
        <v>111.125</v>
      </c>
      <c r="J9">
        <f t="shared" si="3"/>
        <v>95.25</v>
      </c>
      <c r="K9">
        <f t="shared" si="3"/>
        <v>79.375</v>
      </c>
      <c r="L9">
        <f t="shared" si="3"/>
        <v>63.5</v>
      </c>
      <c r="M9">
        <f t="shared" si="3"/>
        <v>47.625</v>
      </c>
      <c r="N9">
        <f t="shared" si="3"/>
        <v>31.75</v>
      </c>
      <c r="O9">
        <f t="shared" si="3"/>
        <v>15.875</v>
      </c>
      <c r="Q9">
        <v>0</v>
      </c>
    </row>
    <row r="10" spans="1:17" x14ac:dyDescent="0.25">
      <c r="C10" t="s">
        <v>19</v>
      </c>
      <c r="D10">
        <v>0</v>
      </c>
      <c r="E10">
        <v>-5</v>
      </c>
      <c r="F10">
        <v>-10</v>
      </c>
      <c r="G10">
        <v>-15</v>
      </c>
      <c r="H10">
        <v>-20</v>
      </c>
      <c r="I10">
        <v>-25</v>
      </c>
      <c r="J10">
        <v>-30</v>
      </c>
      <c r="K10">
        <v>-35</v>
      </c>
      <c r="L10">
        <v>-40</v>
      </c>
      <c r="M10">
        <v>-45</v>
      </c>
      <c r="N10">
        <v>-50</v>
      </c>
      <c r="O10">
        <v>-55</v>
      </c>
      <c r="Q10">
        <v>-60</v>
      </c>
    </row>
    <row r="11" spans="1:17" x14ac:dyDescent="0.25">
      <c r="C11" t="s">
        <v>18</v>
      </c>
      <c r="D11">
        <f t="shared" ref="D11:O11" si="4">POWER(10, D10/20)</f>
        <v>1</v>
      </c>
      <c r="E11">
        <f t="shared" si="4"/>
        <v>0.56234132519034907</v>
      </c>
      <c r="F11">
        <f t="shared" si="4"/>
        <v>0.31622776601683794</v>
      </c>
      <c r="G11">
        <f t="shared" si="4"/>
        <v>0.17782794100389224</v>
      </c>
      <c r="H11">
        <f t="shared" si="4"/>
        <v>0.1</v>
      </c>
      <c r="I11">
        <f t="shared" si="4"/>
        <v>5.6234132519034884E-2</v>
      </c>
      <c r="J11">
        <f t="shared" si="4"/>
        <v>3.1622776601683784E-2</v>
      </c>
      <c r="K11">
        <f t="shared" si="4"/>
        <v>1.7782794100389226E-2</v>
      </c>
      <c r="L11">
        <f t="shared" si="4"/>
        <v>0.01</v>
      </c>
      <c r="M11">
        <f t="shared" si="4"/>
        <v>5.6234132519034866E-3</v>
      </c>
      <c r="N11">
        <f t="shared" si="4"/>
        <v>3.1622776601683764E-3</v>
      </c>
      <c r="O11">
        <f t="shared" si="4"/>
        <v>1.7782794100389223E-3</v>
      </c>
      <c r="Q11">
        <f>POWER(10, Q10/20)</f>
        <v>1E-3</v>
      </c>
    </row>
    <row r="12" spans="1:17" x14ac:dyDescent="0.25">
      <c r="A12">
        <v>7.0000000000000001E-3</v>
      </c>
      <c r="B12">
        <v>3750</v>
      </c>
      <c r="C12">
        <v>0</v>
      </c>
      <c r="D12">
        <f>(POWER(D$1/127, $A12)-1)*$B12</f>
        <v>-2.1522273836578618</v>
      </c>
      <c r="E12">
        <f t="shared" ref="E12:P13" si="5">(POWER(E$1/127, $A12)-1)*$B12</f>
        <v>-3.770404685813078</v>
      </c>
      <c r="F12">
        <f t="shared" si="5"/>
        <v>-6.2689478292711485</v>
      </c>
      <c r="G12">
        <f t="shared" si="5"/>
        <v>-9.0290199339773665</v>
      </c>
      <c r="H12">
        <f t="shared" si="5"/>
        <v>-12.112109213019556</v>
      </c>
      <c r="I12">
        <f t="shared" si="5"/>
        <v>-15.604354452176949</v>
      </c>
      <c r="J12">
        <f t="shared" si="5"/>
        <v>-19.631798537577406</v>
      </c>
      <c r="K12">
        <f t="shared" si="5"/>
        <v>-24.389647552571503</v>
      </c>
      <c r="L12">
        <f t="shared" si="5"/>
        <v>-30.204526409772502</v>
      </c>
      <c r="M12">
        <f t="shared" si="5"/>
        <v>-37.687818346172769</v>
      </c>
      <c r="N12">
        <f t="shared" si="5"/>
        <v>-48.209371274345884</v>
      </c>
      <c r="O12">
        <f t="shared" si="5"/>
        <v>-66.127067681188564</v>
      </c>
      <c r="P12">
        <f t="shared" si="5"/>
        <v>-125.02812238545616</v>
      </c>
    </row>
    <row r="13" spans="1:17" x14ac:dyDescent="0.25">
      <c r="A13">
        <v>7.0000000000000001E-3</v>
      </c>
      <c r="B13">
        <f>B12/3</f>
        <v>1250</v>
      </c>
      <c r="C13">
        <v>0</v>
      </c>
      <c r="D13">
        <f t="shared" ref="D13" si="6">(POWER(D$1/127, $A13)-1)*$B13</f>
        <v>-0.71740912788595401</v>
      </c>
      <c r="E13">
        <f t="shared" si="5"/>
        <v>-1.2568015619376927</v>
      </c>
      <c r="F13">
        <f t="shared" si="5"/>
        <v>-2.0896492764237165</v>
      </c>
      <c r="G13">
        <f t="shared" si="5"/>
        <v>-3.009673311325789</v>
      </c>
      <c r="H13">
        <f t="shared" si="5"/>
        <v>-4.0373697376731856</v>
      </c>
      <c r="I13">
        <f t="shared" si="5"/>
        <v>-5.2014514840589836</v>
      </c>
      <c r="J13">
        <f t="shared" si="5"/>
        <v>-6.5439328458591355</v>
      </c>
      <c r="K13">
        <f t="shared" si="5"/>
        <v>-8.1298825175238338</v>
      </c>
      <c r="L13">
        <f t="shared" si="5"/>
        <v>-10.068175469924167</v>
      </c>
      <c r="M13">
        <f t="shared" si="5"/>
        <v>-12.562606115390922</v>
      </c>
      <c r="N13">
        <f t="shared" si="5"/>
        <v>-16.06979042478196</v>
      </c>
      <c r="O13">
        <f t="shared" si="5"/>
        <v>-22.042355893729521</v>
      </c>
      <c r="P13">
        <f t="shared" si="5"/>
        <v>-41.676040795152055</v>
      </c>
    </row>
    <row r="14" spans="1:17" x14ac:dyDescent="0.25">
      <c r="A14">
        <v>7.0000000000000001E-3</v>
      </c>
      <c r="B14">
        <v>3750</v>
      </c>
      <c r="C14">
        <v>12</v>
      </c>
      <c r="D14">
        <f>(POWER(D$1/127, $A14)-1)*$B14+12</f>
        <v>9.8477726163421373</v>
      </c>
      <c r="E14">
        <f t="shared" ref="E14:P14" si="7">(POWER(E$1/127, $A14)-1)*$B14+12</f>
        <v>8.2295953141869216</v>
      </c>
      <c r="F14">
        <f t="shared" si="7"/>
        <v>5.7310521707288515</v>
      </c>
      <c r="G14">
        <f t="shared" si="7"/>
        <v>2.9709800660226335</v>
      </c>
      <c r="H14">
        <f t="shared" si="7"/>
        <v>-0.11210921301955601</v>
      </c>
      <c r="I14">
        <f t="shared" si="7"/>
        <v>-3.6043544521769491</v>
      </c>
      <c r="J14">
        <f t="shared" si="7"/>
        <v>-7.6317985375774064</v>
      </c>
      <c r="K14">
        <f t="shared" si="7"/>
        <v>-12.389647552571503</v>
      </c>
      <c r="L14">
        <f t="shared" si="7"/>
        <v>-18.204526409772502</v>
      </c>
      <c r="M14">
        <f t="shared" si="7"/>
        <v>-25.687818346172769</v>
      </c>
      <c r="N14">
        <f t="shared" si="7"/>
        <v>-36.209371274345884</v>
      </c>
      <c r="O14">
        <f t="shared" si="7"/>
        <v>-54.127067681188564</v>
      </c>
      <c r="P14">
        <f t="shared" si="7"/>
        <v>-113.02812238545616</v>
      </c>
    </row>
    <row r="15" spans="1:17" x14ac:dyDescent="0.25">
      <c r="A15">
        <f>1/A14</f>
        <v>142.85714285714286</v>
      </c>
    </row>
    <row r="20" spans="16:16" x14ac:dyDescent="0.25">
      <c r="P20">
        <f>(POWER(111.75/127, 0.007) - 1) *1250*2</f>
        <v>-2.237647915296348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</vt:lpstr>
      <vt:lpstr>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Rualark</dc:creator>
  <cp:lastModifiedBy>Rualark</cp:lastModifiedBy>
  <dcterms:created xsi:type="dcterms:W3CDTF">2019-03-01T16:52:36Z</dcterms:created>
  <dcterms:modified xsi:type="dcterms:W3CDTF">2019-03-04T16:44:22Z</dcterms:modified>
</cp:coreProperties>
</file>