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765" windowHeight="5265"/>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<sst xmlns="http://schemas.openxmlformats.org/spreadsheetml/2006/main" count="32">
  <si>
    <t>找款时间</t>
  </si>
  <si>
    <t>找款策划人</t>
  </si>
  <si>
    <t>所属类目</t>
  </si>
  <si>
    <t>款式</t>
  </si>
  <si>
    <t>风格</t>
  </si>
  <si>
    <t>图片编号</t>
  </si>
  <si>
    <t>供应商链接</t>
  </si>
  <si>
    <t>进货价</t>
  </si>
  <si>
    <t>阿里运费</t>
  </si>
  <si>
    <t>总成本价</t>
  </si>
  <si>
    <t>货号</t>
  </si>
  <si>
    <t>店铺售价（卡的关键词）</t>
  </si>
  <si>
    <t>京东运费</t>
  </si>
  <si>
    <t>扣点(售价*0.08)</t>
  </si>
  <si>
    <t>利润</t>
  </si>
  <si>
    <t>百分比(&lt;=65%)</t>
  </si>
  <si>
    <t>上架备注</t>
  </si>
  <si>
    <t>店铺售价（单鞋女）</t>
  </si>
  <si>
    <t>店铺售价（单鞋女秋季）</t>
  </si>
  <si>
    <t>店铺售价（单鞋女高跟）</t>
  </si>
  <si>
    <t>https://detail.1688.com/offer/546944919687.html?spm=b26110380.sw1688.mof001.7173.AThEyn&amp;sk=consign</t>
  </si>
  <si>
    <t>CWW2832YZ-1</t>
  </si>
  <si>
    <t>春季新款漆皮系带厚底防水台松糕休闲女鞋潮</t>
  </si>
  <si>
    <t>春之北纬单鞋女秋季高跟女鞋韩版漆皮系带厚底防水台松糕休闲女鞋皮鞋</t>
  </si>
  <si>
    <t>https://detail.1688.com/offer/557736538366.html?spm=a261y.7663282.0.0.7fe8476095oJ15&amp;sk=consign</t>
  </si>
  <si>
    <t>CWW2833YZ-1</t>
  </si>
  <si>
    <t>新款风女鞋秋冬季休闲粗跟中跟厂家直销</t>
  </si>
  <si>
    <t>春之北纬单鞋女秋季高跟女鞋韩版新款风女鞋秋冬季休闲粗跟中跟皮鞋</t>
  </si>
  <si>
    <t>https://detail.1688.com/offer/557011418847.html?spm=b26110380.sw1688.mof001.956.AThEyn&amp;sk=consign</t>
  </si>
  <si>
    <t>CWW2834YZ-1</t>
  </si>
  <si>
    <t>秋季新款厚底女鞋坡跟休闲女深口系带圆头舒适松糕鞋女</t>
  </si>
  <si>
    <t>春之北纬单鞋女秋季高跟女鞋韩版厚底坡跟深口系带圆头舒适松糕鞋皮鞋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</si>
</sst>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0"/>
      <color rgb="FF000000"/>
      <name val="Helvetica"/>
      <charset val="134"/>
    </font>
    <font>
      <b/>
      <sz val="9"/>
      <color rgb="FF000000"/>
      <name val="Helvetica"/>
      <charset val="134"/>
    </font>
    <font>
      <u/>
      <sz val="11"/>
      <color rgb="FF800080"/>
      <name val="宋体"/>
      <charset val="0"/>
      <scheme val="minor"/>
    </font>
    <font>
      <sz val="12"/>
      <name val="宋体"/>
      <charset val="134"/>
    </font>
    <font>
      <b/>
      <sz val="9"/>
      <color rgb="FF000000"/>
      <name val="宋体"/>
      <charset val="134"/>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1"/>
      <color theme="3"/>
      <name val="宋体"/>
      <charset val="134"/>
      <scheme val="minor"/>
    </font>
    <font>
      <i/>
      <sz val="11"/>
      <color rgb="FF7F7F7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s>
  <fills count="34">
    <fill>
      <patternFill patternType="none"/>
    </fill>
    <fill>
      <patternFill patternType="gray125"/>
    </fill>
    <fill>
      <patternFill patternType="solid">
        <fgColor rgb="FFFFD900"/>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0" fontId="10" fillId="1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33" borderId="8" applyNumberFormat="0" applyFont="0" applyAlignment="0" applyProtection="0">
      <alignment vertical="center"/>
    </xf>
    <xf numFmtId="0" fontId="7" fillId="18"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5" applyNumberFormat="0" applyFill="0" applyAlignment="0" applyProtection="0">
      <alignment vertical="center"/>
    </xf>
    <xf numFmtId="0" fontId="16" fillId="0" borderId="5" applyNumberFormat="0" applyFill="0" applyAlignment="0" applyProtection="0">
      <alignment vertical="center"/>
    </xf>
    <xf numFmtId="0" fontId="7" fillId="25" borderId="0" applyNumberFormat="0" applyBorder="0" applyAlignment="0" applyProtection="0">
      <alignment vertical="center"/>
    </xf>
    <xf numFmtId="0" fontId="14" fillId="0" borderId="4" applyNumberFormat="0" applyFill="0" applyAlignment="0" applyProtection="0">
      <alignment vertical="center"/>
    </xf>
    <xf numFmtId="0" fontId="7" fillId="12" borderId="0" applyNumberFormat="0" applyBorder="0" applyAlignment="0" applyProtection="0">
      <alignment vertical="center"/>
    </xf>
    <xf numFmtId="0" fontId="18" fillId="6" borderId="6" applyNumberFormat="0" applyAlignment="0" applyProtection="0">
      <alignment vertical="center"/>
    </xf>
    <xf numFmtId="0" fontId="8" fillId="6" borderId="1" applyNumberFormat="0" applyAlignment="0" applyProtection="0">
      <alignment vertical="center"/>
    </xf>
    <xf numFmtId="0" fontId="13" fillId="21" borderId="3" applyNumberFormat="0" applyAlignment="0" applyProtection="0">
      <alignment vertical="center"/>
    </xf>
    <xf numFmtId="0" fontId="6" fillId="20" borderId="0" applyNumberFormat="0" applyBorder="0" applyAlignment="0" applyProtection="0">
      <alignment vertical="center"/>
    </xf>
    <xf numFmtId="0" fontId="7" fillId="28" borderId="0" applyNumberFormat="0" applyBorder="0" applyAlignment="0" applyProtection="0">
      <alignment vertical="center"/>
    </xf>
    <xf numFmtId="0" fontId="12" fillId="0" borderId="2" applyNumberFormat="0" applyFill="0" applyAlignment="0" applyProtection="0">
      <alignment vertical="center"/>
    </xf>
    <xf numFmtId="0" fontId="22" fillId="0" borderId="7" applyNumberFormat="0" applyFill="0" applyAlignment="0" applyProtection="0">
      <alignment vertical="center"/>
    </xf>
    <xf numFmtId="0" fontId="11" fillId="17" borderId="0" applyNumberFormat="0" applyBorder="0" applyAlignment="0" applyProtection="0">
      <alignment vertical="center"/>
    </xf>
    <xf numFmtId="0" fontId="21" fillId="32" borderId="0" applyNumberFormat="0" applyBorder="0" applyAlignment="0" applyProtection="0">
      <alignment vertical="center"/>
    </xf>
    <xf numFmtId="0" fontId="6" fillId="16" borderId="0" applyNumberFormat="0" applyBorder="0" applyAlignment="0" applyProtection="0">
      <alignment vertical="center"/>
    </xf>
    <xf numFmtId="0" fontId="7" fillId="10" borderId="0" applyNumberFormat="0" applyBorder="0" applyAlignment="0" applyProtection="0">
      <alignment vertical="center"/>
    </xf>
    <xf numFmtId="0" fontId="6" fillId="19"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31" borderId="0" applyNumberFormat="0" applyBorder="0" applyAlignment="0" applyProtection="0">
      <alignment vertical="center"/>
    </xf>
    <xf numFmtId="0" fontId="7" fillId="4" borderId="0" applyNumberFormat="0" applyBorder="0" applyAlignment="0" applyProtection="0">
      <alignment vertical="center"/>
    </xf>
    <xf numFmtId="0" fontId="7" fillId="24" borderId="0" applyNumberFormat="0" applyBorder="0" applyAlignment="0" applyProtection="0">
      <alignment vertical="center"/>
    </xf>
    <xf numFmtId="0" fontId="6" fillId="27" borderId="0" applyNumberFormat="0" applyBorder="0" applyAlignment="0" applyProtection="0">
      <alignment vertical="center"/>
    </xf>
    <xf numFmtId="0" fontId="6" fillId="26" borderId="0" applyNumberFormat="0" applyBorder="0" applyAlignment="0" applyProtection="0">
      <alignment vertical="center"/>
    </xf>
    <xf numFmtId="0" fontId="7" fillId="30" borderId="0" applyNumberFormat="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7" fillId="8" borderId="0" applyNumberFormat="0" applyBorder="0" applyAlignment="0" applyProtection="0">
      <alignment vertical="center"/>
    </xf>
    <xf numFmtId="0" fontId="6" fillId="29" borderId="0" applyNumberFormat="0" applyBorder="0" applyAlignment="0" applyProtection="0">
      <alignment vertical="center"/>
    </xf>
    <xf numFmtId="0" fontId="7" fillId="23" borderId="0" applyNumberFormat="0" applyBorder="0" applyAlignment="0" applyProtection="0">
      <alignment vertical="center"/>
    </xf>
  </cellStyleXfs>
  <cellXfs count="9">
    <xf numFmtId="0" fontId="0" fillId="0" borderId="0" xfId="0">
      <alignment vertical="center"/>
    </xf>
    <xf numFmtId="0" fontId="0" fillId="0" borderId="0" xfId="0"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10" applyFont="1" applyAlignment="1">
      <alignment vertical="center" wrapText="1"/>
    </xf>
    <xf numFmtId="0" fontId="4" fillId="0" borderId="0" xfId="0" applyFont="1" applyFill="1" applyBorder="1" applyAlignment="1">
      <alignment vertical="center" wrapText="1"/>
    </xf>
    <xf numFmtId="0" fontId="5"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etail.1688.com/offer/557736538366.html?spm=a261y.7663282.0.0.7fe8476095oJ15&amp;sk=consign" TargetMode="External"/><Relationship Id="rId2" Type="http://schemas.openxmlformats.org/officeDocument/2006/relationships/hyperlink" Target="https://detail.1688.com/offer/546944919687.html?spm=b26110380.sw1688.mof001.7173.AThEyn&amp;sk=consign" TargetMode="External"/><Relationship Id="rId1" Type="http://schemas.openxmlformats.org/officeDocument/2006/relationships/hyperlink" Target="https://detail.1688.com/offer/557011418847.html?spm=b26110380.sw1688.mof001.956.AThEyn&amp;sk=consig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tabSelected="1" topLeftCell="O1" workbookViewId="0">
      <selection activeCell="Y1" sqref="Y$1:AA$1048576"/>
    </sheetView>
  </sheetViews>
  <sheetFormatPr defaultColWidth="13.25" defaultRowHeight="60" customHeight="1" outlineLevelRow="4"/>
  <cols>
    <col min="1" max="6" width="13.25" customWidth="1"/>
    <col min="7" max="7" width="13.25" style="1" customWidth="1"/>
    <col min="8" max="10" width="13.25" customWidth="1"/>
    <col min="11" max="11" width="10.75" customWidth="1"/>
    <col min="12" max="12" width="11.625" customWidth="1"/>
    <col min="13" max="23" width="13.25" customWidth="1"/>
    <col min="24" max="24" width="23" style="1" hidden="1" customWidth="1"/>
    <col min="25" max="25" width="29" style="1" hidden="1" customWidth="1"/>
    <col min="26" max="26" width="13.25" hidden="1" customWidth="1"/>
    <col min="28" max="16372" width="13.25" customWidth="1"/>
  </cols>
  <sheetData>
    <row r="1" ht="35" customHeight="1" spans="1:23">
      <c r="A1" s="2" t="s">
        <v>0</v>
      </c>
      <c r="B1" s="3" t="s">
        <v>1</v>
      </c>
      <c r="C1" s="3" t="s">
        <v>2</v>
      </c>
      <c r="D1" s="3" t="s">
        <v>3</v>
      </c>
      <c r="E1" s="3" t="s">
        <v>4</v>
      </c>
      <c r="F1" s="4" t="s">
        <v>5</v>
      </c>
      <c r="G1" s="5" t="s">
        <v>6</v>
      </c>
      <c r="H1" s="5" t="s">
        <v>7</v>
      </c>
      <c r="I1" s="5" t="s">
        <v>8</v>
      </c>
      <c r="J1" s="5" t="s">
        <v>9</v>
      </c>
      <c r="K1" s="5" t="s">
        <v>10</v>
      </c>
      <c r="L1" s="5" t="s">
        <v>11</v>
      </c>
      <c r="M1" s="5" t="s">
        <v>12</v>
      </c>
      <c r="N1" s="5" t="s">
        <v>13</v>
      </c>
      <c r="O1" s="5" t="s">
        <v>14</v>
      </c>
      <c r="P1" s="5" t="s">
        <v>15</v>
      </c>
      <c r="Q1" s="4" t="s">
        <v>16</v>
      </c>
      <c r="R1" s="8" t="s">
        <v>17</v>
      </c>
      <c r="S1" s="5" t="s">
        <v>12</v>
      </c>
      <c r="T1" s="8" t="s">
        <v>18</v>
      </c>
      <c r="U1" s="5" t="s">
        <v>12</v>
      </c>
      <c r="V1" s="8" t="s">
        <v>19</v>
      </c>
      <c r="W1" s="5" t="s">
        <v>12</v>
      </c>
    </row>
    <row r="2" customHeight="1" spans="7:26">
      <c r="G2" s="6" t="s">
        <v>20</v>
      </c>
      <c r="H2">
        <v>26</v>
      </c>
      <c r="I2">
        <v>7</v>
      </c>
      <c r="J2">
        <f>H2+I2</f>
        <v>33</v>
      </c>
      <c r="K2" t="s">
        <v>21</v>
      </c>
      <c r="L2" s="7">
        <v>16</v>
      </c>
      <c r="M2">
        <v>35</v>
      </c>
      <c r="N2">
        <f>L2*0.08</f>
        <v>1.28</v>
      </c>
      <c r="O2">
        <f>L2+M2-H2-I2-N2</f>
        <v>16.72</v>
      </c>
      <c r="P2">
        <f>(H2+I2)/(L2+M2)</f>
        <v>0.647058823529412</v>
      </c>
      <c r="R2" s="7">
        <v>15.9</v>
      </c>
      <c r="S2">
        <v>35</v>
      </c>
      <c r="T2" s="7">
        <v>11</v>
      </c>
      <c r="U2">
        <v>40</v>
      </c>
      <c r="V2" s="7">
        <v>16</v>
      </c>
      <c r="W2">
        <v>35</v>
      </c>
      <c r="X2" s="1" t="s">
        <v>22</v>
      </c>
      <c r="Y2" s="1" t="s">
        <v>23</v>
      </c>
      <c r="Z2">
        <f>LEN(Y2)</f>
        <v>32</v>
      </c>
    </row>
    <row r="3" customHeight="1" spans="7:26">
      <c r="G3" s="6" t="s">
        <v>24</v>
      </c>
      <c r="H3">
        <v>27</v>
      </c>
      <c r="I3">
        <v>6</v>
      </c>
      <c r="J3">
        <f>H3+I3</f>
        <v>33</v>
      </c>
      <c r="K3" t="s">
        <v>25</v>
      </c>
      <c r="L3" s="7">
        <v>16</v>
      </c>
      <c r="M3">
        <v>35</v>
      </c>
      <c r="N3">
        <f>L3*0.08</f>
        <v>1.28</v>
      </c>
      <c r="O3">
        <f>L3+M3-H3-I3-N3</f>
        <v>16.72</v>
      </c>
      <c r="P3">
        <f>(H3+I3)/(L3+M3)</f>
        <v>0.647058823529412</v>
      </c>
      <c r="R3" s="7">
        <v>15.9</v>
      </c>
      <c r="S3">
        <v>35</v>
      </c>
      <c r="T3" s="7">
        <v>11</v>
      </c>
      <c r="U3">
        <v>40</v>
      </c>
      <c r="V3" s="7">
        <v>16</v>
      </c>
      <c r="W3">
        <v>35</v>
      </c>
      <c r="X3" s="1" t="s">
        <v>26</v>
      </c>
      <c r="Y3" s="1" t="s">
        <v>27</v>
      </c>
      <c r="Z3">
        <f>LEN(Y3)</f>
        <v>31</v>
      </c>
    </row>
    <row r="4" customHeight="1" spans="7:26">
      <c r="G4" s="6" t="s">
        <v>28</v>
      </c>
      <c r="H4">
        <v>28</v>
      </c>
      <c r="I4">
        <v>6</v>
      </c>
      <c r="J4">
        <f>H4+I4</f>
        <v>34</v>
      </c>
      <c r="K4" t="s">
        <v>29</v>
      </c>
      <c r="L4" s="7">
        <v>17.5</v>
      </c>
      <c r="M4">
        <v>35</v>
      </c>
      <c r="N4">
        <f>L4*0.08</f>
        <v>1.4</v>
      </c>
      <c r="O4">
        <f>L4+M4-H4-I4-N4</f>
        <v>17.1</v>
      </c>
      <c r="P4">
        <f>(H4+I4)/(L4+M4)</f>
        <v>0.647619047619048</v>
      </c>
      <c r="R4" s="7">
        <v>18</v>
      </c>
      <c r="S4">
        <v>35</v>
      </c>
      <c r="T4" s="7">
        <v>12</v>
      </c>
      <c r="U4">
        <v>40</v>
      </c>
      <c r="V4" s="7">
        <v>17.5</v>
      </c>
      <c r="W4">
        <v>35</v>
      </c>
      <c r="X4" s="1" t="s">
        <v>30</v>
      </c>
      <c r="Y4" s="1" t="s">
        <v>31</v>
      </c>
      <c r="Z4">
        <f>LEN(Y4)</f>
        <v>32</v>
      </c>
    </row>
    <row r="5" customHeight="1" spans="12:12">
      <c r="L5" s="7">
        <f>(H5+I5-0.65*M5)/0.65</f>
        <v>0</v>
      </c>
    </row>
  </sheetData>
  <hyperlinks>
    <hyperlink ref="G4" r:id="rId1" display="https://detail.1688.com/offer/557011418847.html?spm=b26110380.sw1688.mof001.956.AThEyn&amp;sk=consign"/>
    <hyperlink ref="G2" r:id="rId2" display="https://detail.1688.com/offer/546944919687.html?spm=b26110380.sw1688.mof001.7173.AThEyn&amp;sk=consign"/>
    <hyperlink ref="G3" r:id="rId3" display="https://detail.1688.com/offer/557736538366.html?spm=a261y.7663282.0.0.7fe8476095oJ15&amp;sk=consign"/>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小二少爷</cp:lastModifiedBy>
  <dcterms:created xsi:type="dcterms:W3CDTF">2017-10-11T07:37:00Z</dcterms:created>
  <dcterms:modified xsi:type="dcterms:W3CDTF">2017-11-14T13:30:46Z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