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4115" windowHeight="4410"/>
  </bookViews>
  <sheets>
    <sheet name="TORTA TIEMPOS" sheetId="4" r:id="rId1"/>
    <sheet name="RELACIÓN DE PRODUCTOS" sheetId="5" r:id="rId2"/>
  </sheets>
  <calcPr calcId="145621" iterateDelta="1E-4"/>
</workbook>
</file>

<file path=xl/calcChain.xml><?xml version="1.0" encoding="utf-8"?>
<calcChain xmlns="http://schemas.openxmlformats.org/spreadsheetml/2006/main">
  <c r="B30" i="5" l="1"/>
  <c r="H30" i="5"/>
  <c r="F30" i="5"/>
  <c r="D30" i="5"/>
  <c r="G14" i="4" l="1"/>
  <c r="I14" i="4"/>
  <c r="C21" i="4" s="1"/>
  <c r="J14" i="4"/>
  <c r="C23" i="4" s="1"/>
  <c r="K14" i="4"/>
  <c r="C24" i="4" s="1"/>
  <c r="L14" i="4"/>
  <c r="C25" i="4" s="1"/>
  <c r="M14" i="4"/>
  <c r="C22" i="4" s="1"/>
  <c r="H14" i="4"/>
  <c r="C20" i="4" s="1"/>
  <c r="E14" i="4"/>
  <c r="F14" i="4"/>
  <c r="N9" i="4"/>
  <c r="N10" i="4"/>
  <c r="N11" i="4"/>
  <c r="N12" i="4"/>
  <c r="N13" i="4"/>
  <c r="N8" i="4"/>
  <c r="D14" i="4"/>
  <c r="C26" i="4" l="1"/>
  <c r="D26" i="4" s="1"/>
  <c r="N14" i="4"/>
  <c r="D23" i="4" l="1"/>
  <c r="D25" i="4"/>
  <c r="D20" i="4"/>
  <c r="D24" i="4"/>
  <c r="D21" i="4"/>
  <c r="D22" i="4"/>
</calcChain>
</file>

<file path=xl/sharedStrings.xml><?xml version="1.0" encoding="utf-8"?>
<sst xmlns="http://schemas.openxmlformats.org/spreadsheetml/2006/main" count="83" uniqueCount="68">
  <si>
    <t>ODA</t>
  </si>
  <si>
    <t>HORAS</t>
  </si>
  <si>
    <t>UNIDADES TECNOLOGICAS DE SANTANDER</t>
  </si>
  <si>
    <t>DOCENTE</t>
  </si>
  <si>
    <t>TIPO CONTRATO</t>
  </si>
  <si>
    <t xml:space="preserve">HORAS DE CLASE </t>
  </si>
  <si>
    <t>PREPARACIÓN CLASE</t>
  </si>
  <si>
    <t>HORAS DE CAPACITACIÓN</t>
  </si>
  <si>
    <t>HORAS INVESTIGACIÓN</t>
  </si>
  <si>
    <t>TOTAL HORAS</t>
  </si>
  <si>
    <t>RUBEN DARIO FONTECHA SANABRIA</t>
  </si>
  <si>
    <t>YAMID GABRIEL GAMBA GONZALEZ</t>
  </si>
  <si>
    <t>CRISTIAN OSPINA SANTANA</t>
  </si>
  <si>
    <t>CARLOS BELTRAN CASTRO</t>
  </si>
  <si>
    <t>ANDREA CRISTINA MARTINEZ ARDILA</t>
  </si>
  <si>
    <t>TC</t>
  </si>
  <si>
    <t>MT</t>
  </si>
  <si>
    <t>TOTAL HORAS POR ACTIVIDAD</t>
  </si>
  <si>
    <t>COMITES</t>
  </si>
  <si>
    <t>TOTAL DE ACTIVIDAD MISIONAL</t>
  </si>
  <si>
    <t>PROYECCIÓN SOCIAL</t>
  </si>
  <si>
    <t>RESUMEN HORAS POR ACTIVIDAD MISIONALES</t>
  </si>
  <si>
    <t>ACTIVIDADES EXTENSIÓN TECNOLÓGICA</t>
  </si>
  <si>
    <t>3 Productos de Desarrollo Tecnológico</t>
  </si>
  <si>
    <t>5 Articulos para publicación (Generación de nuevo conocimiento)</t>
  </si>
  <si>
    <t>20 Trabajos de Grado (Formación de Recurso Humano)</t>
  </si>
  <si>
    <t>ACTIVIDADES DE INVESTIGACION</t>
  </si>
  <si>
    <t>1 informe de seguimiento al plan de mejoramiento del programa</t>
  </si>
  <si>
    <t>1 Informe preliminar de Autoevaluación del Programa</t>
  </si>
  <si>
    <t>ACTIVIDADES OACA</t>
  </si>
  <si>
    <t>1 Aula Virtual Diseñada</t>
  </si>
  <si>
    <t>ACTIVIDADES VIRTUALIZACION</t>
  </si>
  <si>
    <t>1 Informe PAE del Programa</t>
  </si>
  <si>
    <t>Tutorías a estudiantes</t>
  </si>
  <si>
    <t xml:space="preserve">1 Informe de Evaluacion curricular de Programa </t>
  </si>
  <si>
    <t>1 Informe PAD del Programa</t>
  </si>
  <si>
    <t>ACTIVIDADES ODA</t>
  </si>
  <si>
    <t>RESUMEN DE ACTIVIDADES DE PROGRAMA ASIGNADAS EN RDC54 I-2016</t>
  </si>
  <si>
    <t xml:space="preserve">CRISTIAN OSPINA </t>
  </si>
  <si>
    <t xml:space="preserve">CARLOS BELTRAN </t>
  </si>
  <si>
    <t xml:space="preserve">ANDREA CRISTINA MARTINEZ </t>
  </si>
  <si>
    <t xml:space="preserve">RUBEN FONTECHA SANABRIA </t>
  </si>
  <si>
    <t xml:space="preserve">YAMID GABRIEL GAMBA GONZALEZ </t>
  </si>
  <si>
    <t>TIEMPO</t>
  </si>
  <si>
    <t>4 PA de asignaturas</t>
  </si>
  <si>
    <t>2 Revisiones de asignaturas</t>
  </si>
  <si>
    <t xml:space="preserve">1 Encuentro a Egresados </t>
  </si>
  <si>
    <t xml:space="preserve">1 Informe de Seguimiento a Egresados </t>
  </si>
  <si>
    <t>INVESTIGACIONES</t>
  </si>
  <si>
    <t>OACA</t>
  </si>
  <si>
    <t>EXTENSION</t>
  </si>
  <si>
    <t>ACTIVIDAD</t>
  </si>
  <si>
    <t>TOTAL HORAS ASIGNADAS</t>
  </si>
  <si>
    <t>ACTIVIDADES DE PROCESOS MISIONALES ASIGNADAS A LOS DOCENTES DEL PROGRAMA</t>
  </si>
  <si>
    <t>VIRTUALIDAD</t>
  </si>
  <si>
    <t>COLECTIVO DOCENTE</t>
  </si>
  <si>
    <t>Investigación             (40%)</t>
  </si>
  <si>
    <t>Virtualidad                 (5%)</t>
  </si>
  <si>
    <t>PORCENTAJE REAL</t>
  </si>
  <si>
    <t>ODA                                (15%)</t>
  </si>
  <si>
    <t>Extensión                     (10%)</t>
  </si>
  <si>
    <t>Comités                        (10%)</t>
  </si>
  <si>
    <t>DOCENTE NUEVO</t>
  </si>
  <si>
    <t>DISTRIBUCIÓN DE TIEMPO DE DOCENTES - SEGUNDO SEMESTRE DE 2016</t>
  </si>
  <si>
    <t>Acreditación               (20%)</t>
  </si>
  <si>
    <t>PLANEACIÓN (PLAN DE MEJORAMIENTO)</t>
  </si>
  <si>
    <t>COORDINACIÓN DE INGENIERÍA DE SISTEMAS</t>
  </si>
  <si>
    <t>CESAR AUGUSTO RAMIREZ 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</si>
</sst>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1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/>
    <xf numFmtId="0" fontId="6" fillId="0" borderId="7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NumberFormat="1" applyFill="1" applyBorder="1" applyAlignment="1">
      <alignment horizontal="center" vertical="center"/>
    </xf>
    <xf numFmtId="0" fontId="6" fillId="0" borderId="12" xfId="0" applyNumberFormat="1" applyFont="1" applyFill="1" applyBorder="1" applyAlignment="1">
      <alignment horizontal="center" vertical="center"/>
    </xf>
    <xf numFmtId="0" fontId="6" fillId="0" borderId="12" xfId="0" applyNumberFormat="1" applyFont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wrapText="1"/>
    </xf>
    <xf numFmtId="0" fontId="8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6" fillId="0" borderId="12" xfId="0" applyFont="1" applyFill="1" applyBorder="1" applyAlignment="1">
      <alignment horizontal="right"/>
    </xf>
    <xf numFmtId="0" fontId="8" fillId="0" borderId="12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11" xfId="0" applyFill="1" applyBorder="1" applyAlignment="1">
      <alignment horizontal="center" wrapText="1"/>
    </xf>
    <xf numFmtId="0" fontId="0" fillId="0" borderId="0" xfId="0" applyFill="1" applyBorder="1"/>
    <xf numFmtId="0" fontId="4" fillId="0" borderId="2" xfId="0" applyFont="1" applyBorder="1"/>
    <xf numFmtId="0" fontId="3" fillId="2" borderId="2" xfId="0" applyFont="1" applyFill="1" applyBorder="1"/>
    <xf numFmtId="0" fontId="1" fillId="2" borderId="12" xfId="0" applyFont="1" applyFill="1" applyBorder="1"/>
    <xf numFmtId="0" fontId="0" fillId="0" borderId="8" xfId="0" applyNumberFormat="1" applyFill="1" applyBorder="1" applyAlignment="1">
      <alignment horizontal="center"/>
    </xf>
    <xf numFmtId="0" fontId="1" fillId="2" borderId="26" xfId="0" applyFont="1" applyFill="1" applyBorder="1"/>
    <xf numFmtId="0" fontId="1" fillId="2" borderId="1" xfId="0" applyFont="1" applyFill="1" applyBorder="1" applyAlignment="1">
      <alignment horizontal="center" wrapText="1"/>
    </xf>
    <xf numFmtId="0" fontId="10" fillId="0" borderId="1" xfId="2" applyFont="1" applyBorder="1"/>
    <xf numFmtId="0" fontId="10" fillId="2" borderId="1" xfId="0" applyFont="1" applyFill="1" applyBorder="1"/>
    <xf numFmtId="9" fontId="11" fillId="0" borderId="1" xfId="1" applyNumberFormat="1" applyFont="1" applyBorder="1"/>
    <xf numFmtId="0" fontId="10" fillId="0" borderId="1" xfId="0" applyFont="1" applyBorder="1"/>
    <xf numFmtId="0" fontId="6" fillId="4" borderId="12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5" borderId="8" xfId="0" applyNumberFormat="1" applyFont="1" applyFill="1" applyBorder="1" applyAlignment="1">
      <alignment horizontal="justify" wrapText="1"/>
    </xf>
    <xf numFmtId="0" fontId="0" fillId="5" borderId="7" xfId="0" applyNumberFormat="1" applyFont="1" applyFill="1" applyBorder="1" applyAlignment="1">
      <alignment horizontal="justify" wrapText="1"/>
    </xf>
    <xf numFmtId="0" fontId="0" fillId="5" borderId="7" xfId="0" applyNumberFormat="1" applyFill="1" applyBorder="1"/>
    <xf numFmtId="0" fontId="0" fillId="5" borderId="7" xfId="0" applyNumberFormat="1" applyFill="1" applyBorder="1" applyAlignment="1">
      <alignment horizontal="justify" wrapText="1"/>
    </xf>
    <xf numFmtId="9" fontId="0" fillId="0" borderId="0" xfId="0" applyNumberFormat="1"/>
    <xf numFmtId="0" fontId="12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8" fillId="0" borderId="12" xfId="0" applyNumberFormat="1" applyFont="1" applyBorder="1" applyAlignment="1">
      <alignment horizontal="center" vertical="center" wrapText="1"/>
    </xf>
    <xf numFmtId="0" fontId="0" fillId="0" borderId="12" xfId="0" applyNumberFormat="1" applyFill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 wrapText="1"/>
    </xf>
    <xf numFmtId="0" fontId="8" fillId="0" borderId="16" xfId="0" applyNumberFormat="1" applyFont="1" applyBorder="1" applyAlignment="1">
      <alignment horizontal="center" vertical="center" wrapText="1"/>
    </xf>
    <xf numFmtId="0" fontId="8" fillId="0" borderId="15" xfId="0" applyNumberFormat="1" applyFont="1" applyBorder="1" applyAlignment="1">
      <alignment horizontal="center" vertical="center" wrapText="1"/>
    </xf>
    <xf numFmtId="0" fontId="0" fillId="0" borderId="14" xfId="0" applyNumberFormat="1" applyFill="1" applyBorder="1" applyAlignment="1">
      <alignment horizontal="center" vertical="center"/>
    </xf>
    <xf numFmtId="0" fontId="0" fillId="3" borderId="14" xfId="0" applyNumberFormat="1" applyFill="1" applyBorder="1" applyAlignment="1">
      <alignment horizontal="center" vertical="center"/>
    </xf>
    <xf numFmtId="0" fontId="0" fillId="3" borderId="16" xfId="0" applyNumberFormat="1" applyFill="1" applyBorder="1" applyAlignment="1">
      <alignment horizontal="center" vertical="center"/>
    </xf>
    <xf numFmtId="0" fontId="0" fillId="3" borderId="12" xfId="0" applyNumberForma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justify" vertical="center" wrapText="1"/>
    </xf>
    <xf numFmtId="0" fontId="0" fillId="0" borderId="4" xfId="0" applyBorder="1" applyAlignment="1">
      <alignment horizontal="justify" vertical="center" wrapText="1"/>
    </xf>
    <xf numFmtId="0" fontId="0" fillId="0" borderId="3" xfId="0" applyBorder="1" applyAlignment="1">
      <alignment horizontal="justify" vertical="center" wrapText="1"/>
    </xf>
    <xf numFmtId="0" fontId="7" fillId="0" borderId="12" xfId="0" applyNumberFormat="1" applyFont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right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5" xfId="0" applyNumberForma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5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0" fillId="0" borderId="16" xfId="0" applyNumberFormat="1" applyFill="1" applyBorder="1" applyAlignment="1">
      <alignment horizontal="center" vertical="center"/>
    </xf>
    <xf numFmtId="0" fontId="0" fillId="0" borderId="15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</cellXfs>
  <cellStyles count="3">
    <cellStyle name="Normal" xfId="0" builtinId="0"/>
    <cellStyle name="Normal 3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UNIDADES TECNOLOGICAS DE SANTANDER</a:t>
            </a:r>
          </a:p>
          <a:p>
            <a:pPr>
              <a:defRPr/>
            </a:pPr>
            <a:r>
              <a:rPr lang="es-CO"/>
              <a:t>DISTRIBUCIÓN DE TIEMPO DE DOCENTES EN ACTIVIDADES MISIONALES</a:t>
            </a:r>
          </a:p>
          <a:p>
            <a:pPr>
              <a:defRPr/>
            </a:pPr>
            <a:r>
              <a:rPr lang="es-CO"/>
              <a:t>COORDINACIÓN DE INGENIERÍA DE SISTEMAS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6047795537673345E-2"/>
          <c:y val="0.26442506345552208"/>
          <c:w val="0.71145257551903351"/>
          <c:h val="0.70174946495879387"/>
        </c:manualLayout>
      </c:layout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'TORTA TIEMPOS'!$B$20:$B$25</c:f>
              <c:strCache>
                <c:ptCount val="6"/>
                <c:pt idx="0">
                  <c:v>Investigación             (40%)</c:v>
                </c:pt>
                <c:pt idx="1">
                  <c:v>Extensión                     (10%)</c:v>
                </c:pt>
                <c:pt idx="2">
                  <c:v>Comités                        (10%)</c:v>
                </c:pt>
                <c:pt idx="3">
                  <c:v>ODA                                (15%)</c:v>
                </c:pt>
                <c:pt idx="4">
                  <c:v>Acreditación               (20%)</c:v>
                </c:pt>
                <c:pt idx="5">
                  <c:v>Virtualidad                 (5%)</c:v>
                </c:pt>
              </c:strCache>
            </c:strRef>
          </c:cat>
          <c:val>
            <c:numRef>
              <c:f>'TORTA TIEMPOS'!$C$20:$C$25</c:f>
              <c:numCache>
                <c:formatCode>General</c:formatCode>
                <c:ptCount val="6"/>
                <c:pt idx="0">
                  <c:v>42</c:v>
                </c:pt>
                <c:pt idx="1">
                  <c:v>11</c:v>
                </c:pt>
                <c:pt idx="2">
                  <c:v>12</c:v>
                </c:pt>
                <c:pt idx="3">
                  <c:v>16.5</c:v>
                </c:pt>
                <c:pt idx="4">
                  <c:v>22</c:v>
                </c:pt>
                <c:pt idx="5">
                  <c:v>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86-4240-9106-8633A0E3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1709448785548979"/>
          <c:y val="0.55840833226857467"/>
          <c:w val="0.28290551214451021"/>
          <c:h val="0.29461142760887493"/>
        </c:manualLayout>
      </c:layout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54429</xdr:colOff>
      <xdr:row>18</xdr:row>
      <xdr:rowOff>56298</xdr:rowOff>
    </xdr:from>
    <xdr:to>
      <xdr:col>15</xdr:col>
      <xdr:colOff>54429</xdr:colOff>
      <xdr:row>46</xdr:row>
      <xdr:rowOff>183696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0.32976</cdr:x>
      <cdr:y>0.19614</cdr:y>
    </cdr:from>
    <cdr:to>
      <cdr:x>0.52105</cdr:x>
      <cdr:y>0.23745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333940" y="1089884"/>
          <a:ext cx="1933962" cy="229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 b="1"/>
            <a:t>HORAS</a:t>
          </a:r>
        </a:p>
      </cdr:txBody>
    </cdr:sp>
  </cdr:relSizeAnchor>
  <cdr:relSizeAnchor xmlns:cdr="http://schemas.openxmlformats.org/drawingml/2006/chartDrawing">
    <cdr:from>
      <cdr:x>0.71585</cdr:x>
      <cdr:y>0.37691</cdr:y>
    </cdr:from>
    <cdr:to>
      <cdr:x>0.90714</cdr:x>
      <cdr:y>0.41821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7237327" y="2094383"/>
          <a:ext cx="1933962" cy="2294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/>
            <a:t>HORAS</a:t>
          </a:r>
        </a:p>
      </cdr:txBody>
    </cdr:sp>
  </cdr:relSizeAnchor>
  <cdr:relSizeAnchor xmlns:cdr="http://schemas.openxmlformats.org/drawingml/2006/chartDrawing">
    <cdr:from>
      <cdr:x>0.52664</cdr:x>
      <cdr:y>0.92841</cdr:y>
    </cdr:from>
    <cdr:to>
      <cdr:x>0.71793</cdr:x>
      <cdr:y>0.96972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5324346" y="5158870"/>
          <a:ext cx="1933962" cy="229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/>
            <a:t>HORAS</a:t>
          </a:r>
        </a:p>
      </cdr:txBody>
    </cdr:sp>
  </cdr:relSizeAnchor>
  <cdr:relSizeAnchor xmlns:cdr="http://schemas.openxmlformats.org/drawingml/2006/chartDrawing">
    <cdr:from>
      <cdr:x>0.2512</cdr:x>
      <cdr:y>0.92934</cdr:y>
    </cdr:from>
    <cdr:to>
      <cdr:x>0.44249</cdr:x>
      <cdr:y>0.97065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2539643" y="5164024"/>
          <a:ext cx="1933963" cy="229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/>
            <a:t>HORAS</a:t>
          </a:r>
        </a:p>
      </cdr:txBody>
    </cdr:sp>
  </cdr:relSizeAnchor>
  <cdr:relSizeAnchor xmlns:cdr="http://schemas.openxmlformats.org/drawingml/2006/chartDrawing">
    <cdr:from>
      <cdr:x>0.05165</cdr:x>
      <cdr:y>0.71472</cdr:y>
    </cdr:from>
    <cdr:to>
      <cdr:x>0.24295</cdr:x>
      <cdr:y>0.75602</cdr:y>
    </cdr:to>
    <cdr:sp macro="" textlink="">
      <cdr:nvSpPr>
        <cdr:cNvPr id="6" name="1 CuadroTexto"/>
        <cdr:cNvSpPr txBox="1"/>
      </cdr:nvSpPr>
      <cdr:spPr>
        <a:xfrm xmlns:a="http://schemas.openxmlformats.org/drawingml/2006/main">
          <a:off x="522190" y="3971447"/>
          <a:ext cx="1934064" cy="2294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/>
            <a:t>HORAS</a:t>
          </a:r>
        </a:p>
      </cdr:txBody>
    </cdr:sp>
  </cdr:relSizeAnchor>
  <cdr:relSizeAnchor xmlns:cdr="http://schemas.openxmlformats.org/drawingml/2006/chartDrawing">
    <cdr:from>
      <cdr:x>0.12408</cdr:x>
      <cdr:y>0.30044</cdr:y>
    </cdr:from>
    <cdr:to>
      <cdr:x>0.31537</cdr:x>
      <cdr:y>0.34174</cdr:y>
    </cdr:to>
    <cdr:sp macro="" textlink="">
      <cdr:nvSpPr>
        <cdr:cNvPr id="7" name="1 CuadroTexto"/>
        <cdr:cNvSpPr txBox="1"/>
      </cdr:nvSpPr>
      <cdr:spPr>
        <a:xfrm xmlns:a="http://schemas.openxmlformats.org/drawingml/2006/main">
          <a:off x="1254483" y="1669430"/>
          <a:ext cx="1933963" cy="2294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/>
            <a:t>HORAS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tabSelected="1" zoomScale="80" zoomScaleNormal="80" workbookViewId="0">
      <selection activeCell="H17" sqref="H17"/>
    </sheetView>
  </sheetViews>
  <sheetFormatPr baseColWidth="10" defaultRowHeight="15" x14ac:dyDescent="0.25"/>
  <cols>
    <col min="1" max="1" width="3" customWidth="1"/>
    <col min="2" max="2" width="41" customWidth="1"/>
    <col min="3" max="3" width="12.85546875" customWidth="1"/>
    <col min="4" max="4" width="18.28515625" customWidth="1"/>
    <col min="5" max="5" width="16.85546875" customWidth="1"/>
    <col min="6" max="6" width="16.7109375" customWidth="1"/>
    <col min="7" max="7" width="18.28515625" customWidth="1"/>
    <col min="8" max="8" width="17" customWidth="1"/>
    <col min="9" max="9" width="18.5703125" customWidth="1"/>
    <col min="10" max="10" width="13.7109375" customWidth="1"/>
    <col min="11" max="11" width="18.5703125" customWidth="1"/>
    <col min="12" max="12" width="15.28515625" bestFit="1" customWidth="1"/>
    <col min="13" max="13" width="12.28515625" customWidth="1"/>
  </cols>
  <sheetData>
    <row r="2" spans="2:14" ht="23.25" x14ac:dyDescent="0.35">
      <c r="B2" s="60" t="s">
        <v>2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ht="23.25" x14ac:dyDescent="0.35">
      <c r="B3" s="60" t="s">
        <v>63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2:14" ht="23.25" x14ac:dyDescent="0.35">
      <c r="B4" s="60" t="s">
        <v>66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</row>
    <row r="7" spans="2:14" ht="24" x14ac:dyDescent="0.25">
      <c r="B7" s="7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8" t="s">
        <v>55</v>
      </c>
      <c r="H7" s="8" t="s">
        <v>8</v>
      </c>
      <c r="I7" s="8" t="s">
        <v>20</v>
      </c>
      <c r="J7" s="8" t="s">
        <v>0</v>
      </c>
      <c r="K7" s="8" t="s">
        <v>65</v>
      </c>
      <c r="L7" s="8" t="s">
        <v>54</v>
      </c>
      <c r="M7" s="8" t="s">
        <v>18</v>
      </c>
      <c r="N7" s="8" t="s">
        <v>9</v>
      </c>
    </row>
    <row r="8" spans="2:14" x14ac:dyDescent="0.25">
      <c r="B8" s="3" t="s">
        <v>10</v>
      </c>
      <c r="C8" s="5" t="s">
        <v>15</v>
      </c>
      <c r="D8" s="3">
        <v>24</v>
      </c>
      <c r="E8" s="3">
        <v>4</v>
      </c>
      <c r="F8" s="3">
        <v>4</v>
      </c>
      <c r="G8" s="3">
        <v>2.33</v>
      </c>
      <c r="H8" s="6">
        <v>0</v>
      </c>
      <c r="I8" s="6">
        <v>2</v>
      </c>
      <c r="J8" s="6">
        <v>2</v>
      </c>
      <c r="K8" s="6">
        <v>11</v>
      </c>
      <c r="L8" s="6">
        <v>0</v>
      </c>
      <c r="M8" s="6">
        <v>4</v>
      </c>
      <c r="N8" s="10">
        <f t="shared" ref="N8:N13" si="0">SUM(D8:M8)</f>
        <v>53.33</v>
      </c>
    </row>
    <row r="9" spans="2:14" x14ac:dyDescent="0.25">
      <c r="B9" s="3" t="s">
        <v>11</v>
      </c>
      <c r="C9" s="5" t="s">
        <v>15</v>
      </c>
      <c r="D9" s="3">
        <v>24</v>
      </c>
      <c r="E9" s="3">
        <v>4</v>
      </c>
      <c r="F9" s="3">
        <v>4</v>
      </c>
      <c r="G9" s="3">
        <v>0.33</v>
      </c>
      <c r="H9" s="6">
        <v>6</v>
      </c>
      <c r="I9" s="6">
        <v>2</v>
      </c>
      <c r="J9" s="6">
        <v>4</v>
      </c>
      <c r="K9" s="6">
        <v>5</v>
      </c>
      <c r="L9" s="6">
        <v>0</v>
      </c>
      <c r="M9" s="6">
        <v>4</v>
      </c>
      <c r="N9" s="10">
        <f t="shared" si="0"/>
        <v>53.33</v>
      </c>
    </row>
    <row r="10" spans="2:14" x14ac:dyDescent="0.25">
      <c r="B10" s="3" t="s">
        <v>12</v>
      </c>
      <c r="C10" s="5" t="s">
        <v>15</v>
      </c>
      <c r="D10" s="3">
        <v>24</v>
      </c>
      <c r="E10" s="3">
        <v>4</v>
      </c>
      <c r="F10" s="3">
        <v>4</v>
      </c>
      <c r="G10" s="3">
        <v>2.83</v>
      </c>
      <c r="H10" s="6">
        <v>0</v>
      </c>
      <c r="I10" s="6">
        <v>5</v>
      </c>
      <c r="J10" s="6">
        <v>2</v>
      </c>
      <c r="K10" s="6">
        <v>6</v>
      </c>
      <c r="L10" s="6">
        <v>5.5</v>
      </c>
      <c r="M10" s="6">
        <v>0</v>
      </c>
      <c r="N10" s="10">
        <f t="shared" si="0"/>
        <v>53.33</v>
      </c>
    </row>
    <row r="11" spans="2:14" x14ac:dyDescent="0.25">
      <c r="B11" s="3" t="s">
        <v>13</v>
      </c>
      <c r="C11" s="5" t="s">
        <v>16</v>
      </c>
      <c r="D11" s="3">
        <v>12</v>
      </c>
      <c r="E11" s="3">
        <v>2</v>
      </c>
      <c r="F11" s="3">
        <v>0</v>
      </c>
      <c r="G11" s="3">
        <v>0.66</v>
      </c>
      <c r="H11" s="6">
        <v>10</v>
      </c>
      <c r="I11" s="6">
        <v>0</v>
      </c>
      <c r="J11" s="6">
        <v>2</v>
      </c>
      <c r="K11" s="6">
        <v>0</v>
      </c>
      <c r="L11" s="6">
        <v>0</v>
      </c>
      <c r="M11" s="6">
        <v>0</v>
      </c>
      <c r="N11" s="10">
        <f t="shared" si="0"/>
        <v>26.66</v>
      </c>
    </row>
    <row r="12" spans="2:14" x14ac:dyDescent="0.25">
      <c r="B12" s="3" t="s">
        <v>67</v>
      </c>
      <c r="C12" s="5" t="s">
        <v>15</v>
      </c>
      <c r="D12" s="3">
        <v>24</v>
      </c>
      <c r="E12" s="3">
        <v>4</v>
      </c>
      <c r="F12" s="3">
        <v>4</v>
      </c>
      <c r="G12" s="3">
        <v>1.33</v>
      </c>
      <c r="H12" s="6">
        <v>20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10">
        <f t="shared" si="0"/>
        <v>53.33</v>
      </c>
    </row>
    <row r="13" spans="2:14" x14ac:dyDescent="0.25">
      <c r="B13" s="3" t="s">
        <v>14</v>
      </c>
      <c r="C13" s="5" t="s">
        <v>15</v>
      </c>
      <c r="D13" s="3">
        <v>24</v>
      </c>
      <c r="E13" s="3">
        <v>4</v>
      </c>
      <c r="F13" s="3">
        <v>4</v>
      </c>
      <c r="G13" s="3">
        <v>2.83</v>
      </c>
      <c r="H13" s="43">
        <v>6</v>
      </c>
      <c r="I13" s="43">
        <v>2</v>
      </c>
      <c r="J13" s="43">
        <v>6.5</v>
      </c>
      <c r="K13" s="43">
        <v>0</v>
      </c>
      <c r="L13" s="43">
        <v>0</v>
      </c>
      <c r="M13" s="43">
        <v>4</v>
      </c>
      <c r="N13" s="44">
        <f t="shared" si="0"/>
        <v>53.33</v>
      </c>
    </row>
    <row r="14" spans="2:14" x14ac:dyDescent="0.25">
      <c r="B14" s="4" t="s">
        <v>17</v>
      </c>
      <c r="C14" s="2"/>
      <c r="D14" s="9">
        <f>SUM(D8:D13)</f>
        <v>132</v>
      </c>
      <c r="E14" s="9">
        <f t="shared" ref="E14:N14" si="1">SUM(E8:E13)</f>
        <v>22</v>
      </c>
      <c r="F14" s="9">
        <f t="shared" si="1"/>
        <v>20</v>
      </c>
      <c r="G14" s="47">
        <f>SUM(G8:G13)</f>
        <v>10.31</v>
      </c>
      <c r="H14" s="45">
        <f>SUM(H8:H13)</f>
        <v>42</v>
      </c>
      <c r="I14" s="45">
        <f t="shared" ref="I14:M14" si="2">SUM(I8:I13)</f>
        <v>11</v>
      </c>
      <c r="J14" s="45">
        <f t="shared" si="2"/>
        <v>16.5</v>
      </c>
      <c r="K14" s="45">
        <f t="shared" si="2"/>
        <v>22</v>
      </c>
      <c r="L14" s="45">
        <f t="shared" si="2"/>
        <v>5.5</v>
      </c>
      <c r="M14" s="45">
        <f t="shared" si="2"/>
        <v>12</v>
      </c>
      <c r="N14" s="45">
        <f t="shared" si="1"/>
        <v>293.31</v>
      </c>
    </row>
    <row r="15" spans="2:14" x14ac:dyDescent="0.25">
      <c r="H15" s="42"/>
      <c r="I15" s="42"/>
      <c r="J15" s="42"/>
      <c r="K15" s="42"/>
      <c r="L15" s="42"/>
      <c r="M15" s="42"/>
    </row>
    <row r="16" spans="2:14" x14ac:dyDescent="0.25">
      <c r="H16" s="25"/>
      <c r="I16" s="25"/>
      <c r="J16" s="25"/>
      <c r="K16" s="25"/>
      <c r="L16" s="25"/>
      <c r="M16" s="25"/>
    </row>
    <row r="17" spans="2:10" x14ac:dyDescent="0.25">
      <c r="B17" s="61" t="s">
        <v>21</v>
      </c>
      <c r="C17" s="61"/>
      <c r="D17" s="61"/>
    </row>
    <row r="19" spans="2:10" x14ac:dyDescent="0.25">
      <c r="C19" s="11" t="s">
        <v>1</v>
      </c>
      <c r="D19" s="48" t="s">
        <v>58</v>
      </c>
    </row>
    <row r="20" spans="2:10" ht="15.75" x14ac:dyDescent="0.25">
      <c r="B20" s="49" t="s">
        <v>56</v>
      </c>
      <c r="C20" s="50">
        <f>H14</f>
        <v>42</v>
      </c>
      <c r="D20" s="51">
        <f>C20/$C$26</f>
        <v>0.38532110091743121</v>
      </c>
      <c r="E20" s="59"/>
    </row>
    <row r="21" spans="2:10" ht="15.75" x14ac:dyDescent="0.25">
      <c r="B21" s="49" t="s">
        <v>60</v>
      </c>
      <c r="C21" s="50">
        <f>I14</f>
        <v>11</v>
      </c>
      <c r="D21" s="51">
        <f t="shared" ref="D21:D26" si="3">C21/$C$26</f>
        <v>0.10091743119266056</v>
      </c>
      <c r="E21" s="59"/>
    </row>
    <row r="22" spans="2:10" ht="15.75" x14ac:dyDescent="0.25">
      <c r="B22" s="49" t="s">
        <v>61</v>
      </c>
      <c r="C22" s="50">
        <f>M14</f>
        <v>12</v>
      </c>
      <c r="D22" s="51">
        <f t="shared" si="3"/>
        <v>0.11009174311926606</v>
      </c>
    </row>
    <row r="23" spans="2:10" ht="15.75" x14ac:dyDescent="0.25">
      <c r="B23" s="49" t="s">
        <v>59</v>
      </c>
      <c r="C23" s="50">
        <f>J14</f>
        <v>16.5</v>
      </c>
      <c r="D23" s="51">
        <f t="shared" si="3"/>
        <v>0.15137614678899083</v>
      </c>
    </row>
    <row r="24" spans="2:10" ht="15.75" x14ac:dyDescent="0.25">
      <c r="B24" s="49" t="s">
        <v>64</v>
      </c>
      <c r="C24" s="50">
        <f>K14</f>
        <v>22</v>
      </c>
      <c r="D24" s="51">
        <f t="shared" si="3"/>
        <v>0.20183486238532111</v>
      </c>
    </row>
    <row r="25" spans="2:10" ht="15.75" x14ac:dyDescent="0.25">
      <c r="B25" s="49" t="s">
        <v>57</v>
      </c>
      <c r="C25" s="50">
        <f>L14</f>
        <v>5.5</v>
      </c>
      <c r="D25" s="51">
        <f t="shared" si="3"/>
        <v>5.0458715596330278E-2</v>
      </c>
    </row>
    <row r="26" spans="2:10" ht="15.75" x14ac:dyDescent="0.25">
      <c r="B26" s="52" t="s">
        <v>19</v>
      </c>
      <c r="C26" s="50">
        <f>SUM(C20:C25)</f>
        <v>109</v>
      </c>
      <c r="D26" s="51">
        <f t="shared" si="3"/>
        <v>1</v>
      </c>
    </row>
    <row r="29" spans="2:10" x14ac:dyDescent="0.25">
      <c r="D29" s="1"/>
      <c r="E29" s="1"/>
      <c r="F29" s="1"/>
      <c r="G29" s="1"/>
      <c r="H29" s="1"/>
      <c r="I29" s="1"/>
      <c r="J29" s="1"/>
    </row>
  </sheetData>
  <mergeCells count="4">
    <mergeCell ref="B4:N4"/>
    <mergeCell ref="B3:N3"/>
    <mergeCell ref="B2:N2"/>
    <mergeCell ref="B17:D17"/>
  </mergeCells>
  <pageMargins left="0.27559055118110237" right="0.19685039370078741" top="1.1000000000000001" bottom="0.39370078740157483" header="0.31496062992125984" footer="0.31496062992125984"/>
  <pageSetup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1"/>
  <sheetViews>
    <sheetView zoomScale="70" zoomScaleNormal="70" workbookViewId="0">
      <selection activeCell="E37" sqref="E37"/>
    </sheetView>
  </sheetViews>
  <sheetFormatPr baseColWidth="10" defaultRowHeight="15" x14ac:dyDescent="0.25"/>
  <cols>
    <col min="1" max="1" width="35.42578125" customWidth="1"/>
    <col min="2" max="2" width="10.5703125" style="27" bestFit="1" customWidth="1"/>
    <col min="3" max="3" width="69.7109375" customWidth="1"/>
    <col min="4" max="4" width="9.42578125" style="27" customWidth="1"/>
    <col min="5" max="5" width="32" bestFit="1" customWidth="1"/>
    <col min="6" max="6" width="11.42578125" style="27"/>
    <col min="7" max="7" width="37.28515625" bestFit="1" customWidth="1"/>
    <col min="8" max="8" width="9.5703125" style="27" customWidth="1"/>
    <col min="9" max="9" width="25.7109375" customWidth="1"/>
  </cols>
  <sheetData>
    <row r="2" spans="1:9" ht="15.75" x14ac:dyDescent="0.25">
      <c r="C2" s="92" t="s">
        <v>53</v>
      </c>
      <c r="D2" s="92"/>
      <c r="E2" s="92"/>
      <c r="F2" s="92"/>
      <c r="G2" s="92"/>
      <c r="H2" s="92"/>
      <c r="I2" s="92"/>
    </row>
    <row r="3" spans="1:9" ht="16.5" thickBot="1" x14ac:dyDescent="0.3">
      <c r="C3" s="14"/>
      <c r="D3" s="14"/>
      <c r="E3" s="14"/>
      <c r="F3" s="14"/>
      <c r="G3" s="14"/>
      <c r="H3" s="14"/>
      <c r="I3" s="14"/>
    </row>
    <row r="4" spans="1:9" ht="15.75" thickTop="1" x14ac:dyDescent="0.25">
      <c r="B4" s="93" t="s">
        <v>48</v>
      </c>
      <c r="C4" s="94"/>
      <c r="D4" s="93" t="s">
        <v>49</v>
      </c>
      <c r="E4" s="94"/>
      <c r="F4" s="93" t="s">
        <v>0</v>
      </c>
      <c r="G4" s="94"/>
      <c r="H4" s="93" t="s">
        <v>50</v>
      </c>
      <c r="I4" s="94"/>
    </row>
    <row r="5" spans="1:9" x14ac:dyDescent="0.25">
      <c r="A5" s="53" t="s">
        <v>3</v>
      </c>
      <c r="B5" s="18" t="s">
        <v>43</v>
      </c>
      <c r="C5" s="19" t="s">
        <v>48</v>
      </c>
      <c r="D5" s="20" t="s">
        <v>43</v>
      </c>
      <c r="E5" s="20" t="s">
        <v>51</v>
      </c>
      <c r="F5" s="20" t="s">
        <v>43</v>
      </c>
      <c r="G5" s="20" t="s">
        <v>51</v>
      </c>
      <c r="H5" s="20" t="s">
        <v>43</v>
      </c>
      <c r="I5" s="20" t="s">
        <v>51</v>
      </c>
    </row>
    <row r="6" spans="1:9" ht="101.25" customHeight="1" thickBot="1" x14ac:dyDescent="0.3">
      <c r="A6" s="68" t="s">
        <v>42</v>
      </c>
      <c r="B6" s="67"/>
      <c r="C6" s="64"/>
      <c r="D6" s="100"/>
      <c r="E6" s="31"/>
      <c r="F6" s="77"/>
      <c r="G6" s="86"/>
      <c r="H6" s="81"/>
      <c r="I6" s="86"/>
    </row>
    <row r="7" spans="1:9" ht="30" customHeight="1" x14ac:dyDescent="0.25">
      <c r="A7" s="69"/>
      <c r="B7" s="95"/>
      <c r="C7" s="65"/>
      <c r="D7" s="101"/>
      <c r="E7" s="103"/>
      <c r="F7" s="78"/>
      <c r="G7" s="87"/>
      <c r="H7" s="84"/>
      <c r="I7" s="88"/>
    </row>
    <row r="8" spans="1:9" x14ac:dyDescent="0.25">
      <c r="A8" s="69"/>
      <c r="B8" s="95"/>
      <c r="C8" s="66"/>
      <c r="D8" s="101"/>
      <c r="E8" s="104"/>
      <c r="F8" s="78"/>
      <c r="G8" s="36"/>
      <c r="H8" s="84"/>
      <c r="I8" s="88"/>
    </row>
    <row r="9" spans="1:9" ht="110.25" customHeight="1" x14ac:dyDescent="0.25">
      <c r="A9" s="82"/>
      <c r="B9" s="96"/>
      <c r="C9" s="30"/>
      <c r="D9" s="102"/>
      <c r="E9" s="32"/>
      <c r="F9" s="79"/>
      <c r="G9" s="31"/>
      <c r="H9" s="85"/>
      <c r="I9" s="87"/>
    </row>
    <row r="10" spans="1:9" ht="95.25" customHeight="1" thickBot="1" x14ac:dyDescent="0.3">
      <c r="A10" s="70" t="s">
        <v>41</v>
      </c>
      <c r="B10" s="63"/>
      <c r="C10" s="64"/>
      <c r="D10" s="80"/>
      <c r="E10" s="31"/>
      <c r="F10" s="80"/>
      <c r="G10" s="86"/>
      <c r="H10" s="80"/>
      <c r="I10" s="97"/>
    </row>
    <row r="11" spans="1:9" ht="40.5" customHeight="1" x14ac:dyDescent="0.25">
      <c r="A11" s="70"/>
      <c r="B11" s="63"/>
      <c r="C11" s="66"/>
      <c r="D11" s="80"/>
      <c r="E11" s="33"/>
      <c r="F11" s="80"/>
      <c r="G11" s="88"/>
      <c r="H11" s="80"/>
      <c r="I11" s="98"/>
    </row>
    <row r="12" spans="1:9" ht="15.75" thickBot="1" x14ac:dyDescent="0.3">
      <c r="A12" s="70"/>
      <c r="B12" s="63"/>
      <c r="C12" s="30"/>
      <c r="D12" s="80"/>
      <c r="E12" s="34"/>
      <c r="F12" s="80"/>
      <c r="G12" s="87"/>
      <c r="H12" s="80"/>
      <c r="I12" s="99"/>
    </row>
    <row r="13" spans="1:9" ht="96" customHeight="1" x14ac:dyDescent="0.25">
      <c r="A13" s="68" t="s">
        <v>40</v>
      </c>
      <c r="B13" s="67"/>
      <c r="C13" s="64"/>
      <c r="D13" s="81"/>
      <c r="E13" s="89"/>
      <c r="F13" s="81"/>
      <c r="G13" s="35"/>
      <c r="H13" s="81"/>
      <c r="I13" s="108"/>
    </row>
    <row r="14" spans="1:9" ht="30" customHeight="1" x14ac:dyDescent="0.25">
      <c r="A14" s="69"/>
      <c r="B14" s="95"/>
      <c r="C14" s="65"/>
      <c r="D14" s="84"/>
      <c r="E14" s="90"/>
      <c r="F14" s="84"/>
      <c r="G14" s="86"/>
      <c r="H14" s="84"/>
      <c r="I14" s="109"/>
    </row>
    <row r="15" spans="1:9" ht="62.25" customHeight="1" x14ac:dyDescent="0.25">
      <c r="A15" s="69"/>
      <c r="B15" s="95"/>
      <c r="C15" s="66"/>
      <c r="D15" s="84"/>
      <c r="E15" s="90"/>
      <c r="F15" s="84"/>
      <c r="G15" s="87"/>
      <c r="H15" s="84"/>
      <c r="I15" s="109"/>
    </row>
    <row r="16" spans="1:9" ht="30" customHeight="1" x14ac:dyDescent="0.25">
      <c r="A16" s="69"/>
      <c r="B16" s="95"/>
      <c r="C16" s="64"/>
      <c r="D16" s="84"/>
      <c r="E16" s="90"/>
      <c r="F16" s="84"/>
      <c r="G16" s="35"/>
      <c r="H16" s="84"/>
      <c r="I16" s="109"/>
    </row>
    <row r="17" spans="1:9" ht="90" customHeight="1" x14ac:dyDescent="0.25">
      <c r="A17" s="69"/>
      <c r="B17" s="95"/>
      <c r="C17" s="65"/>
      <c r="D17" s="84"/>
      <c r="E17" s="90"/>
      <c r="F17" s="84"/>
      <c r="G17" s="35"/>
      <c r="H17" s="84"/>
      <c r="I17" s="109"/>
    </row>
    <row r="18" spans="1:9" ht="90" customHeight="1" x14ac:dyDescent="0.25">
      <c r="A18" s="82"/>
      <c r="B18" s="96"/>
      <c r="C18" s="66"/>
      <c r="D18" s="85"/>
      <c r="E18" s="91"/>
      <c r="F18" s="85"/>
      <c r="G18" s="35"/>
      <c r="H18" s="85"/>
      <c r="I18" s="110"/>
    </row>
    <row r="19" spans="1:9" ht="30" customHeight="1" x14ac:dyDescent="0.25">
      <c r="A19" s="70" t="s">
        <v>39</v>
      </c>
      <c r="B19" s="63"/>
      <c r="C19" s="30"/>
      <c r="D19" s="80"/>
      <c r="E19" s="106"/>
      <c r="F19" s="80"/>
      <c r="G19" s="108"/>
      <c r="H19" s="80"/>
      <c r="I19" s="97"/>
    </row>
    <row r="20" spans="1:9" x14ac:dyDescent="0.25">
      <c r="A20" s="70"/>
      <c r="B20" s="63"/>
      <c r="C20" s="30"/>
      <c r="D20" s="80"/>
      <c r="E20" s="107"/>
      <c r="F20" s="80"/>
      <c r="G20" s="110"/>
      <c r="H20" s="80"/>
      <c r="I20" s="99"/>
    </row>
    <row r="21" spans="1:9" ht="15.75" thickBot="1" x14ac:dyDescent="0.3">
      <c r="A21" s="68" t="s">
        <v>38</v>
      </c>
      <c r="B21" s="63"/>
      <c r="C21" s="62"/>
      <c r="D21" s="80"/>
      <c r="E21" s="31"/>
      <c r="F21" s="80"/>
      <c r="G21" s="86"/>
      <c r="H21" s="80"/>
      <c r="I21" s="86"/>
    </row>
    <row r="22" spans="1:9" ht="42" customHeight="1" x14ac:dyDescent="0.25">
      <c r="A22" s="69"/>
      <c r="B22" s="63"/>
      <c r="C22" s="62"/>
      <c r="D22" s="80"/>
      <c r="E22" s="33"/>
      <c r="F22" s="80"/>
      <c r="G22" s="88"/>
      <c r="H22" s="80"/>
      <c r="I22" s="88"/>
    </row>
    <row r="23" spans="1:9" x14ac:dyDescent="0.25">
      <c r="A23" s="69"/>
      <c r="B23" s="67"/>
      <c r="C23" s="30"/>
      <c r="D23" s="81"/>
      <c r="E23" s="41"/>
      <c r="F23" s="81"/>
      <c r="G23" s="88"/>
      <c r="H23" s="81"/>
      <c r="I23" s="88"/>
    </row>
    <row r="24" spans="1:9" x14ac:dyDescent="0.25">
      <c r="A24" s="83" t="s">
        <v>62</v>
      </c>
      <c r="B24" s="83"/>
      <c r="C24" s="40"/>
      <c r="D24" s="83"/>
      <c r="E24" s="83"/>
      <c r="F24" s="83"/>
      <c r="G24" s="83"/>
      <c r="H24" s="80"/>
      <c r="I24" s="105"/>
    </row>
    <row r="25" spans="1:9" x14ac:dyDescent="0.25">
      <c r="A25" s="83"/>
      <c r="B25" s="83"/>
      <c r="C25" s="40"/>
      <c r="D25" s="83"/>
      <c r="E25" s="83"/>
      <c r="F25" s="83"/>
      <c r="G25" s="83"/>
      <c r="H25" s="80"/>
      <c r="I25" s="105"/>
    </row>
    <row r="26" spans="1:9" x14ac:dyDescent="0.25">
      <c r="A26" s="83"/>
      <c r="B26" s="83"/>
      <c r="C26" s="40"/>
      <c r="D26" s="83"/>
      <c r="E26" s="83"/>
      <c r="F26" s="83"/>
      <c r="G26" s="83"/>
      <c r="H26" s="80"/>
      <c r="I26" s="105"/>
    </row>
    <row r="27" spans="1:9" x14ac:dyDescent="0.25">
      <c r="A27" s="83"/>
      <c r="B27" s="83"/>
      <c r="C27" s="40"/>
      <c r="D27" s="83"/>
      <c r="E27" s="83"/>
      <c r="F27" s="83"/>
      <c r="G27" s="83"/>
      <c r="H27" s="80"/>
      <c r="I27" s="105"/>
    </row>
    <row r="28" spans="1:9" x14ac:dyDescent="0.25">
      <c r="A28" s="83"/>
      <c r="B28" s="83"/>
      <c r="C28" s="40"/>
      <c r="D28" s="83"/>
      <c r="E28" s="83"/>
      <c r="F28" s="83"/>
      <c r="G28" s="83"/>
      <c r="H28" s="80"/>
      <c r="I28" s="105"/>
    </row>
    <row r="29" spans="1:9" x14ac:dyDescent="0.25">
      <c r="A29" s="37"/>
      <c r="B29" s="38"/>
      <c r="C29" s="39"/>
      <c r="D29" s="38"/>
      <c r="E29" s="37"/>
      <c r="F29" s="38"/>
      <c r="G29" s="37"/>
      <c r="H29" s="26"/>
      <c r="I29" s="16"/>
    </row>
    <row r="30" spans="1:9" ht="23.25" customHeight="1" x14ac:dyDescent="0.25">
      <c r="A30" s="29" t="s">
        <v>52</v>
      </c>
      <c r="B30" s="54">
        <f>SUM(B6:B24)</f>
        <v>0</v>
      </c>
      <c r="C30" s="29" t="s">
        <v>52</v>
      </c>
      <c r="D30" s="54">
        <f>SUM(D6:D24)</f>
        <v>0</v>
      </c>
      <c r="E30" s="29" t="s">
        <v>52</v>
      </c>
      <c r="F30" s="54">
        <f>SUM(F6:F24)</f>
        <v>0</v>
      </c>
      <c r="G30" s="29" t="s">
        <v>52</v>
      </c>
      <c r="H30" s="54">
        <f>SUM(H6:H24)</f>
        <v>0</v>
      </c>
      <c r="I30" s="21"/>
    </row>
    <row r="31" spans="1:9" ht="58.5" customHeight="1" x14ac:dyDescent="0.25">
      <c r="A31" s="17"/>
      <c r="B31" s="17"/>
      <c r="C31" s="22"/>
      <c r="D31" s="23"/>
      <c r="E31" s="15"/>
      <c r="F31" s="23"/>
      <c r="G31" s="15"/>
      <c r="H31" s="23"/>
      <c r="I31" s="24"/>
    </row>
    <row r="32" spans="1:9" x14ac:dyDescent="0.25">
      <c r="A32" s="75" t="s">
        <v>37</v>
      </c>
      <c r="B32" s="75"/>
      <c r="C32" s="75"/>
    </row>
    <row r="33" spans="1:3" ht="31.5" customHeight="1" thickBot="1" x14ac:dyDescent="0.3">
      <c r="A33" s="76" t="s">
        <v>36</v>
      </c>
      <c r="B33" s="46"/>
      <c r="C33" s="55" t="s">
        <v>35</v>
      </c>
    </row>
    <row r="34" spans="1:3" ht="28.5" customHeight="1" thickTop="1" thickBot="1" x14ac:dyDescent="0.3">
      <c r="A34" s="71"/>
      <c r="B34" s="28"/>
      <c r="C34" s="56" t="s">
        <v>45</v>
      </c>
    </row>
    <row r="35" spans="1:3" ht="33.75" customHeight="1" thickTop="1" thickBot="1" x14ac:dyDescent="0.3">
      <c r="A35" s="71"/>
      <c r="B35" s="28"/>
      <c r="C35" s="56" t="s">
        <v>34</v>
      </c>
    </row>
    <row r="36" spans="1:3" ht="16.5" thickTop="1" thickBot="1" x14ac:dyDescent="0.3">
      <c r="A36" s="71"/>
      <c r="B36" s="28"/>
      <c r="C36" s="56" t="s">
        <v>33</v>
      </c>
    </row>
    <row r="37" spans="1:3" ht="36" customHeight="1" thickTop="1" thickBot="1" x14ac:dyDescent="0.3">
      <c r="A37" s="71"/>
      <c r="B37" s="28"/>
      <c r="C37" s="56" t="s">
        <v>44</v>
      </c>
    </row>
    <row r="38" spans="1:3" ht="31.5" customHeight="1" thickTop="1" thickBot="1" x14ac:dyDescent="0.3">
      <c r="A38" s="71"/>
      <c r="B38" s="28"/>
      <c r="C38" s="56" t="s">
        <v>32</v>
      </c>
    </row>
    <row r="39" spans="1:3" ht="34.5" customHeight="1" thickTop="1" thickBot="1" x14ac:dyDescent="0.3">
      <c r="A39" s="13" t="s">
        <v>31</v>
      </c>
      <c r="B39" s="28"/>
      <c r="C39" s="56" t="s">
        <v>30</v>
      </c>
    </row>
    <row r="40" spans="1:3" ht="16.5" thickTop="1" thickBot="1" x14ac:dyDescent="0.3">
      <c r="A40" s="71" t="s">
        <v>29</v>
      </c>
      <c r="B40" s="28"/>
      <c r="C40" s="56" t="s">
        <v>28</v>
      </c>
    </row>
    <row r="41" spans="1:3" ht="29.25" customHeight="1" thickTop="1" thickBot="1" x14ac:dyDescent="0.3">
      <c r="A41" s="71"/>
      <c r="B41" s="28"/>
      <c r="C41" s="56" t="s">
        <v>27</v>
      </c>
    </row>
    <row r="42" spans="1:3" ht="39.75" customHeight="1" thickTop="1" thickBot="1" x14ac:dyDescent="0.3">
      <c r="A42" s="71" t="s">
        <v>26</v>
      </c>
      <c r="B42" s="28"/>
      <c r="C42" s="56" t="s">
        <v>25</v>
      </c>
    </row>
    <row r="43" spans="1:3" ht="16.5" thickTop="1" thickBot="1" x14ac:dyDescent="0.3">
      <c r="A43" s="71"/>
      <c r="B43" s="28"/>
      <c r="C43" s="56" t="s">
        <v>24</v>
      </c>
    </row>
    <row r="44" spans="1:3" ht="16.5" thickTop="1" thickBot="1" x14ac:dyDescent="0.3">
      <c r="A44" s="71"/>
      <c r="B44" s="28"/>
      <c r="C44" s="56" t="s">
        <v>23</v>
      </c>
    </row>
    <row r="45" spans="1:3" ht="16.5" thickTop="1" thickBot="1" x14ac:dyDescent="0.3">
      <c r="A45" s="71" t="s">
        <v>22</v>
      </c>
      <c r="B45" s="28"/>
      <c r="C45" s="57" t="s">
        <v>46</v>
      </c>
    </row>
    <row r="46" spans="1:3" ht="16.5" thickTop="1" thickBot="1" x14ac:dyDescent="0.3">
      <c r="A46" s="71"/>
      <c r="B46" s="28"/>
      <c r="C46" s="58" t="s">
        <v>47</v>
      </c>
    </row>
    <row r="47" spans="1:3" ht="16.5" thickTop="1" thickBot="1" x14ac:dyDescent="0.3">
      <c r="A47" s="72"/>
      <c r="B47" s="73"/>
      <c r="C47" s="74"/>
    </row>
    <row r="48" spans="1:3" ht="15.75" thickTop="1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</sheetData>
  <mergeCells count="62">
    <mergeCell ref="H24:H28"/>
    <mergeCell ref="I24:I28"/>
    <mergeCell ref="E19:E20"/>
    <mergeCell ref="I13:I18"/>
    <mergeCell ref="G19:G20"/>
    <mergeCell ref="I19:I20"/>
    <mergeCell ref="G21:G23"/>
    <mergeCell ref="I21:I23"/>
    <mergeCell ref="F13:F18"/>
    <mergeCell ref="G24:G28"/>
    <mergeCell ref="G14:G15"/>
    <mergeCell ref="H21:H23"/>
    <mergeCell ref="C2:I2"/>
    <mergeCell ref="B4:C4"/>
    <mergeCell ref="D10:D12"/>
    <mergeCell ref="B13:B18"/>
    <mergeCell ref="B6:B9"/>
    <mergeCell ref="I10:I12"/>
    <mergeCell ref="I6:I9"/>
    <mergeCell ref="D4:E4"/>
    <mergeCell ref="F4:G4"/>
    <mergeCell ref="H4:I4"/>
    <mergeCell ref="D6:D9"/>
    <mergeCell ref="E7:E8"/>
    <mergeCell ref="D19:D20"/>
    <mergeCell ref="H13:H18"/>
    <mergeCell ref="H10:H12"/>
    <mergeCell ref="H19:H20"/>
    <mergeCell ref="C6:C8"/>
    <mergeCell ref="C16:C18"/>
    <mergeCell ref="C10:C11"/>
    <mergeCell ref="H6:H9"/>
    <mergeCell ref="G6:G7"/>
    <mergeCell ref="G10:G12"/>
    <mergeCell ref="D13:D18"/>
    <mergeCell ref="E13:E18"/>
    <mergeCell ref="A47:C47"/>
    <mergeCell ref="A32:C32"/>
    <mergeCell ref="A33:A38"/>
    <mergeCell ref="A40:A41"/>
    <mergeCell ref="F6:F9"/>
    <mergeCell ref="D21:D23"/>
    <mergeCell ref="F10:F12"/>
    <mergeCell ref="F19:F20"/>
    <mergeCell ref="F21:F23"/>
    <mergeCell ref="A13:A18"/>
    <mergeCell ref="A6:A9"/>
    <mergeCell ref="A24:A28"/>
    <mergeCell ref="B24:B28"/>
    <mergeCell ref="D24:D28"/>
    <mergeCell ref="E24:E28"/>
    <mergeCell ref="F24:F28"/>
    <mergeCell ref="A21:A23"/>
    <mergeCell ref="A10:A12"/>
    <mergeCell ref="A19:A20"/>
    <mergeCell ref="A42:A44"/>
    <mergeCell ref="A45:A46"/>
    <mergeCell ref="C21:C22"/>
    <mergeCell ref="B10:B12"/>
    <mergeCell ref="B19:B20"/>
    <mergeCell ref="C13:C15"/>
    <mergeCell ref="B21:B23"/>
  </mergeCells>
  <pageMargins left="0.15748031496062992" right="0.15748031496062992" top="0.47244094488188981" bottom="0.15748031496062992" header="0.31496062992125984" footer="0.23622047244094491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TORTA TIEMPOS</vt:lpstr>
      <vt:lpstr>RELACIÓN DE PRODUCTOS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AndreCrisMardila</dc:creator>
  <cp:lastModifiedBy>AndreCrisMardila</cp:lastModifiedBy>
  <cp:lastPrinted>2016-04-06T13:21:47Z</cp:lastPrinted>
  <dcterms:created xsi:type="dcterms:W3CDTF">2016-02-22T22:34:24Z</dcterms:created>
  <dcterms:modified xsi:type="dcterms:W3CDTF">2016-08-08T00:36:04Z</dcterms:modified>
</cp:coreProperties>
</file>