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7C83A890-7F7E-45B7-A647-47B2F850B760}" xr6:coauthVersionLast="47" xr6:coauthVersionMax="47" xr10:uidLastSave="{00000000-0000-0000-0000-000000000000}"/>
  <bookViews>
    <workbookView xWindow="30" yWindow="0" windowWidth="28770" windowHeight="15600" xr2:uid="{0D91B7AD-754D-4692-AB92-2ED9C16F8850}"/>
  </bookViews>
  <sheets>
    <sheet name="Main" sheetId="5" r:id="rId1"/>
    <sheet name="系統資料" sheetId="2" r:id="rId2"/>
    <sheet name="第二層索引" sheetId="3" r:id="rId3"/>
    <sheet name="第三層索引" sheetId="4" r:id="rId4"/>
    <sheet name="保養頻率" sheetId="6" r:id="rId5"/>
  </sheets>
  <definedNames>
    <definedName name="防火設備子選項">系統資料!$B$19:$B$20</definedName>
    <definedName name="其他設備子選項">系統資料!$B$2</definedName>
    <definedName name="建築設備子選項">系統資料!$B$21:$B$24</definedName>
    <definedName name="搶救設備_排煙">系統資料!$C$25:$C$30</definedName>
    <definedName name="搶救設備子選項">系統資料!$B$25:$B$36</definedName>
    <definedName name="滅火設備子選項">系統資料!$B$3:$B$10</definedName>
    <definedName name="監控設備子選項">系統資料!$B$40:$B$41</definedName>
    <definedName name="避難設備子選項">系統資料!$B$37:$B$38</definedName>
    <definedName name="醫療設備子選項">系統資料!$B$39</definedName>
    <definedName name="警報設備_火警自動警報設備">系統資料!$C$11:$C$14</definedName>
    <definedName name="警報設備_瓦斯漏氣火警自動警報設備">系統資料!$C$15:$C$16</definedName>
    <definedName name="警報設備子選項">系統資料!$B$11:$B$18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5" l="1"/>
  <c r="I4" i="5"/>
  <c r="I2" i="5"/>
  <c r="L4" i="5"/>
  <c r="K4" i="5"/>
  <c r="J4" i="5"/>
  <c r="M4" i="5" s="1"/>
  <c r="J3" i="5"/>
  <c r="K3" i="5"/>
  <c r="L3" i="5"/>
  <c r="L2" i="5"/>
  <c r="K2" i="5"/>
  <c r="J2" i="5"/>
  <c r="A4" i="3" a="1"/>
  <c r="A19" i="3" a="1"/>
  <c r="A16" i="3" a="1"/>
  <c r="A4" i="4" a="1"/>
  <c r="A6" i="3" a="1"/>
  <c r="A17" i="4" a="1"/>
  <c r="A7" i="4" a="1"/>
  <c r="A11" i="4" a="1"/>
  <c r="A20" i="3" a="1"/>
  <c r="A2" i="3" a="1"/>
  <c r="A11" i="3" a="1"/>
  <c r="A12" i="3" a="1"/>
  <c r="A10" i="3" a="1"/>
  <c r="A13" i="4" a="1"/>
  <c r="A18" i="4" a="1"/>
  <c r="A17" i="3" a="1"/>
  <c r="A15" i="3" a="1"/>
  <c r="A13" i="3" a="1"/>
  <c r="A3" i="4" a="1"/>
  <c r="A2" i="4" a="1"/>
  <c r="A5" i="4" a="1"/>
  <c r="A7" i="3" a="1"/>
  <c r="A14" i="3" a="1"/>
  <c r="A18" i="3" a="1"/>
  <c r="A9" i="3" a="1"/>
  <c r="A6" i="4" a="1"/>
  <c r="A19" i="4" a="1"/>
  <c r="A16" i="4" a="1"/>
  <c r="A8" i="4" a="1"/>
  <c r="A15" i="4" a="1"/>
  <c r="A20" i="4" a="1"/>
  <c r="A12" i="4" a="1"/>
  <c r="A3" i="3" a="1"/>
  <c r="A5" i="3" a="1"/>
  <c r="A14" i="4" a="1"/>
  <c r="A9" i="4" a="1"/>
  <c r="A8" i="3" a="1"/>
  <c r="A10" i="4" a="1"/>
  <c r="M3" i="5" l="1"/>
  <c r="M2" i="5"/>
  <c r="A10" i="4"/>
  <c r="A9" i="4"/>
  <c r="A6" i="4"/>
  <c r="A5" i="4"/>
  <c r="A8" i="4"/>
  <c r="A15" i="4"/>
  <c r="A14" i="4"/>
  <c r="A4" i="4"/>
  <c r="A17" i="4"/>
  <c r="A16" i="4"/>
  <c r="A7" i="4"/>
  <c r="A13" i="4"/>
  <c r="A20" i="4"/>
  <c r="A12" i="4"/>
  <c r="A18" i="4"/>
  <c r="A19" i="4"/>
  <c r="A11" i="4"/>
  <c r="A3" i="4"/>
  <c r="A15" i="3"/>
  <c r="A5" i="3"/>
  <c r="A10" i="3"/>
  <c r="A9" i="3"/>
  <c r="A7" i="3"/>
  <c r="A4" i="3"/>
  <c r="A18" i="3"/>
  <c r="A17" i="3"/>
  <c r="A16" i="3"/>
  <c r="A14" i="3"/>
  <c r="A6" i="3"/>
  <c r="A13" i="3"/>
  <c r="A20" i="3"/>
  <c r="A12" i="3"/>
  <c r="A8" i="3"/>
  <c r="A19" i="3"/>
  <c r="A11" i="3"/>
  <c r="A3" i="3"/>
  <c r="A2" i="3"/>
  <c r="A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<sst xmlns="http://schemas.openxmlformats.org/spreadsheetml/2006/main" count="245" uniqueCount="138">
  <si>
    <t>第一層</t>
  </si>
  <si>
    <t>第二層</t>
  </si>
  <si>
    <t>第三層</t>
  </si>
  <si>
    <t>其他設備</t>
  </si>
  <si>
    <t>電燈</t>
  </si>
  <si>
    <t>滅火設備</t>
  </si>
  <si>
    <t>室內消防栓</t>
  </si>
  <si>
    <t>室外消防栓</t>
  </si>
  <si>
    <t>自動撒水</t>
  </si>
  <si>
    <t>泡沫</t>
  </si>
  <si>
    <t>水霧</t>
  </si>
  <si>
    <t>惰性氣體</t>
  </si>
  <si>
    <t>鹵化烴</t>
  </si>
  <si>
    <t>乾粉</t>
  </si>
  <si>
    <t>警報設備</t>
  </si>
  <si>
    <t>火警自動警報設備</t>
  </si>
  <si>
    <t>偵煙式探測器</t>
  </si>
  <si>
    <t>光電式分離型探測器</t>
  </si>
  <si>
    <t>感熱式探測器</t>
  </si>
  <si>
    <t>火焰式探測器</t>
  </si>
  <si>
    <t>瓦斯漏氣火警自動警報設備</t>
  </si>
  <si>
    <t>瓦斯授信總機</t>
  </si>
  <si>
    <t>瓦漏探測器</t>
  </si>
  <si>
    <t>手動報警設備</t>
  </si>
  <si>
    <t>緊急廣播設備</t>
  </si>
  <si>
    <t>防火設備</t>
  </si>
  <si>
    <t>防火捲門</t>
  </si>
  <si>
    <t>防火門</t>
  </si>
  <si>
    <t>建築設備</t>
  </si>
  <si>
    <t>機械換氣</t>
  </si>
  <si>
    <t>空調</t>
  </si>
  <si>
    <t>緊急升降機</t>
  </si>
  <si>
    <t>電扶梯</t>
  </si>
  <si>
    <t>搶救設備</t>
  </si>
  <si>
    <t>排煙</t>
  </si>
  <si>
    <t>防煙垂壁</t>
  </si>
  <si>
    <t>自然排煙窗</t>
  </si>
  <si>
    <t>排煙機</t>
  </si>
  <si>
    <t>排煙口</t>
  </si>
  <si>
    <t>排煙手動開關</t>
  </si>
  <si>
    <t>防火閘門</t>
  </si>
  <si>
    <t>連結送水口</t>
  </si>
  <si>
    <t>消防專用蓄水池</t>
  </si>
  <si>
    <t>加壓送水裝置</t>
  </si>
  <si>
    <t>緊急電源插座</t>
  </si>
  <si>
    <t>無線電通信輔助</t>
  </si>
  <si>
    <t>緊急發電機</t>
  </si>
  <si>
    <t>避難設備</t>
  </si>
  <si>
    <t>避難引導燈具</t>
  </si>
  <si>
    <t>緊急照明燈</t>
  </si>
  <si>
    <t>醫療設備</t>
  </si>
  <si>
    <t>醫療救護包</t>
  </si>
  <si>
    <t>監控設備</t>
  </si>
  <si>
    <t>緊急門鎖</t>
  </si>
  <si>
    <t>監視攝影機</t>
  </si>
  <si>
    <t>滅火設備</t>
    <phoneticPr fontId="1" type="noConversion"/>
  </si>
  <si>
    <t>警報設備</t>
    <phoneticPr fontId="1" type="noConversion"/>
  </si>
  <si>
    <t>防火設備</t>
    <phoneticPr fontId="1" type="noConversion"/>
  </si>
  <si>
    <t>第三層索引</t>
  </si>
  <si>
    <t>第二層索引</t>
    <phoneticPr fontId="1" type="noConversion"/>
  </si>
  <si>
    <t>FireFightingEquipment</t>
  </si>
  <si>
    <t>Label</t>
  </si>
  <si>
    <t>Value</t>
  </si>
  <si>
    <t>Uncategorized</t>
  </si>
  <si>
    <t>nDeviceTypeList.OE.OE_ElectricLight</t>
  </si>
  <si>
    <t>nDeviceTypeList.FFE.FFE_IndoorFireHydrant</t>
  </si>
  <si>
    <t>nDeviceTypeList.FFE.FFE_OutdoorFireHydrant</t>
  </si>
  <si>
    <t>nDeviceTypeList.FFE.FFE_AutomaticSprinklerSystem</t>
  </si>
  <si>
    <t>nDeviceTypeList.FFE.FFE_FoamFireExtinguisher</t>
  </si>
  <si>
    <t>AutomaticFireAlarmEquipment</t>
  </si>
  <si>
    <t>nDeviceTypeList.AE.AE_SmokeDetector</t>
  </si>
  <si>
    <t>nDeviceTypeList.RE.RE_EmergencyGenerator</t>
  </si>
  <si>
    <t>SystemRefugeEquipment</t>
  </si>
  <si>
    <t>nDeviceTypeList.SRE.SRE_EscapeGuideLights</t>
  </si>
  <si>
    <t>nDeviceTypeList.FFE.FFE_WaterMistSystem</t>
  </si>
  <si>
    <t>nDeviceTypeList.FFE.FFE_InertGasSystem</t>
  </si>
  <si>
    <t>nDeviceTypeList.FFE.FFE_HalohydrocarbonSystem</t>
  </si>
  <si>
    <t>nDeviceTypeList.FFE.FFE_DryPowderSystem</t>
  </si>
  <si>
    <t>AlarmEquipment</t>
  </si>
  <si>
    <t>nDeviceTypeList.AE.AE_PhotoelectricSeparationDetector</t>
  </si>
  <si>
    <t>nDeviceTypeList.AE.AE_ThermalDetector</t>
  </si>
  <si>
    <t>nDeviceTypeList.AE.AE_FlameDetector</t>
  </si>
  <si>
    <t>GasLeakAlarmEquipment</t>
  </si>
  <si>
    <t>nDeviceTypeList.AE.AE_AutomaticGasLeak</t>
  </si>
  <si>
    <t>nDeviceTypeList.AE.AE_TileLeakDetector</t>
  </si>
  <si>
    <t>nDeviceTypeList.AE.AE_ManualAlarmDevice</t>
  </si>
  <si>
    <t>nDeviceTypeList.AE.AE_EmergencyBroadcastDevice</t>
  </si>
  <si>
    <t>FireProtectionEquipment</t>
  </si>
  <si>
    <t>nDeviceTypeList.FPE.FPE_RollingFireDoor</t>
  </si>
  <si>
    <t>nDeviceTypeList.FPE.FPE_FireDoor</t>
  </si>
  <si>
    <t>ConstructionEquipment</t>
  </si>
  <si>
    <t>nDeviceTypeList.CE.CE_VentilationFacilities</t>
  </si>
  <si>
    <t>nDeviceTypeList.CE.CE_AirConditioning</t>
  </si>
  <si>
    <t>nDeviceTypeList.CE.CE_Elevator</t>
  </si>
  <si>
    <t>nDeviceTypeList.CE.CE_Escalator</t>
  </si>
  <si>
    <t>RescueEquipment</t>
  </si>
  <si>
    <t>Smoke</t>
  </si>
  <si>
    <t>nDeviceTypeList.SPE.SPE_SmokeBarrier</t>
  </si>
  <si>
    <t>nDeviceTypeList.SPE.SPE_NaturalSmokeExhaustWindow</t>
  </si>
  <si>
    <t>nDeviceTypeList.RE.RE_SmokeExtractionDevice</t>
  </si>
  <si>
    <t>nDeviceTypeList.RE.RE_SmokeOutlet</t>
  </si>
  <si>
    <t>nDeviceTypeList.RE.RE_ManualSmokeExhaustSwitch</t>
  </si>
  <si>
    <t>nDeviceTypeList.RE.RE_FireGate</t>
  </si>
  <si>
    <t>nDeviceTypeList.RE.RE_ConnectWaterPipe</t>
  </si>
  <si>
    <t>nDeviceTypeList.RE.RE_FireReservoir</t>
  </si>
  <si>
    <t>nDeviceTypeList.RE.FirePump</t>
  </si>
  <si>
    <t>nDeviceTypeList.RE.RE_EmergencyPowerSocket</t>
  </si>
  <si>
    <t>nDeviceTypeList.RE.RE_RadioEquipment</t>
  </si>
  <si>
    <t>nDeviceTypeList.SRE.SRE_EmergencyLighting</t>
  </si>
  <si>
    <t>medicalEquipment</t>
  </si>
  <si>
    <t>testMedicalEquipment</t>
  </si>
  <si>
    <t>OtherEquipment</t>
  </si>
  <si>
    <t>nDeviceTypeList.OE.OE_EmergencyDoorLock</t>
  </si>
  <si>
    <t>CctvFullTypeValue</t>
  </si>
  <si>
    <t>可程式邏輯控制器</t>
  </si>
  <si>
    <t>ProgrammableLogicController</t>
  </si>
  <si>
    <t>種類</t>
    <phoneticPr fontId="1" type="noConversion"/>
  </si>
  <si>
    <t>系統</t>
    <phoneticPr fontId="1" type="noConversion"/>
  </si>
  <si>
    <t>系統選擇第一層</t>
    <phoneticPr fontId="1" type="noConversion"/>
  </si>
  <si>
    <t>系統選擇第二層</t>
    <phoneticPr fontId="1" type="noConversion"/>
  </si>
  <si>
    <t>系統選擇第三層</t>
    <phoneticPr fontId="1" type="noConversion"/>
  </si>
  <si>
    <t>廠牌</t>
    <phoneticPr fontId="1" type="noConversion"/>
  </si>
  <si>
    <t>型號</t>
    <phoneticPr fontId="1" type="noConversion"/>
  </si>
  <si>
    <t>保養頻率</t>
    <phoneticPr fontId="1" type="noConversion"/>
  </si>
  <si>
    <t>一個月</t>
  </si>
  <si>
    <t>三個月(每季)</t>
  </si>
  <si>
    <t>半年</t>
  </si>
  <si>
    <t>一年</t>
  </si>
  <si>
    <t>自訂年份</t>
  </si>
  <si>
    <t>自訂月份</t>
  </si>
  <si>
    <t>label</t>
    <phoneticPr fontId="1" type="noConversion"/>
  </si>
  <si>
    <t>value</t>
    <phoneticPr fontId="1" type="noConversion"/>
  </si>
  <si>
    <t>選擇保養頻率</t>
    <phoneticPr fontId="1" type="noConversion"/>
  </si>
  <si>
    <t>自訂保養頻率數值</t>
    <phoneticPr fontId="1" type="noConversion"/>
  </si>
  <si>
    <t>test</t>
    <phoneticPr fontId="1" type="noConversion"/>
  </si>
  <si>
    <t>test2</t>
  </si>
  <si>
    <t>test1</t>
    <phoneticPr fontId="1" type="noConversion"/>
  </si>
  <si>
    <t>test3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</si>
</sst>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);[Red]\(0\)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177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5">
    <dxf>
      <numFmt numFmtId="177" formatCode="0_);[Red]\(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</dxf>
    <dxf>
      <numFmt numFmtId="176" formatCode="0.00_);[Red]\(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9650C6-0E25-46D3-BA41-2DEEB0294B61}" name="主表格" displayName="主表格" ref="A1:M4" totalsRowShown="0">
  <autoFilter ref="A1:M4" xr:uid="{249650C6-0E25-46D3-BA41-2DEEB0294B61}"/>
  <tableColumns count="13">
    <tableColumn id="1" xr3:uid="{DC5FD031-49A5-42C8-B81E-52278E096DE2}" name="系統選擇第一層"/>
    <tableColumn id="2" xr3:uid="{51D63309-4D3B-4CBC-AD90-C7142C4F90CB}" name="系統選擇第二層"/>
    <tableColumn id="3" xr3:uid="{24FEFF96-CFB9-4C92-ABD2-756FFBCCF23B}" name="系統選擇第三層"/>
    <tableColumn id="10" xr3:uid="{202046A7-9B15-4EB3-A155-5F7224EFF6C5}" name="種類"/>
    <tableColumn id="9" xr3:uid="{0955F861-F8D1-4CC5-B327-AF63E1208167}" name="廠牌"/>
    <tableColumn id="8" xr3:uid="{2E48EFE1-BE2A-4C6B-8951-216D0C2B34EF}" name="型號"/>
    <tableColumn id="11" xr3:uid="{1F6A002B-7A4C-489A-85BC-B3EB0C062F15}" name="選擇保養頻率"/>
    <tableColumn id="13" xr3:uid="{0F9E9D18-D9C7-48F0-B448-8D3B3B7C456F}" name="自訂保養頻率數值" dataDxfId="4"/>
    <tableColumn id="12" xr3:uid="{AF56921F-6433-49A6-A81E-C76C1FEF5A81}" name="保養頻率" dataDxfId="3">
      <calculatedColumnFormula>IFERROR(VLOOKUP(主表格[[#This Row],[選擇保養頻率]],保養頻率選項[],2,FALSE),"")</calculatedColumnFormula>
    </tableColumn>
    <tableColumn id="4" xr3:uid="{5D92FF27-E3E0-475B-9DCB-9F4BEBD767E8}" name="第一層">
      <calculatedColumnFormula>IFERROR(VLOOKUP(A2,表格8[],2,FALSE),"")</calculatedColumnFormula>
    </tableColumn>
    <tableColumn id="5" xr3:uid="{B0321AE4-88DE-4C29-BE54-050EFCE0ABE8}" name="第二層">
      <calculatedColumnFormula>IFERROR(VLOOKUP(B2,表格8[],2,FALSE),"")</calculatedColumnFormula>
    </tableColumn>
    <tableColumn id="6" xr3:uid="{EE1A9E50-38BF-462E-9403-E5F22F665D59}" name="第三層">
      <calculatedColumnFormula>IFERROR(VLOOKUP(C2,表格8[],2,FALSE),"")</calculatedColumnFormula>
    </tableColumn>
    <tableColumn id="7" xr3:uid="{DBCF1BF0-BA31-42A5-8A88-0C08C3621913}" name="系統">
      <calculatedColumnFormula>IF(J2="", "", "[" &amp; IF(K2="", """" &amp; J2 &amp; """", IF(L2="", """" &amp; J2 &amp; """, """ &amp; K2 &amp; """", """" &amp; J2 &amp; """, """ &amp; K2 &amp; """, """ &amp; L2 &amp; """")) &amp; "]")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955493-B806-43A5-B1D2-FCDFAB41FF61}" name="表格3" displayName="表格3" ref="A1:C41" totalsRowShown="0" headerRowDxfId="2">
  <autoFilter ref="A1:C41" xr:uid="{A9955493-B806-43A5-B1D2-FCDFAB41FF61}"/>
  <tableColumns count="3">
    <tableColumn id="1" xr3:uid="{DAA04FC6-86BB-46B0-BA86-A360AA2B2E6C}" name="第一層"/>
    <tableColumn id="2" xr3:uid="{1CF7AC5B-D4AF-4130-846F-0E5B95A9F5C2}" name="第二層"/>
    <tableColumn id="3" xr3:uid="{5E672B34-E143-448D-8B7D-0821D3602D19}" name="第三層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25D23AE-67AB-48D6-96C5-A290A2DAEA76}" name="表格8" displayName="表格8" ref="E1:F54" totalsRowShown="0">
  <autoFilter ref="E1:F54" xr:uid="{325D23AE-67AB-48D6-96C5-A290A2DAEA76}"/>
  <tableColumns count="2">
    <tableColumn id="1" xr3:uid="{1DC9FBC9-CD97-4C02-B2BF-A5FE7AFE151F}" name="Label"/>
    <tableColumn id="2" xr3:uid="{C23AF39F-1EA1-4AE8-8D7A-483B734A5C06}" name="Value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EBB68C1-4498-43E7-AE17-37D34F79BD05}" name="保養頻率選項" displayName="保養頻率選項" ref="A1:B7" totalsRowShown="0">
  <autoFilter ref="A1:B7" xr:uid="{4EBB68C1-4498-43E7-AE17-37D34F79BD05}"/>
  <tableColumns count="2">
    <tableColumn id="1" xr3:uid="{536B5E6E-C7DC-4C8F-B7D3-A3399343FF88}" name="label" dataDxfId="1"/>
    <tableColumn id="2" xr3:uid="{4D314C38-8252-40E2-B1AA-97C7D5D5B9B0}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89348-75DF-4128-84EF-82631F924539}">
  <dimension ref="A1:M4"/>
  <sheetViews>
    <sheetView tabSelected="1" workbookViewId="0">
      <selection activeCell="H5" sqref="H5"/>
    </sheetView>
  </sheetViews>
  <sheetFormatPr defaultRowHeight="16.5" x14ac:dyDescent="0.25"/>
  <cols>
    <col min="1" max="3" width="19.375" bestFit="1" customWidth="1"/>
    <col min="4" max="5" width="19.375" customWidth="1"/>
    <col min="6" max="6" width="13.875" customWidth="1"/>
    <col min="7" max="7" width="17" bestFit="1" customWidth="1"/>
    <col min="8" max="8" width="21.625" bestFit="1" customWidth="1"/>
    <col min="9" max="9" width="13.875" hidden="1" customWidth="1"/>
    <col min="10" max="10" width="12.625" hidden="1" customWidth="1"/>
    <col min="11" max="11" width="13.375" hidden="1" customWidth="1"/>
    <col min="12" max="12" width="16.5" hidden="1" customWidth="1"/>
    <col min="13" max="13" width="16.875" hidden="1" customWidth="1"/>
  </cols>
  <sheetData>
    <row r="1" spans="1:13" x14ac:dyDescent="0.25">
      <c r="A1" t="s">
        <v>118</v>
      </c>
      <c r="B1" t="s">
        <v>119</v>
      </c>
      <c r="C1" t="s">
        <v>120</v>
      </c>
      <c r="D1" t="s">
        <v>116</v>
      </c>
      <c r="E1" t="s">
        <v>121</v>
      </c>
      <c r="F1" t="s">
        <v>122</v>
      </c>
      <c r="G1" t="s">
        <v>132</v>
      </c>
      <c r="H1" t="s">
        <v>133</v>
      </c>
      <c r="I1" t="s">
        <v>123</v>
      </c>
      <c r="J1" t="s">
        <v>0</v>
      </c>
      <c r="K1" t="s">
        <v>1</v>
      </c>
      <c r="L1" t="s">
        <v>2</v>
      </c>
      <c r="M1" t="s">
        <v>117</v>
      </c>
    </row>
    <row r="2" spans="1:13" x14ac:dyDescent="0.25">
      <c r="A2" t="s">
        <v>14</v>
      </c>
      <c r="B2" t="s">
        <v>15</v>
      </c>
      <c r="C2" t="s">
        <v>19</v>
      </c>
      <c r="D2" t="s">
        <v>136</v>
      </c>
      <c r="E2" t="s">
        <v>134</v>
      </c>
      <c r="F2" t="s">
        <v>134</v>
      </c>
      <c r="G2" t="s">
        <v>124</v>
      </c>
      <c r="H2" s="2"/>
      <c r="I2">
        <f>IFERROR(VLOOKUP(主表格[[#This Row],[選擇保養頻率]],保養頻率選項[],2,FALSE),"")</f>
        <v>0</v>
      </c>
      <c r="J2" t="str">
        <f>IFERROR(VLOOKUP(A2,表格8[],2,FALSE),"")</f>
        <v>AlarmEquipment</v>
      </c>
      <c r="K2" t="str">
        <f>IFERROR(VLOOKUP(B2,表格8[],2,FALSE),"")</f>
        <v>AutomaticFireAlarmEquipment</v>
      </c>
      <c r="L2" t="str">
        <f>IFERROR(VLOOKUP(C2,表格8[],2,FALSE),"")</f>
        <v>nDeviceTypeList.AE.AE_FlameDetector</v>
      </c>
      <c r="M2" t="str">
        <f>IF(J2="", "", "[" &amp; IF(K2="", """" &amp; J2 &amp; """", IF(L2="", """" &amp; J2 &amp; """, """ &amp; K2 &amp; """", """" &amp; J2 &amp; """, """ &amp; K2 &amp; """, """ &amp; L2 &amp; """")) &amp; "]")</f>
        <v>["AlarmEquipment", "AutomaticFireAlarmEquipment", "nDeviceTypeList.AE.AE_FlameDetector"]</v>
      </c>
    </row>
    <row r="3" spans="1:13" x14ac:dyDescent="0.25">
      <c r="A3" t="s">
        <v>3</v>
      </c>
      <c r="B3" t="s">
        <v>4</v>
      </c>
      <c r="D3" t="s">
        <v>135</v>
      </c>
      <c r="E3" t="s">
        <v>135</v>
      </c>
      <c r="F3" t="s">
        <v>135</v>
      </c>
      <c r="G3" t="s">
        <v>125</v>
      </c>
      <c r="H3" s="2"/>
      <c r="I3">
        <f>IFERROR(VLOOKUP(主表格[[#This Row],[選擇保養頻率]],保養頻率選項[],2,FALSE),"")</f>
        <v>1</v>
      </c>
      <c r="J3" t="str">
        <f>IFERROR(VLOOKUP(A3,表格8[],2,FALSE),"")</f>
        <v>Uncategorized</v>
      </c>
      <c r="K3" t="str">
        <f>IFERROR(VLOOKUP(B3,表格8[],2,FALSE),"")</f>
        <v>nDeviceTypeList.OE.OE_ElectricLight</v>
      </c>
      <c r="L3" t="str">
        <f>IFERROR(VLOOKUP(C3,表格8[],2,FALSE),"")</f>
        <v/>
      </c>
      <c r="M3" t="str">
        <f t="shared" ref="M3:M4" si="0">IF(J3="", "", "[" &amp; IF(K3="", """" &amp; J3 &amp; """", IF(L3="", """" &amp; J3 &amp; """, """ &amp; K3 &amp; """", """" &amp; J3 &amp; """, """ &amp; K3 &amp; """, """ &amp; L3 &amp; """")) &amp; "]")</f>
        <v>["Uncategorized", "nDeviceTypeList.OE.OE_ElectricLight"]</v>
      </c>
    </row>
    <row r="4" spans="1:13" x14ac:dyDescent="0.25">
      <c r="A4" t="s">
        <v>5</v>
      </c>
      <c r="B4" t="s">
        <v>12</v>
      </c>
      <c r="D4" t="s">
        <v>137</v>
      </c>
      <c r="E4" t="s">
        <v>137</v>
      </c>
      <c r="F4" t="s">
        <v>137</v>
      </c>
      <c r="G4" t="s">
        <v>126</v>
      </c>
      <c r="H4" s="2"/>
      <c r="I4">
        <f>IFERROR(VLOOKUP(主表格[[#This Row],[選擇保養頻率]],保養頻率選項[],2,FALSE),"")</f>
        <v>2</v>
      </c>
      <c r="J4" t="str">
        <f>IFERROR(VLOOKUP(A4,表格8[],2,FALSE),"")</f>
        <v>FireFightingEquipment</v>
      </c>
      <c r="K4" t="str">
        <f>IFERROR(VLOOKUP(B4,表格8[],2,FALSE),"")</f>
        <v>nDeviceTypeList.FFE.FFE_HalohydrocarbonSystem</v>
      </c>
      <c r="L4" t="str">
        <f>IFERROR(VLOOKUP(C4,表格8[],2,FALSE),"")</f>
        <v/>
      </c>
      <c r="M4" t="str">
        <f t="shared" si="0"/>
        <v>["FireFightingEquipment", "nDeviceTypeList.FFE.FFE_HalohydrocarbonSystem"]</v>
      </c>
    </row>
  </sheetData>
  <phoneticPr fontId="1" type="noConversion"/>
  <dataValidations count="1">
    <dataValidation type="custom" allowBlank="1" showInputMessage="1" showErrorMessage="1" errorTitle="錯誤數值" error="請選擇正確的保養頻率選項在填值" sqref="H2:H4" xr:uid="{A701DF28-8CCF-4A72-BC78-83C7762C9792}">
      <formula1>OR(I2&gt;=4, H2="")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00B9460-D7E1-408A-A155-8EE26433B354}">
          <x14:formula1>
            <xm:f>系統資料!$A$2:$A$41</xm:f>
          </x14:formula1>
          <xm:sqref>A2:A4</xm:sqref>
        </x14:dataValidation>
        <x14:dataValidation type="list" allowBlank="1" showInputMessage="1" showErrorMessage="1" xr:uid="{2ADEA37F-B9D9-4318-AC85-51C55CE00724}">
          <x14:formula1>
            <xm:f>OFFSET(保養頻率!$A$2,0,0,COUNTA(保養頻率!$A:$A),1)</xm:f>
          </x14:formula1>
          <xm:sqref>G2:G4</xm:sqref>
        </x14:dataValidation>
        <x14:dataValidation type="list" allowBlank="1" showInputMessage="1" showErrorMessage="1" xr:uid="{D0FE5251-FD80-443A-9AC1-BAACF708325C}">
          <x14:formula1>
            <xm:f>_xlfn.ANCHORARRAY(第三層索引!$A2)</xm:f>
          </x14:formula1>
          <xm:sqref>C2:C4</xm:sqref>
        </x14:dataValidation>
        <x14:dataValidation type="list" allowBlank="1" showInputMessage="1" showErrorMessage="1" xr:uid="{F1BE31E4-FCDB-4400-B27F-56DF0454400E}">
          <x14:formula1>
            <xm:f>_xlfn.ANCHORARRAY(第二層索引!$A2)</xm:f>
          </x14:formula1>
          <xm:sqref>B2:B4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C70CA-A70D-40E8-99E3-80A3BE58DF7E}">
  <dimension ref="A1:F54"/>
  <sheetViews>
    <sheetView workbookViewId="0">
      <selection activeCell="F54" sqref="E1:F54"/>
    </sheetView>
  </sheetViews>
  <sheetFormatPr defaultRowHeight="16.5" x14ac:dyDescent="0.25"/>
  <cols>
    <col min="1" max="1" width="9.5" bestFit="1" customWidth="1"/>
    <col min="2" max="2" width="27.25" bestFit="1" customWidth="1"/>
    <col min="3" max="3" width="20.5" bestFit="1" customWidth="1"/>
    <col min="5" max="5" width="16.875" customWidth="1"/>
    <col min="6" max="6" width="47.75" bestFit="1" customWidth="1"/>
    <col min="8" max="9" width="9.5" bestFit="1" customWidth="1"/>
    <col min="10" max="10" width="27.25" bestFit="1" customWidth="1"/>
    <col min="11" max="11" width="20.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E1" t="s">
        <v>61</v>
      </c>
      <c r="F1" t="s">
        <v>62</v>
      </c>
    </row>
    <row r="2" spans="1:6" x14ac:dyDescent="0.25">
      <c r="A2" t="s">
        <v>3</v>
      </c>
      <c r="B2" t="s">
        <v>4</v>
      </c>
      <c r="E2" t="s">
        <v>3</v>
      </c>
      <c r="F2" t="s">
        <v>63</v>
      </c>
    </row>
    <row r="3" spans="1:6" x14ac:dyDescent="0.25">
      <c r="A3" t="s">
        <v>55</v>
      </c>
      <c r="B3" t="s">
        <v>6</v>
      </c>
      <c r="E3" t="s">
        <v>4</v>
      </c>
      <c r="F3" t="s">
        <v>64</v>
      </c>
    </row>
    <row r="4" spans="1:6" x14ac:dyDescent="0.25">
      <c r="A4" t="s">
        <v>5</v>
      </c>
      <c r="B4" t="s">
        <v>7</v>
      </c>
      <c r="E4" t="s">
        <v>5</v>
      </c>
      <c r="F4" t="s">
        <v>60</v>
      </c>
    </row>
    <row r="5" spans="1:6" x14ac:dyDescent="0.25">
      <c r="A5" t="s">
        <v>5</v>
      </c>
      <c r="B5" t="s">
        <v>8</v>
      </c>
      <c r="E5" t="s">
        <v>6</v>
      </c>
      <c r="F5" t="s">
        <v>65</v>
      </c>
    </row>
    <row r="6" spans="1:6" x14ac:dyDescent="0.25">
      <c r="A6" t="s">
        <v>5</v>
      </c>
      <c r="B6" t="s">
        <v>9</v>
      </c>
      <c r="E6" t="s">
        <v>7</v>
      </c>
      <c r="F6" t="s">
        <v>66</v>
      </c>
    </row>
    <row r="7" spans="1:6" x14ac:dyDescent="0.25">
      <c r="A7" t="s">
        <v>5</v>
      </c>
      <c r="B7" t="s">
        <v>10</v>
      </c>
      <c r="E7" t="s">
        <v>8</v>
      </c>
      <c r="F7" t="s">
        <v>67</v>
      </c>
    </row>
    <row r="8" spans="1:6" x14ac:dyDescent="0.25">
      <c r="A8" t="s">
        <v>5</v>
      </c>
      <c r="B8" t="s">
        <v>11</v>
      </c>
      <c r="E8" t="s">
        <v>9</v>
      </c>
      <c r="F8" t="s">
        <v>68</v>
      </c>
    </row>
    <row r="9" spans="1:6" x14ac:dyDescent="0.25">
      <c r="A9" t="s">
        <v>5</v>
      </c>
      <c r="B9" t="s">
        <v>12</v>
      </c>
      <c r="E9" t="s">
        <v>10</v>
      </c>
      <c r="F9" t="s">
        <v>74</v>
      </c>
    </row>
    <row r="10" spans="1:6" x14ac:dyDescent="0.25">
      <c r="A10" t="s">
        <v>5</v>
      </c>
      <c r="B10" t="s">
        <v>13</v>
      </c>
      <c r="E10" t="s">
        <v>11</v>
      </c>
      <c r="F10" t="s">
        <v>75</v>
      </c>
    </row>
    <row r="11" spans="1:6" x14ac:dyDescent="0.25">
      <c r="A11" t="s">
        <v>56</v>
      </c>
      <c r="B11" t="s">
        <v>15</v>
      </c>
      <c r="C11" t="s">
        <v>16</v>
      </c>
      <c r="E11" t="s">
        <v>12</v>
      </c>
      <c r="F11" t="s">
        <v>76</v>
      </c>
    </row>
    <row r="12" spans="1:6" x14ac:dyDescent="0.25">
      <c r="A12" t="s">
        <v>14</v>
      </c>
      <c r="B12" t="s">
        <v>15</v>
      </c>
      <c r="C12" t="s">
        <v>17</v>
      </c>
      <c r="E12" t="s">
        <v>13</v>
      </c>
      <c r="F12" t="s">
        <v>77</v>
      </c>
    </row>
    <row r="13" spans="1:6" x14ac:dyDescent="0.25">
      <c r="A13" t="s">
        <v>14</v>
      </c>
      <c r="B13" t="s">
        <v>15</v>
      </c>
      <c r="C13" t="s">
        <v>18</v>
      </c>
      <c r="E13" t="s">
        <v>14</v>
      </c>
      <c r="F13" t="s">
        <v>78</v>
      </c>
    </row>
    <row r="14" spans="1:6" x14ac:dyDescent="0.25">
      <c r="A14" t="s">
        <v>14</v>
      </c>
      <c r="B14" t="s">
        <v>15</v>
      </c>
      <c r="C14" t="s">
        <v>19</v>
      </c>
      <c r="E14" t="s">
        <v>15</v>
      </c>
      <c r="F14" t="s">
        <v>69</v>
      </c>
    </row>
    <row r="15" spans="1:6" x14ac:dyDescent="0.25">
      <c r="A15" t="s">
        <v>14</v>
      </c>
      <c r="B15" t="s">
        <v>20</v>
      </c>
      <c r="C15" t="s">
        <v>21</v>
      </c>
      <c r="E15" t="s">
        <v>16</v>
      </c>
      <c r="F15" t="s">
        <v>70</v>
      </c>
    </row>
    <row r="16" spans="1:6" x14ac:dyDescent="0.25">
      <c r="A16" t="s">
        <v>14</v>
      </c>
      <c r="B16" t="s">
        <v>20</v>
      </c>
      <c r="C16" t="s">
        <v>22</v>
      </c>
      <c r="E16" t="s">
        <v>17</v>
      </c>
      <c r="F16" t="s">
        <v>79</v>
      </c>
    </row>
    <row r="17" spans="1:6" x14ac:dyDescent="0.25">
      <c r="A17" t="s">
        <v>14</v>
      </c>
      <c r="B17" t="s">
        <v>23</v>
      </c>
      <c r="E17" t="s">
        <v>18</v>
      </c>
      <c r="F17" t="s">
        <v>80</v>
      </c>
    </row>
    <row r="18" spans="1:6" x14ac:dyDescent="0.25">
      <c r="A18" t="s">
        <v>14</v>
      </c>
      <c r="B18" t="s">
        <v>24</v>
      </c>
      <c r="E18" t="s">
        <v>19</v>
      </c>
      <c r="F18" t="s">
        <v>81</v>
      </c>
    </row>
    <row r="19" spans="1:6" x14ac:dyDescent="0.25">
      <c r="A19" t="s">
        <v>57</v>
      </c>
      <c r="B19" t="s">
        <v>26</v>
      </c>
      <c r="E19" t="s">
        <v>20</v>
      </c>
      <c r="F19" t="s">
        <v>82</v>
      </c>
    </row>
    <row r="20" spans="1:6" x14ac:dyDescent="0.25">
      <c r="A20" t="s">
        <v>25</v>
      </c>
      <c r="B20" t="s">
        <v>27</v>
      </c>
      <c r="E20" t="s">
        <v>21</v>
      </c>
      <c r="F20" t="s">
        <v>83</v>
      </c>
    </row>
    <row r="21" spans="1:6" x14ac:dyDescent="0.25">
      <c r="A21" t="s">
        <v>28</v>
      </c>
      <c r="B21" t="s">
        <v>29</v>
      </c>
      <c r="E21" t="s">
        <v>22</v>
      </c>
      <c r="F21" t="s">
        <v>84</v>
      </c>
    </row>
    <row r="22" spans="1:6" x14ac:dyDescent="0.25">
      <c r="A22" t="s">
        <v>28</v>
      </c>
      <c r="B22" t="s">
        <v>30</v>
      </c>
      <c r="E22" t="s">
        <v>23</v>
      </c>
      <c r="F22" t="s">
        <v>85</v>
      </c>
    </row>
    <row r="23" spans="1:6" x14ac:dyDescent="0.25">
      <c r="A23" t="s">
        <v>28</v>
      </c>
      <c r="B23" t="s">
        <v>31</v>
      </c>
      <c r="E23" t="s">
        <v>24</v>
      </c>
      <c r="F23" t="s">
        <v>86</v>
      </c>
    </row>
    <row r="24" spans="1:6" x14ac:dyDescent="0.25">
      <c r="A24" t="s">
        <v>28</v>
      </c>
      <c r="B24" t="s">
        <v>32</v>
      </c>
      <c r="E24" t="s">
        <v>25</v>
      </c>
      <c r="F24" t="s">
        <v>87</v>
      </c>
    </row>
    <row r="25" spans="1:6" x14ac:dyDescent="0.25">
      <c r="A25" t="s">
        <v>33</v>
      </c>
      <c r="B25" t="s">
        <v>34</v>
      </c>
      <c r="C25" t="s">
        <v>35</v>
      </c>
      <c r="E25" t="s">
        <v>26</v>
      </c>
      <c r="F25" t="s">
        <v>88</v>
      </c>
    </row>
    <row r="26" spans="1:6" x14ac:dyDescent="0.25">
      <c r="A26" t="s">
        <v>33</v>
      </c>
      <c r="B26" t="s">
        <v>34</v>
      </c>
      <c r="C26" t="s">
        <v>36</v>
      </c>
      <c r="E26" t="s">
        <v>27</v>
      </c>
      <c r="F26" t="s">
        <v>89</v>
      </c>
    </row>
    <row r="27" spans="1:6" x14ac:dyDescent="0.25">
      <c r="A27" t="s">
        <v>33</v>
      </c>
      <c r="B27" t="s">
        <v>34</v>
      </c>
      <c r="C27" t="s">
        <v>37</v>
      </c>
      <c r="E27" t="s">
        <v>28</v>
      </c>
      <c r="F27" t="s">
        <v>90</v>
      </c>
    </row>
    <row r="28" spans="1:6" x14ac:dyDescent="0.25">
      <c r="A28" t="s">
        <v>33</v>
      </c>
      <c r="B28" t="s">
        <v>34</v>
      </c>
      <c r="C28" t="s">
        <v>38</v>
      </c>
      <c r="E28" t="s">
        <v>29</v>
      </c>
      <c r="F28" t="s">
        <v>91</v>
      </c>
    </row>
    <row r="29" spans="1:6" x14ac:dyDescent="0.25">
      <c r="A29" t="s">
        <v>33</v>
      </c>
      <c r="B29" t="s">
        <v>34</v>
      </c>
      <c r="C29" t="s">
        <v>39</v>
      </c>
      <c r="E29" t="s">
        <v>30</v>
      </c>
      <c r="F29" t="s">
        <v>92</v>
      </c>
    </row>
    <row r="30" spans="1:6" x14ac:dyDescent="0.25">
      <c r="A30" t="s">
        <v>33</v>
      </c>
      <c r="B30" t="s">
        <v>34</v>
      </c>
      <c r="C30" t="s">
        <v>40</v>
      </c>
      <c r="E30" t="s">
        <v>31</v>
      </c>
      <c r="F30" t="s">
        <v>93</v>
      </c>
    </row>
    <row r="31" spans="1:6" x14ac:dyDescent="0.25">
      <c r="A31" t="s">
        <v>33</v>
      </c>
      <c r="B31" t="s">
        <v>41</v>
      </c>
      <c r="E31" t="s">
        <v>32</v>
      </c>
      <c r="F31" t="s">
        <v>94</v>
      </c>
    </row>
    <row r="32" spans="1:6" x14ac:dyDescent="0.25">
      <c r="A32" t="s">
        <v>33</v>
      </c>
      <c r="B32" t="s">
        <v>42</v>
      </c>
      <c r="E32" t="s">
        <v>33</v>
      </c>
      <c r="F32" t="s">
        <v>95</v>
      </c>
    </row>
    <row r="33" spans="1:6" x14ac:dyDescent="0.25">
      <c r="A33" t="s">
        <v>33</v>
      </c>
      <c r="B33" t="s">
        <v>43</v>
      </c>
      <c r="E33" t="s">
        <v>34</v>
      </c>
      <c r="F33" t="s">
        <v>96</v>
      </c>
    </row>
    <row r="34" spans="1:6" x14ac:dyDescent="0.25">
      <c r="A34" t="s">
        <v>33</v>
      </c>
      <c r="B34" t="s">
        <v>44</v>
      </c>
      <c r="E34" t="s">
        <v>35</v>
      </c>
      <c r="F34" t="s">
        <v>97</v>
      </c>
    </row>
    <row r="35" spans="1:6" x14ac:dyDescent="0.25">
      <c r="A35" t="s">
        <v>33</v>
      </c>
      <c r="B35" t="s">
        <v>45</v>
      </c>
      <c r="E35" t="s">
        <v>36</v>
      </c>
      <c r="F35" t="s">
        <v>98</v>
      </c>
    </row>
    <row r="36" spans="1:6" x14ac:dyDescent="0.25">
      <c r="A36" t="s">
        <v>33</v>
      </c>
      <c r="B36" t="s">
        <v>46</v>
      </c>
      <c r="E36" t="s">
        <v>37</v>
      </c>
      <c r="F36" t="s">
        <v>99</v>
      </c>
    </row>
    <row r="37" spans="1:6" x14ac:dyDescent="0.25">
      <c r="A37" t="s">
        <v>47</v>
      </c>
      <c r="B37" t="s">
        <v>48</v>
      </c>
      <c r="E37" t="s">
        <v>38</v>
      </c>
      <c r="F37" t="s">
        <v>100</v>
      </c>
    </row>
    <row r="38" spans="1:6" x14ac:dyDescent="0.25">
      <c r="A38" t="s">
        <v>47</v>
      </c>
      <c r="B38" t="s">
        <v>49</v>
      </c>
      <c r="E38" t="s">
        <v>39</v>
      </c>
      <c r="F38" t="s">
        <v>101</v>
      </c>
    </row>
    <row r="39" spans="1:6" x14ac:dyDescent="0.25">
      <c r="A39" t="s">
        <v>50</v>
      </c>
      <c r="B39" t="s">
        <v>51</v>
      </c>
      <c r="E39" t="s">
        <v>40</v>
      </c>
      <c r="F39" t="s">
        <v>102</v>
      </c>
    </row>
    <row r="40" spans="1:6" x14ac:dyDescent="0.25">
      <c r="A40" t="s">
        <v>52</v>
      </c>
      <c r="B40" t="s">
        <v>53</v>
      </c>
      <c r="E40" t="s">
        <v>41</v>
      </c>
      <c r="F40" t="s">
        <v>103</v>
      </c>
    </row>
    <row r="41" spans="1:6" x14ac:dyDescent="0.25">
      <c r="A41" t="s">
        <v>52</v>
      </c>
      <c r="B41" t="s">
        <v>54</v>
      </c>
      <c r="E41" t="s">
        <v>42</v>
      </c>
      <c r="F41" t="s">
        <v>104</v>
      </c>
    </row>
    <row r="42" spans="1:6" x14ac:dyDescent="0.25">
      <c r="E42" t="s">
        <v>43</v>
      </c>
      <c r="F42" t="s">
        <v>105</v>
      </c>
    </row>
    <row r="43" spans="1:6" x14ac:dyDescent="0.25">
      <c r="E43" t="s">
        <v>44</v>
      </c>
      <c r="F43" t="s">
        <v>106</v>
      </c>
    </row>
    <row r="44" spans="1:6" x14ac:dyDescent="0.25">
      <c r="E44" t="s">
        <v>45</v>
      </c>
      <c r="F44" t="s">
        <v>107</v>
      </c>
    </row>
    <row r="45" spans="1:6" x14ac:dyDescent="0.25">
      <c r="E45" t="s">
        <v>46</v>
      </c>
      <c r="F45" t="s">
        <v>71</v>
      </c>
    </row>
    <row r="46" spans="1:6" x14ac:dyDescent="0.25">
      <c r="E46" t="s">
        <v>47</v>
      </c>
      <c r="F46" t="s">
        <v>72</v>
      </c>
    </row>
    <row r="47" spans="1:6" x14ac:dyDescent="0.25">
      <c r="E47" t="s">
        <v>48</v>
      </c>
      <c r="F47" t="s">
        <v>73</v>
      </c>
    </row>
    <row r="48" spans="1:6" x14ac:dyDescent="0.25">
      <c r="E48" t="s">
        <v>49</v>
      </c>
      <c r="F48" t="s">
        <v>108</v>
      </c>
    </row>
    <row r="49" spans="5:6" x14ac:dyDescent="0.25">
      <c r="E49" t="s">
        <v>50</v>
      </c>
      <c r="F49" t="s">
        <v>109</v>
      </c>
    </row>
    <row r="50" spans="5:6" x14ac:dyDescent="0.25">
      <c r="E50" t="s">
        <v>51</v>
      </c>
      <c r="F50" t="s">
        <v>110</v>
      </c>
    </row>
    <row r="51" spans="5:6" x14ac:dyDescent="0.25">
      <c r="E51" t="s">
        <v>52</v>
      </c>
      <c r="F51" t="s">
        <v>111</v>
      </c>
    </row>
    <row r="52" spans="5:6" x14ac:dyDescent="0.25">
      <c r="E52" t="s">
        <v>53</v>
      </c>
      <c r="F52" t="s">
        <v>112</v>
      </c>
    </row>
    <row r="53" spans="5:6" x14ac:dyDescent="0.25">
      <c r="E53" t="s">
        <v>54</v>
      </c>
      <c r="F53" t="s">
        <v>113</v>
      </c>
    </row>
    <row r="54" spans="5:6" x14ac:dyDescent="0.25">
      <c r="E54" t="s">
        <v>114</v>
      </c>
      <c r="F54" t="s">
        <v>115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8DE8B-916B-4228-9959-4B7CC4557E55}">
  <dimension ref="A1:H20"/>
  <sheetViews>
    <sheetView workbookViewId="0">
      <selection activeCell="A2" sqref="A2:A20"/>
    </sheetView>
  </sheetViews>
  <sheetFormatPr defaultRowHeight="16.5" x14ac:dyDescent="0.25"/>
  <sheetData>
    <row r="1" spans="1:8" x14ac:dyDescent="0.25">
      <c r="A1" t="s">
        <v>59</v>
      </c>
    </row>
    <row r="2" spans="1:8" x14ac:dyDescent="0.25">
      <c r="A2" t="str" cm="1">
        <f t="array" aca="1" ref="A2:H2" ca="1">IFERROR(TRANSPOSE(INDIRECT(Main!$A2&amp;"子選項")),"")</f>
        <v>火警自動警報設備</v>
      </c>
      <c r="B2" t="str">
        <f ca="1"/>
        <v>火警自動警報設備</v>
      </c>
      <c r="C2" t="str">
        <f ca="1"/>
        <v>火警自動警報設備</v>
      </c>
      <c r="D2" t="str">
        <f ca="1"/>
        <v>火警自動警報設備</v>
      </c>
      <c r="E2" t="str">
        <f ca="1"/>
        <v>瓦斯漏氣火警自動警報設備</v>
      </c>
      <c r="F2" t="str">
        <f ca="1"/>
        <v>瓦斯漏氣火警自動警報設備</v>
      </c>
      <c r="G2" t="str">
        <f ca="1"/>
        <v>手動報警設備</v>
      </c>
      <c r="H2" t="str">
        <f ca="1"/>
        <v>緊急廣播設備</v>
      </c>
    </row>
    <row r="3" spans="1:8" x14ac:dyDescent="0.25">
      <c r="A3" t="str" cm="1">
        <f t="array" aca="1" ref="A3" ca="1">IFERROR(TRANSPOSE(INDIRECT(Main!$A3&amp;"子選項")),"")</f>
        <v>電燈</v>
      </c>
    </row>
    <row r="4" spans="1:8" x14ac:dyDescent="0.25">
      <c r="A4" t="str" cm="1">
        <f t="array" aca="1" ref="A4:H4" ca="1">IFERROR(TRANSPOSE(INDIRECT(Main!$A4&amp;"子選項")),"")</f>
        <v>室內消防栓</v>
      </c>
      <c r="B4" t="str">
        <f ca="1"/>
        <v>室外消防栓</v>
      </c>
      <c r="C4" t="str">
        <f ca="1"/>
        <v>自動撒水</v>
      </c>
      <c r="D4" t="str">
        <f ca="1"/>
        <v>泡沫</v>
      </c>
      <c r="E4" t="str">
        <f ca="1"/>
        <v>水霧</v>
      </c>
      <c r="F4" t="str">
        <f ca="1"/>
        <v>惰性氣體</v>
      </c>
      <c r="G4" t="str">
        <f ca="1"/>
        <v>鹵化烴</v>
      </c>
      <c r="H4" t="str">
        <f ca="1"/>
        <v>乾粉</v>
      </c>
    </row>
    <row r="5" spans="1:8" x14ac:dyDescent="0.25">
      <c r="A5" t="str" cm="1">
        <f t="array" aca="1" ref="A5" ca="1">IFERROR(TRANSPOSE(INDIRECT(Main!#REF!&amp;"子選項")),"")</f>
        <v/>
      </c>
    </row>
    <row r="6" spans="1:8" x14ac:dyDescent="0.25">
      <c r="A6" t="str" cm="1">
        <f t="array" aca="1" ref="A6" ca="1">IFERROR(TRANSPOSE(INDIRECT(Main!#REF!&amp;"子選項")),"")</f>
        <v/>
      </c>
    </row>
    <row r="7" spans="1:8" x14ac:dyDescent="0.25">
      <c r="A7" t="str" cm="1">
        <f t="array" aca="1" ref="A7" ca="1">IFERROR(TRANSPOSE(INDIRECT(Main!#REF!&amp;"子選項")),"")</f>
        <v/>
      </c>
    </row>
    <row r="8" spans="1:8" x14ac:dyDescent="0.25">
      <c r="A8" t="str" cm="1">
        <f t="array" aca="1" ref="A8" ca="1">IFERROR(TRANSPOSE(INDIRECT(Main!#REF!&amp;"子選項")),"")</f>
        <v/>
      </c>
    </row>
    <row r="9" spans="1:8" x14ac:dyDescent="0.25">
      <c r="A9" t="str" cm="1">
        <f t="array" aca="1" ref="A9" ca="1">IFERROR(TRANSPOSE(INDIRECT(Main!#REF!&amp;"子選項")),"")</f>
        <v/>
      </c>
    </row>
    <row r="10" spans="1:8" x14ac:dyDescent="0.25">
      <c r="A10" t="str" cm="1">
        <f t="array" aca="1" ref="A10" ca="1">IFERROR(TRANSPOSE(INDIRECT(Main!#REF!&amp;"子選項")),"")</f>
        <v/>
      </c>
    </row>
    <row r="11" spans="1:8" x14ac:dyDescent="0.25">
      <c r="A11" t="str" cm="1">
        <f t="array" aca="1" ref="A11" ca="1">IFERROR(TRANSPOSE(INDIRECT(Main!#REF!&amp;"子選項")),"")</f>
        <v/>
      </c>
    </row>
    <row r="12" spans="1:8" x14ac:dyDescent="0.25">
      <c r="A12" t="str" cm="1">
        <f t="array" aca="1" ref="A12" ca="1">IFERROR(TRANSPOSE(INDIRECT(Main!#REF!&amp;"子選項")),"")</f>
        <v/>
      </c>
    </row>
    <row r="13" spans="1:8" x14ac:dyDescent="0.25">
      <c r="A13" t="str" cm="1">
        <f t="array" aca="1" ref="A13" ca="1">IFERROR(TRANSPOSE(INDIRECT(Main!#REF!&amp;"子選項")),"")</f>
        <v/>
      </c>
    </row>
    <row r="14" spans="1:8" x14ac:dyDescent="0.25">
      <c r="A14" t="str" cm="1">
        <f t="array" aca="1" ref="A14" ca="1">IFERROR(TRANSPOSE(INDIRECT(Main!#REF!&amp;"子選項")),"")</f>
        <v/>
      </c>
    </row>
    <row r="15" spans="1:8" x14ac:dyDescent="0.25">
      <c r="A15" t="str" cm="1">
        <f t="array" aca="1" ref="A15" ca="1">IFERROR(TRANSPOSE(INDIRECT(Main!#REF!&amp;"子選項")),"")</f>
        <v/>
      </c>
    </row>
    <row r="16" spans="1:8" x14ac:dyDescent="0.25">
      <c r="A16" t="str" cm="1">
        <f t="array" aca="1" ref="A16" ca="1">IFERROR(TRANSPOSE(INDIRECT(Main!#REF!&amp;"子選項")),"")</f>
        <v/>
      </c>
    </row>
    <row r="17" spans="1:1" x14ac:dyDescent="0.25">
      <c r="A17" t="str" cm="1">
        <f t="array" aca="1" ref="A17" ca="1">IFERROR(TRANSPOSE(INDIRECT(Main!#REF!&amp;"子選項")),"")</f>
        <v/>
      </c>
    </row>
    <row r="18" spans="1:1" x14ac:dyDescent="0.25">
      <c r="A18" t="str" cm="1">
        <f t="array" aca="1" ref="A18" ca="1">IFERROR(TRANSPOSE(INDIRECT(Main!#REF!&amp;"子選項")),"")</f>
        <v/>
      </c>
    </row>
    <row r="19" spans="1:1" x14ac:dyDescent="0.25">
      <c r="A19" t="str" cm="1">
        <f t="array" aca="1" ref="A19" ca="1">IFERROR(TRANSPOSE(INDIRECT(Main!#REF!&amp;"子選項")),"")</f>
        <v/>
      </c>
    </row>
    <row r="20" spans="1:1" x14ac:dyDescent="0.25">
      <c r="A20" t="str" cm="1">
        <f t="array" aca="1" ref="A20" ca="1">IFERROR(TRANSPOSE(INDIRECT(Main!#REF!&amp;"子選項")),"")</f>
        <v/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CDBCF-8093-4E78-8FDE-C688C7873E8A}">
  <dimension ref="A1:D20"/>
  <sheetViews>
    <sheetView workbookViewId="0">
      <selection activeCell="A2" sqref="A2:A20"/>
    </sheetView>
  </sheetViews>
  <sheetFormatPr defaultRowHeight="16.5" x14ac:dyDescent="0.25"/>
  <cols>
    <col min="1" max="1" width="11.625" bestFit="1" customWidth="1"/>
  </cols>
  <sheetData>
    <row r="1" spans="1:4" x14ac:dyDescent="0.25">
      <c r="A1" t="s">
        <v>58</v>
      </c>
    </row>
    <row r="2" spans="1:4" x14ac:dyDescent="0.25">
      <c r="A2" t="str" cm="1">
        <f t="array" aca="1" ref="A2:D2" ca="1">IFERROR(TRANSPOSE(INDIRECT(Main!$A2&amp;"_"&amp;Main!$B2)),"")</f>
        <v>偵煙式探測器</v>
      </c>
      <c r="B2" t="str">
        <f ca="1"/>
        <v>光電式分離型探測器</v>
      </c>
      <c r="C2" t="str">
        <f ca="1"/>
        <v>感熱式探測器</v>
      </c>
      <c r="D2" t="str">
        <f ca="1"/>
        <v>火焰式探測器</v>
      </c>
    </row>
    <row r="3" spans="1:4" x14ac:dyDescent="0.25">
      <c r="A3" t="str" cm="1">
        <f t="array" aca="1" ref="A3" ca="1">IFERROR(TRANSPOSE(INDIRECT(Main!$A3&amp;"_"&amp;Main!$B3)),"")</f>
        <v/>
      </c>
    </row>
    <row r="4" spans="1:4" x14ac:dyDescent="0.25">
      <c r="A4" t="str" cm="1">
        <f t="array" aca="1" ref="A4" ca="1">IFERROR(TRANSPOSE(INDIRECT(Main!$A4&amp;"_"&amp;Main!$B4)),"")</f>
        <v/>
      </c>
    </row>
    <row r="5" spans="1:4" x14ac:dyDescent="0.25">
      <c r="A5" t="str" cm="1">
        <f t="array" aca="1" ref="A5" ca="1">IFERROR(TRANSPOSE(INDIRECT(Main!#REF!&amp;"_"&amp;Main!#REF!)),"")</f>
        <v/>
      </c>
    </row>
    <row r="6" spans="1:4" x14ac:dyDescent="0.25">
      <c r="A6" t="str" cm="1">
        <f t="array" aca="1" ref="A6" ca="1">IFERROR(TRANSPOSE(INDIRECT(Main!#REF!&amp;"_"&amp;Main!#REF!)),"")</f>
        <v/>
      </c>
    </row>
    <row r="7" spans="1:4" x14ac:dyDescent="0.25">
      <c r="A7" t="str" cm="1">
        <f t="array" aca="1" ref="A7" ca="1">IFERROR(TRANSPOSE(INDIRECT(Main!#REF!&amp;"_"&amp;Main!#REF!)),"")</f>
        <v/>
      </c>
    </row>
    <row r="8" spans="1:4" x14ac:dyDescent="0.25">
      <c r="A8" t="str" cm="1">
        <f t="array" aca="1" ref="A8" ca="1">IFERROR(TRANSPOSE(INDIRECT(Main!#REF!&amp;"_"&amp;Main!#REF!)),"")</f>
        <v/>
      </c>
    </row>
    <row r="9" spans="1:4" x14ac:dyDescent="0.25">
      <c r="A9" t="str" cm="1">
        <f t="array" aca="1" ref="A9" ca="1">IFERROR(TRANSPOSE(INDIRECT(Main!#REF!&amp;"_"&amp;Main!#REF!)),"")</f>
        <v/>
      </c>
    </row>
    <row r="10" spans="1:4" x14ac:dyDescent="0.25">
      <c r="A10" t="str" cm="1">
        <f t="array" aca="1" ref="A10" ca="1">IFERROR(TRANSPOSE(INDIRECT(Main!#REF!&amp;"_"&amp;Main!#REF!)),"")</f>
        <v/>
      </c>
    </row>
    <row r="11" spans="1:4" x14ac:dyDescent="0.25">
      <c r="A11" t="str" cm="1">
        <f t="array" aca="1" ref="A11" ca="1">IFERROR(TRANSPOSE(INDIRECT(Main!#REF!&amp;"_"&amp;Main!#REF!)),"")</f>
        <v/>
      </c>
    </row>
    <row r="12" spans="1:4" x14ac:dyDescent="0.25">
      <c r="A12" t="str" cm="1">
        <f t="array" aca="1" ref="A12" ca="1">IFERROR(TRANSPOSE(INDIRECT(Main!#REF!&amp;"_"&amp;Main!#REF!)),"")</f>
        <v/>
      </c>
    </row>
    <row r="13" spans="1:4" x14ac:dyDescent="0.25">
      <c r="A13" t="str" cm="1">
        <f t="array" aca="1" ref="A13" ca="1">IFERROR(TRANSPOSE(INDIRECT(Main!#REF!&amp;"_"&amp;Main!#REF!)),"")</f>
        <v/>
      </c>
    </row>
    <row r="14" spans="1:4" x14ac:dyDescent="0.25">
      <c r="A14" t="str" cm="1">
        <f t="array" aca="1" ref="A14" ca="1">IFERROR(TRANSPOSE(INDIRECT(Main!#REF!&amp;"_"&amp;Main!#REF!)),"")</f>
        <v/>
      </c>
    </row>
    <row r="15" spans="1:4" x14ac:dyDescent="0.25">
      <c r="A15" t="str" cm="1">
        <f t="array" aca="1" ref="A15" ca="1">IFERROR(TRANSPOSE(INDIRECT(Main!#REF!&amp;"_"&amp;Main!#REF!)),"")</f>
        <v/>
      </c>
    </row>
    <row r="16" spans="1:4" x14ac:dyDescent="0.25">
      <c r="A16" t="str" cm="1">
        <f t="array" aca="1" ref="A16" ca="1">IFERROR(TRANSPOSE(INDIRECT(Main!#REF!&amp;"_"&amp;Main!#REF!)),"")</f>
        <v/>
      </c>
    </row>
    <row r="17" spans="1:1" x14ac:dyDescent="0.25">
      <c r="A17" t="str" cm="1">
        <f t="array" aca="1" ref="A17" ca="1">IFERROR(TRANSPOSE(INDIRECT(Main!#REF!&amp;"_"&amp;Main!#REF!)),"")</f>
        <v/>
      </c>
    </row>
    <row r="18" spans="1:1" x14ac:dyDescent="0.25">
      <c r="A18" t="str" cm="1">
        <f t="array" aca="1" ref="A18" ca="1">IFERROR(TRANSPOSE(INDIRECT(Main!#REF!&amp;"_"&amp;Main!#REF!)),"")</f>
        <v/>
      </c>
    </row>
    <row r="19" spans="1:1" x14ac:dyDescent="0.25">
      <c r="A19" t="str" cm="1">
        <f t="array" aca="1" ref="A19" ca="1">IFERROR(TRANSPOSE(INDIRECT(Main!#REF!&amp;"_"&amp;Main!#REF!)),"")</f>
        <v/>
      </c>
    </row>
    <row r="20" spans="1:1" x14ac:dyDescent="0.25">
      <c r="A20" t="str" cm="1">
        <f t="array" aca="1" ref="A20" ca="1">IFERROR(TRANSPOSE(INDIRECT(Main!#REF!&amp;"_"&amp;Main!#REF!)),"")</f>
        <v/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436BA-5F37-49AD-97F9-F93A629F0388}">
  <dimension ref="A1:B7"/>
  <sheetViews>
    <sheetView workbookViewId="0">
      <selection sqref="A1:B7"/>
    </sheetView>
  </sheetViews>
  <sheetFormatPr defaultRowHeight="16.5" x14ac:dyDescent="0.25"/>
  <cols>
    <col min="1" max="1" width="13.125" bestFit="1" customWidth="1"/>
    <col min="2" max="2" width="13.25" customWidth="1"/>
  </cols>
  <sheetData>
    <row r="1" spans="1:2" x14ac:dyDescent="0.25">
      <c r="A1" s="3" t="s">
        <v>130</v>
      </c>
      <c r="B1" s="3" t="s">
        <v>131</v>
      </c>
    </row>
    <row r="2" spans="1:2" x14ac:dyDescent="0.25">
      <c r="A2" s="3" t="s">
        <v>124</v>
      </c>
      <c r="B2" s="2">
        <v>0</v>
      </c>
    </row>
    <row r="3" spans="1:2" x14ac:dyDescent="0.25">
      <c r="A3" s="3" t="s">
        <v>125</v>
      </c>
      <c r="B3" s="2">
        <v>1</v>
      </c>
    </row>
    <row r="4" spans="1:2" x14ac:dyDescent="0.25">
      <c r="A4" s="3" t="s">
        <v>126</v>
      </c>
      <c r="B4" s="2">
        <v>2</v>
      </c>
    </row>
    <row r="5" spans="1:2" x14ac:dyDescent="0.25">
      <c r="A5" s="3" t="s">
        <v>127</v>
      </c>
      <c r="B5" s="2">
        <v>3</v>
      </c>
    </row>
    <row r="6" spans="1:2" x14ac:dyDescent="0.25">
      <c r="A6" s="3" t="s">
        <v>128</v>
      </c>
      <c r="B6" s="2">
        <v>4</v>
      </c>
    </row>
    <row r="7" spans="1:2" x14ac:dyDescent="0.25">
      <c r="A7" s="3" t="s">
        <v>129</v>
      </c>
      <c r="B7" s="2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782C84B2E8900A47B5FB7B33BF9A7ACF" ma:contentTypeVersion="2" ma:contentTypeDescription="建立新的文件。" ma:contentTypeScope="" ma:versionID="91e369a3ad024d28196c1b464ac56015">
  <xsd:schema xmlns:xsd="http://www.w3.org/2001/XMLSchema" xmlns:xs="http://www.w3.org/2001/XMLSchema" xmlns:p="http://schemas.microsoft.com/office/2006/metadata/properties" xmlns:ns3="f580f1a1-34b7-4a88-8e81-1de2af7dd8e2" targetNamespace="http://schemas.microsoft.com/office/2006/metadata/properties" ma:root="true" ma:fieldsID="06e45a4e47e16c761e2b39a175c3963a" ns3:_="">
    <xsd:import namespace="f580f1a1-34b7-4a88-8e81-1de2af7dd8e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80f1a1-34b7-4a88-8e81-1de2af7dd8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6CD866-D228-42CB-B70B-2829D52D4D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80f1a1-34b7-4a88-8e81-1de2af7dd8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3B3015-FFDE-4776-9DEB-EFA0078503D0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f580f1a1-34b7-4a88-8e81-1de2af7dd8e2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FE580AD-438A-414E-8C92-AF20E5D3504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12</vt:i4>
      </vt:variant>
    </vt:vector>
  </HeadingPairs>
  <TitlesOfParts>
    <vt:vector size="17" baseType="lpstr">
      <vt:lpstr>Main</vt:lpstr>
      <vt:lpstr>系統資料</vt:lpstr>
      <vt:lpstr>第二層索引</vt:lpstr>
      <vt:lpstr>第三層索引</vt:lpstr>
      <vt:lpstr>保養頻率</vt:lpstr>
      <vt:lpstr>防火設備子選項</vt:lpstr>
      <vt:lpstr>其他設備子選項</vt:lpstr>
      <vt:lpstr>建築設備子選項</vt:lpstr>
      <vt:lpstr>搶救設備_排煙</vt:lpstr>
      <vt:lpstr>搶救設備子選項</vt:lpstr>
      <vt:lpstr>滅火設備子選項</vt:lpstr>
      <vt:lpstr>監控設備子選項</vt:lpstr>
      <vt:lpstr>避難設備子選項</vt:lpstr>
      <vt:lpstr>醫療設備子選項</vt:lpstr>
      <vt:lpstr>警報設備_火警自動警報設備</vt:lpstr>
      <vt:lpstr>警報設備_瓦斯漏氣火警自動警報設備</vt:lpstr>
      <vt:lpstr>警報設備子選項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浚宸 盧</dc:creator>
  <cp:lastModifiedBy>資訊組</cp:lastModifiedBy>
  <dcterms:created xsi:type="dcterms:W3CDTF">2023-12-31T07:03:32Z</dcterms:created>
  <dcterms:modified xsi:type="dcterms:W3CDTF">2024-01-10T08:08:36Z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0x010100782C84B2E8900A47B5FB7B33BF9A7ACF</vt:lpwstr>
  </property>
</Properties>
</file>