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70" documentId="13_ncr:1_{2CB0C0F6-2CEA-4DC9-B456-D77DFF3EA564}" xr6:coauthVersionLast="36" xr6:coauthVersionMax="40" xr10:uidLastSave="{7E9907BB-D5E3-440F-A55F-A2B80CCC5E1D}"/>
  <bookViews>
    <workbookView xWindow="-105" yWindow="-105" windowWidth="20715" windowHeight="13275" firstSheet="2" activeTab="4" xr2:uid="{00000000-000D-0000-FFFF-FFFF00000000}"/>
  </bookViews>
  <sheets>
    <sheet name="confTime 30 data" sheetId="6" r:id="rId1"/>
    <sheet name="confTime 10 data" sheetId="2" r:id="rId2"/>
    <sheet name="raw data" sheetId="1" r:id="rId3"/>
    <sheet name="target data" sheetId="7" r:id="rId4"/>
    <sheet name="all confTime data" sheetId="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5" i="3" l="1"/>
  <c r="R35" i="3"/>
  <c r="R42" i="3"/>
  <c r="I2" i="7" l="1"/>
  <c r="J2" i="7"/>
  <c r="K2" i="7"/>
  <c r="L2" i="7"/>
  <c r="M2" i="7"/>
  <c r="N2" i="7"/>
  <c r="O2" i="7"/>
  <c r="S3" i="3" l="1"/>
  <c r="T3" i="3"/>
  <c r="U3" i="3"/>
  <c r="V3" i="3"/>
  <c r="W3" i="3"/>
  <c r="X3" i="3"/>
  <c r="R4" i="3"/>
  <c r="S4" i="3"/>
  <c r="T4" i="3"/>
  <c r="U4" i="3"/>
  <c r="V4" i="3"/>
  <c r="W4" i="3"/>
  <c r="X4" i="3"/>
  <c r="R5" i="3"/>
  <c r="S5" i="3"/>
  <c r="T5" i="3"/>
  <c r="U5" i="3"/>
  <c r="V5" i="3"/>
  <c r="W5" i="3"/>
  <c r="X5" i="3"/>
  <c r="R6" i="3"/>
  <c r="S6" i="3"/>
  <c r="T6" i="3"/>
  <c r="U6" i="3"/>
  <c r="V6" i="3"/>
  <c r="W6" i="3"/>
  <c r="X6" i="3"/>
  <c r="R7" i="3"/>
  <c r="S7" i="3"/>
  <c r="T7" i="3"/>
  <c r="U7" i="3"/>
  <c r="V7" i="3"/>
  <c r="W7" i="3"/>
  <c r="X7" i="3"/>
  <c r="R8" i="3"/>
  <c r="S8" i="3"/>
  <c r="T8" i="3"/>
  <c r="U8" i="3"/>
  <c r="V8" i="3"/>
  <c r="W8" i="3"/>
  <c r="X8" i="3"/>
  <c r="R9" i="3"/>
  <c r="S9" i="3"/>
  <c r="T9" i="3"/>
  <c r="U9" i="3"/>
  <c r="V9" i="3"/>
  <c r="W9" i="3"/>
  <c r="X9" i="3"/>
  <c r="R10" i="3"/>
  <c r="S10" i="3"/>
  <c r="T10" i="3"/>
  <c r="U10" i="3"/>
  <c r="V10" i="3"/>
  <c r="W10" i="3"/>
  <c r="X10" i="3"/>
  <c r="R11" i="3"/>
  <c r="S11" i="3"/>
  <c r="T11" i="3"/>
  <c r="U11" i="3"/>
  <c r="V11" i="3"/>
  <c r="W11" i="3"/>
  <c r="X11" i="3"/>
  <c r="R12" i="3"/>
  <c r="S12" i="3"/>
  <c r="T12" i="3"/>
  <c r="U12" i="3"/>
  <c r="V12" i="3"/>
  <c r="W12" i="3"/>
  <c r="X12" i="3"/>
  <c r="W38" i="3" l="1"/>
  <c r="R33" i="3"/>
  <c r="X32" i="3"/>
  <c r="W32" i="3"/>
  <c r="V32" i="3"/>
  <c r="V33" i="3" s="1"/>
  <c r="U32" i="3"/>
  <c r="U33" i="3" s="1"/>
  <c r="T32" i="3"/>
  <c r="S32" i="3"/>
  <c r="W33" i="3"/>
  <c r="S33" i="3"/>
  <c r="R32" i="3"/>
  <c r="X38" i="3"/>
  <c r="S38" i="3"/>
  <c r="T38" i="3"/>
  <c r="U38" i="3"/>
  <c r="V38" i="3"/>
  <c r="R38" i="3"/>
  <c r="S37" i="3"/>
  <c r="T37" i="3"/>
  <c r="U37" i="3"/>
  <c r="V37" i="3"/>
  <c r="W37" i="3"/>
  <c r="X37" i="3"/>
  <c r="R37" i="3"/>
  <c r="S36" i="3"/>
  <c r="T36" i="3"/>
  <c r="U36" i="3"/>
  <c r="V36" i="3"/>
  <c r="W36" i="3"/>
  <c r="X36" i="3"/>
  <c r="R36" i="3"/>
  <c r="X35" i="3"/>
  <c r="W35" i="3"/>
  <c r="V35" i="3"/>
  <c r="U35" i="3"/>
  <c r="S35" i="3"/>
  <c r="AD52" i="3"/>
  <c r="AB52" i="3"/>
  <c r="Z52" i="3"/>
  <c r="X52" i="3"/>
  <c r="V52" i="3"/>
  <c r="T52" i="3"/>
  <c r="R52" i="3"/>
  <c r="AD51" i="3"/>
  <c r="AB51" i="3"/>
  <c r="Z51" i="3"/>
  <c r="X51" i="3"/>
  <c r="V51" i="3"/>
  <c r="T51" i="3"/>
  <c r="R51" i="3"/>
  <c r="AD50" i="3"/>
  <c r="AB50" i="3"/>
  <c r="Z50" i="3"/>
  <c r="X50" i="3"/>
  <c r="V50" i="3"/>
  <c r="T50" i="3"/>
  <c r="R50" i="3"/>
  <c r="AD49" i="3"/>
  <c r="AB49" i="3"/>
  <c r="Z49" i="3"/>
  <c r="X49" i="3"/>
  <c r="V49" i="3"/>
  <c r="T49" i="3"/>
  <c r="R49" i="3"/>
  <c r="AD48" i="3"/>
  <c r="AB48" i="3"/>
  <c r="Z48" i="3"/>
  <c r="X48" i="3"/>
  <c r="V48" i="3"/>
  <c r="T48" i="3"/>
  <c r="R48" i="3"/>
  <c r="AD47" i="3"/>
  <c r="AB47" i="3"/>
  <c r="Z47" i="3"/>
  <c r="X47" i="3"/>
  <c r="V47" i="3"/>
  <c r="T47" i="3"/>
  <c r="R47" i="3"/>
  <c r="AD46" i="3"/>
  <c r="AB46" i="3"/>
  <c r="Z46" i="3"/>
  <c r="X46" i="3"/>
  <c r="V46" i="3"/>
  <c r="T46" i="3"/>
  <c r="R46" i="3"/>
  <c r="AD45" i="3"/>
  <c r="AB45" i="3"/>
  <c r="Z45" i="3"/>
  <c r="X45" i="3"/>
  <c r="V45" i="3"/>
  <c r="T45" i="3"/>
  <c r="R45" i="3"/>
  <c r="AD44" i="3"/>
  <c r="AB44" i="3"/>
  <c r="Z44" i="3"/>
  <c r="X44" i="3"/>
  <c r="V44" i="3"/>
  <c r="T44" i="3"/>
  <c r="R44" i="3"/>
  <c r="AD43" i="3"/>
  <c r="AB43" i="3"/>
  <c r="Z43" i="3"/>
  <c r="X43" i="3"/>
  <c r="V43" i="3"/>
  <c r="T43" i="3"/>
  <c r="R43" i="3"/>
  <c r="AD42" i="3"/>
  <c r="AB42" i="3"/>
  <c r="Z42" i="3"/>
  <c r="X42" i="3"/>
  <c r="V42" i="3"/>
  <c r="T42" i="3"/>
  <c r="S34" i="3"/>
  <c r="T34" i="3"/>
  <c r="U34" i="3"/>
  <c r="V34" i="3"/>
  <c r="W34" i="3"/>
  <c r="X34" i="3"/>
  <c r="R34" i="3"/>
  <c r="T33" i="3"/>
  <c r="X33" i="3"/>
  <c r="J2" i="3"/>
  <c r="K2" i="3"/>
  <c r="L2" i="3"/>
  <c r="M2" i="3"/>
  <c r="N2" i="3"/>
  <c r="O2" i="3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J8" i="3"/>
  <c r="K8" i="3"/>
  <c r="L8" i="3"/>
  <c r="M8" i="3"/>
  <c r="N8" i="3"/>
  <c r="O8" i="3"/>
  <c r="J9" i="3"/>
  <c r="K9" i="3"/>
  <c r="L9" i="3"/>
  <c r="M9" i="3"/>
  <c r="N9" i="3"/>
  <c r="O9" i="3"/>
  <c r="J10" i="3"/>
  <c r="K10" i="3"/>
  <c r="L10" i="3"/>
  <c r="M10" i="3"/>
  <c r="N10" i="3"/>
  <c r="O10" i="3"/>
  <c r="J11" i="3"/>
  <c r="K11" i="3"/>
  <c r="L11" i="3"/>
  <c r="M11" i="3"/>
  <c r="N11" i="3"/>
  <c r="O11" i="3"/>
  <c r="J12" i="3"/>
  <c r="K12" i="3"/>
  <c r="L12" i="3"/>
  <c r="M12" i="3"/>
  <c r="N12" i="3"/>
  <c r="O12" i="3"/>
  <c r="J13" i="3"/>
  <c r="K13" i="3"/>
  <c r="L13" i="3"/>
  <c r="M13" i="3"/>
  <c r="N13" i="3"/>
  <c r="O13" i="3"/>
  <c r="J14" i="3"/>
  <c r="K14" i="3"/>
  <c r="L14" i="3"/>
  <c r="M14" i="3"/>
  <c r="N14" i="3"/>
  <c r="O14" i="3"/>
  <c r="J15" i="3"/>
  <c r="K15" i="3"/>
  <c r="L15" i="3"/>
  <c r="M15" i="3"/>
  <c r="N15" i="3"/>
  <c r="O15" i="3"/>
  <c r="J16" i="3"/>
  <c r="K16" i="3"/>
  <c r="L16" i="3"/>
  <c r="M16" i="3"/>
  <c r="N16" i="3"/>
  <c r="O16" i="3"/>
  <c r="J17" i="3"/>
  <c r="K17" i="3"/>
  <c r="L17" i="3"/>
  <c r="M17" i="3"/>
  <c r="N17" i="3"/>
  <c r="O17" i="3"/>
  <c r="J18" i="3"/>
  <c r="K18" i="3"/>
  <c r="L18" i="3"/>
  <c r="M18" i="3"/>
  <c r="N18" i="3"/>
  <c r="O18" i="3"/>
  <c r="J19" i="3"/>
  <c r="K19" i="3"/>
  <c r="L19" i="3"/>
  <c r="M19" i="3"/>
  <c r="N19" i="3"/>
  <c r="O19" i="3"/>
  <c r="J20" i="3"/>
  <c r="K20" i="3"/>
  <c r="L20" i="3"/>
  <c r="M20" i="3"/>
  <c r="N20" i="3"/>
  <c r="O20" i="3"/>
  <c r="J21" i="3"/>
  <c r="K21" i="3"/>
  <c r="L21" i="3"/>
  <c r="M21" i="3"/>
  <c r="N21" i="3"/>
  <c r="O21" i="3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J26" i="3"/>
  <c r="K26" i="3"/>
  <c r="L26" i="3"/>
  <c r="M26" i="3"/>
  <c r="N26" i="3"/>
  <c r="O26" i="3"/>
  <c r="J27" i="3"/>
  <c r="K27" i="3"/>
  <c r="L27" i="3"/>
  <c r="M27" i="3"/>
  <c r="N27" i="3"/>
  <c r="O27" i="3"/>
  <c r="J28" i="3"/>
  <c r="K28" i="3"/>
  <c r="L28" i="3"/>
  <c r="M28" i="3"/>
  <c r="N28" i="3"/>
  <c r="O28" i="3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J33" i="3"/>
  <c r="K33" i="3"/>
  <c r="L33" i="3"/>
  <c r="M33" i="3"/>
  <c r="N33" i="3"/>
  <c r="O33" i="3"/>
  <c r="J34" i="3"/>
  <c r="K34" i="3"/>
  <c r="L34" i="3"/>
  <c r="M34" i="3"/>
  <c r="N34" i="3"/>
  <c r="O34" i="3"/>
  <c r="J35" i="3"/>
  <c r="K35" i="3"/>
  <c r="L35" i="3"/>
  <c r="M35" i="3"/>
  <c r="N35" i="3"/>
  <c r="O35" i="3"/>
  <c r="J36" i="3"/>
  <c r="K36" i="3"/>
  <c r="L36" i="3"/>
  <c r="M36" i="3"/>
  <c r="N36" i="3"/>
  <c r="O36" i="3"/>
  <c r="J37" i="3"/>
  <c r="K37" i="3"/>
  <c r="L37" i="3"/>
  <c r="M37" i="3"/>
  <c r="N37" i="3"/>
  <c r="O37" i="3"/>
  <c r="J38" i="3"/>
  <c r="K38" i="3"/>
  <c r="L38" i="3"/>
  <c r="M38" i="3"/>
  <c r="N38" i="3"/>
  <c r="O38" i="3"/>
  <c r="J39" i="3"/>
  <c r="K39" i="3"/>
  <c r="L39" i="3"/>
  <c r="M39" i="3"/>
  <c r="N39" i="3"/>
  <c r="O39" i="3"/>
  <c r="J40" i="3"/>
  <c r="K40" i="3"/>
  <c r="L40" i="3"/>
  <c r="M40" i="3"/>
  <c r="N40" i="3"/>
  <c r="O40" i="3"/>
  <c r="J41" i="3"/>
  <c r="K41" i="3"/>
  <c r="L41" i="3"/>
  <c r="M41" i="3"/>
  <c r="N41" i="3"/>
  <c r="O41" i="3"/>
  <c r="J42" i="3"/>
  <c r="K42" i="3"/>
  <c r="L42" i="3"/>
  <c r="M42" i="3"/>
  <c r="N42" i="3"/>
  <c r="O42" i="3"/>
  <c r="J43" i="3"/>
  <c r="K43" i="3"/>
  <c r="L43" i="3"/>
  <c r="M43" i="3"/>
  <c r="N43" i="3"/>
  <c r="O43" i="3"/>
  <c r="J44" i="3"/>
  <c r="K44" i="3"/>
  <c r="L44" i="3"/>
  <c r="M44" i="3"/>
  <c r="N44" i="3"/>
  <c r="O44" i="3"/>
  <c r="J45" i="3"/>
  <c r="K45" i="3"/>
  <c r="L45" i="3"/>
  <c r="M45" i="3"/>
  <c r="N45" i="3"/>
  <c r="O45" i="3"/>
  <c r="J46" i="3"/>
  <c r="K46" i="3"/>
  <c r="L46" i="3"/>
  <c r="M46" i="3"/>
  <c r="N46" i="3"/>
  <c r="O46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0" i="3"/>
  <c r="K50" i="3"/>
  <c r="L50" i="3"/>
  <c r="M50" i="3"/>
  <c r="N50" i="3"/>
  <c r="O50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J56" i="3"/>
  <c r="K56" i="3"/>
  <c r="L56" i="3"/>
  <c r="M56" i="3"/>
  <c r="N56" i="3"/>
  <c r="O56" i="3"/>
  <c r="J57" i="3"/>
  <c r="K57" i="3"/>
  <c r="L57" i="3"/>
  <c r="M57" i="3"/>
  <c r="N57" i="3"/>
  <c r="O57" i="3"/>
  <c r="J58" i="3"/>
  <c r="K58" i="3"/>
  <c r="L58" i="3"/>
  <c r="M58" i="3"/>
  <c r="N58" i="3"/>
  <c r="O58" i="3"/>
  <c r="J59" i="3"/>
  <c r="K59" i="3"/>
  <c r="L59" i="3"/>
  <c r="M59" i="3"/>
  <c r="N59" i="3"/>
  <c r="O59" i="3"/>
  <c r="J60" i="3"/>
  <c r="K60" i="3"/>
  <c r="L60" i="3"/>
  <c r="M60" i="3"/>
  <c r="N60" i="3"/>
  <c r="O60" i="3"/>
  <c r="J61" i="3"/>
  <c r="K61" i="3"/>
  <c r="L61" i="3"/>
  <c r="M61" i="3"/>
  <c r="N61" i="3"/>
  <c r="O61" i="3"/>
  <c r="J62" i="3"/>
  <c r="K62" i="3"/>
  <c r="L62" i="3"/>
  <c r="M62" i="3"/>
  <c r="N62" i="3"/>
  <c r="O62" i="3"/>
  <c r="J63" i="3"/>
  <c r="K63" i="3"/>
  <c r="L63" i="3"/>
  <c r="M63" i="3"/>
  <c r="N63" i="3"/>
  <c r="O63" i="3"/>
  <c r="J64" i="3"/>
  <c r="K64" i="3"/>
  <c r="L64" i="3"/>
  <c r="M64" i="3"/>
  <c r="N64" i="3"/>
  <c r="O64" i="3"/>
  <c r="J65" i="3"/>
  <c r="K65" i="3"/>
  <c r="L65" i="3"/>
  <c r="M65" i="3"/>
  <c r="N65" i="3"/>
  <c r="O65" i="3"/>
  <c r="J66" i="3"/>
  <c r="K66" i="3"/>
  <c r="L66" i="3"/>
  <c r="M66" i="3"/>
  <c r="N66" i="3"/>
  <c r="O66" i="3"/>
  <c r="J67" i="3"/>
  <c r="K67" i="3"/>
  <c r="L67" i="3"/>
  <c r="M67" i="3"/>
  <c r="N67" i="3"/>
  <c r="O67" i="3"/>
  <c r="J68" i="3"/>
  <c r="K68" i="3"/>
  <c r="L68" i="3"/>
  <c r="M68" i="3"/>
  <c r="N68" i="3"/>
  <c r="O68" i="3"/>
  <c r="J69" i="3"/>
  <c r="K69" i="3"/>
  <c r="L69" i="3"/>
  <c r="M69" i="3"/>
  <c r="N69" i="3"/>
  <c r="O69" i="3"/>
  <c r="J70" i="3"/>
  <c r="K70" i="3"/>
  <c r="L70" i="3"/>
  <c r="M70" i="3"/>
  <c r="N70" i="3"/>
  <c r="O70" i="3"/>
  <c r="J71" i="3"/>
  <c r="K71" i="3"/>
  <c r="L71" i="3"/>
  <c r="M71" i="3"/>
  <c r="N71" i="3"/>
  <c r="O71" i="3"/>
  <c r="J72" i="3"/>
  <c r="K72" i="3"/>
  <c r="L72" i="3"/>
  <c r="M72" i="3"/>
  <c r="N72" i="3"/>
  <c r="O72" i="3"/>
  <c r="J73" i="3"/>
  <c r="K73" i="3"/>
  <c r="L73" i="3"/>
  <c r="M73" i="3"/>
  <c r="N73" i="3"/>
  <c r="O73" i="3"/>
  <c r="J74" i="3"/>
  <c r="K74" i="3"/>
  <c r="L74" i="3"/>
  <c r="M74" i="3"/>
  <c r="N74" i="3"/>
  <c r="O74" i="3"/>
  <c r="J75" i="3"/>
  <c r="K75" i="3"/>
  <c r="L75" i="3"/>
  <c r="M75" i="3"/>
  <c r="N75" i="3"/>
  <c r="O75" i="3"/>
  <c r="J76" i="3"/>
  <c r="K76" i="3"/>
  <c r="L76" i="3"/>
  <c r="M76" i="3"/>
  <c r="N76" i="3"/>
  <c r="O76" i="3"/>
  <c r="J77" i="3"/>
  <c r="K77" i="3"/>
  <c r="L77" i="3"/>
  <c r="M77" i="3"/>
  <c r="N77" i="3"/>
  <c r="O77" i="3"/>
  <c r="J78" i="3"/>
  <c r="K78" i="3"/>
  <c r="L78" i="3"/>
  <c r="M78" i="3"/>
  <c r="N78" i="3"/>
  <c r="O78" i="3"/>
  <c r="J79" i="3"/>
  <c r="K79" i="3"/>
  <c r="L79" i="3"/>
  <c r="M79" i="3"/>
  <c r="N79" i="3"/>
  <c r="O79" i="3"/>
  <c r="J80" i="3"/>
  <c r="K80" i="3"/>
  <c r="L80" i="3"/>
  <c r="M80" i="3"/>
  <c r="N80" i="3"/>
  <c r="O80" i="3"/>
  <c r="J81" i="3"/>
  <c r="K81" i="3"/>
  <c r="L81" i="3"/>
  <c r="M81" i="3"/>
  <c r="N81" i="3"/>
  <c r="O81" i="3"/>
  <c r="J82" i="3"/>
  <c r="K82" i="3"/>
  <c r="L82" i="3"/>
  <c r="M82" i="3"/>
  <c r="N82" i="3"/>
  <c r="O82" i="3"/>
  <c r="J83" i="3"/>
  <c r="K83" i="3"/>
  <c r="L83" i="3"/>
  <c r="M83" i="3"/>
  <c r="N83" i="3"/>
  <c r="O83" i="3"/>
  <c r="J84" i="3"/>
  <c r="K84" i="3"/>
  <c r="L84" i="3"/>
  <c r="M84" i="3"/>
  <c r="N84" i="3"/>
  <c r="O84" i="3"/>
  <c r="J85" i="3"/>
  <c r="K85" i="3"/>
  <c r="L85" i="3"/>
  <c r="M85" i="3"/>
  <c r="N85" i="3"/>
  <c r="O85" i="3"/>
  <c r="J86" i="3"/>
  <c r="K86" i="3"/>
  <c r="L86" i="3"/>
  <c r="M86" i="3"/>
  <c r="N86" i="3"/>
  <c r="O86" i="3"/>
  <c r="J87" i="3"/>
  <c r="K87" i="3"/>
  <c r="L87" i="3"/>
  <c r="M87" i="3"/>
  <c r="N87" i="3"/>
  <c r="O87" i="3"/>
  <c r="J88" i="3"/>
  <c r="K88" i="3"/>
  <c r="L88" i="3"/>
  <c r="M88" i="3"/>
  <c r="N88" i="3"/>
  <c r="O88" i="3"/>
  <c r="J89" i="3"/>
  <c r="K89" i="3"/>
  <c r="L89" i="3"/>
  <c r="M89" i="3"/>
  <c r="N89" i="3"/>
  <c r="O89" i="3"/>
  <c r="J90" i="3"/>
  <c r="K90" i="3"/>
  <c r="L90" i="3"/>
  <c r="M90" i="3"/>
  <c r="N90" i="3"/>
  <c r="O90" i="3"/>
  <c r="J91" i="3"/>
  <c r="K91" i="3"/>
  <c r="L91" i="3"/>
  <c r="M91" i="3"/>
  <c r="N91" i="3"/>
  <c r="O91" i="3"/>
  <c r="J92" i="3"/>
  <c r="K92" i="3"/>
  <c r="L92" i="3"/>
  <c r="M92" i="3"/>
  <c r="N92" i="3"/>
  <c r="O92" i="3"/>
  <c r="J93" i="3"/>
  <c r="K93" i="3"/>
  <c r="L93" i="3"/>
  <c r="M93" i="3"/>
  <c r="N93" i="3"/>
  <c r="O93" i="3"/>
  <c r="J94" i="3"/>
  <c r="K94" i="3"/>
  <c r="L94" i="3"/>
  <c r="M94" i="3"/>
  <c r="N94" i="3"/>
  <c r="O94" i="3"/>
  <c r="J95" i="3"/>
  <c r="K95" i="3"/>
  <c r="L95" i="3"/>
  <c r="M95" i="3"/>
  <c r="N95" i="3"/>
  <c r="O95" i="3"/>
  <c r="J96" i="3"/>
  <c r="K96" i="3"/>
  <c r="L96" i="3"/>
  <c r="M96" i="3"/>
  <c r="N96" i="3"/>
  <c r="O96" i="3"/>
  <c r="J97" i="3"/>
  <c r="K97" i="3"/>
  <c r="L97" i="3"/>
  <c r="M97" i="3"/>
  <c r="N97" i="3"/>
  <c r="O97" i="3"/>
  <c r="J98" i="3"/>
  <c r="K98" i="3"/>
  <c r="L98" i="3"/>
  <c r="M98" i="3"/>
  <c r="N98" i="3"/>
  <c r="O98" i="3"/>
  <c r="J99" i="3"/>
  <c r="K99" i="3"/>
  <c r="L99" i="3"/>
  <c r="M99" i="3"/>
  <c r="N99" i="3"/>
  <c r="O99" i="3"/>
  <c r="J100" i="3"/>
  <c r="K100" i="3"/>
  <c r="L100" i="3"/>
  <c r="M100" i="3"/>
  <c r="N100" i="3"/>
  <c r="O100" i="3"/>
  <c r="J101" i="3"/>
  <c r="K101" i="3"/>
  <c r="L101" i="3"/>
  <c r="M101" i="3"/>
  <c r="N101" i="3"/>
  <c r="O101" i="3"/>
  <c r="I101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3" i="3"/>
  <c r="I4" i="3"/>
  <c r="I5" i="3"/>
  <c r="I6" i="3"/>
  <c r="I7" i="3"/>
  <c r="I8" i="3"/>
  <c r="I9" i="3"/>
  <c r="I10" i="3"/>
  <c r="I11" i="3"/>
  <c r="I12" i="3"/>
  <c r="I13" i="3"/>
  <c r="I2" i="3"/>
</calcChain>
</file>

<file path=xl/sharedStrings.xml><?xml version="1.0" encoding="utf-8"?>
<sst xmlns="http://schemas.openxmlformats.org/spreadsheetml/2006/main" count="581" uniqueCount="171">
  <si>
    <t>Records \ Conf Time</t>
  </si>
  <si>
    <t>Count of 10</t>
  </si>
  <si>
    <t>Row Labels</t>
  </si>
  <si>
    <t>Grand Total</t>
  </si>
  <si>
    <t>&lt;3 or (blank)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</si>
  <si>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</si>
  <si>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</si>
  <si>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</si>
  <si>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</si>
  <si>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</si>
  <si>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</si>
  <si>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</si>
  <si>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</si>
  <si>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</si>
  <si>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</si>
  <si>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</si>
  <si>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</si>
  <si>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</si>
  <si>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</si>
  <si>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</si>
  <si>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19-20</t>
  </si>
  <si>
    <t>20-21</t>
  </si>
  <si>
    <t>21-22</t>
  </si>
  <si>
    <t>23-24</t>
  </si>
  <si>
    <t>24-25</t>
  </si>
  <si>
    <t>25-26</t>
  </si>
  <si>
    <t>26-27</t>
  </si>
  <si>
    <t>27-28</t>
  </si>
  <si>
    <t>28-29</t>
  </si>
  <si>
    <t>29-30</t>
  </si>
  <si>
    <t>36-37</t>
  </si>
  <si>
    <t>37-38</t>
  </si>
  <si>
    <t>42-43</t>
  </si>
  <si>
    <t>44-45</t>
  </si>
  <si>
    <t>18-19</t>
  </si>
  <si>
    <t>22-23</t>
  </si>
  <si>
    <t>30-31</t>
  </si>
  <si>
    <t>31-32</t>
  </si>
  <si>
    <t>32-33</t>
  </si>
  <si>
    <t>33-34</t>
  </si>
  <si>
    <t>34-35</t>
  </si>
  <si>
    <t>35-36</t>
  </si>
  <si>
    <t>38-39</t>
  </si>
  <si>
    <t>39-40</t>
  </si>
  <si>
    <t>40-41</t>
  </si>
  <si>
    <t>41-42</t>
  </si>
  <si>
    <t>43-44</t>
  </si>
  <si>
    <t>&gt;45</t>
  </si>
  <si>
    <t>10</t>
  </si>
  <si>
    <t>30</t>
  </si>
  <si>
    <t>60</t>
  </si>
  <si>
    <t>90</t>
  </si>
  <si>
    <t>120</t>
  </si>
  <si>
    <t>150</t>
  </si>
  <si>
    <t>180</t>
  </si>
  <si>
    <t>Sum of 10_2</t>
  </si>
  <si>
    <t>&lt;3</t>
  </si>
  <si>
    <t>Count of 30</t>
  </si>
  <si>
    <t>Mean:</t>
  </si>
  <si>
    <t>% of the conf time to the max conf time under the same expected conf time</t>
  </si>
  <si>
    <t>Mean Position</t>
  </si>
  <si>
    <t>Min Max Range</t>
  </si>
  <si>
    <t>2-3</t>
  </si>
  <si>
    <t>45-46</t>
  </si>
  <si>
    <t>49-50</t>
  </si>
  <si>
    <t>50-51</t>
  </si>
  <si>
    <t>57-58</t>
  </si>
  <si>
    <t>58-59</t>
  </si>
  <si>
    <t>60-61</t>
  </si>
  <si>
    <t>62-63</t>
  </si>
  <si>
    <t>63-64</t>
  </si>
  <si>
    <t>64-65</t>
  </si>
  <si>
    <t>90-91</t>
  </si>
  <si>
    <t>108-109</t>
  </si>
  <si>
    <t>110-111</t>
  </si>
  <si>
    <t>134-135</t>
  </si>
  <si>
    <t>0-1</t>
  </si>
  <si>
    <t>1-2</t>
  </si>
  <si>
    <t>46-47</t>
  </si>
  <si>
    <t>47-48</t>
  </si>
  <si>
    <t>48-49</t>
  </si>
  <si>
    <t>51-52</t>
  </si>
  <si>
    <t>52-53</t>
  </si>
  <si>
    <t>53-54</t>
  </si>
  <si>
    <t>54-55</t>
  </si>
  <si>
    <t>55-56</t>
  </si>
  <si>
    <t>56-57</t>
  </si>
  <si>
    <t>59-60</t>
  </si>
  <si>
    <t>61-62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</si>
  <si>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</si>
  <si>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</si>
  <si>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</si>
  <si>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</si>
  <si>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</si>
  <si>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</si>
  <si>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</si>
  <si>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</si>
  <si>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</si>
  <si>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</si>
  <si>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</si>
  <si>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</si>
  <si>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</si>
  <si>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</si>
  <si>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</si>
  <si>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</si>
  <si>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</si>
  <si>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</si>
  <si>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</si>
  <si>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</si>
  <si>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</t>
  </si>
  <si>
    <t>86-87</t>
  </si>
  <si>
    <t>87-88</t>
  </si>
  <si>
    <t>88-89</t>
  </si>
  <si>
    <t>89-90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</si>
  <si>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</si>
  <si>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</si>
  <si>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</si>
  <si>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</si>
  <si>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</si>
  <si>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</si>
  <si>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</si>
  <si>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</si>
  <si>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</si>
  <si>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100-101</t>
  </si>
  <si>
    <t>101-102</t>
  </si>
  <si>
    <t>102-103</t>
  </si>
  <si>
    <t>103-104</t>
  </si>
  <si>
    <t>104-105</t>
  </si>
  <si>
    <t>105-106</t>
  </si>
  <si>
    <t>106-107</t>
  </si>
  <si>
    <t>107-108</t>
  </si>
  <si>
    <t>109-110</t>
  </si>
  <si>
    <t>111-112</t>
  </si>
  <si>
    <t>112-113</t>
  </si>
  <si>
    <t>113-114</t>
  </si>
  <si>
    <t>114-115</t>
  </si>
  <si>
    <t>115-116</t>
  </si>
  <si>
    <t>116-117</t>
  </si>
  <si>
    <t>117-118</t>
  </si>
  <si>
    <t>118-119</t>
  </si>
  <si>
    <t>119-120</t>
  </si>
  <si>
    <t>120-121</t>
  </si>
  <si>
    <t>121-122</t>
  </si>
  <si>
    <t>122-123</t>
  </si>
  <si>
    <t>123-124</t>
  </si>
  <si>
    <t>124-125</t>
  </si>
  <si>
    <t>125-126</t>
  </si>
  <si>
    <t>126-127</t>
  </si>
  <si>
    <t>127-128</t>
  </si>
  <si>
    <t>128-129</t>
  </si>
  <si>
    <t>129-130</t>
  </si>
  <si>
    <t>130-131</t>
  </si>
  <si>
    <t>131-132</t>
  </si>
  <si>
    <t>132-133</t>
  </si>
  <si>
    <t>133-134</t>
  </si>
  <si>
    <t>Sum of 30_2</t>
  </si>
  <si>
    <t>Peak Range</t>
  </si>
  <si>
    <t>Median</t>
  </si>
  <si>
    <t>Skewness</t>
  </si>
  <si>
    <t>sd</t>
  </si>
  <si>
    <t>0.1&lt;n&lt;0.2</t>
  </si>
  <si>
    <t>0.2&lt;n&lt;0.3</t>
  </si>
  <si>
    <t>0.3&lt;n&lt;0.4</t>
  </si>
  <si>
    <t>0.4&lt;n&lt;0.5</t>
  </si>
  <si>
    <t>0.5&lt;n&lt;0.6</t>
  </si>
  <si>
    <t>0.6&lt;n&lt;0.7</t>
  </si>
  <si>
    <t>0.7&lt;n&lt;0.8</t>
  </si>
  <si>
    <t>0.8&lt;n&lt;0.9</t>
  </si>
  <si>
    <t>0.9&lt;n&lt;1.0</t>
  </si>
  <si>
    <t>0.0&lt;n&lt;0.1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</si>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</sst>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'confTime 30 data'!$F$3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'confTime 30 data'!$E$4:$E$139</c:f>
              <c:strCache>
                <c:ptCount val="136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56-57</c:v>
                </c:pt>
                <c:pt idx="57">
                  <c:v>57-58</c:v>
                </c:pt>
                <c:pt idx="58">
                  <c:v>58-59</c:v>
                </c:pt>
                <c:pt idx="59">
                  <c:v>59-60</c:v>
                </c:pt>
                <c:pt idx="60">
                  <c:v>60-61</c:v>
                </c:pt>
                <c:pt idx="61">
                  <c:v>61-62</c:v>
                </c:pt>
                <c:pt idx="62">
                  <c:v>62-63</c:v>
                </c:pt>
                <c:pt idx="63">
                  <c:v>63-64</c:v>
                </c:pt>
                <c:pt idx="64">
                  <c:v>64-65</c:v>
                </c:pt>
                <c:pt idx="65">
                  <c:v>65-66</c:v>
                </c:pt>
                <c:pt idx="66">
                  <c:v>66-67</c:v>
                </c:pt>
                <c:pt idx="67">
                  <c:v>67-68</c:v>
                </c:pt>
                <c:pt idx="68">
                  <c:v>68-69</c:v>
                </c:pt>
                <c:pt idx="69">
                  <c:v>69-70</c:v>
                </c:pt>
                <c:pt idx="70">
                  <c:v>70-71</c:v>
                </c:pt>
                <c:pt idx="71">
                  <c:v>71-72</c:v>
                </c:pt>
                <c:pt idx="72">
                  <c:v>72-73</c:v>
                </c:pt>
                <c:pt idx="73">
                  <c:v>73-74</c:v>
                </c:pt>
                <c:pt idx="74">
                  <c:v>74-75</c:v>
                </c:pt>
                <c:pt idx="75">
                  <c:v>75-76</c:v>
                </c:pt>
                <c:pt idx="76">
                  <c:v>76-77</c:v>
                </c:pt>
                <c:pt idx="77">
                  <c:v>77-78</c:v>
                </c:pt>
                <c:pt idx="78">
                  <c:v>78-79</c:v>
                </c:pt>
                <c:pt idx="79">
                  <c:v>79-80</c:v>
                </c:pt>
                <c:pt idx="80">
                  <c:v>80-81</c:v>
                </c:pt>
                <c:pt idx="81">
                  <c:v>81-82</c:v>
                </c:pt>
                <c:pt idx="82">
                  <c:v>82-83</c:v>
                </c:pt>
                <c:pt idx="83">
                  <c:v>83-84</c:v>
                </c:pt>
                <c:pt idx="84">
                  <c:v>84-85</c:v>
                </c:pt>
                <c:pt idx="85">
                  <c:v>85-86</c:v>
                </c:pt>
                <c:pt idx="86">
                  <c:v>86-87</c:v>
                </c:pt>
                <c:pt idx="87">
                  <c:v>87-88</c:v>
                </c:pt>
                <c:pt idx="88">
                  <c:v>88-89</c:v>
                </c:pt>
                <c:pt idx="89">
                  <c:v>89-90</c:v>
                </c:pt>
                <c:pt idx="90">
                  <c:v>90-91</c:v>
                </c:pt>
                <c:pt idx="91">
                  <c:v>91-92</c:v>
                </c:pt>
                <c:pt idx="92">
                  <c:v>92-93</c:v>
                </c:pt>
                <c:pt idx="93">
                  <c:v>93-94</c:v>
                </c:pt>
                <c:pt idx="94">
                  <c:v>94-95</c:v>
                </c:pt>
                <c:pt idx="95">
                  <c:v>95-96</c:v>
                </c:pt>
                <c:pt idx="96">
                  <c:v>96-97</c:v>
                </c:pt>
                <c:pt idx="97">
                  <c:v>97-98</c:v>
                </c:pt>
                <c:pt idx="98">
                  <c:v>98-99</c:v>
                </c:pt>
                <c:pt idx="99">
                  <c:v>99-100</c:v>
                </c:pt>
                <c:pt idx="100">
                  <c:v>100-101</c:v>
                </c:pt>
                <c:pt idx="101">
                  <c:v>101-102</c:v>
                </c:pt>
                <c:pt idx="102">
                  <c:v>102-103</c:v>
                </c:pt>
                <c:pt idx="103">
                  <c:v>103-104</c:v>
                </c:pt>
                <c:pt idx="104">
                  <c:v>104-105</c:v>
                </c:pt>
                <c:pt idx="105">
                  <c:v>105-106</c:v>
                </c:pt>
                <c:pt idx="106">
                  <c:v>106-107</c:v>
                </c:pt>
                <c:pt idx="107">
                  <c:v>107-108</c:v>
                </c:pt>
                <c:pt idx="108">
                  <c:v>108-109</c:v>
                </c:pt>
                <c:pt idx="109">
                  <c:v>109-110</c:v>
                </c:pt>
                <c:pt idx="110">
                  <c:v>110-111</c:v>
                </c:pt>
                <c:pt idx="111">
                  <c:v>111-112</c:v>
                </c:pt>
                <c:pt idx="112">
                  <c:v>112-113</c:v>
                </c:pt>
                <c:pt idx="113">
                  <c:v>113-114</c:v>
                </c:pt>
                <c:pt idx="114">
                  <c:v>114-115</c:v>
                </c:pt>
                <c:pt idx="115">
                  <c:v>115-116</c:v>
                </c:pt>
                <c:pt idx="116">
                  <c:v>116-117</c:v>
                </c:pt>
                <c:pt idx="117">
                  <c:v>117-118</c:v>
                </c:pt>
                <c:pt idx="118">
                  <c:v>118-119</c:v>
                </c:pt>
                <c:pt idx="119">
                  <c:v>119-120</c:v>
                </c:pt>
                <c:pt idx="120">
                  <c:v>120-121</c:v>
                </c:pt>
                <c:pt idx="121">
                  <c:v>121-122</c:v>
                </c:pt>
                <c:pt idx="122">
                  <c:v>122-123</c:v>
                </c:pt>
                <c:pt idx="123">
                  <c:v>123-124</c:v>
                </c:pt>
                <c:pt idx="124">
                  <c:v>124-125</c:v>
                </c:pt>
                <c:pt idx="125">
                  <c:v>125-126</c:v>
                </c:pt>
                <c:pt idx="126">
                  <c:v>126-127</c:v>
                </c:pt>
                <c:pt idx="127">
                  <c:v>127-128</c:v>
                </c:pt>
                <c:pt idx="128">
                  <c:v>128-129</c:v>
                </c:pt>
                <c:pt idx="129">
                  <c:v>129-130</c:v>
                </c:pt>
                <c:pt idx="130">
                  <c:v>130-131</c:v>
                </c:pt>
                <c:pt idx="131">
                  <c:v>131-132</c:v>
                </c:pt>
                <c:pt idx="132">
                  <c:v>132-133</c:v>
                </c:pt>
                <c:pt idx="133">
                  <c:v>133-134</c:v>
                </c:pt>
                <c:pt idx="134">
                  <c:v>134-135</c:v>
                </c:pt>
                <c:pt idx="135">
                  <c:v>Grand Total</c:v>
                </c:pt>
              </c:strCache>
            </c:strRef>
          </c:cat>
          <c:val>
            <c:numRef>
              <c:f>'confTime 30 data'!$F$4:$F$139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0.06</c:v>
                </c:pt>
                <c:pt idx="9">
                  <c:v>0.06</c:v>
                </c:pt>
                <c:pt idx="10">
                  <c:v>0.02</c:v>
                </c:pt>
                <c:pt idx="11">
                  <c:v>0.01</c:v>
                </c:pt>
                <c:pt idx="12">
                  <c:v>0.01</c:v>
                </c:pt>
                <c:pt idx="13">
                  <c:v>0.02</c:v>
                </c:pt>
                <c:pt idx="14">
                  <c:v>0.01</c:v>
                </c:pt>
                <c:pt idx="15">
                  <c:v>0.05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0.04</c:v>
                </c:pt>
                <c:pt idx="20">
                  <c:v>0.01</c:v>
                </c:pt>
                <c:pt idx="21">
                  <c:v>0.02</c:v>
                </c:pt>
                <c:pt idx="22">
                  <c:v>0.04</c:v>
                </c:pt>
                <c:pt idx="23">
                  <c:v>0</c:v>
                </c:pt>
                <c:pt idx="24">
                  <c:v>0</c:v>
                </c:pt>
                <c:pt idx="25">
                  <c:v>0.03</c:v>
                </c:pt>
                <c:pt idx="26">
                  <c:v>0</c:v>
                </c:pt>
                <c:pt idx="27">
                  <c:v>0.03</c:v>
                </c:pt>
                <c:pt idx="28">
                  <c:v>0</c:v>
                </c:pt>
                <c:pt idx="29">
                  <c:v>0.01</c:v>
                </c:pt>
                <c:pt idx="30">
                  <c:v>0.03</c:v>
                </c:pt>
                <c:pt idx="31">
                  <c:v>0.04</c:v>
                </c:pt>
                <c:pt idx="32">
                  <c:v>0.01</c:v>
                </c:pt>
                <c:pt idx="33">
                  <c:v>0.01</c:v>
                </c:pt>
                <c:pt idx="34">
                  <c:v>0.03</c:v>
                </c:pt>
                <c:pt idx="35">
                  <c:v>0.02</c:v>
                </c:pt>
                <c:pt idx="36">
                  <c:v>0</c:v>
                </c:pt>
                <c:pt idx="37">
                  <c:v>0.01</c:v>
                </c:pt>
                <c:pt idx="38">
                  <c:v>0.02</c:v>
                </c:pt>
                <c:pt idx="39">
                  <c:v>0.01</c:v>
                </c:pt>
                <c:pt idx="40">
                  <c:v>0</c:v>
                </c:pt>
                <c:pt idx="41">
                  <c:v>0.03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0.01</c:v>
                </c:pt>
                <c:pt idx="58">
                  <c:v>0.01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0.03</c:v>
                </c:pt>
                <c:pt idx="63">
                  <c:v>0.01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0.01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0.01</c:v>
                </c:pt>
                <c:pt idx="13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D-4B8F-B8CE-680B5BBE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725848"/>
        <c:axId val="486719944"/>
      </c:barChart>
      <c:catAx>
        <c:axId val="48672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Confirmation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9944"/>
        <c:crosses val="autoZero"/>
        <c:auto val="1"/>
        <c:lblAlgn val="ctr"/>
        <c:lblOffset val="100"/>
        <c:noMultiLvlLbl val="0"/>
      </c:catAx>
      <c:valAx>
        <c:axId val="4867199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'confTime 30 data'!$I$3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'confTime 30 data'!$H$4:$H$139</c:f>
              <c:strCache>
                <c:ptCount val="136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  <c:pt idx="15">
                  <c:v>15-16</c:v>
                </c:pt>
                <c:pt idx="16">
                  <c:v>16-17</c:v>
                </c:pt>
                <c:pt idx="17">
                  <c:v>17-18</c:v>
                </c:pt>
                <c:pt idx="18">
                  <c:v>18-19</c:v>
                </c:pt>
                <c:pt idx="19">
                  <c:v>19-20</c:v>
                </c:pt>
                <c:pt idx="20">
                  <c:v>20-21</c:v>
                </c:pt>
                <c:pt idx="21">
                  <c:v>21-22</c:v>
                </c:pt>
                <c:pt idx="22">
                  <c:v>22-23</c:v>
                </c:pt>
                <c:pt idx="23">
                  <c:v>23-24</c:v>
                </c:pt>
                <c:pt idx="24">
                  <c:v>24-25</c:v>
                </c:pt>
                <c:pt idx="25">
                  <c:v>25-26</c:v>
                </c:pt>
                <c:pt idx="26">
                  <c:v>26-27</c:v>
                </c:pt>
                <c:pt idx="27">
                  <c:v>27-28</c:v>
                </c:pt>
                <c:pt idx="28">
                  <c:v>28-29</c:v>
                </c:pt>
                <c:pt idx="29">
                  <c:v>29-30</c:v>
                </c:pt>
                <c:pt idx="30">
                  <c:v>30-31</c:v>
                </c:pt>
                <c:pt idx="31">
                  <c:v>31-32</c:v>
                </c:pt>
                <c:pt idx="32">
                  <c:v>32-33</c:v>
                </c:pt>
                <c:pt idx="33">
                  <c:v>33-34</c:v>
                </c:pt>
                <c:pt idx="34">
                  <c:v>34-35</c:v>
                </c:pt>
                <c:pt idx="35">
                  <c:v>35-36</c:v>
                </c:pt>
                <c:pt idx="36">
                  <c:v>36-37</c:v>
                </c:pt>
                <c:pt idx="37">
                  <c:v>37-38</c:v>
                </c:pt>
                <c:pt idx="38">
                  <c:v>38-39</c:v>
                </c:pt>
                <c:pt idx="39">
                  <c:v>39-40</c:v>
                </c:pt>
                <c:pt idx="40">
                  <c:v>40-41</c:v>
                </c:pt>
                <c:pt idx="41">
                  <c:v>41-42</c:v>
                </c:pt>
                <c:pt idx="42">
                  <c:v>42-43</c:v>
                </c:pt>
                <c:pt idx="43">
                  <c:v>43-44</c:v>
                </c:pt>
                <c:pt idx="44">
                  <c:v>44-45</c:v>
                </c:pt>
                <c:pt idx="45">
                  <c:v>45-46</c:v>
                </c:pt>
                <c:pt idx="46">
                  <c:v>46-47</c:v>
                </c:pt>
                <c:pt idx="47">
                  <c:v>47-48</c:v>
                </c:pt>
                <c:pt idx="48">
                  <c:v>48-49</c:v>
                </c:pt>
                <c:pt idx="49">
                  <c:v>49-50</c:v>
                </c:pt>
                <c:pt idx="50">
                  <c:v>50-51</c:v>
                </c:pt>
                <c:pt idx="51">
                  <c:v>51-52</c:v>
                </c:pt>
                <c:pt idx="52">
                  <c:v>52-53</c:v>
                </c:pt>
                <c:pt idx="53">
                  <c:v>53-54</c:v>
                </c:pt>
                <c:pt idx="54">
                  <c:v>54-55</c:v>
                </c:pt>
                <c:pt idx="55">
                  <c:v>55-56</c:v>
                </c:pt>
                <c:pt idx="56">
                  <c:v>56-57</c:v>
                </c:pt>
                <c:pt idx="57">
                  <c:v>57-58</c:v>
                </c:pt>
                <c:pt idx="58">
                  <c:v>58-59</c:v>
                </c:pt>
                <c:pt idx="59">
                  <c:v>59-60</c:v>
                </c:pt>
                <c:pt idx="60">
                  <c:v>60-61</c:v>
                </c:pt>
                <c:pt idx="61">
                  <c:v>61-62</c:v>
                </c:pt>
                <c:pt idx="62">
                  <c:v>62-63</c:v>
                </c:pt>
                <c:pt idx="63">
                  <c:v>63-64</c:v>
                </c:pt>
                <c:pt idx="64">
                  <c:v>64-65</c:v>
                </c:pt>
                <c:pt idx="65">
                  <c:v>65-66</c:v>
                </c:pt>
                <c:pt idx="66">
                  <c:v>66-67</c:v>
                </c:pt>
                <c:pt idx="67">
                  <c:v>67-68</c:v>
                </c:pt>
                <c:pt idx="68">
                  <c:v>68-69</c:v>
                </c:pt>
                <c:pt idx="69">
                  <c:v>69-70</c:v>
                </c:pt>
                <c:pt idx="70">
                  <c:v>70-71</c:v>
                </c:pt>
                <c:pt idx="71">
                  <c:v>71-72</c:v>
                </c:pt>
                <c:pt idx="72">
                  <c:v>72-73</c:v>
                </c:pt>
                <c:pt idx="73">
                  <c:v>73-74</c:v>
                </c:pt>
                <c:pt idx="74">
                  <c:v>74-75</c:v>
                </c:pt>
                <c:pt idx="75">
                  <c:v>75-76</c:v>
                </c:pt>
                <c:pt idx="76">
                  <c:v>76-77</c:v>
                </c:pt>
                <c:pt idx="77">
                  <c:v>77-78</c:v>
                </c:pt>
                <c:pt idx="78">
                  <c:v>78-79</c:v>
                </c:pt>
                <c:pt idx="79">
                  <c:v>79-80</c:v>
                </c:pt>
                <c:pt idx="80">
                  <c:v>80-81</c:v>
                </c:pt>
                <c:pt idx="81">
                  <c:v>81-82</c:v>
                </c:pt>
                <c:pt idx="82">
                  <c:v>82-83</c:v>
                </c:pt>
                <c:pt idx="83">
                  <c:v>83-84</c:v>
                </c:pt>
                <c:pt idx="84">
                  <c:v>84-85</c:v>
                </c:pt>
                <c:pt idx="85">
                  <c:v>85-86</c:v>
                </c:pt>
                <c:pt idx="86">
                  <c:v>86-87</c:v>
                </c:pt>
                <c:pt idx="87">
                  <c:v>87-88</c:v>
                </c:pt>
                <c:pt idx="88">
                  <c:v>88-89</c:v>
                </c:pt>
                <c:pt idx="89">
                  <c:v>89-90</c:v>
                </c:pt>
                <c:pt idx="90">
                  <c:v>90-91</c:v>
                </c:pt>
                <c:pt idx="91">
                  <c:v>91-92</c:v>
                </c:pt>
                <c:pt idx="92">
                  <c:v>92-93</c:v>
                </c:pt>
                <c:pt idx="93">
                  <c:v>93-94</c:v>
                </c:pt>
                <c:pt idx="94">
                  <c:v>94-95</c:v>
                </c:pt>
                <c:pt idx="95">
                  <c:v>95-96</c:v>
                </c:pt>
                <c:pt idx="96">
                  <c:v>96-97</c:v>
                </c:pt>
                <c:pt idx="97">
                  <c:v>97-98</c:v>
                </c:pt>
                <c:pt idx="98">
                  <c:v>98-99</c:v>
                </c:pt>
                <c:pt idx="99">
                  <c:v>99-100</c:v>
                </c:pt>
                <c:pt idx="100">
                  <c:v>100-101</c:v>
                </c:pt>
                <c:pt idx="101">
                  <c:v>101-102</c:v>
                </c:pt>
                <c:pt idx="102">
                  <c:v>102-103</c:v>
                </c:pt>
                <c:pt idx="103">
                  <c:v>103-104</c:v>
                </c:pt>
                <c:pt idx="104">
                  <c:v>104-105</c:v>
                </c:pt>
                <c:pt idx="105">
                  <c:v>105-106</c:v>
                </c:pt>
                <c:pt idx="106">
                  <c:v>106-107</c:v>
                </c:pt>
                <c:pt idx="107">
                  <c:v>107-108</c:v>
                </c:pt>
                <c:pt idx="108">
                  <c:v>108-109</c:v>
                </c:pt>
                <c:pt idx="109">
                  <c:v>109-110</c:v>
                </c:pt>
                <c:pt idx="110">
                  <c:v>110-111</c:v>
                </c:pt>
                <c:pt idx="111">
                  <c:v>111-112</c:v>
                </c:pt>
                <c:pt idx="112">
                  <c:v>112-113</c:v>
                </c:pt>
                <c:pt idx="113">
                  <c:v>113-114</c:v>
                </c:pt>
                <c:pt idx="114">
                  <c:v>114-115</c:v>
                </c:pt>
                <c:pt idx="115">
                  <c:v>115-116</c:v>
                </c:pt>
                <c:pt idx="116">
                  <c:v>116-117</c:v>
                </c:pt>
                <c:pt idx="117">
                  <c:v>117-118</c:v>
                </c:pt>
                <c:pt idx="118">
                  <c:v>118-119</c:v>
                </c:pt>
                <c:pt idx="119">
                  <c:v>119-120</c:v>
                </c:pt>
                <c:pt idx="120">
                  <c:v>120-121</c:v>
                </c:pt>
                <c:pt idx="121">
                  <c:v>121-122</c:v>
                </c:pt>
                <c:pt idx="122">
                  <c:v>122-123</c:v>
                </c:pt>
                <c:pt idx="123">
                  <c:v>123-124</c:v>
                </c:pt>
                <c:pt idx="124">
                  <c:v>124-125</c:v>
                </c:pt>
                <c:pt idx="125">
                  <c:v>125-126</c:v>
                </c:pt>
                <c:pt idx="126">
                  <c:v>126-127</c:v>
                </c:pt>
                <c:pt idx="127">
                  <c:v>127-128</c:v>
                </c:pt>
                <c:pt idx="128">
                  <c:v>128-129</c:v>
                </c:pt>
                <c:pt idx="129">
                  <c:v>129-130</c:v>
                </c:pt>
                <c:pt idx="130">
                  <c:v>130-131</c:v>
                </c:pt>
                <c:pt idx="131">
                  <c:v>131-132</c:v>
                </c:pt>
                <c:pt idx="132">
                  <c:v>132-133</c:v>
                </c:pt>
                <c:pt idx="133">
                  <c:v>133-134</c:v>
                </c:pt>
                <c:pt idx="134">
                  <c:v>134-135</c:v>
                </c:pt>
                <c:pt idx="135">
                  <c:v>Grand Total</c:v>
                </c:pt>
              </c:strCache>
            </c:strRef>
          </c:cat>
          <c:val>
            <c:numRef>
              <c:f>'confTime 30 data'!$I$4:$I$139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9.6787449946861422E-4</c:v>
                </c:pt>
                <c:pt idx="3">
                  <c:v>9.6787449946861422E-4</c:v>
                </c:pt>
                <c:pt idx="4">
                  <c:v>5.687879896529956E-3</c:v>
                </c:pt>
                <c:pt idx="5">
                  <c:v>9.7522206259650912E-3</c:v>
                </c:pt>
                <c:pt idx="6">
                  <c:v>1.1847521022099928E-2</c:v>
                </c:pt>
                <c:pt idx="7">
                  <c:v>1.452315646959864E-2</c:v>
                </c:pt>
                <c:pt idx="8">
                  <c:v>3.1931525171387809E-2</c:v>
                </c:pt>
                <c:pt idx="9">
                  <c:v>5.1305656343414691E-2</c:v>
                </c:pt>
                <c:pt idx="10">
                  <c:v>5.823596024765141E-2</c:v>
                </c:pt>
                <c:pt idx="11">
                  <c:v>6.2020278552142594E-2</c:v>
                </c:pt>
                <c:pt idx="12">
                  <c:v>6.6189697292828573E-2</c:v>
                </c:pt>
                <c:pt idx="13">
                  <c:v>7.524092071729796E-2</c:v>
                </c:pt>
                <c:pt idx="14">
                  <c:v>8.0148213740065505E-2</c:v>
                </c:pt>
                <c:pt idx="15">
                  <c:v>0.10666767275208082</c:v>
                </c:pt>
                <c:pt idx="16">
                  <c:v>0.12342195370899765</c:v>
                </c:pt>
                <c:pt idx="17">
                  <c:v>0.14114665091372888</c:v>
                </c:pt>
                <c:pt idx="18">
                  <c:v>0.15989226266752127</c:v>
                </c:pt>
                <c:pt idx="19">
                  <c:v>0.18645168036397783</c:v>
                </c:pt>
                <c:pt idx="20">
                  <c:v>0.19335735842607071</c:v>
                </c:pt>
                <c:pt idx="21">
                  <c:v>0.20810027677492596</c:v>
                </c:pt>
                <c:pt idx="22">
                  <c:v>0.23891981122069642</c:v>
                </c:pt>
                <c:pt idx="23">
                  <c:v>0.23891981122069642</c:v>
                </c:pt>
                <c:pt idx="24">
                  <c:v>0.23891981122069642</c:v>
                </c:pt>
                <c:pt idx="25">
                  <c:v>0.26519843572432933</c:v>
                </c:pt>
                <c:pt idx="26">
                  <c:v>0.26519843572432933</c:v>
                </c:pt>
                <c:pt idx="27">
                  <c:v>0.29337225654647781</c:v>
                </c:pt>
                <c:pt idx="28">
                  <c:v>0.29337225654647781</c:v>
                </c:pt>
                <c:pt idx="29">
                  <c:v>0.30332689167835353</c:v>
                </c:pt>
                <c:pt idx="30">
                  <c:v>0.334724794751183</c:v>
                </c:pt>
                <c:pt idx="31">
                  <c:v>0.37751831942391811</c:v>
                </c:pt>
                <c:pt idx="32">
                  <c:v>0.38874178900276529</c:v>
                </c:pt>
                <c:pt idx="33">
                  <c:v>0.40026867988212328</c:v>
                </c:pt>
                <c:pt idx="34">
                  <c:v>0.43558228077672262</c:v>
                </c:pt>
                <c:pt idx="35">
                  <c:v>0.45976074610309842</c:v>
                </c:pt>
                <c:pt idx="36">
                  <c:v>0.45976074610309842</c:v>
                </c:pt>
                <c:pt idx="37">
                  <c:v>0.47266551156101899</c:v>
                </c:pt>
                <c:pt idx="38">
                  <c:v>0.4990406618383737</c:v>
                </c:pt>
                <c:pt idx="39">
                  <c:v>0.51265344237480293</c:v>
                </c:pt>
                <c:pt idx="40">
                  <c:v>0.51265344237480293</c:v>
                </c:pt>
                <c:pt idx="41">
                  <c:v>0.55536560044261485</c:v>
                </c:pt>
                <c:pt idx="42">
                  <c:v>0.56992125146844053</c:v>
                </c:pt>
                <c:pt idx="43">
                  <c:v>0.59984043583413083</c:v>
                </c:pt>
                <c:pt idx="44">
                  <c:v>0.61496383107188202</c:v>
                </c:pt>
                <c:pt idx="45">
                  <c:v>0.64580708654532892</c:v>
                </c:pt>
                <c:pt idx="46">
                  <c:v>0.64580708654532892</c:v>
                </c:pt>
                <c:pt idx="47">
                  <c:v>0.64580708654532892</c:v>
                </c:pt>
                <c:pt idx="48">
                  <c:v>0.64580708654532892</c:v>
                </c:pt>
                <c:pt idx="49">
                  <c:v>0.66272690403066525</c:v>
                </c:pt>
                <c:pt idx="50">
                  <c:v>0.67998328713992773</c:v>
                </c:pt>
                <c:pt idx="51">
                  <c:v>0.67998328713992773</c:v>
                </c:pt>
                <c:pt idx="52">
                  <c:v>0.67998328713992773</c:v>
                </c:pt>
                <c:pt idx="53">
                  <c:v>0.67998328713992773</c:v>
                </c:pt>
                <c:pt idx="54">
                  <c:v>0.67998328713992773</c:v>
                </c:pt>
                <c:pt idx="55">
                  <c:v>0.67998328713992773</c:v>
                </c:pt>
                <c:pt idx="56">
                  <c:v>0.67998328713992773</c:v>
                </c:pt>
                <c:pt idx="57">
                  <c:v>0.69974672213604039</c:v>
                </c:pt>
                <c:pt idx="58">
                  <c:v>0.7196911364960854</c:v>
                </c:pt>
                <c:pt idx="59">
                  <c:v>0.7196911364960854</c:v>
                </c:pt>
                <c:pt idx="60">
                  <c:v>0.7404356277286851</c:v>
                </c:pt>
                <c:pt idx="61">
                  <c:v>0.7404356277286851</c:v>
                </c:pt>
                <c:pt idx="62">
                  <c:v>0.80429965276301196</c:v>
                </c:pt>
                <c:pt idx="63">
                  <c:v>0.82586969681354838</c:v>
                </c:pt>
                <c:pt idx="64">
                  <c:v>0.84795144471480588</c:v>
                </c:pt>
                <c:pt idx="65">
                  <c:v>0.84795144471480588</c:v>
                </c:pt>
                <c:pt idx="66">
                  <c:v>0.84795144471480588</c:v>
                </c:pt>
                <c:pt idx="67">
                  <c:v>0.84795144471480588</c:v>
                </c:pt>
                <c:pt idx="68">
                  <c:v>0.84795144471480588</c:v>
                </c:pt>
                <c:pt idx="69">
                  <c:v>0.84795144471480588</c:v>
                </c:pt>
                <c:pt idx="70">
                  <c:v>0.84795144471480588</c:v>
                </c:pt>
                <c:pt idx="71">
                  <c:v>0.84795144471480588</c:v>
                </c:pt>
                <c:pt idx="72">
                  <c:v>0.84795144471480588</c:v>
                </c:pt>
                <c:pt idx="73">
                  <c:v>0.84795144471480588</c:v>
                </c:pt>
                <c:pt idx="74">
                  <c:v>0.84795144471480588</c:v>
                </c:pt>
                <c:pt idx="75">
                  <c:v>0.84795144471480588</c:v>
                </c:pt>
                <c:pt idx="76">
                  <c:v>0.84795144471480588</c:v>
                </c:pt>
                <c:pt idx="77">
                  <c:v>0.84795144471480588</c:v>
                </c:pt>
                <c:pt idx="78">
                  <c:v>0.84795144471480588</c:v>
                </c:pt>
                <c:pt idx="79">
                  <c:v>0.84795144471480588</c:v>
                </c:pt>
                <c:pt idx="80">
                  <c:v>0.84795144471480588</c:v>
                </c:pt>
                <c:pt idx="81">
                  <c:v>0.84795144471480588</c:v>
                </c:pt>
                <c:pt idx="82">
                  <c:v>0.84795144471480588</c:v>
                </c:pt>
                <c:pt idx="83">
                  <c:v>0.84795144471480588</c:v>
                </c:pt>
                <c:pt idx="84">
                  <c:v>0.84795144471480588</c:v>
                </c:pt>
                <c:pt idx="85">
                  <c:v>0.84795144471480588</c:v>
                </c:pt>
                <c:pt idx="86">
                  <c:v>0.84795144471480588</c:v>
                </c:pt>
                <c:pt idx="87">
                  <c:v>0.84795144471480588</c:v>
                </c:pt>
                <c:pt idx="88">
                  <c:v>0.84795144471480588</c:v>
                </c:pt>
                <c:pt idx="89">
                  <c:v>0.84795144471480588</c:v>
                </c:pt>
                <c:pt idx="90">
                  <c:v>0.87885446613138452</c:v>
                </c:pt>
                <c:pt idx="91">
                  <c:v>0.87885446613138452</c:v>
                </c:pt>
                <c:pt idx="92">
                  <c:v>0.87885446613138452</c:v>
                </c:pt>
                <c:pt idx="93">
                  <c:v>0.87885446613138452</c:v>
                </c:pt>
                <c:pt idx="94">
                  <c:v>0.87885446613138452</c:v>
                </c:pt>
                <c:pt idx="95">
                  <c:v>0.87885446613138452</c:v>
                </c:pt>
                <c:pt idx="96">
                  <c:v>0.87885446613138452</c:v>
                </c:pt>
                <c:pt idx="97">
                  <c:v>0.87885446613138452</c:v>
                </c:pt>
                <c:pt idx="98">
                  <c:v>0.87885446613138452</c:v>
                </c:pt>
                <c:pt idx="99">
                  <c:v>0.87885446613138452</c:v>
                </c:pt>
                <c:pt idx="100">
                  <c:v>0.87885446613138452</c:v>
                </c:pt>
                <c:pt idx="101">
                  <c:v>0.87885446613138452</c:v>
                </c:pt>
                <c:pt idx="102">
                  <c:v>0.87885446613138452</c:v>
                </c:pt>
                <c:pt idx="103">
                  <c:v>0.87885446613138452</c:v>
                </c:pt>
                <c:pt idx="104">
                  <c:v>0.87885446613138452</c:v>
                </c:pt>
                <c:pt idx="105">
                  <c:v>0.87885446613138452</c:v>
                </c:pt>
                <c:pt idx="106">
                  <c:v>0.87885446613138452</c:v>
                </c:pt>
                <c:pt idx="107">
                  <c:v>0.87885446613138452</c:v>
                </c:pt>
                <c:pt idx="108">
                  <c:v>0.91600249482421225</c:v>
                </c:pt>
                <c:pt idx="109">
                  <c:v>0.91600249482421225</c:v>
                </c:pt>
                <c:pt idx="110">
                  <c:v>0.95390928354577864</c:v>
                </c:pt>
                <c:pt idx="111">
                  <c:v>0.95390928354577864</c:v>
                </c:pt>
                <c:pt idx="112">
                  <c:v>0.95390928354577864</c:v>
                </c:pt>
                <c:pt idx="113">
                  <c:v>0.95390928354577864</c:v>
                </c:pt>
                <c:pt idx="114">
                  <c:v>0.95390928354577864</c:v>
                </c:pt>
                <c:pt idx="115">
                  <c:v>0.95390928354577864</c:v>
                </c:pt>
                <c:pt idx="116">
                  <c:v>0.95390928354577864</c:v>
                </c:pt>
                <c:pt idx="117">
                  <c:v>0.95390928354577864</c:v>
                </c:pt>
                <c:pt idx="118">
                  <c:v>0.95390928354577864</c:v>
                </c:pt>
                <c:pt idx="119">
                  <c:v>0.95390928354577864</c:v>
                </c:pt>
                <c:pt idx="120">
                  <c:v>0.95390928354577864</c:v>
                </c:pt>
                <c:pt idx="121">
                  <c:v>0.95390928354577864</c:v>
                </c:pt>
                <c:pt idx="122">
                  <c:v>0.95390928354577864</c:v>
                </c:pt>
                <c:pt idx="123">
                  <c:v>0.95390928354577864</c:v>
                </c:pt>
                <c:pt idx="124">
                  <c:v>0.95390928354577864</c:v>
                </c:pt>
                <c:pt idx="125">
                  <c:v>0.95390928354577864</c:v>
                </c:pt>
                <c:pt idx="126">
                  <c:v>0.95390928354577864</c:v>
                </c:pt>
                <c:pt idx="127">
                  <c:v>0.95390928354577864</c:v>
                </c:pt>
                <c:pt idx="128">
                  <c:v>0.95390928354577864</c:v>
                </c:pt>
                <c:pt idx="129">
                  <c:v>0.95390928354577864</c:v>
                </c:pt>
                <c:pt idx="130">
                  <c:v>0.95390928354577864</c:v>
                </c:pt>
                <c:pt idx="131">
                  <c:v>0.95390928354577864</c:v>
                </c:pt>
                <c:pt idx="132">
                  <c:v>0.95390928354577864</c:v>
                </c:pt>
                <c:pt idx="133">
                  <c:v>0.95390928354577864</c:v>
                </c:pt>
                <c:pt idx="134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F-437B-B9B2-2DFFBACE5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52440"/>
        <c:axId val="486648832"/>
      </c:lineChart>
      <c:catAx>
        <c:axId val="4866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8832"/>
        <c:crosses val="autoZero"/>
        <c:auto val="1"/>
        <c:lblAlgn val="ctr"/>
        <c:lblOffset val="100"/>
        <c:noMultiLvlLbl val="0"/>
      </c:catAx>
      <c:valAx>
        <c:axId val="48664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5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'confTime 10 data'!$F$3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'confTime 10 data'!$E$4:$E$48</c:f>
              <c:strCache>
                <c:ptCount val="44"/>
                <c:pt idx="0">
                  <c:v>&lt;3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8-9</c:v>
                </c:pt>
                <c:pt idx="7">
                  <c:v>9-10</c:v>
                </c:pt>
                <c:pt idx="8">
                  <c:v>10-11</c:v>
                </c:pt>
                <c:pt idx="9">
                  <c:v>11-12</c:v>
                </c:pt>
                <c:pt idx="10">
                  <c:v>12-13</c:v>
                </c:pt>
                <c:pt idx="11">
                  <c:v>13-14</c:v>
                </c:pt>
                <c:pt idx="12">
                  <c:v>14-15</c:v>
                </c:pt>
                <c:pt idx="13">
                  <c:v>15-16</c:v>
                </c:pt>
                <c:pt idx="14">
                  <c:v>16-17</c:v>
                </c:pt>
                <c:pt idx="15">
                  <c:v>17-18</c:v>
                </c:pt>
                <c:pt idx="16">
                  <c:v>18-19</c:v>
                </c:pt>
                <c:pt idx="17">
                  <c:v>19-20</c:v>
                </c:pt>
                <c:pt idx="18">
                  <c:v>20-21</c:v>
                </c:pt>
                <c:pt idx="19">
                  <c:v>21-22</c:v>
                </c:pt>
                <c:pt idx="20">
                  <c:v>22-23</c:v>
                </c:pt>
                <c:pt idx="21">
                  <c:v>23-24</c:v>
                </c:pt>
                <c:pt idx="22">
                  <c:v>24-25</c:v>
                </c:pt>
                <c:pt idx="23">
                  <c:v>25-26</c:v>
                </c:pt>
                <c:pt idx="24">
                  <c:v>26-27</c:v>
                </c:pt>
                <c:pt idx="25">
                  <c:v>27-28</c:v>
                </c:pt>
                <c:pt idx="26">
                  <c:v>28-29</c:v>
                </c:pt>
                <c:pt idx="27">
                  <c:v>29-30</c:v>
                </c:pt>
                <c:pt idx="28">
                  <c:v>30-31</c:v>
                </c:pt>
                <c:pt idx="29">
                  <c:v>31-32</c:v>
                </c:pt>
                <c:pt idx="30">
                  <c:v>32-33</c:v>
                </c:pt>
                <c:pt idx="31">
                  <c:v>33-34</c:v>
                </c:pt>
                <c:pt idx="32">
                  <c:v>34-35</c:v>
                </c:pt>
                <c:pt idx="33">
                  <c:v>35-36</c:v>
                </c:pt>
                <c:pt idx="34">
                  <c:v>36-37</c:v>
                </c:pt>
                <c:pt idx="35">
                  <c:v>37-38</c:v>
                </c:pt>
                <c:pt idx="36">
                  <c:v>38-39</c:v>
                </c:pt>
                <c:pt idx="37">
                  <c:v>39-40</c:v>
                </c:pt>
                <c:pt idx="38">
                  <c:v>40-41</c:v>
                </c:pt>
                <c:pt idx="39">
                  <c:v>41-42</c:v>
                </c:pt>
                <c:pt idx="40">
                  <c:v>42-43</c:v>
                </c:pt>
                <c:pt idx="41">
                  <c:v>43-44</c:v>
                </c:pt>
                <c:pt idx="42">
                  <c:v>44-45</c:v>
                </c:pt>
                <c:pt idx="43">
                  <c:v>&gt;45</c:v>
                </c:pt>
              </c:strCache>
            </c:strRef>
          </c:cat>
          <c:val>
            <c:numRef>
              <c:f>'confTime 10 data'!$F$4:$F$48</c:f>
              <c:numCache>
                <c:formatCode>0.00%</c:formatCode>
                <c:ptCount val="45"/>
                <c:pt idx="0">
                  <c:v>0</c:v>
                </c:pt>
                <c:pt idx="1">
                  <c:v>0.03</c:v>
                </c:pt>
                <c:pt idx="2">
                  <c:v>0.1</c:v>
                </c:pt>
                <c:pt idx="3">
                  <c:v>0.08</c:v>
                </c:pt>
                <c:pt idx="4">
                  <c:v>0.06</c:v>
                </c:pt>
                <c:pt idx="5">
                  <c:v>0.03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0.02</c:v>
                </c:pt>
                <c:pt idx="10">
                  <c:v>0.02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0.05</c:v>
                </c:pt>
                <c:pt idx="16">
                  <c:v>0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0.03</c:v>
                </c:pt>
                <c:pt idx="27">
                  <c:v>0.03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4-4EE1-A4A6-69FB66A9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486725848"/>
        <c:axId val="486719944"/>
      </c:barChart>
      <c:catAx>
        <c:axId val="48672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 of Confirmation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19944"/>
        <c:crosses val="autoZero"/>
        <c:auto val="1"/>
        <c:lblAlgn val="ctr"/>
        <c:lblOffset val="100"/>
        <c:noMultiLvlLbl val="0"/>
      </c:catAx>
      <c:valAx>
        <c:axId val="4867199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occurence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2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'confTime 10 data'!$I$3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'confTime 10 data'!$H$4:$H$48</c:f>
              <c:strCache>
                <c:ptCount val="44"/>
                <c:pt idx="0">
                  <c:v>&lt;3</c:v>
                </c:pt>
                <c:pt idx="1">
                  <c:v>3-4</c:v>
                </c:pt>
                <c:pt idx="2">
                  <c:v>4-5</c:v>
                </c:pt>
                <c:pt idx="3">
                  <c:v>5-6</c:v>
                </c:pt>
                <c:pt idx="4">
                  <c:v>6-7</c:v>
                </c:pt>
                <c:pt idx="5">
                  <c:v>7-8</c:v>
                </c:pt>
                <c:pt idx="6">
                  <c:v>8-9</c:v>
                </c:pt>
                <c:pt idx="7">
                  <c:v>9-10</c:v>
                </c:pt>
                <c:pt idx="8">
                  <c:v>10-11</c:v>
                </c:pt>
                <c:pt idx="9">
                  <c:v>11-12</c:v>
                </c:pt>
                <c:pt idx="10">
                  <c:v>12-13</c:v>
                </c:pt>
                <c:pt idx="11">
                  <c:v>13-14</c:v>
                </c:pt>
                <c:pt idx="12">
                  <c:v>14-15</c:v>
                </c:pt>
                <c:pt idx="13">
                  <c:v>15-16</c:v>
                </c:pt>
                <c:pt idx="14">
                  <c:v>16-17</c:v>
                </c:pt>
                <c:pt idx="15">
                  <c:v>17-18</c:v>
                </c:pt>
                <c:pt idx="16">
                  <c:v>18-19</c:v>
                </c:pt>
                <c:pt idx="17">
                  <c:v>19-20</c:v>
                </c:pt>
                <c:pt idx="18">
                  <c:v>20-21</c:v>
                </c:pt>
                <c:pt idx="19">
                  <c:v>21-22</c:v>
                </c:pt>
                <c:pt idx="20">
                  <c:v>22-23</c:v>
                </c:pt>
                <c:pt idx="21">
                  <c:v>23-24</c:v>
                </c:pt>
                <c:pt idx="22">
                  <c:v>24-25</c:v>
                </c:pt>
                <c:pt idx="23">
                  <c:v>25-26</c:v>
                </c:pt>
                <c:pt idx="24">
                  <c:v>26-27</c:v>
                </c:pt>
                <c:pt idx="25">
                  <c:v>27-28</c:v>
                </c:pt>
                <c:pt idx="26">
                  <c:v>28-29</c:v>
                </c:pt>
                <c:pt idx="27">
                  <c:v>29-30</c:v>
                </c:pt>
                <c:pt idx="28">
                  <c:v>30-31</c:v>
                </c:pt>
                <c:pt idx="29">
                  <c:v>31-32</c:v>
                </c:pt>
                <c:pt idx="30">
                  <c:v>32-33</c:v>
                </c:pt>
                <c:pt idx="31">
                  <c:v>33-34</c:v>
                </c:pt>
                <c:pt idx="32">
                  <c:v>34-35</c:v>
                </c:pt>
                <c:pt idx="33">
                  <c:v>35-36</c:v>
                </c:pt>
                <c:pt idx="34">
                  <c:v>36-37</c:v>
                </c:pt>
                <c:pt idx="35">
                  <c:v>37-38</c:v>
                </c:pt>
                <c:pt idx="36">
                  <c:v>38-39</c:v>
                </c:pt>
                <c:pt idx="37">
                  <c:v>39-40</c:v>
                </c:pt>
                <c:pt idx="38">
                  <c:v>40-41</c:v>
                </c:pt>
                <c:pt idx="39">
                  <c:v>41-42</c:v>
                </c:pt>
                <c:pt idx="40">
                  <c:v>42-43</c:v>
                </c:pt>
                <c:pt idx="41">
                  <c:v>43-44</c:v>
                </c:pt>
                <c:pt idx="42">
                  <c:v>44-45</c:v>
                </c:pt>
                <c:pt idx="43">
                  <c:v>&gt;45</c:v>
                </c:pt>
              </c:strCache>
            </c:strRef>
          </c:cat>
          <c:val>
            <c:numRef>
              <c:f>'confTime 10 data'!$I$4:$I$48</c:f>
              <c:numCache>
                <c:formatCode>0.00%</c:formatCode>
                <c:ptCount val="45"/>
                <c:pt idx="0">
                  <c:v>0</c:v>
                </c:pt>
                <c:pt idx="1">
                  <c:v>7.4659906700998094E-3</c:v>
                </c:pt>
                <c:pt idx="2">
                  <c:v>3.9095333925513634E-2</c:v>
                </c:pt>
                <c:pt idx="3">
                  <c:v>7.0902785531140031E-2</c:v>
                </c:pt>
                <c:pt idx="4">
                  <c:v>9.8223663132133307E-2</c:v>
                </c:pt>
                <c:pt idx="5">
                  <c:v>0.11471053107689583</c:v>
                </c:pt>
                <c:pt idx="6">
                  <c:v>0.16390618322598968</c:v>
                </c:pt>
                <c:pt idx="7">
                  <c:v>0.21101307970512115</c:v>
                </c:pt>
                <c:pt idx="8">
                  <c:v>0.27154304593264317</c:v>
                </c:pt>
                <c:pt idx="9">
                  <c:v>0.28776235498906938</c:v>
                </c:pt>
                <c:pt idx="10">
                  <c:v>0.30577670929940215</c:v>
                </c:pt>
                <c:pt idx="11">
                  <c:v>0.3446374696204243</c:v>
                </c:pt>
                <c:pt idx="12">
                  <c:v>0.3861279165976223</c:v>
                </c:pt>
                <c:pt idx="13">
                  <c:v>0.43103797496769886</c:v>
                </c:pt>
                <c:pt idx="14">
                  <c:v>0.45539005812236444</c:v>
                </c:pt>
                <c:pt idx="15">
                  <c:v>0.5186883067727992</c:v>
                </c:pt>
                <c:pt idx="16">
                  <c:v>0.5186883067727992</c:v>
                </c:pt>
                <c:pt idx="17">
                  <c:v>0.54680734248319618</c:v>
                </c:pt>
                <c:pt idx="18">
                  <c:v>0.57620909632923756</c:v>
                </c:pt>
                <c:pt idx="19">
                  <c:v>0.62304869667077178</c:v>
                </c:pt>
                <c:pt idx="20">
                  <c:v>0.62304869667077178</c:v>
                </c:pt>
                <c:pt idx="21">
                  <c:v>0.65754514450231927</c:v>
                </c:pt>
                <c:pt idx="22">
                  <c:v>0.67557380436009562</c:v>
                </c:pt>
                <c:pt idx="23">
                  <c:v>0.69431963435896171</c:v>
                </c:pt>
                <c:pt idx="24">
                  <c:v>0.71356635072043106</c:v>
                </c:pt>
                <c:pt idx="25">
                  <c:v>0.73328601720776909</c:v>
                </c:pt>
                <c:pt idx="26">
                  <c:v>0.795252520189759</c:v>
                </c:pt>
                <c:pt idx="27">
                  <c:v>0.8585111117180011</c:v>
                </c:pt>
                <c:pt idx="28">
                  <c:v>0.8585111117180011</c:v>
                </c:pt>
                <c:pt idx="29">
                  <c:v>0.8585111117180011</c:v>
                </c:pt>
                <c:pt idx="30">
                  <c:v>0.8585111117180011</c:v>
                </c:pt>
                <c:pt idx="31">
                  <c:v>0.8585111117180011</c:v>
                </c:pt>
                <c:pt idx="32">
                  <c:v>0.8585111117180011</c:v>
                </c:pt>
                <c:pt idx="33">
                  <c:v>0.8585111117180011</c:v>
                </c:pt>
                <c:pt idx="34">
                  <c:v>0.91097761807729305</c:v>
                </c:pt>
                <c:pt idx="35">
                  <c:v>0.93787114700141627</c:v>
                </c:pt>
                <c:pt idx="36">
                  <c:v>0.93787114700141627</c:v>
                </c:pt>
                <c:pt idx="37">
                  <c:v>0.93787114700141627</c:v>
                </c:pt>
                <c:pt idx="38">
                  <c:v>0.93787114700141627</c:v>
                </c:pt>
                <c:pt idx="39">
                  <c:v>0.93787114700141627</c:v>
                </c:pt>
                <c:pt idx="40">
                  <c:v>0.96821084097349686</c:v>
                </c:pt>
                <c:pt idx="41">
                  <c:v>0.96821084097349686</c:v>
                </c:pt>
                <c:pt idx="42">
                  <c:v>0.99999999999999967</c:v>
                </c:pt>
                <c:pt idx="43">
                  <c:v>0.99999999999999967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2-492A-A09F-BEE907A6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652440"/>
        <c:axId val="486648832"/>
      </c:lineChart>
      <c:catAx>
        <c:axId val="48665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48832"/>
        <c:crosses val="autoZero"/>
        <c:auto val="1"/>
        <c:lblAlgn val="ctr"/>
        <c:lblOffset val="100"/>
        <c:noMultiLvlLbl val="0"/>
      </c:catAx>
      <c:valAx>
        <c:axId val="486648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52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data'!$I$2:$O$2</c:f>
              <c:numCache>
                <c:formatCode>General</c:formatCode>
                <c:ptCount val="7"/>
                <c:pt idx="0">
                  <c:v>5.8219023983338981E+75</c:v>
                </c:pt>
                <c:pt idx="1">
                  <c:v>2.1815771767798001E+75</c:v>
                </c:pt>
                <c:pt idx="2">
                  <c:v>1.0467673115508792E+75</c:v>
                </c:pt>
                <c:pt idx="3">
                  <c:v>6.6039616425428415E+74</c:v>
                </c:pt>
                <c:pt idx="4">
                  <c:v>5.2043002728008967E+74</c:v>
                </c:pt>
                <c:pt idx="5">
                  <c:v>4.1379259044580455E+74</c:v>
                </c:pt>
                <c:pt idx="6">
                  <c:v>3.3963084369476719E+74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9-4B3C-93CF-15DC13A4B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692016"/>
        <c:axId val="544689392"/>
      </c:lineChart>
      <c:catAx>
        <c:axId val="54469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89392"/>
        <c:crosses val="autoZero"/>
        <c:auto val="1"/>
        <c:lblAlgn val="ctr"/>
        <c:lblOffset val="100"/>
        <c:noMultiLvlLbl val="0"/>
      </c:catAx>
      <c:valAx>
        <c:axId val="5446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69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confTime data'!$R$2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data'!$R$3:$R$12</c:f>
              <c:numCache>
                <c:formatCode>General</c:formatCode>
                <c:ptCount val="10"/>
                <c:pt idx="1">
                  <c:v>27</c:v>
                </c:pt>
                <c:pt idx="2">
                  <c:v>22</c:v>
                </c:pt>
                <c:pt idx="3">
                  <c:v>16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A-4CBD-A264-160D4075B799}"/>
            </c:ext>
          </c:extLst>
        </c:ser>
        <c:ser>
          <c:idx val="1"/>
          <c:order val="1"/>
          <c:tx>
            <c:strRef>
              <c:f>'all confTime data'!$S$2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data'!$S$3:$S$12</c:f>
              <c:numCache>
                <c:formatCode>General</c:formatCode>
                <c:ptCount val="10"/>
                <c:pt idx="0">
                  <c:v>26</c:v>
                </c:pt>
                <c:pt idx="1">
                  <c:v>29</c:v>
                </c:pt>
                <c:pt idx="2">
                  <c:v>22</c:v>
                </c:pt>
                <c:pt idx="3">
                  <c:v>11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A-4CBD-A264-160D4075B799}"/>
            </c:ext>
          </c:extLst>
        </c:ser>
        <c:ser>
          <c:idx val="2"/>
          <c:order val="2"/>
          <c:tx>
            <c:strRef>
              <c:f>'all confTime data'!$T$2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data'!$T$3:$T$12</c:f>
              <c:numCache>
                <c:formatCode>General</c:formatCode>
                <c:ptCount val="10"/>
                <c:pt idx="0">
                  <c:v>25</c:v>
                </c:pt>
                <c:pt idx="1">
                  <c:v>22</c:v>
                </c:pt>
                <c:pt idx="2">
                  <c:v>22</c:v>
                </c:pt>
                <c:pt idx="3">
                  <c:v>14</c:v>
                </c:pt>
                <c:pt idx="4">
                  <c:v>6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EA-4CBD-A264-160D4075B799}"/>
            </c:ext>
          </c:extLst>
        </c:ser>
        <c:ser>
          <c:idx val="3"/>
          <c:order val="3"/>
          <c:tx>
            <c:strRef>
              <c:f>'all confTime data'!$U$2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data'!$U$3:$U$12</c:f>
              <c:numCache>
                <c:formatCode>General</c:formatCode>
                <c:ptCount val="10"/>
                <c:pt idx="0">
                  <c:v>36</c:v>
                </c:pt>
                <c:pt idx="1">
                  <c:v>22</c:v>
                </c:pt>
                <c:pt idx="2">
                  <c:v>22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EA-4CBD-A264-160D4075B799}"/>
            </c:ext>
          </c:extLst>
        </c:ser>
        <c:ser>
          <c:idx val="4"/>
          <c:order val="4"/>
          <c:tx>
            <c:strRef>
              <c:f>'all confTime data'!$V$2</c:f>
              <c:strCache>
                <c:ptCount val="1"/>
                <c:pt idx="0">
                  <c:v>120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data'!$V$3:$V$12</c:f>
              <c:numCache>
                <c:formatCode>General</c:formatCode>
                <c:ptCount val="10"/>
                <c:pt idx="0">
                  <c:v>49</c:v>
                </c:pt>
                <c:pt idx="1">
                  <c:v>21</c:v>
                </c:pt>
                <c:pt idx="2">
                  <c:v>15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A-4CBD-A264-160D4075B799}"/>
            </c:ext>
          </c:extLst>
        </c:ser>
        <c:ser>
          <c:idx val="5"/>
          <c:order val="5"/>
          <c:tx>
            <c:strRef>
              <c:f>'all confTime data'!$W$2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data'!$W$3:$W$12</c:f>
              <c:numCache>
                <c:formatCode>General</c:formatCode>
                <c:ptCount val="10"/>
                <c:pt idx="0">
                  <c:v>42</c:v>
                </c:pt>
                <c:pt idx="1">
                  <c:v>27</c:v>
                </c:pt>
                <c:pt idx="2">
                  <c:v>11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EA-4CBD-A264-160D4075B799}"/>
            </c:ext>
          </c:extLst>
        </c:ser>
        <c:ser>
          <c:idx val="6"/>
          <c:order val="6"/>
          <c:tx>
            <c:strRef>
              <c:f>'all confTime data'!$X$2</c:f>
              <c:strCache>
                <c:ptCount val="1"/>
                <c:pt idx="0">
                  <c:v>180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confTime data'!$Q$3:$Q$12</c:f>
              <c:strCache>
                <c:ptCount val="10"/>
                <c:pt idx="0">
                  <c:v>0.0&lt;n&lt;0.1</c:v>
                </c:pt>
                <c:pt idx="1">
                  <c:v>0.1&lt;n&lt;0.2</c:v>
                </c:pt>
                <c:pt idx="2">
                  <c:v>0.2&lt;n&lt;0.3</c:v>
                </c:pt>
                <c:pt idx="3">
                  <c:v>0.3&lt;n&lt;0.4</c:v>
                </c:pt>
                <c:pt idx="4">
                  <c:v>0.4&lt;n&lt;0.5</c:v>
                </c:pt>
                <c:pt idx="5">
                  <c:v>0.5&lt;n&lt;0.6</c:v>
                </c:pt>
                <c:pt idx="6">
                  <c:v>0.6&lt;n&lt;0.7</c:v>
                </c:pt>
                <c:pt idx="7">
                  <c:v>0.7&lt;n&lt;0.8</c:v>
                </c:pt>
                <c:pt idx="8">
                  <c:v>0.8&lt;n&lt;0.9</c:v>
                </c:pt>
                <c:pt idx="9">
                  <c:v>0.9&lt;n&lt;1.0</c:v>
                </c:pt>
              </c:strCache>
            </c:strRef>
          </c:cat>
          <c:val>
            <c:numRef>
              <c:f>'all confTime data'!$X$3:$X$12</c:f>
              <c:numCache>
                <c:formatCode>General</c:formatCode>
                <c:ptCount val="10"/>
                <c:pt idx="0">
                  <c:v>46</c:v>
                </c:pt>
                <c:pt idx="1">
                  <c:v>25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EA-4CBD-A264-160D4075B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896056"/>
        <c:axId val="525902616"/>
      </c:barChart>
      <c:catAx>
        <c:axId val="525896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</a:t>
                </a:r>
                <a:r>
                  <a:rPr lang="en-US" baseline="30000"/>
                  <a:t>th</a:t>
                </a:r>
                <a:r>
                  <a:rPr lang="en-US" baseline="0"/>
                  <a:t> portion of the confirmation time sample </a:t>
                </a:r>
              </a:p>
              <a:p>
                <a:pPr>
                  <a:defRPr/>
                </a:pPr>
                <a:r>
                  <a:rPr lang="en-US" baseline="0"/>
                  <a:t>(n=1 for the highest confirmation time)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2616"/>
        <c:crosses val="autoZero"/>
        <c:auto val="0"/>
        <c:lblAlgn val="ctr"/>
        <c:lblOffset val="100"/>
        <c:noMultiLvlLbl val="0"/>
      </c:catAx>
      <c:valAx>
        <c:axId val="525902616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9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454818</xdr:colOff>
      <xdr:row>1</xdr:row>
      <xdr:rowOff>166688</xdr:rowOff>
    </xdr:from>
    <xdr:to>
      <xdr:col>18</xdr:col>
      <xdr:colOff>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B7E29-16FF-4EBE-8D25-B7FC31F98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450056</xdr:colOff>
      <xdr:row>17</xdr:row>
      <xdr:rowOff>38100</xdr:rowOff>
    </xdr:from>
    <xdr:to>
      <xdr:col>17</xdr:col>
      <xdr:colOff>488156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D5C6B-0A54-4897-869F-5D40FD15A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454817</xdr:colOff>
      <xdr:row>1</xdr:row>
      <xdr:rowOff>123824</xdr:rowOff>
    </xdr:from>
    <xdr:to>
      <xdr:col>20</xdr:col>
      <xdr:colOff>523874</xdr:colOff>
      <xdr:row>23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995137-5340-4896-9A17-9A13CCF3C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297656</xdr:colOff>
      <xdr:row>28</xdr:row>
      <xdr:rowOff>9525</xdr:rowOff>
    </xdr:from>
    <xdr:to>
      <xdr:col>17</xdr:col>
      <xdr:colOff>335756</xdr:colOff>
      <xdr:row>43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C5BA53-2128-4C97-918D-C3DBFF127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6</xdr:row>
      <xdr:rowOff>4762</xdr:rowOff>
    </xdr:from>
    <xdr:to>
      <xdr:col>14</xdr:col>
      <xdr:colOff>514350</xdr:colOff>
      <xdr:row>20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1A09C7-2BB1-4931-BCF2-6E9D6722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501757</xdr:colOff>
      <xdr:row>9</xdr:row>
      <xdr:rowOff>116530</xdr:rowOff>
    </xdr:from>
    <xdr:to>
      <xdr:col>34</xdr:col>
      <xdr:colOff>157059</xdr:colOff>
      <xdr:row>31</xdr:row>
      <xdr:rowOff>136795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269966-8E4B-4926-A816-F00266E7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511.982535416668" createdVersion="6" refreshedVersion="6" minRefreshableVersion="3" recordCount="101" xr:uid="{EDFB8AF8-EAA8-4E69-AD2E-FA56DB8B9504}">
  <cacheSource type="worksheet">
    <worksheetSource ref="B1:H1048576" sheet="raw data"/>
  </cacheSource>
  <cacheFields count="7">
    <cacheField name="10" numFmtId="0">
      <sharedItems containsString="0" containsBlank="1" containsNumber="1" minValue="3.1250336170196502" maxValue="44.046786069869903" count="101">
        <n v="6.2054939270019496"/>
        <n v="13.8790242671966"/>
        <n v="17.416811227798402"/>
        <n v="5.0397856235504097"/>
        <n v="8.8946235179901105"/>
        <n v="15.4938516616821"/>
        <n v="28.7900853157043"/>
        <n v="10.439536809921201"/>
        <n v="4.3923478126525799"/>
        <n v="4.11047339439392"/>
        <n v="8.9109396934509206"/>
        <n v="29.327797651290801"/>
        <n v="7.7625274658203098"/>
        <n v="21.695410728454501"/>
        <n v="3.43694591522216"/>
        <n v="9.2065496444702095"/>
        <n v="10.79008603096"/>
        <n v="37.263442993163999"/>
        <n v="13.0328562259674"/>
        <n v="10.7848308086395"/>
        <n v="9.2223274707794101"/>
        <n v="10.3342146873474"/>
        <n v="16.815768718719401"/>
        <n v="4.0338668823242099"/>
        <n v="17.677768945693899"/>
        <n v="20.647837162017801"/>
        <n v="15.893991947173999"/>
        <n v="10.268035411834701"/>
        <n v="9.4581558704376203"/>
        <n v="20.0909807682037"/>
        <n v="29.209936141967699"/>
        <n v="4.8275454044341997"/>
        <n v="4.1720917224883998"/>
        <n v="28.103815793991"/>
        <n v="5.7200660705566397"/>
        <n v="5.9405269622802699"/>
        <n v="9.0362799167633003"/>
        <n v="23.943949460983202"/>
        <n v="4.2187321186065603"/>
        <n v="14.410087108612"/>
        <n v="8.4396846294403005"/>
        <n v="9.8137333393096906"/>
        <n v="8.0658998489379794"/>
        <n v="10.4926762580871"/>
        <n v="13.3162655830383"/>
        <n v="6.0950570106506303"/>
        <n v="7.2672431468963596"/>
        <n v="26.668085098266602"/>
        <n v="15.0060288906097"/>
        <n v="10.037445306777901"/>
        <n v="4.6738550662994296"/>
        <n v="6.3929185867309499"/>
        <n v="4.20794177055358"/>
        <n v="42.0384197235107"/>
        <n v="10.7229766845703"/>
        <n v="36.557721853256197"/>
        <n v="16.926268815994199"/>
        <n v="23.854032754898"/>
        <n v="5.4723446369171098"/>
        <n v="44.046786069869903"/>
        <n v="3.7828330993652299"/>
        <n v="3.1250336170196502"/>
        <n v="4.5484087467193604"/>
        <n v="21.413850069045999"/>
        <n v="12.53489279747"/>
        <n v="17.379918813705402"/>
        <n v="28.966353893280001"/>
        <n v="36.139419317245398"/>
        <n v="17.2557082176208"/>
        <n v="5.4082512855529696"/>
        <n v="9.4366619586944491"/>
        <n v="8.4712862968444806"/>
        <n v="25.974061250686599"/>
        <n v="6.5487349033355704"/>
        <n v="21.791287660598702"/>
        <n v="8.1889624595642001"/>
        <n v="4.6400837898254297"/>
        <n v="14.5343625545501"/>
        <n v="5.3310871124267498"/>
        <n v="5.3786485195159903"/>
        <n v="19.610949754714898"/>
        <n v="11.4391884803771"/>
        <n v="11.034147024154599"/>
        <n v="7.8142921924591002"/>
        <n v="27.323400735855099"/>
        <n v="14.3518617153167"/>
        <n v="9.0972034931182808"/>
        <n v="24.980356454849201"/>
        <n v="17.9753031730651"/>
        <n v="5.7814218997955296"/>
        <n v="19.350544929504299"/>
        <n v="15.8331191539764"/>
        <n v="14.192496061325"/>
        <n v="13.6169900894165"/>
        <n v="8.44181036949157"/>
        <n v="12.425642013549799"/>
        <n v="6.4562289714813197"/>
        <n v="6.1571402549743599"/>
        <n v="8.7518668174743599"/>
        <n v="29.1128280162811"/>
        <m/>
      </sharedItems>
      <fieldGroup base="0">
        <rangePr autoStart="0" autoEnd="0" startNum="3" endNum="45"/>
        <groupItems count="44">
          <s v="&lt;3 or (blank)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25-26"/>
          <s v="26-27"/>
          <s v="27-28"/>
          <s v="28-29"/>
          <s v="29-30"/>
          <s v="30-31"/>
          <s v="31-32"/>
          <s v="32-33"/>
          <s v="33-34"/>
          <s v="34-35"/>
          <s v="35-36"/>
          <s v="36-37"/>
          <s v="37-38"/>
          <s v="38-39"/>
          <s v="39-40"/>
          <s v="40-41"/>
          <s v="41-42"/>
          <s v="42-43"/>
          <s v="43-44"/>
          <s v="44-45"/>
          <s v="&gt;45"/>
        </groupItems>
      </fieldGroup>
    </cacheField>
    <cacheField name="30" numFmtId="0">
      <sharedItems containsString="0" containsBlank="1" containsNumber="1" minValue="2.8301222324371298" maxValue="134.77197861671399" count="101">
        <n v="62.447162389755199"/>
        <n v="32.818088293075498"/>
        <n v="10.051007270812899"/>
        <n v="20.1926107406616"/>
        <n v="27.188490629196099"/>
        <n v="8.4275777339935303"/>
        <n v="35.312276363372803"/>
        <n v="39.804574728012"/>
        <n v="21.224076747894198"/>
        <n v="8.2677471637725795"/>
        <n v="45.045181751251199"/>
        <n v="16.0074958801269"/>
        <n v="9.9729566574096609"/>
        <n v="9.1272313594818097"/>
        <n v="41.672352075576697"/>
        <n v="63.072083473205502"/>
        <n v="8.5676720142364502"/>
        <n v="17.0499553680419"/>
        <n v="38.434071540832498"/>
        <n v="5.9065008163452104"/>
        <n v="30.712501049041698"/>
        <n v="31.249294757843"/>
        <n v="10.2136108875274"/>
        <n v="41.841149568557697"/>
        <n v="34.0069994926452"/>
        <n v="29.107941389083798"/>
        <n v="8.6471247673034597"/>
        <n v="9.9493458271026594"/>
        <n v="9.1287016868591309"/>
        <n v="19.0082459449768"/>
        <n v="27.261922121047899"/>
        <n v="31.516067504882798"/>
        <n v="17.334251642227098"/>
        <n v="110.841690301895"/>
        <n v="90.362260818481403"/>
        <n v="25.400725841522199"/>
        <n v="31.102577209472599"/>
        <n v="12.1916267871856"/>
        <n v="9.31412482261657"/>
        <n v="15.0206170082092"/>
        <n v="34.999367713928201"/>
        <n v="62.165452718734699"/>
        <n v="15.881726264953601"/>
        <n v="22.451495170593201"/>
        <n v="2.8301222324371298"/>
        <n v="11.065570354461601"/>
        <n v="43.515411615371697"/>
        <n v="30.961344480514501"/>
        <n v="18.053137779235801"/>
        <n v="6.1267821788787797"/>
        <n v="25.869296789169301"/>
        <n v="9.1587440967559797"/>
        <n v="43.970051527023301"/>
        <n v="5.9778716564178396"/>
        <n v="13.0848581790924"/>
        <n v="58.318646192550602"/>
        <n v="19.822046279907202"/>
        <n v="62.129568099975501"/>
        <n v="19.196103334426802"/>
        <n v="42.561583757400498"/>
        <n v="60.658118247985797"/>
        <n v="108.623031139373"/>
        <n v="14.3492147922515"/>
        <n v="4.5638766288757298"/>
        <n v="38.688426494598303"/>
        <n v="31.262855529785099"/>
        <n v="35.3869850635528"/>
        <n v="25.570228338241499"/>
        <n v="4.6730504035949698"/>
        <n v="45.142319917678797"/>
        <n v="134.77197861671399"/>
        <n v="4.5646476745605398"/>
        <n v="22.603696584701499"/>
        <n v="16.2725508213043"/>
        <n v="19.634911298751799"/>
        <n v="30.135478496551499"/>
        <n v="17.443855047225899"/>
        <n v="18.238812208175599"/>
        <n v="41.379372596740701"/>
        <n v="22.1486012935638"/>
        <n v="37.734296798705998"/>
        <n v="22.914346933364801"/>
        <n v="15.4587135314941"/>
        <n v="64.568335771560598"/>
        <n v="13.381453990936199"/>
        <n v="57.789451837539602"/>
        <n v="44.221701383590698"/>
        <n v="15.990619182586601"/>
        <n v="8.5212738513946498"/>
        <n v="27.931504249572701"/>
        <n v="33.705310106277402"/>
        <n v="49.474546194076503"/>
        <n v="15.192789316177301"/>
        <n v="18.521326541900599"/>
        <n v="21.885087728500299"/>
        <n v="34.2526886463165"/>
        <n v="50.458683967590297"/>
        <n v="16.710460901260301"/>
        <n v="8.4717032909393293"/>
        <n v="7.8237161636352504"/>
        <m/>
      </sharedItems>
      <fieldGroup base="1">
        <rangePr autoStart="0" autoEnd="0" startNum="0" endNum="135"/>
        <groupItems count="137">
          <s v="&lt;0 or (blank)"/>
          <s v="0-1"/>
          <s v="1-2"/>
          <s v="2-3"/>
          <s v="3-4"/>
          <s v="4-5"/>
          <s v="5-6"/>
          <s v="6-7"/>
          <s v="7-8"/>
          <s v="8-9"/>
          <s v="9-10"/>
          <s v="10-11"/>
          <s v="11-12"/>
          <s v="12-13"/>
          <s v="13-14"/>
          <s v="14-15"/>
          <s v="15-16"/>
          <s v="16-17"/>
          <s v="17-18"/>
          <s v="18-19"/>
          <s v="19-20"/>
          <s v="20-21"/>
          <s v="21-22"/>
          <s v="22-23"/>
          <s v="23-24"/>
          <s v="24-25"/>
          <s v="25-26"/>
          <s v="26-27"/>
          <s v="27-28"/>
          <s v="28-29"/>
          <s v="29-30"/>
          <s v="30-31"/>
          <s v="31-32"/>
          <s v="32-33"/>
          <s v="33-34"/>
          <s v="34-35"/>
          <s v="35-36"/>
          <s v="36-37"/>
          <s v="37-38"/>
          <s v="38-39"/>
          <s v="39-40"/>
          <s v="40-41"/>
          <s v="41-42"/>
          <s v="42-43"/>
          <s v="43-44"/>
          <s v="44-45"/>
          <s v="45-46"/>
          <s v="46-47"/>
          <s v="47-48"/>
          <s v="48-49"/>
          <s v="49-50"/>
          <s v="50-51"/>
          <s v="51-52"/>
          <s v="52-53"/>
          <s v="53-54"/>
          <s v="54-55"/>
          <s v="55-56"/>
          <s v="56-57"/>
          <s v="57-58"/>
          <s v="58-59"/>
          <s v="59-60"/>
          <s v="60-61"/>
          <s v="61-62"/>
          <s v="62-63"/>
          <s v="63-64"/>
          <s v="64-65"/>
          <s v="65-66"/>
          <s v="66-67"/>
          <s v="67-68"/>
          <s v="68-69"/>
          <s v="69-70"/>
          <s v="70-71"/>
          <s v="71-72"/>
          <s v="72-73"/>
          <s v="73-74"/>
          <s v="74-75"/>
          <s v="75-76"/>
          <s v="76-77"/>
          <s v="77-78"/>
          <s v="78-79"/>
          <s v="79-80"/>
          <s v="80-81"/>
          <s v="81-82"/>
          <s v="82-83"/>
          <s v="83-84"/>
          <s v="84-85"/>
          <s v="85-86"/>
          <s v="86-87"/>
          <s v="87-88"/>
          <s v="88-89"/>
          <s v="89-90"/>
          <s v="90-91"/>
          <s v="91-92"/>
          <s v="92-93"/>
          <s v="93-94"/>
          <s v="94-95"/>
          <s v="95-96"/>
          <s v="96-97"/>
          <s v="97-98"/>
          <s v="98-99"/>
          <s v="99-100"/>
          <s v="100-101"/>
          <s v="101-102"/>
          <s v="102-103"/>
          <s v="103-104"/>
          <s v="104-105"/>
          <s v="105-106"/>
          <s v="106-107"/>
          <s v="107-108"/>
          <s v="108-109"/>
          <s v="109-110"/>
          <s v="110-111"/>
          <s v="111-112"/>
          <s v="112-113"/>
          <s v="113-114"/>
          <s v="114-115"/>
          <s v="115-116"/>
          <s v="116-117"/>
          <s v="117-118"/>
          <s v="118-119"/>
          <s v="119-120"/>
          <s v="120-121"/>
          <s v="121-122"/>
          <s v="122-123"/>
          <s v="123-124"/>
          <s v="124-125"/>
          <s v="125-126"/>
          <s v="126-127"/>
          <s v="127-128"/>
          <s v="128-129"/>
          <s v="129-130"/>
          <s v="130-131"/>
          <s v="131-132"/>
          <s v="132-133"/>
          <s v="133-134"/>
          <s v="134-135"/>
          <s v="&gt;135"/>
        </groupItems>
      </fieldGroup>
    </cacheField>
    <cacheField name="60" numFmtId="0">
      <sharedItems containsString="0" containsBlank="1" containsNumber="1" minValue="4.1747200489044101" maxValue="227.078171253204"/>
    </cacheField>
    <cacheField name="90" numFmtId="0">
      <sharedItems containsString="0" containsBlank="1" containsNumber="1" minValue="4.6741461753845197" maxValue="537.20099306106499"/>
    </cacheField>
    <cacheField name="120" numFmtId="0">
      <sharedItems containsString="0" containsBlank="1" containsNumber="1" minValue="4.1741857528686497" maxValue="770.04613113403298"/>
    </cacheField>
    <cacheField name="150" numFmtId="0">
      <sharedItems containsString="0" containsBlank="1" containsNumber="1" minValue="10.036424636840801" maxValue="794.24600481987"/>
    </cacheField>
    <cacheField name="180" numFmtId="0">
      <sharedItems containsString="0" containsBlank="1" containsNumber="1" minValue="4.6450297832488996" maxValue="963.07366871833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25.57639670372"/>
    <n v="214.94266080856301"/>
    <n v="56.3698406219482"/>
    <n v="35.485029697418199"/>
    <n v="34.573881864547701"/>
  </r>
  <r>
    <x v="1"/>
    <x v="1"/>
    <n v="148.63974738120999"/>
    <n v="125.605777025222"/>
    <n v="86.278277397155705"/>
    <n v="126.237434387207"/>
    <n v="207.79413032531701"/>
  </r>
  <r>
    <x v="2"/>
    <x v="2"/>
    <n v="107.40675973892201"/>
    <n v="42.590952157974201"/>
    <n v="182.57635045051501"/>
    <n v="108.09121060371299"/>
    <n v="69.184074640274005"/>
  </r>
  <r>
    <x v="3"/>
    <x v="3"/>
    <n v="16.7090196609497"/>
    <n v="35.9369633197784"/>
    <n v="273.39001774787903"/>
    <n v="60.6301462650299"/>
    <n v="99.461318969726506"/>
  </r>
  <r>
    <x v="4"/>
    <x v="4"/>
    <n v="14.7538862228393"/>
    <n v="13.0682940483093"/>
    <n v="185.61046028137201"/>
    <n v="54.133143901824901"/>
    <n v="19.2876586914062"/>
  </r>
  <r>
    <x v="5"/>
    <x v="5"/>
    <n v="68.495375156402503"/>
    <n v="50.586160182952803"/>
    <n v="157.18729901313699"/>
    <n v="76.951069593429494"/>
    <n v="355.84404444694502"/>
  </r>
  <r>
    <x v="6"/>
    <x v="6"/>
    <n v="89.552037239074707"/>
    <n v="289.45698714256201"/>
    <n v="19.534161329269399"/>
    <n v="100.970824480056"/>
    <n v="163.51785087585401"/>
  </r>
  <r>
    <x v="7"/>
    <x v="7"/>
    <n v="173.97276401519699"/>
    <n v="112.02586531639"/>
    <n v="39.075443267822202"/>
    <n v="116.80257153511"/>
    <n v="79.986019372940007"/>
  </r>
  <r>
    <x v="8"/>
    <x v="8"/>
    <n v="41.056345701217602"/>
    <n v="40.174683570861802"/>
    <n v="88.740985631942706"/>
    <n v="178.745841503143"/>
    <n v="260.53369188308699"/>
  </r>
  <r>
    <x v="9"/>
    <x v="9"/>
    <n v="129.16801357269199"/>
    <n v="54.662121772766099"/>
    <n v="24.8235728740692"/>
    <n v="250.89381957054101"/>
    <n v="52.891721963882397"/>
  </r>
  <r>
    <x v="10"/>
    <x v="10"/>
    <n v="32.552005767822202"/>
    <n v="230.62019467353801"/>
    <n v="4.1741857528686497"/>
    <n v="424.21632146835299"/>
    <n v="302.40821337699799"/>
  </r>
  <r>
    <x v="11"/>
    <x v="11"/>
    <n v="51.532716512679997"/>
    <n v="41.501281976699801"/>
    <n v="117.61778688430699"/>
    <n v="139.80812644958399"/>
    <n v="80.707052946090698"/>
  </r>
  <r>
    <x v="12"/>
    <x v="12"/>
    <n v="68.8988804817199"/>
    <n v="15.238600254058801"/>
    <n v="60.125342369079497"/>
    <n v="323.59029626846302"/>
    <n v="124.165690660476"/>
  </r>
  <r>
    <x v="13"/>
    <x v="13"/>
    <n v="46.278947591781602"/>
    <n v="55.583750724792402"/>
    <n v="150.21778726577699"/>
    <n v="36.515640258788999"/>
    <n v="33.810899734496999"/>
  </r>
  <r>
    <x v="14"/>
    <x v="14"/>
    <n v="83.251677274703894"/>
    <n v="11.272071599960301"/>
    <n v="134.932409286499"/>
    <n v="27.804257869720399"/>
    <n v="385.35593938827498"/>
  </r>
  <r>
    <x v="15"/>
    <x v="15"/>
    <n v="84.169948577880803"/>
    <n v="537.20099306106499"/>
    <n v="261.19696283340397"/>
    <n v="63.962178230285602"/>
    <n v="145.93456912040699"/>
  </r>
  <r>
    <x v="16"/>
    <x v="16"/>
    <n v="19.8657884597778"/>
    <n v="124.12413072586"/>
    <n v="23.7314903736114"/>
    <n v="248.45897078514099"/>
    <n v="13.6751136779785"/>
  </r>
  <r>
    <x v="17"/>
    <x v="17"/>
    <n v="58.572484254837001"/>
    <n v="94.938891410827594"/>
    <n v="298.52148652076698"/>
    <n v="167.40836572647001"/>
    <n v="385.98957562446498"/>
  </r>
  <r>
    <x v="18"/>
    <x v="18"/>
    <n v="100.425812482833"/>
    <n v="205.365185499191"/>
    <n v="35.832754373550401"/>
    <n v="608.301760196685"/>
    <n v="4.6450297832488996"/>
  </r>
  <r>
    <x v="19"/>
    <x v="19"/>
    <n v="4.1887176036834699"/>
    <n v="449.86036777496298"/>
    <n v="7.5974533557891801"/>
    <n v="36.523886442184399"/>
    <n v="180.97176194190899"/>
  </r>
  <r>
    <x v="20"/>
    <x v="20"/>
    <n v="15.2250552177429"/>
    <n v="10.551645755767799"/>
    <n v="474.95459747314402"/>
    <n v="75.986477375030503"/>
    <n v="217.85840177535999"/>
  </r>
  <r>
    <x v="21"/>
    <x v="21"/>
    <n v="191.663439989089"/>
    <n v="18.879005193710299"/>
    <n v="27.641427040100002"/>
    <n v="321.70240926742503"/>
    <n v="253.58863687515199"/>
  </r>
  <r>
    <x v="22"/>
    <x v="22"/>
    <n v="40.017440557479802"/>
    <n v="5.1588850021362296"/>
    <n v="560.90779352188099"/>
    <n v="95.929599285125704"/>
    <n v="58.138188362121497"/>
  </r>
  <r>
    <x v="23"/>
    <x v="23"/>
    <n v="19.772516012191701"/>
    <n v="71.544931650161701"/>
    <n v="25.699010372161801"/>
    <n v="93.535290956497093"/>
    <n v="30.7142944335937"/>
  </r>
  <r>
    <x v="24"/>
    <x v="24"/>
    <n v="52.2149558067321"/>
    <n v="442.27600646018902"/>
    <n v="304.96443319320599"/>
    <n v="94.397869348526001"/>
    <n v="84.717756986617999"/>
  </r>
  <r>
    <x v="25"/>
    <x v="25"/>
    <n v="128.20482277870099"/>
    <n v="100.045665502548"/>
    <n v="121.444145917892"/>
    <n v="312.02940535545298"/>
    <n v="78.119395971298204"/>
  </r>
  <r>
    <x v="26"/>
    <x v="26"/>
    <n v="106.269195079803"/>
    <n v="113.19459438323899"/>
    <n v="541.65768098831097"/>
    <n v="712.455322265625"/>
    <n v="75.374752044677706"/>
  </r>
  <r>
    <x v="27"/>
    <x v="27"/>
    <n v="22.400702714920001"/>
    <n v="73.803142070770207"/>
    <n v="5.9086520671844402"/>
    <n v="148.48797464370699"/>
    <n v="16.777182817459099"/>
  </r>
  <r>
    <x v="28"/>
    <x v="28"/>
    <n v="56.786774396896298"/>
    <n v="156.38015818595801"/>
    <n v="310.69042944908102"/>
    <n v="64.865813732147203"/>
    <n v="181.52321124076801"/>
  </r>
  <r>
    <x v="29"/>
    <x v="29"/>
    <n v="24.0264041423797"/>
    <n v="216.884268522262"/>
    <n v="12.97594332695"/>
    <n v="190.38361191749499"/>
    <n v="60.549598217010498"/>
  </r>
  <r>
    <x v="30"/>
    <x v="30"/>
    <n v="44.829919338226297"/>
    <n v="91.200832366943303"/>
    <n v="42.772400140762301"/>
    <n v="109.85992288589399"/>
    <n v="84.448546171188298"/>
  </r>
  <r>
    <x v="31"/>
    <x v="31"/>
    <n v="106.668219327926"/>
    <n v="140.319036722183"/>
    <n v="29.892243623733499"/>
    <n v="60.347738265991197"/>
    <n v="212.652732610702"/>
  </r>
  <r>
    <x v="32"/>
    <x v="32"/>
    <n v="27.653971672058098"/>
    <n v="53.609854698181103"/>
    <n v="62.874077320098799"/>
    <n v="113.103563785552"/>
    <n v="138.162292957305"/>
  </r>
  <r>
    <x v="33"/>
    <x v="33"/>
    <n v="82.217526197433401"/>
    <n v="317.96324181556702"/>
    <n v="111.37792849540701"/>
    <n v="18.901297092437702"/>
    <n v="81.882377624511705"/>
  </r>
  <r>
    <x v="34"/>
    <x v="34"/>
    <n v="69.483164310455294"/>
    <n v="92.378488779067993"/>
    <n v="187.43625235557499"/>
    <n v="35.156761884689303"/>
    <n v="118.196479797363"/>
  </r>
  <r>
    <x v="35"/>
    <x v="35"/>
    <n v="53.535340547561603"/>
    <n v="135.75915503501801"/>
    <n v="174.74592375755299"/>
    <n v="27.278550386428801"/>
    <n v="115.822433710098"/>
  </r>
  <r>
    <x v="36"/>
    <x v="36"/>
    <n v="53.203155994415198"/>
    <n v="176.644488573074"/>
    <n v="10.958349466323799"/>
    <n v="65.293086290359497"/>
    <n v="19.9444127082824"/>
  </r>
  <r>
    <x v="37"/>
    <x v="37"/>
    <n v="18.541051864623999"/>
    <n v="133.73211765289301"/>
    <n v="52.6307854652404"/>
    <n v="481.22742795944202"/>
    <n v="269.58734655380198"/>
  </r>
  <r>
    <x v="38"/>
    <x v="38"/>
    <n v="71.075684309005695"/>
    <n v="147.35492038726801"/>
    <n v="6.4243752956390301"/>
    <n v="95.172775983810396"/>
    <n v="249.62564587592999"/>
  </r>
  <r>
    <x v="39"/>
    <x v="39"/>
    <n v="54.190351724624598"/>
    <n v="10.270146131515499"/>
    <n v="146.020216464996"/>
    <n v="10.036424636840801"/>
    <n v="556.79352688789299"/>
  </r>
  <r>
    <x v="40"/>
    <x v="40"/>
    <n v="10.1941444873809"/>
    <n v="171.17282629012999"/>
    <n v="47.6668055057525"/>
    <n v="143.11521601676901"/>
    <n v="63.0236558914184"/>
  </r>
  <r>
    <x v="41"/>
    <x v="41"/>
    <n v="54.752346754074097"/>
    <n v="259.56531572341902"/>
    <n v="117.711697101593"/>
    <n v="301.92452526092501"/>
    <n v="99.655587673187199"/>
  </r>
  <r>
    <x v="42"/>
    <x v="42"/>
    <n v="49.209781885147002"/>
    <n v="10.4890263080596"/>
    <n v="86.789534091949406"/>
    <n v="86.080759763717595"/>
    <n v="263.00604271888699"/>
  </r>
  <r>
    <x v="43"/>
    <x v="43"/>
    <n v="73.483958482742295"/>
    <n v="112.31225514411901"/>
    <n v="61.295227289199801"/>
    <n v="68.065773487090993"/>
    <n v="20.993994474411"/>
  </r>
  <r>
    <x v="44"/>
    <x v="44"/>
    <n v="4.2227702140808097"/>
    <n v="78.153670787811194"/>
    <n v="187.063781976699"/>
    <n v="100.34416937828"/>
    <n v="47.365341424942002"/>
  </r>
  <r>
    <x v="45"/>
    <x v="45"/>
    <n v="147.81449770927401"/>
    <n v="253.58497262001001"/>
    <n v="166.25373697280801"/>
    <n v="216.11765909194901"/>
    <n v="516.49036026000897"/>
  </r>
  <r>
    <x v="46"/>
    <x v="46"/>
    <n v="66.123301029205294"/>
    <n v="160.53796505928"/>
    <n v="36.521094083785997"/>
    <n v="26.4075012207031"/>
    <n v="718.15408277511597"/>
  </r>
  <r>
    <x v="47"/>
    <x v="47"/>
    <n v="31.011138677597"/>
    <n v="82.620397329330402"/>
    <n v="265.80040550231899"/>
    <n v="81.201231002807603"/>
    <n v="191.39612936973501"/>
  </r>
  <r>
    <x v="48"/>
    <x v="48"/>
    <n v="5.5973041057586599"/>
    <n v="27.512929201126099"/>
    <n v="57.467224597930901"/>
    <n v="58.2062888145446"/>
    <n v="236.996722221374"/>
  </r>
  <r>
    <x v="49"/>
    <x v="49"/>
    <n v="122.446115970611"/>
    <n v="187.37284588813699"/>
    <n v="22.296897649765"/>
    <n v="89.950582265853797"/>
    <n v="133.41531610488801"/>
  </r>
  <r>
    <x v="50"/>
    <x v="50"/>
    <n v="173.88995409011801"/>
    <n v="51.901625633239703"/>
    <n v="79.678532600402804"/>
    <n v="47.163805961608801"/>
    <n v="70.502138614654498"/>
  </r>
  <r>
    <x v="51"/>
    <x v="51"/>
    <n v="29.468388080596899"/>
    <n v="142.05359530448899"/>
    <n v="65.279310941696096"/>
    <n v="30.8739655017852"/>
    <n v="45.712282180786097"/>
  </r>
  <r>
    <x v="52"/>
    <x v="52"/>
    <n v="49.056750774383502"/>
    <n v="31.986450910568198"/>
    <n v="97.218066215515094"/>
    <n v="63.714430093765202"/>
    <n v="147.36468005180299"/>
  </r>
  <r>
    <x v="53"/>
    <x v="53"/>
    <n v="63.311029911041203"/>
    <n v="119.30243897438"/>
    <n v="31.641711235046301"/>
    <n v="33.078766584396298"/>
    <n v="90.309761524200397"/>
  </r>
  <r>
    <x v="54"/>
    <x v="54"/>
    <n v="105.149012088775"/>
    <n v="27.638083219528198"/>
    <n v="39.3180797100067"/>
    <n v="360.164546966552"/>
    <n v="78.292298793792696"/>
  </r>
  <r>
    <x v="55"/>
    <x v="55"/>
    <n v="23.886553525924601"/>
    <n v="205.993526220321"/>
    <n v="41.598788499832096"/>
    <n v="252.48402905464101"/>
    <n v="16.290618181228599"/>
  </r>
  <r>
    <x v="56"/>
    <x v="56"/>
    <n v="4.1747200489044101"/>
    <n v="259.167004585266"/>
    <n v="42.507030725479098"/>
    <n v="15.961454153060901"/>
    <n v="75.760457277297903"/>
  </r>
  <r>
    <x v="57"/>
    <x v="57"/>
    <n v="17.010270357131901"/>
    <n v="63.360699176788302"/>
    <n v="343.31322932243302"/>
    <n v="794.24600481987"/>
    <n v="190.041958332061"/>
  </r>
  <r>
    <x v="58"/>
    <x v="58"/>
    <n v="15.961001873016301"/>
    <n v="159.152552366256"/>
    <n v="76.254587888717595"/>
    <n v="332.62075042724598"/>
    <n v="156.67826986312801"/>
  </r>
  <r>
    <x v="59"/>
    <x v="59"/>
    <n v="22.244484901428201"/>
    <n v="10.223645210266101"/>
    <n v="82.600303649902301"/>
    <n v="288.64113330841002"/>
    <n v="584.76024913787796"/>
  </r>
  <r>
    <x v="60"/>
    <x v="60"/>
    <n v="99.1316077709198"/>
    <n v="5.1589658260345397"/>
    <n v="8.58306884765625"/>
    <n v="50.343577384948702"/>
    <n v="186.11947846412599"/>
  </r>
  <r>
    <x v="61"/>
    <x v="61"/>
    <n v="78.104002237319904"/>
    <n v="34.625865221023503"/>
    <n v="40.610503435134802"/>
    <n v="54.138435125350902"/>
    <n v="488.60689043998701"/>
  </r>
  <r>
    <x v="62"/>
    <x v="62"/>
    <n v="79.507039070129395"/>
    <n v="141.30733704566899"/>
    <n v="42.286975383758502"/>
    <n v="355.484620809555"/>
    <n v="30.543567419052099"/>
  </r>
  <r>
    <x v="63"/>
    <x v="63"/>
    <n v="24.9931623935699"/>
    <n v="223.65325140952999"/>
    <n v="32.862077236175502"/>
    <n v="233.15962409973099"/>
    <n v="963.07366871833801"/>
  </r>
  <r>
    <x v="64"/>
    <x v="64"/>
    <n v="43.069499254226599"/>
    <n v="477.672074794769"/>
    <n v="105.959042549133"/>
    <n v="44.441857814788797"/>
    <n v="446.98379182815501"/>
  </r>
  <r>
    <x v="65"/>
    <x v="65"/>
    <n v="56.560562372207599"/>
    <n v="134.664017915725"/>
    <n v="40.141253471374498"/>
    <n v="64.767895460128699"/>
    <n v="31.313031911849901"/>
  </r>
  <r>
    <x v="66"/>
    <x v="66"/>
    <n v="8.7848160266876203"/>
    <n v="143.68473029136601"/>
    <n v="133.75568151473999"/>
    <n v="190.361611127853"/>
    <n v="24.847183465957599"/>
  </r>
  <r>
    <x v="67"/>
    <x v="67"/>
    <n v="164.043604373931"/>
    <n v="37.107819080352698"/>
    <n v="213.342414855957"/>
    <n v="407.88863015174798"/>
    <n v="123.55472803115801"/>
  </r>
  <r>
    <x v="68"/>
    <x v="68"/>
    <n v="20.762361764907801"/>
    <n v="89.2298259735107"/>
    <n v="85.825340509414602"/>
    <n v="103.70736074447601"/>
    <n v="391.77621626853897"/>
  </r>
  <r>
    <x v="69"/>
    <x v="69"/>
    <n v="13.553212404250999"/>
    <n v="58.201611995697"/>
    <n v="134.863006830215"/>
    <n v="25.253103017807"/>
    <n v="72.870543003082204"/>
  </r>
  <r>
    <x v="70"/>
    <x v="70"/>
    <n v="42.646656036376903"/>
    <n v="117.04410696029601"/>
    <n v="38.6733012199401"/>
    <n v="26.698410272598199"/>
    <n v="153.27164912223799"/>
  </r>
  <r>
    <x v="71"/>
    <x v="71"/>
    <n v="58.227695703506399"/>
    <n v="24.310148954391401"/>
    <n v="44.283416986465397"/>
    <n v="119.449720144271"/>
    <n v="168.38964557647699"/>
  </r>
  <r>
    <x v="72"/>
    <x v="72"/>
    <n v="42.700644016265798"/>
    <n v="32.299308538436797"/>
    <n v="27.907049179077099"/>
    <n v="127.742854833602"/>
    <n v="10.721431732177701"/>
  </r>
  <r>
    <x v="73"/>
    <x v="73"/>
    <n v="18.818908214568999"/>
    <n v="19.964267730712798"/>
    <n v="18.3223118782043"/>
    <n v="92.077489376068101"/>
    <n v="10.849386215209901"/>
  </r>
  <r>
    <x v="74"/>
    <x v="74"/>
    <n v="59.879674434661801"/>
    <n v="119.682255268096"/>
    <n v="77.338744163513098"/>
    <n v="100.54384064674301"/>
    <n v="5.1848673820495597"/>
  </r>
  <r>
    <x v="75"/>
    <x v="75"/>
    <n v="10.0832839012146"/>
    <n v="73.236624956130896"/>
    <n v="228.54547905921899"/>
    <n v="127.172153711318"/>
    <n v="185.57577538490199"/>
  </r>
  <r>
    <x v="76"/>
    <x v="76"/>
    <n v="30.384883165359401"/>
    <n v="52.9159832000732"/>
    <n v="10.4285655021667"/>
    <n v="131.73172283172599"/>
    <n v="74.834750413894596"/>
  </r>
  <r>
    <x v="77"/>
    <x v="77"/>
    <n v="55.086733102798398"/>
    <n v="307.07845473289399"/>
    <n v="17.442617654800401"/>
    <n v="320.06798076629599"/>
    <n v="50.491301298141401"/>
  </r>
  <r>
    <x v="78"/>
    <x v="78"/>
    <n v="34.078783988952601"/>
    <n v="60.229013681411701"/>
    <n v="35.108062028884802"/>
    <n v="170.56066155433601"/>
    <n v="89.697691917419405"/>
  </r>
  <r>
    <x v="79"/>
    <x v="79"/>
    <n v="26.044965505599901"/>
    <n v="22.934525966644198"/>
    <n v="177.52625989913901"/>
    <n v="17.9269216060638"/>
    <n v="201.11578297615"/>
  </r>
  <r>
    <x v="80"/>
    <x v="80"/>
    <n v="13.893869876861499"/>
    <n v="96.935126781463595"/>
    <n v="303.40843534469599"/>
    <n v="78.653198480605994"/>
    <n v="97.292841672897296"/>
  </r>
  <r>
    <x v="81"/>
    <x v="81"/>
    <n v="8.30179667472839"/>
    <n v="37.722622394561697"/>
    <n v="161.70769333839399"/>
    <n v="100.231621503829"/>
    <n v="41.215329885482703"/>
  </r>
  <r>
    <x v="82"/>
    <x v="82"/>
    <n v="4.4377996921539298"/>
    <n v="83.147373676300006"/>
    <n v="42.881178140640202"/>
    <n v="110.610070466995"/>
    <n v="144.096725940704"/>
  </r>
  <r>
    <x v="83"/>
    <x v="83"/>
    <n v="227.078171253204"/>
    <n v="327.571103572845"/>
    <n v="31.607967138290402"/>
    <n v="36.862308263778601"/>
    <n v="193.48522830009401"/>
  </r>
  <r>
    <x v="84"/>
    <x v="84"/>
    <n v="18.8499307632446"/>
    <n v="98.081858873367295"/>
    <n v="83.146061420440603"/>
    <n v="436.929888963699"/>
    <n v="5.7854914665222097"/>
  </r>
  <r>
    <x v="85"/>
    <x v="85"/>
    <n v="63.475667715072603"/>
    <n v="75.9974076747894"/>
    <n v="5.6127521991729701"/>
    <n v="161.99144411086999"/>
    <n v="24.0281755924224"/>
  </r>
  <r>
    <x v="86"/>
    <x v="86"/>
    <n v="70.484756708145099"/>
    <n v="5.9254305362701398"/>
    <n v="4.4234359264373699"/>
    <n v="26.8393700122833"/>
    <n v="326.14369249343798"/>
  </r>
  <r>
    <x v="87"/>
    <x v="87"/>
    <n v="24.44673538208"/>
    <n v="12.0638544559478"/>
    <n v="373.49734616279602"/>
    <n v="61.714969873428302"/>
    <n v="73.715925693511906"/>
  </r>
  <r>
    <x v="88"/>
    <x v="88"/>
    <n v="89.898539066314697"/>
    <n v="28.938809871673499"/>
    <n v="22.6195373535156"/>
    <n v="160.39822840690599"/>
    <n v="69.460063457488999"/>
  </r>
  <r>
    <x v="89"/>
    <x v="89"/>
    <n v="50.760644912719698"/>
    <n v="4.6741461753845197"/>
    <n v="114.287761688232"/>
    <n v="30.326006650924601"/>
    <n v="326.06503200531"/>
  </r>
  <r>
    <x v="90"/>
    <x v="90"/>
    <n v="25.1339190006256"/>
    <n v="88.103997707366901"/>
    <n v="180.911247968673"/>
    <n v="105.672748565673"/>
    <n v="385.13265991210898"/>
  </r>
  <r>
    <x v="91"/>
    <x v="91"/>
    <n v="75.899119138717595"/>
    <n v="47.173290252685497"/>
    <n v="85.077242136001502"/>
    <n v="313.16390252113302"/>
    <n v="96.332458972930894"/>
  </r>
  <r>
    <x v="92"/>
    <x v="92"/>
    <n v="139.05208134651099"/>
    <n v="146.75180149078301"/>
    <n v="37.4079623222351"/>
    <n v="21.4607589244842"/>
    <n v="248.67076754569999"/>
  </r>
  <r>
    <x v="93"/>
    <x v="93"/>
    <n v="5.8176743984222403"/>
    <n v="49.145711660385103"/>
    <n v="223.41884064674301"/>
    <n v="12.063062429428101"/>
    <n v="40.808048248291001"/>
  </r>
  <r>
    <x v="94"/>
    <x v="94"/>
    <n v="26.590065002441399"/>
    <n v="122.64782810211101"/>
    <n v="212.94032692909201"/>
    <n v="56.409194707870398"/>
    <n v="145.55715250968899"/>
  </r>
  <r>
    <x v="95"/>
    <x v="95"/>
    <n v="55.179514884948702"/>
    <n v="19.353444337844799"/>
    <n v="267.59794807434002"/>
    <n v="25.250926017761198"/>
    <n v="23.888688564300502"/>
  </r>
  <r>
    <x v="96"/>
    <x v="96"/>
    <n v="27.963486909866301"/>
    <n v="75.165729284286499"/>
    <n v="20.124270200729299"/>
    <n v="32.030079603195098"/>
    <n v="77.679524898528996"/>
  </r>
  <r>
    <x v="97"/>
    <x v="97"/>
    <n v="31.9036560058593"/>
    <n v="61.4515507221221"/>
    <n v="172.05020284652699"/>
    <n v="204.075277805328"/>
    <n v="105.039365291595"/>
  </r>
  <r>
    <x v="98"/>
    <x v="98"/>
    <n v="66.462228298187199"/>
    <n v="33.406589746475198"/>
    <n v="369.16816520690901"/>
    <n v="52.676824092864898"/>
    <n v="226.43157625198299"/>
  </r>
  <r>
    <x v="99"/>
    <x v="99"/>
    <n v="55.111216068267801"/>
    <n v="115.562448740005"/>
    <n v="770.04613113403298"/>
    <n v="203.18647146224899"/>
    <n v="415.49822831153801"/>
  </r>
  <r>
    <x v="100"/>
    <x v="10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93B7B-8D48-4AC4-83AE-72DA12F883C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C139" firstHeaderRow="0" firstDataRow="1" firstDataCol="1"/>
  <pivotFields count="7">
    <pivotField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dataField="1">
      <items count="13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h="1" x="136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3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30" fld="1" subtotal="count" showDataAs="percentOfTotal" baseField="1" baseItem="3" numFmtId="10"/>
    <dataField name="Sum of 30_2" fld="1" baseField="1" baseItem="1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57DAD-28EB-4D1B-B840-C7A08030A7E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A3:C48" firstHeaderRow="0" firstDataRow="1" firstDataCol="1"/>
  <pivotFields count="7">
    <pivotField axis="axisRow" dataField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showAll="0">
      <items count="1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10" fld="0" subtotal="count" showDataAs="percentOfTotal" baseField="0" baseItem="0" numFmtId="10"/>
    <dataField name="Sum of 10_2" fld="0" baseField="0" baseItem="4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17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E46FA5-79F1-4211-BDFC-5248A5DFB51D}" name="Table2" displayName="Table2" ref="B1:H1048576" totalsRowShown="0">
  <autoFilter ref="B1:H1048576" xr:uid="{41B13BB1-A67F-45CD-8FE6-1A83B13345EA}"/>
  <tableColumns count="7">
    <tableColumn id="1" xr3:uid="{5533B0D5-248B-42BA-B7A3-05C02FE9589D}" name="10"/>
    <tableColumn id="2" xr3:uid="{7A69D817-8146-4951-AE99-E9290BD03E63}" name="30"/>
    <tableColumn id="3" xr3:uid="{5EFB5FAB-8F8A-4D56-B497-2A6E7279C683}" name="60"/>
    <tableColumn id="4" xr3:uid="{B12473BB-EB0C-47BF-9973-D759AAD67EBA}" name="90"/>
    <tableColumn id="5" xr3:uid="{28DA7493-25B1-4E1F-A17E-0E6711D2D279}" name="120"/>
    <tableColumn id="6" xr3:uid="{82D6715D-5419-491B-A258-72E61E0866FB}" name="150"/>
    <tableColumn id="7" xr3:uid="{52CD8AFE-825B-4155-81E0-E67143896CDD}" name="1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66126C-1AA1-46BF-BF71-81BB6DDF2B10}" name="Table1" displayName="Table1" ref="A1:A1048576" totalsRowShown="0">
  <autoFilter ref="A1:A1048576" xr:uid="{886AD2E8-FA40-4DF5-9C13-EDB60E2710F3}"/>
  <sortState ref="A2:A1048576">
    <sortCondition descending="1" ref="A1:A1048576"/>
  </sortState>
  <tableColumns count="1">
    <tableColumn id="1" xr3:uid="{32E75589-EAD3-4F20-9101-0BFEBD141E54}" name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79108B-F0D3-4E0C-92A8-B9FF3899DCC8}" name="Table3" displayName="Table3" ref="B1:B1048576" totalsRowShown="0">
  <autoFilter ref="B1:B1048576" xr:uid="{32C0675F-01D1-47AE-8DC8-F92DD050A166}"/>
  <sortState ref="B2:B1048576">
    <sortCondition descending="1" ref="B1:B1048576"/>
  </sortState>
  <tableColumns count="1">
    <tableColumn id="1" xr3:uid="{085DA17C-DF43-4B47-AF7D-ED45AA9508BD}" name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F694E-85F5-4A47-8506-C2CF3076F161}" name="Table4" displayName="Table4" ref="C1:C1048576" totalsRowShown="0">
  <autoFilter ref="C1:C1048576" xr:uid="{83AFBB49-8B6F-48F7-A895-9B0B0E97357C}"/>
  <sortState ref="C2:C1048576">
    <sortCondition descending="1" ref="C1:C1048576"/>
  </sortState>
  <tableColumns count="1">
    <tableColumn id="1" xr3:uid="{FF7F0CB8-06C8-490A-91B3-65BD4E98B411}" name="6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3BAAE-3670-4B70-9D9F-12808E0D4B37}" name="Table5" displayName="Table5" ref="D1:D1048576" totalsRowShown="0">
  <autoFilter ref="D1:D1048576" xr:uid="{84F1F3C7-A41D-4D60-A7EA-4CF70F66E61B}"/>
  <sortState ref="D2:D1048576">
    <sortCondition descending="1" ref="D1:D1048576"/>
  </sortState>
  <tableColumns count="1">
    <tableColumn id="1" xr3:uid="{BF0B5711-FC15-42E5-B8FA-BF4032055677}" name="9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A185BB-99DC-4F99-80AE-1FE5AE860EA8}" name="Table6" displayName="Table6" ref="E1:E1048576" totalsRowShown="0">
  <autoFilter ref="E1:E1048576" xr:uid="{BBD2DEE3-FC95-48BA-8CC3-40611EB19F7F}"/>
  <sortState ref="E2:E1048576">
    <sortCondition descending="1" ref="E1:E1048576"/>
  </sortState>
  <tableColumns count="1">
    <tableColumn id="1" xr3:uid="{92946C3A-01BC-4BA9-8D66-2D5CF318226B}" name="1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BD2862-E5BD-4AD0-9760-0A009670BB9C}" name="Table7" displayName="Table7" ref="F1:F1048576" totalsRowShown="0">
  <autoFilter ref="F1:F1048576" xr:uid="{C11F095B-A761-4835-9A89-C55A29FE5C9F}"/>
  <sortState ref="F2:F1048576">
    <sortCondition descending="1" ref="F1:F1048576"/>
  </sortState>
  <tableColumns count="1">
    <tableColumn id="1" xr3:uid="{C83A47A5-7C8F-49ED-B55D-480CB9EB9D65}" name="15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0C6564-4EFC-4F87-9985-141DCBD5F56F}" name="Table8" displayName="Table8" ref="G1:G1048576" totalsRowShown="0">
  <autoFilter ref="G1:G1048576" xr:uid="{8207D2E4-1821-4827-BC71-34A264D0D93D}"/>
  <sortState ref="G2:G1048576">
    <sortCondition descending="1" ref="G1:G1048576"/>
  </sortState>
  <tableColumns count="1">
    <tableColumn id="1" xr3:uid="{A430DC59-5A5F-489A-8F11-6CAAC5F6D7CB}" name="1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0F70-3D34-4081-A482-E353B96ADE9B}">
  <dimension ref="A3:I139"/>
  <sheetViews>
    <sheetView topLeftCell="E1" workbookViewId="0">
      <selection activeCell="G31" sqref="G31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10.85546875" bestFit="1" customWidth="1"/>
    <col min="4" max="4" width="11.7109375" bestFit="1" customWidth="1"/>
    <col min="5" max="5" width="12" bestFit="1" customWidth="1"/>
    <col min="6" max="6" width="10.140625" bestFit="1" customWidth="1"/>
    <col min="8" max="8" width="12" bestFit="1" customWidth="1"/>
    <col min="9" max="9" width="10.85546875" bestFit="1" customWidth="1"/>
  </cols>
  <sheetData>
    <row r="3" spans="1:9" x14ac:dyDescent="0.25">
      <c r="A3" s="2" t="s">
        <v>2</v>
      </c>
      <c r="B3" t="s">
        <v>57</v>
      </c>
      <c r="C3" t="s">
        <v>155</v>
      </c>
    </row>
    <row r="4" spans="1:9" x14ac:dyDescent="0.25">
      <c r="A4" s="3" t="s">
        <v>76</v>
      </c>
      <c r="B4" s="1">
        <v>0</v>
      </c>
      <c r="C4" s="1">
        <v>0</v>
      </c>
      <c r="E4" s="3" t="s">
        <v>76</v>
      </c>
      <c r="F4" s="1">
        <v>0</v>
      </c>
      <c r="H4" s="3" t="s">
        <v>76</v>
      </c>
      <c r="I4" s="1">
        <v>0</v>
      </c>
    </row>
    <row r="5" spans="1:9" x14ac:dyDescent="0.25">
      <c r="A5" s="3" t="s">
        <v>77</v>
      </c>
      <c r="B5" s="1">
        <v>0</v>
      </c>
      <c r="C5" s="1">
        <v>0</v>
      </c>
      <c r="E5" s="3" t="s">
        <v>77</v>
      </c>
      <c r="F5" s="1">
        <v>0</v>
      </c>
      <c r="H5" s="3" t="s">
        <v>77</v>
      </c>
      <c r="I5" s="1">
        <v>0</v>
      </c>
    </row>
    <row r="6" spans="1:9" x14ac:dyDescent="0.25">
      <c r="A6" s="3" t="s">
        <v>62</v>
      </c>
      <c r="B6" s="1">
        <v>0.01</v>
      </c>
      <c r="C6" s="1">
        <v>9.6787449946861422E-4</v>
      </c>
      <c r="E6" s="3" t="s">
        <v>62</v>
      </c>
      <c r="F6" s="1">
        <v>0.01</v>
      </c>
      <c r="H6" s="3" t="s">
        <v>62</v>
      </c>
      <c r="I6" s="1">
        <v>9.6787449946861422E-4</v>
      </c>
    </row>
    <row r="7" spans="1:9" x14ac:dyDescent="0.25">
      <c r="A7" s="3" t="s">
        <v>5</v>
      </c>
      <c r="B7" s="1">
        <v>0</v>
      </c>
      <c r="C7" s="1">
        <v>9.6787449946861422E-4</v>
      </c>
      <c r="E7" s="3" t="s">
        <v>5</v>
      </c>
      <c r="F7" s="1">
        <v>0</v>
      </c>
      <c r="H7" s="3" t="s">
        <v>5</v>
      </c>
      <c r="I7" s="1">
        <v>9.6787449946861422E-4</v>
      </c>
    </row>
    <row r="8" spans="1:9" x14ac:dyDescent="0.25">
      <c r="A8" s="3" t="s">
        <v>6</v>
      </c>
      <c r="B8" s="1">
        <v>0.03</v>
      </c>
      <c r="C8" s="1">
        <v>5.687879896529956E-3</v>
      </c>
      <c r="E8" s="3" t="s">
        <v>6</v>
      </c>
      <c r="F8" s="1">
        <v>0.03</v>
      </c>
      <c r="H8" s="3" t="s">
        <v>6</v>
      </c>
      <c r="I8" s="1">
        <v>5.687879896529956E-3</v>
      </c>
    </row>
    <row r="9" spans="1:9" x14ac:dyDescent="0.25">
      <c r="A9" s="3" t="s">
        <v>7</v>
      </c>
      <c r="B9" s="1">
        <v>0.02</v>
      </c>
      <c r="C9" s="1">
        <v>9.7522206259650912E-3</v>
      </c>
      <c r="E9" s="3" t="s">
        <v>7</v>
      </c>
      <c r="F9" s="1">
        <v>0.02</v>
      </c>
      <c r="H9" s="3" t="s">
        <v>7</v>
      </c>
      <c r="I9" s="1">
        <v>9.7522206259650912E-3</v>
      </c>
    </row>
    <row r="10" spans="1:9" x14ac:dyDescent="0.25">
      <c r="A10" s="3" t="s">
        <v>8</v>
      </c>
      <c r="B10" s="1">
        <v>0.01</v>
      </c>
      <c r="C10" s="1">
        <v>1.1847521022099928E-2</v>
      </c>
      <c r="E10" s="3" t="s">
        <v>8</v>
      </c>
      <c r="F10" s="1">
        <v>0.01</v>
      </c>
      <c r="H10" s="3" t="s">
        <v>8</v>
      </c>
      <c r="I10" s="1">
        <v>1.1847521022099928E-2</v>
      </c>
    </row>
    <row r="11" spans="1:9" x14ac:dyDescent="0.25">
      <c r="A11" s="3" t="s">
        <v>9</v>
      </c>
      <c r="B11" s="1">
        <v>0.01</v>
      </c>
      <c r="C11" s="1">
        <v>1.452315646959864E-2</v>
      </c>
      <c r="E11" s="3" t="s">
        <v>9</v>
      </c>
      <c r="F11" s="1">
        <v>0.01</v>
      </c>
      <c r="H11" s="3" t="s">
        <v>9</v>
      </c>
      <c r="I11" s="1">
        <v>1.452315646959864E-2</v>
      </c>
    </row>
    <row r="12" spans="1:9" x14ac:dyDescent="0.25">
      <c r="A12" s="3" t="s">
        <v>10</v>
      </c>
      <c r="B12" s="1">
        <v>0.06</v>
      </c>
      <c r="C12" s="1">
        <v>3.1931525171387809E-2</v>
      </c>
      <c r="E12" s="3" t="s">
        <v>10</v>
      </c>
      <c r="F12" s="1">
        <v>0.06</v>
      </c>
      <c r="H12" s="3" t="s">
        <v>10</v>
      </c>
      <c r="I12" s="1">
        <v>3.1931525171387809E-2</v>
      </c>
    </row>
    <row r="13" spans="1:9" x14ac:dyDescent="0.25">
      <c r="A13" s="3" t="s">
        <v>11</v>
      </c>
      <c r="B13" s="1">
        <v>0.06</v>
      </c>
      <c r="C13" s="1">
        <v>5.1305656343414691E-2</v>
      </c>
      <c r="E13" s="3" t="s">
        <v>11</v>
      </c>
      <c r="F13" s="1">
        <v>0.06</v>
      </c>
      <c r="H13" s="3" t="s">
        <v>11</v>
      </c>
      <c r="I13" s="1">
        <v>5.1305656343414691E-2</v>
      </c>
    </row>
    <row r="14" spans="1:9" x14ac:dyDescent="0.25">
      <c r="A14" s="3" t="s">
        <v>12</v>
      </c>
      <c r="B14" s="1">
        <v>0.02</v>
      </c>
      <c r="C14" s="1">
        <v>5.823596024765141E-2</v>
      </c>
      <c r="E14" s="3" t="s">
        <v>12</v>
      </c>
      <c r="F14" s="1">
        <v>0.02</v>
      </c>
      <c r="H14" s="3" t="s">
        <v>12</v>
      </c>
      <c r="I14" s="1">
        <v>5.823596024765141E-2</v>
      </c>
    </row>
    <row r="15" spans="1:9" x14ac:dyDescent="0.25">
      <c r="A15" s="3" t="s">
        <v>13</v>
      </c>
      <c r="B15" s="1">
        <v>0.01</v>
      </c>
      <c r="C15" s="1">
        <v>6.2020278552142594E-2</v>
      </c>
      <c r="E15" s="3" t="s">
        <v>13</v>
      </c>
      <c r="F15" s="1">
        <v>0.01</v>
      </c>
      <c r="H15" s="3" t="s">
        <v>13</v>
      </c>
      <c r="I15" s="1">
        <v>6.2020278552142594E-2</v>
      </c>
    </row>
    <row r="16" spans="1:9" x14ac:dyDescent="0.25">
      <c r="A16" s="3" t="s">
        <v>14</v>
      </c>
      <c r="B16" s="1">
        <v>0.01</v>
      </c>
      <c r="C16" s="1">
        <v>6.6189697292828573E-2</v>
      </c>
      <c r="E16" s="3" t="s">
        <v>14</v>
      </c>
      <c r="F16" s="1">
        <v>0.01</v>
      </c>
      <c r="H16" s="3" t="s">
        <v>14</v>
      </c>
      <c r="I16" s="1">
        <v>6.6189697292828573E-2</v>
      </c>
    </row>
    <row r="17" spans="1:9" x14ac:dyDescent="0.25">
      <c r="A17" s="3" t="s">
        <v>15</v>
      </c>
      <c r="B17" s="1">
        <v>0.02</v>
      </c>
      <c r="C17" s="1">
        <v>7.524092071729796E-2</v>
      </c>
      <c r="E17" s="3" t="s">
        <v>15</v>
      </c>
      <c r="F17" s="1">
        <v>0.02</v>
      </c>
      <c r="H17" s="3" t="s">
        <v>15</v>
      </c>
      <c r="I17" s="1">
        <v>7.524092071729796E-2</v>
      </c>
    </row>
    <row r="18" spans="1:9" x14ac:dyDescent="0.25">
      <c r="A18" s="3" t="s">
        <v>16</v>
      </c>
      <c r="B18" s="1">
        <v>0.01</v>
      </c>
      <c r="C18" s="1">
        <v>8.0148213740065505E-2</v>
      </c>
      <c r="E18" s="3" t="s">
        <v>16</v>
      </c>
      <c r="F18" s="1">
        <v>0.01</v>
      </c>
      <c r="H18" s="3" t="s">
        <v>16</v>
      </c>
      <c r="I18" s="1">
        <v>8.0148213740065505E-2</v>
      </c>
    </row>
    <row r="19" spans="1:9" x14ac:dyDescent="0.25">
      <c r="A19" s="3" t="s">
        <v>17</v>
      </c>
      <c r="B19" s="1">
        <v>0.05</v>
      </c>
      <c r="C19" s="1">
        <v>0.10666767275208082</v>
      </c>
      <c r="E19" s="3" t="s">
        <v>17</v>
      </c>
      <c r="F19" s="1">
        <v>0.05</v>
      </c>
      <c r="H19" s="3" t="s">
        <v>17</v>
      </c>
      <c r="I19" s="1">
        <v>0.10666767275208082</v>
      </c>
    </row>
    <row r="20" spans="1:9" x14ac:dyDescent="0.25">
      <c r="A20" s="3" t="s">
        <v>18</v>
      </c>
      <c r="B20" s="1">
        <v>0.03</v>
      </c>
      <c r="C20" s="1">
        <v>0.12342195370899765</v>
      </c>
      <c r="E20" s="3" t="s">
        <v>18</v>
      </c>
      <c r="F20" s="1">
        <v>0.03</v>
      </c>
      <c r="H20" s="3" t="s">
        <v>18</v>
      </c>
      <c r="I20" s="1">
        <v>0.12342195370899765</v>
      </c>
    </row>
    <row r="21" spans="1:9" x14ac:dyDescent="0.25">
      <c r="A21" s="3" t="s">
        <v>19</v>
      </c>
      <c r="B21" s="1">
        <v>0.03</v>
      </c>
      <c r="C21" s="1">
        <v>0.14114665091372888</v>
      </c>
      <c r="E21" s="3" t="s">
        <v>19</v>
      </c>
      <c r="F21" s="1">
        <v>0.03</v>
      </c>
      <c r="H21" s="3" t="s">
        <v>19</v>
      </c>
      <c r="I21" s="1">
        <v>0.14114665091372888</v>
      </c>
    </row>
    <row r="22" spans="1:9" x14ac:dyDescent="0.25">
      <c r="A22" s="3" t="s">
        <v>34</v>
      </c>
      <c r="B22" s="1">
        <v>0.03</v>
      </c>
      <c r="C22" s="1">
        <v>0.15989226266752127</v>
      </c>
      <c r="E22" s="3" t="s">
        <v>34</v>
      </c>
      <c r="F22" s="1">
        <v>0.03</v>
      </c>
      <c r="H22" s="3" t="s">
        <v>34</v>
      </c>
      <c r="I22" s="1">
        <v>0.15989226266752127</v>
      </c>
    </row>
    <row r="23" spans="1:9" x14ac:dyDescent="0.25">
      <c r="A23" s="3" t="s">
        <v>20</v>
      </c>
      <c r="B23" s="1">
        <v>0.04</v>
      </c>
      <c r="C23" s="1">
        <v>0.18645168036397783</v>
      </c>
      <c r="E23" s="3" t="s">
        <v>20</v>
      </c>
      <c r="F23" s="1">
        <v>0.04</v>
      </c>
      <c r="H23" s="3" t="s">
        <v>20</v>
      </c>
      <c r="I23" s="1">
        <v>0.18645168036397783</v>
      </c>
    </row>
    <row r="24" spans="1:9" x14ac:dyDescent="0.25">
      <c r="A24" s="3" t="s">
        <v>21</v>
      </c>
      <c r="B24" s="1">
        <v>0.01</v>
      </c>
      <c r="C24" s="1">
        <v>0.19335735842607071</v>
      </c>
      <c r="E24" s="3" t="s">
        <v>21</v>
      </c>
      <c r="F24" s="1">
        <v>0.01</v>
      </c>
      <c r="H24" s="3" t="s">
        <v>21</v>
      </c>
      <c r="I24" s="1">
        <v>0.19335735842607071</v>
      </c>
    </row>
    <row r="25" spans="1:9" x14ac:dyDescent="0.25">
      <c r="A25" s="3" t="s">
        <v>22</v>
      </c>
      <c r="B25" s="1">
        <v>0.02</v>
      </c>
      <c r="C25" s="1">
        <v>0.20810027677492596</v>
      </c>
      <c r="E25" s="3" t="s">
        <v>22</v>
      </c>
      <c r="F25" s="1">
        <v>0.02</v>
      </c>
      <c r="H25" s="3" t="s">
        <v>22</v>
      </c>
      <c r="I25" s="1">
        <v>0.20810027677492596</v>
      </c>
    </row>
    <row r="26" spans="1:9" x14ac:dyDescent="0.25">
      <c r="A26" s="3" t="s">
        <v>35</v>
      </c>
      <c r="B26" s="1">
        <v>0.04</v>
      </c>
      <c r="C26" s="1">
        <v>0.23891981122069642</v>
      </c>
      <c r="E26" s="3" t="s">
        <v>35</v>
      </c>
      <c r="F26" s="1">
        <v>0.04</v>
      </c>
      <c r="H26" s="3" t="s">
        <v>35</v>
      </c>
      <c r="I26" s="1">
        <v>0.23891981122069642</v>
      </c>
    </row>
    <row r="27" spans="1:9" x14ac:dyDescent="0.25">
      <c r="A27" s="3" t="s">
        <v>23</v>
      </c>
      <c r="B27" s="1">
        <v>0</v>
      </c>
      <c r="C27" s="1">
        <v>0.23891981122069642</v>
      </c>
      <c r="E27" s="3" t="s">
        <v>23</v>
      </c>
      <c r="F27" s="1">
        <v>0</v>
      </c>
      <c r="H27" s="3" t="s">
        <v>23</v>
      </c>
      <c r="I27" s="1">
        <v>0.23891981122069642</v>
      </c>
    </row>
    <row r="28" spans="1:9" x14ac:dyDescent="0.25">
      <c r="A28" s="3" t="s">
        <v>24</v>
      </c>
      <c r="B28" s="1">
        <v>0</v>
      </c>
      <c r="C28" s="1">
        <v>0.23891981122069642</v>
      </c>
      <c r="E28" s="3" t="s">
        <v>24</v>
      </c>
      <c r="F28" s="1">
        <v>0</v>
      </c>
      <c r="H28" s="3" t="s">
        <v>24</v>
      </c>
      <c r="I28" s="1">
        <v>0.23891981122069642</v>
      </c>
    </row>
    <row r="29" spans="1:9" x14ac:dyDescent="0.25">
      <c r="A29" s="3" t="s">
        <v>25</v>
      </c>
      <c r="B29" s="1">
        <v>0.03</v>
      </c>
      <c r="C29" s="1">
        <v>0.26519843572432933</v>
      </c>
      <c r="E29" s="3" t="s">
        <v>25</v>
      </c>
      <c r="F29" s="1">
        <v>0.03</v>
      </c>
      <c r="H29" s="3" t="s">
        <v>25</v>
      </c>
      <c r="I29" s="1">
        <v>0.26519843572432933</v>
      </c>
    </row>
    <row r="30" spans="1:9" x14ac:dyDescent="0.25">
      <c r="A30" s="3" t="s">
        <v>26</v>
      </c>
      <c r="B30" s="1">
        <v>0</v>
      </c>
      <c r="C30" s="1">
        <v>0.26519843572432933</v>
      </c>
      <c r="E30" s="3" t="s">
        <v>26</v>
      </c>
      <c r="F30" s="1">
        <v>0</v>
      </c>
      <c r="H30" s="3" t="s">
        <v>26</v>
      </c>
      <c r="I30" s="1">
        <v>0.26519843572432933</v>
      </c>
    </row>
    <row r="31" spans="1:9" x14ac:dyDescent="0.25">
      <c r="A31" s="3" t="s">
        <v>27</v>
      </c>
      <c r="B31" s="1">
        <v>0.03</v>
      </c>
      <c r="C31" s="1">
        <v>0.29337225654647781</v>
      </c>
      <c r="E31" s="3" t="s">
        <v>27</v>
      </c>
      <c r="F31" s="1">
        <v>0.03</v>
      </c>
      <c r="H31" s="3" t="s">
        <v>27</v>
      </c>
      <c r="I31" s="1">
        <v>0.29337225654647781</v>
      </c>
    </row>
    <row r="32" spans="1:9" x14ac:dyDescent="0.25">
      <c r="A32" s="3" t="s">
        <v>28</v>
      </c>
      <c r="B32" s="1">
        <v>0</v>
      </c>
      <c r="C32" s="1">
        <v>0.29337225654647781</v>
      </c>
      <c r="E32" s="3" t="s">
        <v>28</v>
      </c>
      <c r="F32" s="1">
        <v>0</v>
      </c>
      <c r="H32" s="3" t="s">
        <v>28</v>
      </c>
      <c r="I32" s="1">
        <v>0.29337225654647781</v>
      </c>
    </row>
    <row r="33" spans="1:9" x14ac:dyDescent="0.25">
      <c r="A33" s="3" t="s">
        <v>29</v>
      </c>
      <c r="B33" s="1">
        <v>0.01</v>
      </c>
      <c r="C33" s="1">
        <v>0.30332689167835353</v>
      </c>
      <c r="E33" s="3" t="s">
        <v>29</v>
      </c>
      <c r="F33" s="1">
        <v>0.01</v>
      </c>
      <c r="H33" s="3" t="s">
        <v>29</v>
      </c>
      <c r="I33" s="1">
        <v>0.30332689167835353</v>
      </c>
    </row>
    <row r="34" spans="1:9" x14ac:dyDescent="0.25">
      <c r="A34" s="3" t="s">
        <v>36</v>
      </c>
      <c r="B34" s="1">
        <v>0.03</v>
      </c>
      <c r="C34" s="1">
        <v>0.334724794751183</v>
      </c>
      <c r="E34" s="3" t="s">
        <v>36</v>
      </c>
      <c r="F34" s="1">
        <v>0.03</v>
      </c>
      <c r="H34" s="3" t="s">
        <v>36</v>
      </c>
      <c r="I34" s="1">
        <v>0.334724794751183</v>
      </c>
    </row>
    <row r="35" spans="1:9" x14ac:dyDescent="0.25">
      <c r="A35" s="3" t="s">
        <v>37</v>
      </c>
      <c r="B35" s="1">
        <v>0.04</v>
      </c>
      <c r="C35" s="1">
        <v>0.37751831942391811</v>
      </c>
      <c r="E35" s="3" t="s">
        <v>37</v>
      </c>
      <c r="F35" s="1">
        <v>0.04</v>
      </c>
      <c r="H35" s="3" t="s">
        <v>37</v>
      </c>
      <c r="I35" s="1">
        <v>0.37751831942391811</v>
      </c>
    </row>
    <row r="36" spans="1:9" x14ac:dyDescent="0.25">
      <c r="A36" s="3" t="s">
        <v>38</v>
      </c>
      <c r="B36" s="1">
        <v>0.01</v>
      </c>
      <c r="C36" s="1">
        <v>0.38874178900276529</v>
      </c>
      <c r="E36" s="3" t="s">
        <v>38</v>
      </c>
      <c r="F36" s="1">
        <v>0.01</v>
      </c>
      <c r="H36" s="3" t="s">
        <v>38</v>
      </c>
      <c r="I36" s="1">
        <v>0.38874178900276529</v>
      </c>
    </row>
    <row r="37" spans="1:9" x14ac:dyDescent="0.25">
      <c r="A37" s="3" t="s">
        <v>39</v>
      </c>
      <c r="B37" s="1">
        <v>0.01</v>
      </c>
      <c r="C37" s="1">
        <v>0.40026867988212328</v>
      </c>
      <c r="E37" s="3" t="s">
        <v>39</v>
      </c>
      <c r="F37" s="1">
        <v>0.01</v>
      </c>
      <c r="H37" s="3" t="s">
        <v>39</v>
      </c>
      <c r="I37" s="1">
        <v>0.40026867988212328</v>
      </c>
    </row>
    <row r="38" spans="1:9" x14ac:dyDescent="0.25">
      <c r="A38" s="3" t="s">
        <v>40</v>
      </c>
      <c r="B38" s="1">
        <v>0.03</v>
      </c>
      <c r="C38" s="1">
        <v>0.43558228077672262</v>
      </c>
      <c r="E38" s="3" t="s">
        <v>40</v>
      </c>
      <c r="F38" s="1">
        <v>0.03</v>
      </c>
      <c r="H38" s="3" t="s">
        <v>40</v>
      </c>
      <c r="I38" s="1">
        <v>0.43558228077672262</v>
      </c>
    </row>
    <row r="39" spans="1:9" x14ac:dyDescent="0.25">
      <c r="A39" s="3" t="s">
        <v>41</v>
      </c>
      <c r="B39" s="1">
        <v>0.02</v>
      </c>
      <c r="C39" s="1">
        <v>0.45976074610309842</v>
      </c>
      <c r="E39" s="3" t="s">
        <v>41</v>
      </c>
      <c r="F39" s="1">
        <v>0.02</v>
      </c>
      <c r="H39" s="3" t="s">
        <v>41</v>
      </c>
      <c r="I39" s="1">
        <v>0.45976074610309842</v>
      </c>
    </row>
    <row r="40" spans="1:9" x14ac:dyDescent="0.25">
      <c r="A40" s="3" t="s">
        <v>30</v>
      </c>
      <c r="B40" s="1">
        <v>0</v>
      </c>
      <c r="C40" s="1">
        <v>0.45976074610309842</v>
      </c>
      <c r="E40" s="3" t="s">
        <v>30</v>
      </c>
      <c r="F40" s="1">
        <v>0</v>
      </c>
      <c r="H40" s="3" t="s">
        <v>30</v>
      </c>
      <c r="I40" s="1">
        <v>0.45976074610309842</v>
      </c>
    </row>
    <row r="41" spans="1:9" x14ac:dyDescent="0.25">
      <c r="A41" s="3" t="s">
        <v>31</v>
      </c>
      <c r="B41" s="1">
        <v>0.01</v>
      </c>
      <c r="C41" s="1">
        <v>0.47266551156101899</v>
      </c>
      <c r="E41" s="3" t="s">
        <v>31</v>
      </c>
      <c r="F41" s="1">
        <v>0.01</v>
      </c>
      <c r="H41" s="3" t="s">
        <v>31</v>
      </c>
      <c r="I41" s="1">
        <v>0.47266551156101899</v>
      </c>
    </row>
    <row r="42" spans="1:9" x14ac:dyDescent="0.25">
      <c r="A42" s="3" t="s">
        <v>42</v>
      </c>
      <c r="B42" s="1">
        <v>0.02</v>
      </c>
      <c r="C42" s="1">
        <v>0.4990406618383737</v>
      </c>
      <c r="E42" s="3" t="s">
        <v>42</v>
      </c>
      <c r="F42" s="1">
        <v>0.02</v>
      </c>
      <c r="H42" s="3" t="s">
        <v>42</v>
      </c>
      <c r="I42" s="1">
        <v>0.4990406618383737</v>
      </c>
    </row>
    <row r="43" spans="1:9" x14ac:dyDescent="0.25">
      <c r="A43" s="3" t="s">
        <v>43</v>
      </c>
      <c r="B43" s="1">
        <v>0.01</v>
      </c>
      <c r="C43" s="1">
        <v>0.51265344237480293</v>
      </c>
      <c r="E43" s="3" t="s">
        <v>43</v>
      </c>
      <c r="F43" s="1">
        <v>0.01</v>
      </c>
      <c r="H43" s="3" t="s">
        <v>43</v>
      </c>
      <c r="I43" s="1">
        <v>0.51265344237480293</v>
      </c>
    </row>
    <row r="44" spans="1:9" x14ac:dyDescent="0.25">
      <c r="A44" s="3" t="s">
        <v>44</v>
      </c>
      <c r="B44" s="1">
        <v>0</v>
      </c>
      <c r="C44" s="1">
        <v>0.51265344237480293</v>
      </c>
      <c r="E44" s="3" t="s">
        <v>44</v>
      </c>
      <c r="F44" s="1">
        <v>0</v>
      </c>
      <c r="H44" s="3" t="s">
        <v>44</v>
      </c>
      <c r="I44" s="1">
        <v>0.51265344237480293</v>
      </c>
    </row>
    <row r="45" spans="1:9" x14ac:dyDescent="0.25">
      <c r="A45" s="3" t="s">
        <v>45</v>
      </c>
      <c r="B45" s="1">
        <v>0.03</v>
      </c>
      <c r="C45" s="1">
        <v>0.55536560044261485</v>
      </c>
      <c r="E45" s="3" t="s">
        <v>45</v>
      </c>
      <c r="F45" s="1">
        <v>0.03</v>
      </c>
      <c r="H45" s="3" t="s">
        <v>45</v>
      </c>
      <c r="I45" s="1">
        <v>0.55536560044261485</v>
      </c>
    </row>
    <row r="46" spans="1:9" x14ac:dyDescent="0.25">
      <c r="A46" s="3" t="s">
        <v>32</v>
      </c>
      <c r="B46" s="1">
        <v>0.01</v>
      </c>
      <c r="C46" s="1">
        <v>0.56992125146844053</v>
      </c>
      <c r="E46" s="3" t="s">
        <v>32</v>
      </c>
      <c r="F46" s="1">
        <v>0.01</v>
      </c>
      <c r="H46" s="3" t="s">
        <v>32</v>
      </c>
      <c r="I46" s="1">
        <v>0.56992125146844053</v>
      </c>
    </row>
    <row r="47" spans="1:9" x14ac:dyDescent="0.25">
      <c r="A47" s="3" t="s">
        <v>46</v>
      </c>
      <c r="B47" s="1">
        <v>0.02</v>
      </c>
      <c r="C47" s="1">
        <v>0.59984043583413083</v>
      </c>
      <c r="E47" s="3" t="s">
        <v>46</v>
      </c>
      <c r="F47" s="1">
        <v>0.02</v>
      </c>
      <c r="H47" s="3" t="s">
        <v>46</v>
      </c>
      <c r="I47" s="1">
        <v>0.59984043583413083</v>
      </c>
    </row>
    <row r="48" spans="1:9" x14ac:dyDescent="0.25">
      <c r="A48" s="3" t="s">
        <v>33</v>
      </c>
      <c r="B48" s="1">
        <v>0.01</v>
      </c>
      <c r="C48" s="1">
        <v>0.61496383107188202</v>
      </c>
      <c r="E48" s="3" t="s">
        <v>33</v>
      </c>
      <c r="F48" s="1">
        <v>0.01</v>
      </c>
      <c r="H48" s="3" t="s">
        <v>33</v>
      </c>
      <c r="I48" s="1">
        <v>0.61496383107188202</v>
      </c>
    </row>
    <row r="49" spans="1:9" x14ac:dyDescent="0.25">
      <c r="A49" s="3" t="s">
        <v>63</v>
      </c>
      <c r="B49" s="1">
        <v>0.02</v>
      </c>
      <c r="C49" s="1">
        <v>0.64580708654532892</v>
      </c>
      <c r="E49" s="3" t="s">
        <v>63</v>
      </c>
      <c r="F49" s="1">
        <v>0.02</v>
      </c>
      <c r="H49" s="3" t="s">
        <v>63</v>
      </c>
      <c r="I49" s="1">
        <v>0.64580708654532892</v>
      </c>
    </row>
    <row r="50" spans="1:9" x14ac:dyDescent="0.25">
      <c r="A50" s="3" t="s">
        <v>78</v>
      </c>
      <c r="B50" s="1">
        <v>0</v>
      </c>
      <c r="C50" s="1">
        <v>0.64580708654532892</v>
      </c>
      <c r="E50" s="3" t="s">
        <v>78</v>
      </c>
      <c r="F50" s="1">
        <v>0</v>
      </c>
      <c r="H50" s="3" t="s">
        <v>78</v>
      </c>
      <c r="I50" s="1">
        <v>0.64580708654532892</v>
      </c>
    </row>
    <row r="51" spans="1:9" x14ac:dyDescent="0.25">
      <c r="A51" s="3" t="s">
        <v>79</v>
      </c>
      <c r="B51" s="1">
        <v>0</v>
      </c>
      <c r="C51" s="1">
        <v>0.64580708654532892</v>
      </c>
      <c r="E51" s="3" t="s">
        <v>79</v>
      </c>
      <c r="F51" s="1">
        <v>0</v>
      </c>
      <c r="H51" s="3" t="s">
        <v>79</v>
      </c>
      <c r="I51" s="1">
        <v>0.64580708654532892</v>
      </c>
    </row>
    <row r="52" spans="1:9" x14ac:dyDescent="0.25">
      <c r="A52" s="3" t="s">
        <v>80</v>
      </c>
      <c r="B52" s="1">
        <v>0</v>
      </c>
      <c r="C52" s="1">
        <v>0.64580708654532892</v>
      </c>
      <c r="E52" s="3" t="s">
        <v>80</v>
      </c>
      <c r="F52" s="1">
        <v>0</v>
      </c>
      <c r="H52" s="3" t="s">
        <v>80</v>
      </c>
      <c r="I52" s="1">
        <v>0.64580708654532892</v>
      </c>
    </row>
    <row r="53" spans="1:9" x14ac:dyDescent="0.25">
      <c r="A53" s="3" t="s">
        <v>64</v>
      </c>
      <c r="B53" s="1">
        <v>0.01</v>
      </c>
      <c r="C53" s="1">
        <v>0.66272690403066525</v>
      </c>
      <c r="E53" s="3" t="s">
        <v>64</v>
      </c>
      <c r="F53" s="1">
        <v>0.01</v>
      </c>
      <c r="H53" s="3" t="s">
        <v>64</v>
      </c>
      <c r="I53" s="1">
        <v>0.66272690403066525</v>
      </c>
    </row>
    <row r="54" spans="1:9" x14ac:dyDescent="0.25">
      <c r="A54" s="3" t="s">
        <v>65</v>
      </c>
      <c r="B54" s="1">
        <v>0.01</v>
      </c>
      <c r="C54" s="1">
        <v>0.67998328713992773</v>
      </c>
      <c r="E54" s="3" t="s">
        <v>65</v>
      </c>
      <c r="F54" s="1">
        <v>0.01</v>
      </c>
      <c r="H54" s="3" t="s">
        <v>65</v>
      </c>
      <c r="I54" s="1">
        <v>0.67998328713992773</v>
      </c>
    </row>
    <row r="55" spans="1:9" x14ac:dyDescent="0.25">
      <c r="A55" s="3" t="s">
        <v>81</v>
      </c>
      <c r="B55" s="1">
        <v>0</v>
      </c>
      <c r="C55" s="1">
        <v>0.67998328713992773</v>
      </c>
      <c r="E55" s="3" t="s">
        <v>81</v>
      </c>
      <c r="F55" s="1">
        <v>0</v>
      </c>
      <c r="H55" s="3" t="s">
        <v>81</v>
      </c>
      <c r="I55" s="1">
        <v>0.67998328713992773</v>
      </c>
    </row>
    <row r="56" spans="1:9" x14ac:dyDescent="0.25">
      <c r="A56" s="3" t="s">
        <v>82</v>
      </c>
      <c r="B56" s="1">
        <v>0</v>
      </c>
      <c r="C56" s="1">
        <v>0.67998328713992773</v>
      </c>
      <c r="E56" s="3" t="s">
        <v>82</v>
      </c>
      <c r="F56" s="1">
        <v>0</v>
      </c>
      <c r="H56" s="3" t="s">
        <v>82</v>
      </c>
      <c r="I56" s="1">
        <v>0.67998328713992773</v>
      </c>
    </row>
    <row r="57" spans="1:9" x14ac:dyDescent="0.25">
      <c r="A57" s="3" t="s">
        <v>83</v>
      </c>
      <c r="B57" s="1">
        <v>0</v>
      </c>
      <c r="C57" s="1">
        <v>0.67998328713992773</v>
      </c>
      <c r="E57" s="3" t="s">
        <v>83</v>
      </c>
      <c r="F57" s="1">
        <v>0</v>
      </c>
      <c r="H57" s="3" t="s">
        <v>83</v>
      </c>
      <c r="I57" s="1">
        <v>0.67998328713992773</v>
      </c>
    </row>
    <row r="58" spans="1:9" x14ac:dyDescent="0.25">
      <c r="A58" s="3" t="s">
        <v>84</v>
      </c>
      <c r="B58" s="1">
        <v>0</v>
      </c>
      <c r="C58" s="1">
        <v>0.67998328713992773</v>
      </c>
      <c r="E58" s="3" t="s">
        <v>84</v>
      </c>
      <c r="F58" s="1">
        <v>0</v>
      </c>
      <c r="H58" s="3" t="s">
        <v>84</v>
      </c>
      <c r="I58" s="1">
        <v>0.67998328713992773</v>
      </c>
    </row>
    <row r="59" spans="1:9" x14ac:dyDescent="0.25">
      <c r="A59" s="3" t="s">
        <v>85</v>
      </c>
      <c r="B59" s="1">
        <v>0</v>
      </c>
      <c r="C59" s="1">
        <v>0.67998328713992773</v>
      </c>
      <c r="E59" s="3" t="s">
        <v>85</v>
      </c>
      <c r="F59" s="1">
        <v>0</v>
      </c>
      <c r="H59" s="3" t="s">
        <v>85</v>
      </c>
      <c r="I59" s="1">
        <v>0.67998328713992773</v>
      </c>
    </row>
    <row r="60" spans="1:9" x14ac:dyDescent="0.25">
      <c r="A60" s="3" t="s">
        <v>86</v>
      </c>
      <c r="B60" s="1">
        <v>0</v>
      </c>
      <c r="C60" s="1">
        <v>0.67998328713992773</v>
      </c>
      <c r="E60" s="3" t="s">
        <v>86</v>
      </c>
      <c r="F60" s="1">
        <v>0</v>
      </c>
      <c r="H60" s="3" t="s">
        <v>86</v>
      </c>
      <c r="I60" s="1">
        <v>0.67998328713992773</v>
      </c>
    </row>
    <row r="61" spans="1:9" x14ac:dyDescent="0.25">
      <c r="A61" s="3" t="s">
        <v>66</v>
      </c>
      <c r="B61" s="1">
        <v>0.01</v>
      </c>
      <c r="C61" s="1">
        <v>0.69974672213604039</v>
      </c>
      <c r="E61" s="3" t="s">
        <v>66</v>
      </c>
      <c r="F61" s="1">
        <v>0.01</v>
      </c>
      <c r="H61" s="3" t="s">
        <v>66</v>
      </c>
      <c r="I61" s="1">
        <v>0.69974672213604039</v>
      </c>
    </row>
    <row r="62" spans="1:9" x14ac:dyDescent="0.25">
      <c r="A62" s="3" t="s">
        <v>67</v>
      </c>
      <c r="B62" s="1">
        <v>0.01</v>
      </c>
      <c r="C62" s="1">
        <v>0.7196911364960854</v>
      </c>
      <c r="E62" s="3" t="s">
        <v>67</v>
      </c>
      <c r="F62" s="1">
        <v>0.01</v>
      </c>
      <c r="H62" s="3" t="s">
        <v>67</v>
      </c>
      <c r="I62" s="1">
        <v>0.7196911364960854</v>
      </c>
    </row>
    <row r="63" spans="1:9" x14ac:dyDescent="0.25">
      <c r="A63" s="3" t="s">
        <v>87</v>
      </c>
      <c r="B63" s="1">
        <v>0</v>
      </c>
      <c r="C63" s="1">
        <v>0.7196911364960854</v>
      </c>
      <c r="E63" s="3" t="s">
        <v>87</v>
      </c>
      <c r="F63" s="1">
        <v>0</v>
      </c>
      <c r="H63" s="3" t="s">
        <v>87</v>
      </c>
      <c r="I63" s="1">
        <v>0.7196911364960854</v>
      </c>
    </row>
    <row r="64" spans="1:9" x14ac:dyDescent="0.25">
      <c r="A64" s="3" t="s">
        <v>68</v>
      </c>
      <c r="B64" s="1">
        <v>0.01</v>
      </c>
      <c r="C64" s="1">
        <v>0.7404356277286851</v>
      </c>
      <c r="E64" s="3" t="s">
        <v>68</v>
      </c>
      <c r="F64" s="1">
        <v>0.01</v>
      </c>
      <c r="H64" s="3" t="s">
        <v>68</v>
      </c>
      <c r="I64" s="1">
        <v>0.7404356277286851</v>
      </c>
    </row>
    <row r="65" spans="1:9" x14ac:dyDescent="0.25">
      <c r="A65" s="3" t="s">
        <v>88</v>
      </c>
      <c r="B65" s="1">
        <v>0</v>
      </c>
      <c r="C65" s="1">
        <v>0.7404356277286851</v>
      </c>
      <c r="E65" s="3" t="s">
        <v>88</v>
      </c>
      <c r="F65" s="1">
        <v>0</v>
      </c>
      <c r="H65" s="3" t="s">
        <v>88</v>
      </c>
      <c r="I65" s="1">
        <v>0.7404356277286851</v>
      </c>
    </row>
    <row r="66" spans="1:9" x14ac:dyDescent="0.25">
      <c r="A66" s="3" t="s">
        <v>69</v>
      </c>
      <c r="B66" s="1">
        <v>0.03</v>
      </c>
      <c r="C66" s="1">
        <v>0.80429965276301196</v>
      </c>
      <c r="E66" s="3" t="s">
        <v>69</v>
      </c>
      <c r="F66" s="1">
        <v>0.03</v>
      </c>
      <c r="H66" s="3" t="s">
        <v>69</v>
      </c>
      <c r="I66" s="1">
        <v>0.80429965276301196</v>
      </c>
    </row>
    <row r="67" spans="1:9" x14ac:dyDescent="0.25">
      <c r="A67" s="3" t="s">
        <v>70</v>
      </c>
      <c r="B67" s="1">
        <v>0.01</v>
      </c>
      <c r="C67" s="1">
        <v>0.82586969681354838</v>
      </c>
      <c r="E67" s="3" t="s">
        <v>70</v>
      </c>
      <c r="F67" s="1">
        <v>0.01</v>
      </c>
      <c r="H67" s="3" t="s">
        <v>70</v>
      </c>
      <c r="I67" s="1">
        <v>0.82586969681354838</v>
      </c>
    </row>
    <row r="68" spans="1:9" x14ac:dyDescent="0.25">
      <c r="A68" s="3" t="s">
        <v>71</v>
      </c>
      <c r="B68" s="1">
        <v>0.01</v>
      </c>
      <c r="C68" s="1">
        <v>0.84795144471480588</v>
      </c>
      <c r="E68" s="3" t="s">
        <v>71</v>
      </c>
      <c r="F68" s="1">
        <v>0.01</v>
      </c>
      <c r="H68" s="3" t="s">
        <v>71</v>
      </c>
      <c r="I68" s="1">
        <v>0.84795144471480588</v>
      </c>
    </row>
    <row r="69" spans="1:9" x14ac:dyDescent="0.25">
      <c r="A69" s="3" t="s">
        <v>89</v>
      </c>
      <c r="B69" s="1">
        <v>0</v>
      </c>
      <c r="C69" s="1">
        <v>0.84795144471480588</v>
      </c>
      <c r="E69" s="3" t="s">
        <v>89</v>
      </c>
      <c r="F69" s="1">
        <v>0</v>
      </c>
      <c r="H69" s="3" t="s">
        <v>89</v>
      </c>
      <c r="I69" s="1">
        <v>0.84795144471480588</v>
      </c>
    </row>
    <row r="70" spans="1:9" x14ac:dyDescent="0.25">
      <c r="A70" s="3" t="s">
        <v>90</v>
      </c>
      <c r="B70" s="1">
        <v>0</v>
      </c>
      <c r="C70" s="1">
        <v>0.84795144471480588</v>
      </c>
      <c r="E70" s="3" t="s">
        <v>90</v>
      </c>
      <c r="F70" s="1">
        <v>0</v>
      </c>
      <c r="H70" s="3" t="s">
        <v>90</v>
      </c>
      <c r="I70" s="1">
        <v>0.84795144471480588</v>
      </c>
    </row>
    <row r="71" spans="1:9" x14ac:dyDescent="0.25">
      <c r="A71" s="3" t="s">
        <v>91</v>
      </c>
      <c r="B71" s="1">
        <v>0</v>
      </c>
      <c r="C71" s="1">
        <v>0.84795144471480588</v>
      </c>
      <c r="E71" s="3" t="s">
        <v>91</v>
      </c>
      <c r="F71" s="1">
        <v>0</v>
      </c>
      <c r="H71" s="3" t="s">
        <v>91</v>
      </c>
      <c r="I71" s="1">
        <v>0.84795144471480588</v>
      </c>
    </row>
    <row r="72" spans="1:9" x14ac:dyDescent="0.25">
      <c r="A72" s="3" t="s">
        <v>92</v>
      </c>
      <c r="B72" s="1">
        <v>0</v>
      </c>
      <c r="C72" s="1">
        <v>0.84795144471480588</v>
      </c>
      <c r="E72" s="3" t="s">
        <v>92</v>
      </c>
      <c r="F72" s="1">
        <v>0</v>
      </c>
      <c r="H72" s="3" t="s">
        <v>92</v>
      </c>
      <c r="I72" s="1">
        <v>0.84795144471480588</v>
      </c>
    </row>
    <row r="73" spans="1:9" x14ac:dyDescent="0.25">
      <c r="A73" s="3" t="s">
        <v>93</v>
      </c>
      <c r="B73" s="1">
        <v>0</v>
      </c>
      <c r="C73" s="1">
        <v>0.84795144471480588</v>
      </c>
      <c r="E73" s="3" t="s">
        <v>93</v>
      </c>
      <c r="F73" s="1">
        <v>0</v>
      </c>
      <c r="H73" s="3" t="s">
        <v>93</v>
      </c>
      <c r="I73" s="1">
        <v>0.84795144471480588</v>
      </c>
    </row>
    <row r="74" spans="1:9" x14ac:dyDescent="0.25">
      <c r="A74" s="3" t="s">
        <v>94</v>
      </c>
      <c r="B74" s="1">
        <v>0</v>
      </c>
      <c r="C74" s="1">
        <v>0.84795144471480588</v>
      </c>
      <c r="E74" s="3" t="s">
        <v>94</v>
      </c>
      <c r="F74" s="1">
        <v>0</v>
      </c>
      <c r="H74" s="3" t="s">
        <v>94</v>
      </c>
      <c r="I74" s="1">
        <v>0.84795144471480588</v>
      </c>
    </row>
    <row r="75" spans="1:9" x14ac:dyDescent="0.25">
      <c r="A75" s="3" t="s">
        <v>95</v>
      </c>
      <c r="B75" s="1">
        <v>0</v>
      </c>
      <c r="C75" s="1">
        <v>0.84795144471480588</v>
      </c>
      <c r="E75" s="3" t="s">
        <v>95</v>
      </c>
      <c r="F75" s="1">
        <v>0</v>
      </c>
      <c r="H75" s="3" t="s">
        <v>95</v>
      </c>
      <c r="I75" s="1">
        <v>0.84795144471480588</v>
      </c>
    </row>
    <row r="76" spans="1:9" x14ac:dyDescent="0.25">
      <c r="A76" s="3" t="s">
        <v>96</v>
      </c>
      <c r="B76" s="1">
        <v>0</v>
      </c>
      <c r="C76" s="1">
        <v>0.84795144471480588</v>
      </c>
      <c r="E76" s="3" t="s">
        <v>96</v>
      </c>
      <c r="F76" s="1">
        <v>0</v>
      </c>
      <c r="H76" s="3" t="s">
        <v>96</v>
      </c>
      <c r="I76" s="1">
        <v>0.84795144471480588</v>
      </c>
    </row>
    <row r="77" spans="1:9" x14ac:dyDescent="0.25">
      <c r="A77" s="3" t="s">
        <v>97</v>
      </c>
      <c r="B77" s="1">
        <v>0</v>
      </c>
      <c r="C77" s="1">
        <v>0.84795144471480588</v>
      </c>
      <c r="E77" s="3" t="s">
        <v>97</v>
      </c>
      <c r="F77" s="1">
        <v>0</v>
      </c>
      <c r="H77" s="3" t="s">
        <v>97</v>
      </c>
      <c r="I77" s="1">
        <v>0.84795144471480588</v>
      </c>
    </row>
    <row r="78" spans="1:9" x14ac:dyDescent="0.25">
      <c r="A78" s="3" t="s">
        <v>98</v>
      </c>
      <c r="B78" s="1">
        <v>0</v>
      </c>
      <c r="C78" s="1">
        <v>0.84795144471480588</v>
      </c>
      <c r="E78" s="3" t="s">
        <v>98</v>
      </c>
      <c r="F78" s="1">
        <v>0</v>
      </c>
      <c r="H78" s="3" t="s">
        <v>98</v>
      </c>
      <c r="I78" s="1">
        <v>0.84795144471480588</v>
      </c>
    </row>
    <row r="79" spans="1:9" x14ac:dyDescent="0.25">
      <c r="A79" s="3" t="s">
        <v>99</v>
      </c>
      <c r="B79" s="1">
        <v>0</v>
      </c>
      <c r="C79" s="1">
        <v>0.84795144471480588</v>
      </c>
      <c r="E79" s="3" t="s">
        <v>99</v>
      </c>
      <c r="F79" s="1">
        <v>0</v>
      </c>
      <c r="H79" s="3" t="s">
        <v>99</v>
      </c>
      <c r="I79" s="1">
        <v>0.84795144471480588</v>
      </c>
    </row>
    <row r="80" spans="1:9" x14ac:dyDescent="0.25">
      <c r="A80" s="3" t="s">
        <v>100</v>
      </c>
      <c r="B80" s="1">
        <v>0</v>
      </c>
      <c r="C80" s="1">
        <v>0.84795144471480588</v>
      </c>
      <c r="E80" s="3" t="s">
        <v>100</v>
      </c>
      <c r="F80" s="1">
        <v>0</v>
      </c>
      <c r="H80" s="3" t="s">
        <v>100</v>
      </c>
      <c r="I80" s="1">
        <v>0.84795144471480588</v>
      </c>
    </row>
    <row r="81" spans="1:9" x14ac:dyDescent="0.25">
      <c r="A81" s="3" t="s">
        <v>101</v>
      </c>
      <c r="B81" s="1">
        <v>0</v>
      </c>
      <c r="C81" s="1">
        <v>0.84795144471480588</v>
      </c>
      <c r="E81" s="3" t="s">
        <v>101</v>
      </c>
      <c r="F81" s="1">
        <v>0</v>
      </c>
      <c r="H81" s="3" t="s">
        <v>101</v>
      </c>
      <c r="I81" s="1">
        <v>0.84795144471480588</v>
      </c>
    </row>
    <row r="82" spans="1:9" x14ac:dyDescent="0.25">
      <c r="A82" s="3" t="s">
        <v>102</v>
      </c>
      <c r="B82" s="1">
        <v>0</v>
      </c>
      <c r="C82" s="1">
        <v>0.84795144471480588</v>
      </c>
      <c r="E82" s="3" t="s">
        <v>102</v>
      </c>
      <c r="F82" s="1">
        <v>0</v>
      </c>
      <c r="H82" s="3" t="s">
        <v>102</v>
      </c>
      <c r="I82" s="1">
        <v>0.84795144471480588</v>
      </c>
    </row>
    <row r="83" spans="1:9" x14ac:dyDescent="0.25">
      <c r="A83" s="3" t="s">
        <v>103</v>
      </c>
      <c r="B83" s="1">
        <v>0</v>
      </c>
      <c r="C83" s="1">
        <v>0.84795144471480588</v>
      </c>
      <c r="E83" s="3" t="s">
        <v>103</v>
      </c>
      <c r="F83" s="1">
        <v>0</v>
      </c>
      <c r="H83" s="3" t="s">
        <v>103</v>
      </c>
      <c r="I83" s="1">
        <v>0.84795144471480588</v>
      </c>
    </row>
    <row r="84" spans="1:9" x14ac:dyDescent="0.25">
      <c r="A84" s="3" t="s">
        <v>104</v>
      </c>
      <c r="B84" s="1">
        <v>0</v>
      </c>
      <c r="C84" s="1">
        <v>0.84795144471480588</v>
      </c>
      <c r="E84" s="3" t="s">
        <v>104</v>
      </c>
      <c r="F84" s="1">
        <v>0</v>
      </c>
      <c r="H84" s="3" t="s">
        <v>104</v>
      </c>
      <c r="I84" s="1">
        <v>0.84795144471480588</v>
      </c>
    </row>
    <row r="85" spans="1:9" x14ac:dyDescent="0.25">
      <c r="A85" s="3" t="s">
        <v>105</v>
      </c>
      <c r="B85" s="1">
        <v>0</v>
      </c>
      <c r="C85" s="1">
        <v>0.84795144471480588</v>
      </c>
      <c r="E85" s="3" t="s">
        <v>105</v>
      </c>
      <c r="F85" s="1">
        <v>0</v>
      </c>
      <c r="H85" s="3" t="s">
        <v>105</v>
      </c>
      <c r="I85" s="1">
        <v>0.84795144471480588</v>
      </c>
    </row>
    <row r="86" spans="1:9" x14ac:dyDescent="0.25">
      <c r="A86" s="3" t="s">
        <v>106</v>
      </c>
      <c r="B86" s="1">
        <v>0</v>
      </c>
      <c r="C86" s="1">
        <v>0.84795144471480588</v>
      </c>
      <c r="E86" s="3" t="s">
        <v>106</v>
      </c>
      <c r="F86" s="1">
        <v>0</v>
      </c>
      <c r="H86" s="3" t="s">
        <v>106</v>
      </c>
      <c r="I86" s="1">
        <v>0.84795144471480588</v>
      </c>
    </row>
    <row r="87" spans="1:9" x14ac:dyDescent="0.25">
      <c r="A87" s="3" t="s">
        <v>107</v>
      </c>
      <c r="B87" s="1">
        <v>0</v>
      </c>
      <c r="C87" s="1">
        <v>0.84795144471480588</v>
      </c>
      <c r="E87" s="3" t="s">
        <v>107</v>
      </c>
      <c r="F87" s="1">
        <v>0</v>
      </c>
      <c r="H87" s="3" t="s">
        <v>107</v>
      </c>
      <c r="I87" s="1">
        <v>0.84795144471480588</v>
      </c>
    </row>
    <row r="88" spans="1:9" x14ac:dyDescent="0.25">
      <c r="A88" s="3" t="s">
        <v>108</v>
      </c>
      <c r="B88" s="1">
        <v>0</v>
      </c>
      <c r="C88" s="1">
        <v>0.84795144471480588</v>
      </c>
      <c r="E88" s="3" t="s">
        <v>108</v>
      </c>
      <c r="F88" s="1">
        <v>0</v>
      </c>
      <c r="H88" s="3" t="s">
        <v>108</v>
      </c>
      <c r="I88" s="1">
        <v>0.84795144471480588</v>
      </c>
    </row>
    <row r="89" spans="1:9" x14ac:dyDescent="0.25">
      <c r="A89" s="3" t="s">
        <v>109</v>
      </c>
      <c r="B89" s="1">
        <v>0</v>
      </c>
      <c r="C89" s="1">
        <v>0.84795144471480588</v>
      </c>
      <c r="E89" s="3" t="s">
        <v>109</v>
      </c>
      <c r="F89" s="1">
        <v>0</v>
      </c>
      <c r="H89" s="3" t="s">
        <v>109</v>
      </c>
      <c r="I89" s="1">
        <v>0.84795144471480588</v>
      </c>
    </row>
    <row r="90" spans="1:9" x14ac:dyDescent="0.25">
      <c r="A90" s="3" t="s">
        <v>110</v>
      </c>
      <c r="B90" s="1">
        <v>0</v>
      </c>
      <c r="C90" s="1">
        <v>0.84795144471480588</v>
      </c>
      <c r="E90" s="3" t="s">
        <v>110</v>
      </c>
      <c r="F90" s="1">
        <v>0</v>
      </c>
      <c r="H90" s="3" t="s">
        <v>110</v>
      </c>
      <c r="I90" s="1">
        <v>0.84795144471480588</v>
      </c>
    </row>
    <row r="91" spans="1:9" x14ac:dyDescent="0.25">
      <c r="A91" s="3" t="s">
        <v>111</v>
      </c>
      <c r="B91" s="1">
        <v>0</v>
      </c>
      <c r="C91" s="1">
        <v>0.84795144471480588</v>
      </c>
      <c r="E91" s="3" t="s">
        <v>111</v>
      </c>
      <c r="F91" s="1">
        <v>0</v>
      </c>
      <c r="H91" s="3" t="s">
        <v>111</v>
      </c>
      <c r="I91" s="1">
        <v>0.84795144471480588</v>
      </c>
    </row>
    <row r="92" spans="1:9" x14ac:dyDescent="0.25">
      <c r="A92" s="3" t="s">
        <v>112</v>
      </c>
      <c r="B92" s="1">
        <v>0</v>
      </c>
      <c r="C92" s="1">
        <v>0.84795144471480588</v>
      </c>
      <c r="E92" s="3" t="s">
        <v>112</v>
      </c>
      <c r="F92" s="1">
        <v>0</v>
      </c>
      <c r="H92" s="3" t="s">
        <v>112</v>
      </c>
      <c r="I92" s="1">
        <v>0.84795144471480588</v>
      </c>
    </row>
    <row r="93" spans="1:9" x14ac:dyDescent="0.25">
      <c r="A93" s="3" t="s">
        <v>113</v>
      </c>
      <c r="B93" s="1">
        <v>0</v>
      </c>
      <c r="C93" s="1">
        <v>0.84795144471480588</v>
      </c>
      <c r="E93" s="3" t="s">
        <v>113</v>
      </c>
      <c r="F93" s="1">
        <v>0</v>
      </c>
      <c r="H93" s="3" t="s">
        <v>113</v>
      </c>
      <c r="I93" s="1">
        <v>0.84795144471480588</v>
      </c>
    </row>
    <row r="94" spans="1:9" x14ac:dyDescent="0.25">
      <c r="A94" s="3" t="s">
        <v>72</v>
      </c>
      <c r="B94" s="1">
        <v>0.01</v>
      </c>
      <c r="C94" s="1">
        <v>0.87885446613138452</v>
      </c>
      <c r="E94" s="3" t="s">
        <v>72</v>
      </c>
      <c r="F94" s="1">
        <v>0.01</v>
      </c>
      <c r="H94" s="3" t="s">
        <v>72</v>
      </c>
      <c r="I94" s="1">
        <v>0.87885446613138452</v>
      </c>
    </row>
    <row r="95" spans="1:9" x14ac:dyDescent="0.25">
      <c r="A95" s="3" t="s">
        <v>114</v>
      </c>
      <c r="B95" s="1">
        <v>0</v>
      </c>
      <c r="C95" s="1">
        <v>0.87885446613138452</v>
      </c>
      <c r="E95" s="3" t="s">
        <v>114</v>
      </c>
      <c r="F95" s="1">
        <v>0</v>
      </c>
      <c r="H95" s="3" t="s">
        <v>114</v>
      </c>
      <c r="I95" s="1">
        <v>0.87885446613138452</v>
      </c>
    </row>
    <row r="96" spans="1:9" x14ac:dyDescent="0.25">
      <c r="A96" s="3" t="s">
        <v>115</v>
      </c>
      <c r="B96" s="1">
        <v>0</v>
      </c>
      <c r="C96" s="1">
        <v>0.87885446613138452</v>
      </c>
      <c r="E96" s="3" t="s">
        <v>115</v>
      </c>
      <c r="F96" s="1">
        <v>0</v>
      </c>
      <c r="H96" s="3" t="s">
        <v>115</v>
      </c>
      <c r="I96" s="1">
        <v>0.87885446613138452</v>
      </c>
    </row>
    <row r="97" spans="1:9" x14ac:dyDescent="0.25">
      <c r="A97" s="3" t="s">
        <v>116</v>
      </c>
      <c r="B97" s="1">
        <v>0</v>
      </c>
      <c r="C97" s="1">
        <v>0.87885446613138452</v>
      </c>
      <c r="E97" s="3" t="s">
        <v>116</v>
      </c>
      <c r="F97" s="1">
        <v>0</v>
      </c>
      <c r="H97" s="3" t="s">
        <v>116</v>
      </c>
      <c r="I97" s="1">
        <v>0.87885446613138452</v>
      </c>
    </row>
    <row r="98" spans="1:9" x14ac:dyDescent="0.25">
      <c r="A98" s="3" t="s">
        <v>117</v>
      </c>
      <c r="B98" s="1">
        <v>0</v>
      </c>
      <c r="C98" s="1">
        <v>0.87885446613138452</v>
      </c>
      <c r="E98" s="3" t="s">
        <v>117</v>
      </c>
      <c r="F98" s="1">
        <v>0</v>
      </c>
      <c r="H98" s="3" t="s">
        <v>117</v>
      </c>
      <c r="I98" s="1">
        <v>0.87885446613138452</v>
      </c>
    </row>
    <row r="99" spans="1:9" x14ac:dyDescent="0.25">
      <c r="A99" s="3" t="s">
        <v>118</v>
      </c>
      <c r="B99" s="1">
        <v>0</v>
      </c>
      <c r="C99" s="1">
        <v>0.87885446613138452</v>
      </c>
      <c r="E99" s="3" t="s">
        <v>118</v>
      </c>
      <c r="F99" s="1">
        <v>0</v>
      </c>
      <c r="H99" s="3" t="s">
        <v>118</v>
      </c>
      <c r="I99" s="1">
        <v>0.87885446613138452</v>
      </c>
    </row>
    <row r="100" spans="1:9" x14ac:dyDescent="0.25">
      <c r="A100" s="3" t="s">
        <v>119</v>
      </c>
      <c r="B100" s="1">
        <v>0</v>
      </c>
      <c r="C100" s="1">
        <v>0.87885446613138452</v>
      </c>
      <c r="E100" s="3" t="s">
        <v>119</v>
      </c>
      <c r="F100" s="1">
        <v>0</v>
      </c>
      <c r="H100" s="3" t="s">
        <v>119</v>
      </c>
      <c r="I100" s="1">
        <v>0.87885446613138452</v>
      </c>
    </row>
    <row r="101" spans="1:9" x14ac:dyDescent="0.25">
      <c r="A101" s="3" t="s">
        <v>120</v>
      </c>
      <c r="B101" s="1">
        <v>0</v>
      </c>
      <c r="C101" s="1">
        <v>0.87885446613138452</v>
      </c>
      <c r="E101" s="3" t="s">
        <v>120</v>
      </c>
      <c r="F101" s="1">
        <v>0</v>
      </c>
      <c r="H101" s="3" t="s">
        <v>120</v>
      </c>
      <c r="I101" s="1">
        <v>0.87885446613138452</v>
      </c>
    </row>
    <row r="102" spans="1:9" x14ac:dyDescent="0.25">
      <c r="A102" s="3" t="s">
        <v>121</v>
      </c>
      <c r="B102" s="1">
        <v>0</v>
      </c>
      <c r="C102" s="1">
        <v>0.87885446613138452</v>
      </c>
      <c r="E102" s="3" t="s">
        <v>121</v>
      </c>
      <c r="F102" s="1">
        <v>0</v>
      </c>
      <c r="H102" s="3" t="s">
        <v>121</v>
      </c>
      <c r="I102" s="1">
        <v>0.87885446613138452</v>
      </c>
    </row>
    <row r="103" spans="1:9" x14ac:dyDescent="0.25">
      <c r="A103" s="3" t="s">
        <v>122</v>
      </c>
      <c r="B103" s="1">
        <v>0</v>
      </c>
      <c r="C103" s="1">
        <v>0.87885446613138452</v>
      </c>
      <c r="E103" s="3" t="s">
        <v>122</v>
      </c>
      <c r="F103" s="1">
        <v>0</v>
      </c>
      <c r="H103" s="3" t="s">
        <v>122</v>
      </c>
      <c r="I103" s="1">
        <v>0.87885446613138452</v>
      </c>
    </row>
    <row r="104" spans="1:9" x14ac:dyDescent="0.25">
      <c r="A104" s="3" t="s">
        <v>123</v>
      </c>
      <c r="B104" s="1">
        <v>0</v>
      </c>
      <c r="C104" s="1">
        <v>0.87885446613138452</v>
      </c>
      <c r="E104" s="3" t="s">
        <v>123</v>
      </c>
      <c r="F104" s="1">
        <v>0</v>
      </c>
      <c r="H104" s="3" t="s">
        <v>123</v>
      </c>
      <c r="I104" s="1">
        <v>0.87885446613138452</v>
      </c>
    </row>
    <row r="105" spans="1:9" x14ac:dyDescent="0.25">
      <c r="A105" s="3" t="s">
        <v>124</v>
      </c>
      <c r="B105" s="1">
        <v>0</v>
      </c>
      <c r="C105" s="1">
        <v>0.87885446613138452</v>
      </c>
      <c r="E105" s="3" t="s">
        <v>124</v>
      </c>
      <c r="F105" s="1">
        <v>0</v>
      </c>
      <c r="H105" s="3" t="s">
        <v>124</v>
      </c>
      <c r="I105" s="1">
        <v>0.87885446613138452</v>
      </c>
    </row>
    <row r="106" spans="1:9" x14ac:dyDescent="0.25">
      <c r="A106" s="3" t="s">
        <v>125</v>
      </c>
      <c r="B106" s="1">
        <v>0</v>
      </c>
      <c r="C106" s="1">
        <v>0.87885446613138452</v>
      </c>
      <c r="E106" s="3" t="s">
        <v>125</v>
      </c>
      <c r="F106" s="1">
        <v>0</v>
      </c>
      <c r="H106" s="3" t="s">
        <v>125</v>
      </c>
      <c r="I106" s="1">
        <v>0.87885446613138452</v>
      </c>
    </row>
    <row r="107" spans="1:9" x14ac:dyDescent="0.25">
      <c r="A107" s="3" t="s">
        <v>126</v>
      </c>
      <c r="B107" s="1">
        <v>0</v>
      </c>
      <c r="C107" s="1">
        <v>0.87885446613138452</v>
      </c>
      <c r="E107" s="3" t="s">
        <v>126</v>
      </c>
      <c r="F107" s="1">
        <v>0</v>
      </c>
      <c r="H107" s="3" t="s">
        <v>126</v>
      </c>
      <c r="I107" s="1">
        <v>0.87885446613138452</v>
      </c>
    </row>
    <row r="108" spans="1:9" x14ac:dyDescent="0.25">
      <c r="A108" s="3" t="s">
        <v>127</v>
      </c>
      <c r="B108" s="1">
        <v>0</v>
      </c>
      <c r="C108" s="1">
        <v>0.87885446613138452</v>
      </c>
      <c r="E108" s="3" t="s">
        <v>127</v>
      </c>
      <c r="F108" s="1">
        <v>0</v>
      </c>
      <c r="H108" s="3" t="s">
        <v>127</v>
      </c>
      <c r="I108" s="1">
        <v>0.87885446613138452</v>
      </c>
    </row>
    <row r="109" spans="1:9" x14ac:dyDescent="0.25">
      <c r="A109" s="3" t="s">
        <v>128</v>
      </c>
      <c r="B109" s="1">
        <v>0</v>
      </c>
      <c r="C109" s="1">
        <v>0.87885446613138452</v>
      </c>
      <c r="E109" s="3" t="s">
        <v>128</v>
      </c>
      <c r="F109" s="1">
        <v>0</v>
      </c>
      <c r="H109" s="3" t="s">
        <v>128</v>
      </c>
      <c r="I109" s="1">
        <v>0.87885446613138452</v>
      </c>
    </row>
    <row r="110" spans="1:9" x14ac:dyDescent="0.25">
      <c r="A110" s="3" t="s">
        <v>129</v>
      </c>
      <c r="B110" s="1">
        <v>0</v>
      </c>
      <c r="C110" s="1">
        <v>0.87885446613138452</v>
      </c>
      <c r="E110" s="3" t="s">
        <v>129</v>
      </c>
      <c r="F110" s="1">
        <v>0</v>
      </c>
      <c r="H110" s="3" t="s">
        <v>129</v>
      </c>
      <c r="I110" s="1">
        <v>0.87885446613138452</v>
      </c>
    </row>
    <row r="111" spans="1:9" x14ac:dyDescent="0.25">
      <c r="A111" s="3" t="s">
        <v>130</v>
      </c>
      <c r="B111" s="1">
        <v>0</v>
      </c>
      <c r="C111" s="1">
        <v>0.87885446613138452</v>
      </c>
      <c r="E111" s="3" t="s">
        <v>130</v>
      </c>
      <c r="F111" s="1">
        <v>0</v>
      </c>
      <c r="H111" s="3" t="s">
        <v>130</v>
      </c>
      <c r="I111" s="1">
        <v>0.87885446613138452</v>
      </c>
    </row>
    <row r="112" spans="1:9" x14ac:dyDescent="0.25">
      <c r="A112" s="3" t="s">
        <v>73</v>
      </c>
      <c r="B112" s="1">
        <v>0.01</v>
      </c>
      <c r="C112" s="1">
        <v>0.91600249482421225</v>
      </c>
      <c r="E112" s="3" t="s">
        <v>73</v>
      </c>
      <c r="F112" s="1">
        <v>0.01</v>
      </c>
      <c r="H112" s="3" t="s">
        <v>73</v>
      </c>
      <c r="I112" s="1">
        <v>0.91600249482421225</v>
      </c>
    </row>
    <row r="113" spans="1:9" x14ac:dyDescent="0.25">
      <c r="A113" s="3" t="s">
        <v>131</v>
      </c>
      <c r="B113" s="1">
        <v>0</v>
      </c>
      <c r="C113" s="1">
        <v>0.91600249482421225</v>
      </c>
      <c r="E113" s="3" t="s">
        <v>131</v>
      </c>
      <c r="F113" s="1">
        <v>0</v>
      </c>
      <c r="H113" s="3" t="s">
        <v>131</v>
      </c>
      <c r="I113" s="1">
        <v>0.91600249482421225</v>
      </c>
    </row>
    <row r="114" spans="1:9" x14ac:dyDescent="0.25">
      <c r="A114" s="3" t="s">
        <v>74</v>
      </c>
      <c r="B114" s="1">
        <v>0.01</v>
      </c>
      <c r="C114" s="1">
        <v>0.95390928354577864</v>
      </c>
      <c r="E114" s="3" t="s">
        <v>74</v>
      </c>
      <c r="F114" s="1">
        <v>0.01</v>
      </c>
      <c r="H114" s="3" t="s">
        <v>74</v>
      </c>
      <c r="I114" s="1">
        <v>0.95390928354577864</v>
      </c>
    </row>
    <row r="115" spans="1:9" x14ac:dyDescent="0.25">
      <c r="A115" s="3" t="s">
        <v>132</v>
      </c>
      <c r="B115" s="1">
        <v>0</v>
      </c>
      <c r="C115" s="1">
        <v>0.95390928354577864</v>
      </c>
      <c r="E115" s="3" t="s">
        <v>132</v>
      </c>
      <c r="F115" s="1">
        <v>0</v>
      </c>
      <c r="H115" s="3" t="s">
        <v>132</v>
      </c>
      <c r="I115" s="1">
        <v>0.95390928354577864</v>
      </c>
    </row>
    <row r="116" spans="1:9" x14ac:dyDescent="0.25">
      <c r="A116" s="3" t="s">
        <v>133</v>
      </c>
      <c r="B116" s="1">
        <v>0</v>
      </c>
      <c r="C116" s="1">
        <v>0.95390928354577864</v>
      </c>
      <c r="E116" s="3" t="s">
        <v>133</v>
      </c>
      <c r="F116" s="1">
        <v>0</v>
      </c>
      <c r="H116" s="3" t="s">
        <v>133</v>
      </c>
      <c r="I116" s="1">
        <v>0.95390928354577864</v>
      </c>
    </row>
    <row r="117" spans="1:9" x14ac:dyDescent="0.25">
      <c r="A117" s="3" t="s">
        <v>134</v>
      </c>
      <c r="B117" s="1">
        <v>0</v>
      </c>
      <c r="C117" s="1">
        <v>0.95390928354577864</v>
      </c>
      <c r="E117" s="3" t="s">
        <v>134</v>
      </c>
      <c r="F117" s="1">
        <v>0</v>
      </c>
      <c r="H117" s="3" t="s">
        <v>134</v>
      </c>
      <c r="I117" s="1">
        <v>0.95390928354577864</v>
      </c>
    </row>
    <row r="118" spans="1:9" x14ac:dyDescent="0.25">
      <c r="A118" s="3" t="s">
        <v>135</v>
      </c>
      <c r="B118" s="1">
        <v>0</v>
      </c>
      <c r="C118" s="1">
        <v>0.95390928354577864</v>
      </c>
      <c r="E118" s="3" t="s">
        <v>135</v>
      </c>
      <c r="F118" s="1">
        <v>0</v>
      </c>
      <c r="H118" s="3" t="s">
        <v>135</v>
      </c>
      <c r="I118" s="1">
        <v>0.95390928354577864</v>
      </c>
    </row>
    <row r="119" spans="1:9" x14ac:dyDescent="0.25">
      <c r="A119" s="3" t="s">
        <v>136</v>
      </c>
      <c r="B119" s="1">
        <v>0</v>
      </c>
      <c r="C119" s="1">
        <v>0.95390928354577864</v>
      </c>
      <c r="E119" s="3" t="s">
        <v>136</v>
      </c>
      <c r="F119" s="1">
        <v>0</v>
      </c>
      <c r="H119" s="3" t="s">
        <v>136</v>
      </c>
      <c r="I119" s="1">
        <v>0.95390928354577864</v>
      </c>
    </row>
    <row r="120" spans="1:9" x14ac:dyDescent="0.25">
      <c r="A120" s="3" t="s">
        <v>137</v>
      </c>
      <c r="B120" s="1">
        <v>0</v>
      </c>
      <c r="C120" s="1">
        <v>0.95390928354577864</v>
      </c>
      <c r="E120" s="3" t="s">
        <v>137</v>
      </c>
      <c r="F120" s="1">
        <v>0</v>
      </c>
      <c r="H120" s="3" t="s">
        <v>137</v>
      </c>
      <c r="I120" s="1">
        <v>0.95390928354577864</v>
      </c>
    </row>
    <row r="121" spans="1:9" x14ac:dyDescent="0.25">
      <c r="A121" s="3" t="s">
        <v>138</v>
      </c>
      <c r="B121" s="1">
        <v>0</v>
      </c>
      <c r="C121" s="1">
        <v>0.95390928354577864</v>
      </c>
      <c r="E121" s="3" t="s">
        <v>138</v>
      </c>
      <c r="F121" s="1">
        <v>0</v>
      </c>
      <c r="H121" s="3" t="s">
        <v>138</v>
      </c>
      <c r="I121" s="1">
        <v>0.95390928354577864</v>
      </c>
    </row>
    <row r="122" spans="1:9" x14ac:dyDescent="0.25">
      <c r="A122" s="3" t="s">
        <v>139</v>
      </c>
      <c r="B122" s="1">
        <v>0</v>
      </c>
      <c r="C122" s="1">
        <v>0.95390928354577864</v>
      </c>
      <c r="E122" s="3" t="s">
        <v>139</v>
      </c>
      <c r="F122" s="1">
        <v>0</v>
      </c>
      <c r="H122" s="3" t="s">
        <v>139</v>
      </c>
      <c r="I122" s="1">
        <v>0.95390928354577864</v>
      </c>
    </row>
    <row r="123" spans="1:9" x14ac:dyDescent="0.25">
      <c r="A123" s="3" t="s">
        <v>140</v>
      </c>
      <c r="B123" s="1">
        <v>0</v>
      </c>
      <c r="C123" s="1">
        <v>0.95390928354577864</v>
      </c>
      <c r="E123" s="3" t="s">
        <v>140</v>
      </c>
      <c r="F123" s="1">
        <v>0</v>
      </c>
      <c r="H123" s="3" t="s">
        <v>140</v>
      </c>
      <c r="I123" s="1">
        <v>0.95390928354577864</v>
      </c>
    </row>
    <row r="124" spans="1:9" x14ac:dyDescent="0.25">
      <c r="A124" s="3" t="s">
        <v>141</v>
      </c>
      <c r="B124" s="1">
        <v>0</v>
      </c>
      <c r="C124" s="1">
        <v>0.95390928354577864</v>
      </c>
      <c r="E124" s="3" t="s">
        <v>141</v>
      </c>
      <c r="F124" s="1">
        <v>0</v>
      </c>
      <c r="H124" s="3" t="s">
        <v>141</v>
      </c>
      <c r="I124" s="1">
        <v>0.95390928354577864</v>
      </c>
    </row>
    <row r="125" spans="1:9" x14ac:dyDescent="0.25">
      <c r="A125" s="3" t="s">
        <v>142</v>
      </c>
      <c r="B125" s="1">
        <v>0</v>
      </c>
      <c r="C125" s="1">
        <v>0.95390928354577864</v>
      </c>
      <c r="E125" s="3" t="s">
        <v>142</v>
      </c>
      <c r="F125" s="1">
        <v>0</v>
      </c>
      <c r="H125" s="3" t="s">
        <v>142</v>
      </c>
      <c r="I125" s="1">
        <v>0.95390928354577864</v>
      </c>
    </row>
    <row r="126" spans="1:9" x14ac:dyDescent="0.25">
      <c r="A126" s="3" t="s">
        <v>143</v>
      </c>
      <c r="B126" s="1">
        <v>0</v>
      </c>
      <c r="C126" s="1">
        <v>0.95390928354577864</v>
      </c>
      <c r="E126" s="3" t="s">
        <v>143</v>
      </c>
      <c r="F126" s="1">
        <v>0</v>
      </c>
      <c r="H126" s="3" t="s">
        <v>143</v>
      </c>
      <c r="I126" s="1">
        <v>0.95390928354577864</v>
      </c>
    </row>
    <row r="127" spans="1:9" x14ac:dyDescent="0.25">
      <c r="A127" s="3" t="s">
        <v>144</v>
      </c>
      <c r="B127" s="1">
        <v>0</v>
      </c>
      <c r="C127" s="1">
        <v>0.95390928354577864</v>
      </c>
      <c r="E127" s="3" t="s">
        <v>144</v>
      </c>
      <c r="F127" s="1">
        <v>0</v>
      </c>
      <c r="H127" s="3" t="s">
        <v>144</v>
      </c>
      <c r="I127" s="1">
        <v>0.95390928354577864</v>
      </c>
    </row>
    <row r="128" spans="1:9" x14ac:dyDescent="0.25">
      <c r="A128" s="3" t="s">
        <v>145</v>
      </c>
      <c r="B128" s="1">
        <v>0</v>
      </c>
      <c r="C128" s="1">
        <v>0.95390928354577864</v>
      </c>
      <c r="E128" s="3" t="s">
        <v>145</v>
      </c>
      <c r="F128" s="1">
        <v>0</v>
      </c>
      <c r="H128" s="3" t="s">
        <v>145</v>
      </c>
      <c r="I128" s="1">
        <v>0.95390928354577864</v>
      </c>
    </row>
    <row r="129" spans="1:9" x14ac:dyDescent="0.25">
      <c r="A129" s="3" t="s">
        <v>146</v>
      </c>
      <c r="B129" s="1">
        <v>0</v>
      </c>
      <c r="C129" s="1">
        <v>0.95390928354577864</v>
      </c>
      <c r="E129" s="3" t="s">
        <v>146</v>
      </c>
      <c r="F129" s="1">
        <v>0</v>
      </c>
      <c r="H129" s="3" t="s">
        <v>146</v>
      </c>
      <c r="I129" s="1">
        <v>0.95390928354577864</v>
      </c>
    </row>
    <row r="130" spans="1:9" x14ac:dyDescent="0.25">
      <c r="A130" s="3" t="s">
        <v>147</v>
      </c>
      <c r="B130" s="1">
        <v>0</v>
      </c>
      <c r="C130" s="1">
        <v>0.95390928354577864</v>
      </c>
      <c r="E130" s="3" t="s">
        <v>147</v>
      </c>
      <c r="F130" s="1">
        <v>0</v>
      </c>
      <c r="H130" s="3" t="s">
        <v>147</v>
      </c>
      <c r="I130" s="1">
        <v>0.95390928354577864</v>
      </c>
    </row>
    <row r="131" spans="1:9" x14ac:dyDescent="0.25">
      <c r="A131" s="3" t="s">
        <v>148</v>
      </c>
      <c r="B131" s="1">
        <v>0</v>
      </c>
      <c r="C131" s="1">
        <v>0.95390928354577864</v>
      </c>
      <c r="E131" s="3" t="s">
        <v>148</v>
      </c>
      <c r="F131" s="1">
        <v>0</v>
      </c>
      <c r="H131" s="3" t="s">
        <v>148</v>
      </c>
      <c r="I131" s="1">
        <v>0.95390928354577864</v>
      </c>
    </row>
    <row r="132" spans="1:9" x14ac:dyDescent="0.25">
      <c r="A132" s="3" t="s">
        <v>149</v>
      </c>
      <c r="B132" s="1">
        <v>0</v>
      </c>
      <c r="C132" s="1">
        <v>0.95390928354577864</v>
      </c>
      <c r="E132" s="3" t="s">
        <v>149</v>
      </c>
      <c r="F132" s="1">
        <v>0</v>
      </c>
      <c r="H132" s="3" t="s">
        <v>149</v>
      </c>
      <c r="I132" s="1">
        <v>0.95390928354577864</v>
      </c>
    </row>
    <row r="133" spans="1:9" x14ac:dyDescent="0.25">
      <c r="A133" s="3" t="s">
        <v>150</v>
      </c>
      <c r="B133" s="1">
        <v>0</v>
      </c>
      <c r="C133" s="1">
        <v>0.95390928354577864</v>
      </c>
      <c r="E133" s="3" t="s">
        <v>150</v>
      </c>
      <c r="F133" s="1">
        <v>0</v>
      </c>
      <c r="H133" s="3" t="s">
        <v>150</v>
      </c>
      <c r="I133" s="1">
        <v>0.95390928354577864</v>
      </c>
    </row>
    <row r="134" spans="1:9" x14ac:dyDescent="0.25">
      <c r="A134" s="3" t="s">
        <v>151</v>
      </c>
      <c r="B134" s="1">
        <v>0</v>
      </c>
      <c r="C134" s="1">
        <v>0.95390928354577864</v>
      </c>
      <c r="E134" s="3" t="s">
        <v>151</v>
      </c>
      <c r="F134" s="1">
        <v>0</v>
      </c>
      <c r="H134" s="3" t="s">
        <v>151</v>
      </c>
      <c r="I134" s="1">
        <v>0.95390928354577864</v>
      </c>
    </row>
    <row r="135" spans="1:9" x14ac:dyDescent="0.25">
      <c r="A135" s="3" t="s">
        <v>152</v>
      </c>
      <c r="B135" s="1">
        <v>0</v>
      </c>
      <c r="C135" s="1">
        <v>0.95390928354577864</v>
      </c>
      <c r="E135" s="3" t="s">
        <v>152</v>
      </c>
      <c r="F135" s="1">
        <v>0</v>
      </c>
      <c r="H135" s="3" t="s">
        <v>152</v>
      </c>
      <c r="I135" s="1">
        <v>0.95390928354577864</v>
      </c>
    </row>
    <row r="136" spans="1:9" x14ac:dyDescent="0.25">
      <c r="A136" s="3" t="s">
        <v>153</v>
      </c>
      <c r="B136" s="1">
        <v>0</v>
      </c>
      <c r="C136" s="1">
        <v>0.95390928354577864</v>
      </c>
      <c r="E136" s="3" t="s">
        <v>153</v>
      </c>
      <c r="F136" s="1">
        <v>0</v>
      </c>
      <c r="H136" s="3" t="s">
        <v>153</v>
      </c>
      <c r="I136" s="1">
        <v>0.95390928354577864</v>
      </c>
    </row>
    <row r="137" spans="1:9" x14ac:dyDescent="0.25">
      <c r="A137" s="3" t="s">
        <v>154</v>
      </c>
      <c r="B137" s="1">
        <v>0</v>
      </c>
      <c r="C137" s="1">
        <v>0.95390928354577864</v>
      </c>
      <c r="E137" s="3" t="s">
        <v>154</v>
      </c>
      <c r="F137" s="1">
        <v>0</v>
      </c>
      <c r="H137" s="3" t="s">
        <v>154</v>
      </c>
      <c r="I137" s="1">
        <v>0.95390928354577864</v>
      </c>
    </row>
    <row r="138" spans="1:9" x14ac:dyDescent="0.25">
      <c r="A138" s="3" t="s">
        <v>75</v>
      </c>
      <c r="B138" s="1">
        <v>0.01</v>
      </c>
      <c r="C138" s="1">
        <v>0.99999999999999967</v>
      </c>
      <c r="E138" s="3" t="s">
        <v>75</v>
      </c>
      <c r="F138" s="1">
        <v>0.01</v>
      </c>
      <c r="H138" s="3" t="s">
        <v>75</v>
      </c>
      <c r="I138" s="1">
        <v>0.99999999999999967</v>
      </c>
    </row>
    <row r="139" spans="1:9" x14ac:dyDescent="0.25">
      <c r="A139" s="3" t="s">
        <v>3</v>
      </c>
      <c r="B139" s="1">
        <v>1</v>
      </c>
      <c r="C139" s="1"/>
      <c r="E139" s="3" t="s">
        <v>3</v>
      </c>
      <c r="F139" s="1">
        <v>1</v>
      </c>
      <c r="H139" s="3" t="s">
        <v>3</v>
      </c>
      <c r="I139" s="1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92DF-D517-4030-BA66-4D5E92B471B6}">
  <dimension ref="A3:I48"/>
  <sheetViews>
    <sheetView topLeftCell="D1" workbookViewId="0">
      <selection activeCell="I2" sqref="I2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10.85546875" bestFit="1" customWidth="1"/>
    <col min="4" max="4" width="10.140625" bestFit="1" customWidth="1"/>
  </cols>
  <sheetData>
    <row r="3" spans="1:9" x14ac:dyDescent="0.25">
      <c r="A3" s="2" t="s">
        <v>2</v>
      </c>
      <c r="B3" t="s">
        <v>1</v>
      </c>
      <c r="C3" t="s">
        <v>55</v>
      </c>
    </row>
    <row r="4" spans="1:9" x14ac:dyDescent="0.25">
      <c r="A4" s="3" t="s">
        <v>4</v>
      </c>
      <c r="B4" s="1">
        <v>0</v>
      </c>
      <c r="C4" s="1">
        <v>0</v>
      </c>
      <c r="E4" s="3" t="s">
        <v>56</v>
      </c>
      <c r="F4" s="1">
        <v>0</v>
      </c>
      <c r="H4" s="3" t="s">
        <v>56</v>
      </c>
      <c r="I4" s="1">
        <v>0</v>
      </c>
    </row>
    <row r="5" spans="1:9" x14ac:dyDescent="0.25">
      <c r="A5" s="3" t="s">
        <v>5</v>
      </c>
      <c r="B5" s="1">
        <v>0.03</v>
      </c>
      <c r="C5" s="1">
        <v>7.4659906700998094E-3</v>
      </c>
      <c r="E5" s="3" t="s">
        <v>5</v>
      </c>
      <c r="F5" s="1">
        <v>0.03</v>
      </c>
      <c r="H5" s="3" t="s">
        <v>5</v>
      </c>
      <c r="I5" s="1">
        <v>7.4659906700998094E-3</v>
      </c>
    </row>
    <row r="6" spans="1:9" x14ac:dyDescent="0.25">
      <c r="A6" s="3" t="s">
        <v>6</v>
      </c>
      <c r="B6" s="1">
        <v>0.1</v>
      </c>
      <c r="C6" s="1">
        <v>3.9095333925513634E-2</v>
      </c>
      <c r="E6" s="3" t="s">
        <v>6</v>
      </c>
      <c r="F6" s="1">
        <v>0.1</v>
      </c>
      <c r="H6" s="3" t="s">
        <v>6</v>
      </c>
      <c r="I6" s="1">
        <v>3.9095333925513634E-2</v>
      </c>
    </row>
    <row r="7" spans="1:9" x14ac:dyDescent="0.25">
      <c r="A7" s="3" t="s">
        <v>7</v>
      </c>
      <c r="B7" s="1">
        <v>0.08</v>
      </c>
      <c r="C7" s="1">
        <v>7.0902785531140031E-2</v>
      </c>
      <c r="E7" s="3" t="s">
        <v>7</v>
      </c>
      <c r="F7" s="1">
        <v>0.08</v>
      </c>
      <c r="H7" s="3" t="s">
        <v>7</v>
      </c>
      <c r="I7" s="1">
        <v>7.0902785531140031E-2</v>
      </c>
    </row>
    <row r="8" spans="1:9" x14ac:dyDescent="0.25">
      <c r="A8" s="3" t="s">
        <v>8</v>
      </c>
      <c r="B8" s="1">
        <v>0.06</v>
      </c>
      <c r="C8" s="1">
        <v>9.8223663132133307E-2</v>
      </c>
      <c r="E8" s="3" t="s">
        <v>8</v>
      </c>
      <c r="F8" s="1">
        <v>0.06</v>
      </c>
      <c r="H8" s="3" t="s">
        <v>8</v>
      </c>
      <c r="I8" s="1">
        <v>9.8223663132133307E-2</v>
      </c>
    </row>
    <row r="9" spans="1:9" x14ac:dyDescent="0.25">
      <c r="A9" s="3" t="s">
        <v>9</v>
      </c>
      <c r="B9" s="1">
        <v>0.03</v>
      </c>
      <c r="C9" s="1">
        <v>0.11471053107689583</v>
      </c>
      <c r="E9" s="3" t="s">
        <v>9</v>
      </c>
      <c r="F9" s="1">
        <v>0.03</v>
      </c>
      <c r="H9" s="3" t="s">
        <v>9</v>
      </c>
      <c r="I9" s="1">
        <v>0.11471053107689583</v>
      </c>
    </row>
    <row r="10" spans="1:9" x14ac:dyDescent="0.25">
      <c r="A10" s="3" t="s">
        <v>10</v>
      </c>
      <c r="B10" s="1">
        <v>0.08</v>
      </c>
      <c r="C10" s="1">
        <v>0.16390618322598968</v>
      </c>
      <c r="E10" s="3" t="s">
        <v>10</v>
      </c>
      <c r="F10" s="1">
        <v>0.08</v>
      </c>
      <c r="H10" s="3" t="s">
        <v>10</v>
      </c>
      <c r="I10" s="1">
        <v>0.16390618322598968</v>
      </c>
    </row>
    <row r="11" spans="1:9" x14ac:dyDescent="0.25">
      <c r="A11" s="3" t="s">
        <v>11</v>
      </c>
      <c r="B11" s="1">
        <v>7.0000000000000007E-2</v>
      </c>
      <c r="C11" s="1">
        <v>0.21101307970512115</v>
      </c>
      <c r="E11" s="3" t="s">
        <v>11</v>
      </c>
      <c r="F11" s="1">
        <v>7.0000000000000007E-2</v>
      </c>
      <c r="H11" s="3" t="s">
        <v>11</v>
      </c>
      <c r="I11" s="1">
        <v>0.21101307970512115</v>
      </c>
    </row>
    <row r="12" spans="1:9" x14ac:dyDescent="0.25">
      <c r="A12" s="3" t="s">
        <v>12</v>
      </c>
      <c r="B12" s="1">
        <v>0.08</v>
      </c>
      <c r="C12" s="1">
        <v>0.27154304593264317</v>
      </c>
      <c r="E12" s="3" t="s">
        <v>12</v>
      </c>
      <c r="F12" s="1">
        <v>0.08</v>
      </c>
      <c r="H12" s="3" t="s">
        <v>12</v>
      </c>
      <c r="I12" s="1">
        <v>0.27154304593264317</v>
      </c>
    </row>
    <row r="13" spans="1:9" x14ac:dyDescent="0.25">
      <c r="A13" s="3" t="s">
        <v>13</v>
      </c>
      <c r="B13" s="1">
        <v>0.02</v>
      </c>
      <c r="C13" s="1">
        <v>0.28776235498906938</v>
      </c>
      <c r="E13" s="3" t="s">
        <v>13</v>
      </c>
      <c r="F13" s="1">
        <v>0.02</v>
      </c>
      <c r="H13" s="3" t="s">
        <v>13</v>
      </c>
      <c r="I13" s="1">
        <v>0.28776235498906938</v>
      </c>
    </row>
    <row r="14" spans="1:9" x14ac:dyDescent="0.25">
      <c r="A14" s="3" t="s">
        <v>14</v>
      </c>
      <c r="B14" s="1">
        <v>0.02</v>
      </c>
      <c r="C14" s="1">
        <v>0.30577670929940215</v>
      </c>
      <c r="E14" s="3" t="s">
        <v>14</v>
      </c>
      <c r="F14" s="1">
        <v>0.02</v>
      </c>
      <c r="H14" s="3" t="s">
        <v>14</v>
      </c>
      <c r="I14" s="1">
        <v>0.30577670929940215</v>
      </c>
    </row>
    <row r="15" spans="1:9" x14ac:dyDescent="0.25">
      <c r="A15" s="3" t="s">
        <v>15</v>
      </c>
      <c r="B15" s="1">
        <v>0.04</v>
      </c>
      <c r="C15" s="1">
        <v>0.3446374696204243</v>
      </c>
      <c r="E15" s="3" t="s">
        <v>15</v>
      </c>
      <c r="F15" s="1">
        <v>0.04</v>
      </c>
      <c r="H15" s="3" t="s">
        <v>15</v>
      </c>
      <c r="I15" s="1">
        <v>0.3446374696204243</v>
      </c>
    </row>
    <row r="16" spans="1:9" x14ac:dyDescent="0.25">
      <c r="A16" s="3" t="s">
        <v>16</v>
      </c>
      <c r="B16" s="1">
        <v>0.04</v>
      </c>
      <c r="C16" s="1">
        <v>0.3861279165976223</v>
      </c>
      <c r="E16" s="3" t="s">
        <v>16</v>
      </c>
      <c r="F16" s="1">
        <v>0.04</v>
      </c>
      <c r="H16" s="3" t="s">
        <v>16</v>
      </c>
      <c r="I16" s="1">
        <v>0.3861279165976223</v>
      </c>
    </row>
    <row r="17" spans="1:9" x14ac:dyDescent="0.25">
      <c r="A17" s="3" t="s">
        <v>17</v>
      </c>
      <c r="B17" s="1">
        <v>0.04</v>
      </c>
      <c r="C17" s="1">
        <v>0.43103797496769886</v>
      </c>
      <c r="E17" s="3" t="s">
        <v>17</v>
      </c>
      <c r="F17" s="1">
        <v>0.04</v>
      </c>
      <c r="H17" s="3" t="s">
        <v>17</v>
      </c>
      <c r="I17" s="1">
        <v>0.43103797496769886</v>
      </c>
    </row>
    <row r="18" spans="1:9" x14ac:dyDescent="0.25">
      <c r="A18" s="3" t="s">
        <v>18</v>
      </c>
      <c r="B18" s="1">
        <v>0.02</v>
      </c>
      <c r="C18" s="1">
        <v>0.45539005812236444</v>
      </c>
      <c r="E18" s="3" t="s">
        <v>18</v>
      </c>
      <c r="F18" s="1">
        <v>0.02</v>
      </c>
      <c r="H18" s="3" t="s">
        <v>18</v>
      </c>
      <c r="I18" s="1">
        <v>0.45539005812236444</v>
      </c>
    </row>
    <row r="19" spans="1:9" x14ac:dyDescent="0.25">
      <c r="A19" s="3" t="s">
        <v>19</v>
      </c>
      <c r="B19" s="1">
        <v>0.05</v>
      </c>
      <c r="C19" s="1">
        <v>0.5186883067727992</v>
      </c>
      <c r="E19" s="3" t="s">
        <v>19</v>
      </c>
      <c r="F19" s="1">
        <v>0.05</v>
      </c>
      <c r="H19" s="3" t="s">
        <v>19</v>
      </c>
      <c r="I19" s="1">
        <v>0.5186883067727992</v>
      </c>
    </row>
    <row r="20" spans="1:9" x14ac:dyDescent="0.25">
      <c r="A20" s="3" t="s">
        <v>34</v>
      </c>
      <c r="B20" s="1">
        <v>0</v>
      </c>
      <c r="C20" s="1">
        <v>0.5186883067727992</v>
      </c>
      <c r="E20" s="3" t="s">
        <v>34</v>
      </c>
      <c r="F20" s="1">
        <v>0</v>
      </c>
      <c r="H20" s="3" t="s">
        <v>34</v>
      </c>
      <c r="I20" s="1">
        <v>0.5186883067727992</v>
      </c>
    </row>
    <row r="21" spans="1:9" x14ac:dyDescent="0.25">
      <c r="A21" s="3" t="s">
        <v>20</v>
      </c>
      <c r="B21" s="1">
        <v>0.02</v>
      </c>
      <c r="C21" s="1">
        <v>0.54680734248319618</v>
      </c>
      <c r="E21" s="3" t="s">
        <v>20</v>
      </c>
      <c r="F21" s="1">
        <v>0.02</v>
      </c>
      <c r="H21" s="3" t="s">
        <v>20</v>
      </c>
      <c r="I21" s="1">
        <v>0.54680734248319618</v>
      </c>
    </row>
    <row r="22" spans="1:9" x14ac:dyDescent="0.25">
      <c r="A22" s="3" t="s">
        <v>21</v>
      </c>
      <c r="B22" s="1">
        <v>0.02</v>
      </c>
      <c r="C22" s="1">
        <v>0.57620909632923756</v>
      </c>
      <c r="E22" s="3" t="s">
        <v>21</v>
      </c>
      <c r="F22" s="1">
        <v>0.02</v>
      </c>
      <c r="H22" s="3" t="s">
        <v>21</v>
      </c>
      <c r="I22" s="1">
        <v>0.57620909632923756</v>
      </c>
    </row>
    <row r="23" spans="1:9" x14ac:dyDescent="0.25">
      <c r="A23" s="3" t="s">
        <v>22</v>
      </c>
      <c r="B23" s="1">
        <v>0.03</v>
      </c>
      <c r="C23" s="1">
        <v>0.62304869667077178</v>
      </c>
      <c r="E23" s="3" t="s">
        <v>22</v>
      </c>
      <c r="F23" s="1">
        <v>0.03</v>
      </c>
      <c r="H23" s="3" t="s">
        <v>22</v>
      </c>
      <c r="I23" s="1">
        <v>0.62304869667077178</v>
      </c>
    </row>
    <row r="24" spans="1:9" x14ac:dyDescent="0.25">
      <c r="A24" s="3" t="s">
        <v>35</v>
      </c>
      <c r="B24" s="1">
        <v>0</v>
      </c>
      <c r="C24" s="1">
        <v>0.62304869667077178</v>
      </c>
      <c r="E24" s="3" t="s">
        <v>35</v>
      </c>
      <c r="F24" s="1">
        <v>0</v>
      </c>
      <c r="H24" s="3" t="s">
        <v>35</v>
      </c>
      <c r="I24" s="1">
        <v>0.62304869667077178</v>
      </c>
    </row>
    <row r="25" spans="1:9" x14ac:dyDescent="0.25">
      <c r="A25" s="3" t="s">
        <v>23</v>
      </c>
      <c r="B25" s="1">
        <v>0.02</v>
      </c>
      <c r="C25" s="1">
        <v>0.65754514450231927</v>
      </c>
      <c r="E25" s="3" t="s">
        <v>23</v>
      </c>
      <c r="F25" s="1">
        <v>0.02</v>
      </c>
      <c r="H25" s="3" t="s">
        <v>23</v>
      </c>
      <c r="I25" s="1">
        <v>0.65754514450231927</v>
      </c>
    </row>
    <row r="26" spans="1:9" x14ac:dyDescent="0.25">
      <c r="A26" s="3" t="s">
        <v>24</v>
      </c>
      <c r="B26" s="1">
        <v>0.01</v>
      </c>
      <c r="C26" s="1">
        <v>0.67557380436009562</v>
      </c>
      <c r="E26" s="3" t="s">
        <v>24</v>
      </c>
      <c r="F26" s="1">
        <v>0.01</v>
      </c>
      <c r="H26" s="3" t="s">
        <v>24</v>
      </c>
      <c r="I26" s="1">
        <v>0.67557380436009562</v>
      </c>
    </row>
    <row r="27" spans="1:9" x14ac:dyDescent="0.25">
      <c r="A27" s="3" t="s">
        <v>25</v>
      </c>
      <c r="B27" s="1">
        <v>0.01</v>
      </c>
      <c r="C27" s="1">
        <v>0.69431963435896171</v>
      </c>
      <c r="E27" s="3" t="s">
        <v>25</v>
      </c>
      <c r="F27" s="1">
        <v>0.01</v>
      </c>
      <c r="H27" s="3" t="s">
        <v>25</v>
      </c>
      <c r="I27" s="1">
        <v>0.69431963435896171</v>
      </c>
    </row>
    <row r="28" spans="1:9" x14ac:dyDescent="0.25">
      <c r="A28" s="3" t="s">
        <v>26</v>
      </c>
      <c r="B28" s="1">
        <v>0.01</v>
      </c>
      <c r="C28" s="1">
        <v>0.71356635072043106</v>
      </c>
      <c r="E28" s="3" t="s">
        <v>26</v>
      </c>
      <c r="F28" s="1">
        <v>0.01</v>
      </c>
      <c r="H28" s="3" t="s">
        <v>26</v>
      </c>
      <c r="I28" s="1">
        <v>0.71356635072043106</v>
      </c>
    </row>
    <row r="29" spans="1:9" x14ac:dyDescent="0.25">
      <c r="A29" s="3" t="s">
        <v>27</v>
      </c>
      <c r="B29" s="1">
        <v>0.01</v>
      </c>
      <c r="C29" s="1">
        <v>0.73328601720776909</v>
      </c>
      <c r="E29" s="3" t="s">
        <v>27</v>
      </c>
      <c r="F29" s="1">
        <v>0.01</v>
      </c>
      <c r="H29" s="3" t="s">
        <v>27</v>
      </c>
      <c r="I29" s="1">
        <v>0.73328601720776909</v>
      </c>
    </row>
    <row r="30" spans="1:9" x14ac:dyDescent="0.25">
      <c r="A30" s="3" t="s">
        <v>28</v>
      </c>
      <c r="B30" s="1">
        <v>0.03</v>
      </c>
      <c r="C30" s="1">
        <v>0.795252520189759</v>
      </c>
      <c r="E30" s="3" t="s">
        <v>28</v>
      </c>
      <c r="F30" s="1">
        <v>0.03</v>
      </c>
      <c r="H30" s="3" t="s">
        <v>28</v>
      </c>
      <c r="I30" s="1">
        <v>0.795252520189759</v>
      </c>
    </row>
    <row r="31" spans="1:9" x14ac:dyDescent="0.25">
      <c r="A31" s="3" t="s">
        <v>29</v>
      </c>
      <c r="B31" s="1">
        <v>0.03</v>
      </c>
      <c r="C31" s="1">
        <v>0.8585111117180011</v>
      </c>
      <c r="E31" s="3" t="s">
        <v>29</v>
      </c>
      <c r="F31" s="1">
        <v>0.03</v>
      </c>
      <c r="H31" s="3" t="s">
        <v>29</v>
      </c>
      <c r="I31" s="1">
        <v>0.8585111117180011</v>
      </c>
    </row>
    <row r="32" spans="1:9" x14ac:dyDescent="0.25">
      <c r="A32" s="3" t="s">
        <v>36</v>
      </c>
      <c r="B32" s="1">
        <v>0</v>
      </c>
      <c r="C32" s="1">
        <v>0.8585111117180011</v>
      </c>
      <c r="E32" s="3" t="s">
        <v>36</v>
      </c>
      <c r="F32" s="1">
        <v>0</v>
      </c>
      <c r="H32" s="3" t="s">
        <v>36</v>
      </c>
      <c r="I32" s="1">
        <v>0.8585111117180011</v>
      </c>
    </row>
    <row r="33" spans="1:9" x14ac:dyDescent="0.25">
      <c r="A33" s="3" t="s">
        <v>37</v>
      </c>
      <c r="B33" s="1">
        <v>0</v>
      </c>
      <c r="C33" s="1">
        <v>0.8585111117180011</v>
      </c>
      <c r="E33" s="3" t="s">
        <v>37</v>
      </c>
      <c r="F33" s="1">
        <v>0</v>
      </c>
      <c r="H33" s="3" t="s">
        <v>37</v>
      </c>
      <c r="I33" s="1">
        <v>0.8585111117180011</v>
      </c>
    </row>
    <row r="34" spans="1:9" x14ac:dyDescent="0.25">
      <c r="A34" s="3" t="s">
        <v>38</v>
      </c>
      <c r="B34" s="1">
        <v>0</v>
      </c>
      <c r="C34" s="1">
        <v>0.8585111117180011</v>
      </c>
      <c r="E34" s="3" t="s">
        <v>38</v>
      </c>
      <c r="F34" s="1">
        <v>0</v>
      </c>
      <c r="H34" s="3" t="s">
        <v>38</v>
      </c>
      <c r="I34" s="1">
        <v>0.8585111117180011</v>
      </c>
    </row>
    <row r="35" spans="1:9" x14ac:dyDescent="0.25">
      <c r="A35" s="3" t="s">
        <v>39</v>
      </c>
      <c r="B35" s="1">
        <v>0</v>
      </c>
      <c r="C35" s="1">
        <v>0.8585111117180011</v>
      </c>
      <c r="E35" s="3" t="s">
        <v>39</v>
      </c>
      <c r="F35" s="1">
        <v>0</v>
      </c>
      <c r="H35" s="3" t="s">
        <v>39</v>
      </c>
      <c r="I35" s="1">
        <v>0.8585111117180011</v>
      </c>
    </row>
    <row r="36" spans="1:9" x14ac:dyDescent="0.25">
      <c r="A36" s="3" t="s">
        <v>40</v>
      </c>
      <c r="B36" s="1">
        <v>0</v>
      </c>
      <c r="C36" s="1">
        <v>0.8585111117180011</v>
      </c>
      <c r="E36" s="3" t="s">
        <v>40</v>
      </c>
      <c r="F36" s="1">
        <v>0</v>
      </c>
      <c r="H36" s="3" t="s">
        <v>40</v>
      </c>
      <c r="I36" s="1">
        <v>0.8585111117180011</v>
      </c>
    </row>
    <row r="37" spans="1:9" x14ac:dyDescent="0.25">
      <c r="A37" s="3" t="s">
        <v>41</v>
      </c>
      <c r="B37" s="1">
        <v>0</v>
      </c>
      <c r="C37" s="1">
        <v>0.8585111117180011</v>
      </c>
      <c r="E37" s="3" t="s">
        <v>41</v>
      </c>
      <c r="F37" s="1">
        <v>0</v>
      </c>
      <c r="H37" s="3" t="s">
        <v>41</v>
      </c>
      <c r="I37" s="1">
        <v>0.8585111117180011</v>
      </c>
    </row>
    <row r="38" spans="1:9" x14ac:dyDescent="0.25">
      <c r="A38" s="3" t="s">
        <v>30</v>
      </c>
      <c r="B38" s="1">
        <v>0.02</v>
      </c>
      <c r="C38" s="1">
        <v>0.91097761807729305</v>
      </c>
      <c r="E38" s="3" t="s">
        <v>30</v>
      </c>
      <c r="F38" s="1">
        <v>0.02</v>
      </c>
      <c r="H38" s="3" t="s">
        <v>30</v>
      </c>
      <c r="I38" s="1">
        <v>0.91097761807729305</v>
      </c>
    </row>
    <row r="39" spans="1:9" x14ac:dyDescent="0.25">
      <c r="A39" s="3" t="s">
        <v>31</v>
      </c>
      <c r="B39" s="1">
        <v>0.01</v>
      </c>
      <c r="C39" s="1">
        <v>0.93787114700141627</v>
      </c>
      <c r="E39" s="3" t="s">
        <v>31</v>
      </c>
      <c r="F39" s="1">
        <v>0.01</v>
      </c>
      <c r="H39" s="3" t="s">
        <v>31</v>
      </c>
      <c r="I39" s="1">
        <v>0.93787114700141627</v>
      </c>
    </row>
    <row r="40" spans="1:9" x14ac:dyDescent="0.25">
      <c r="A40" s="3" t="s">
        <v>42</v>
      </c>
      <c r="B40" s="1">
        <v>0</v>
      </c>
      <c r="C40" s="1">
        <v>0.93787114700141627</v>
      </c>
      <c r="E40" s="3" t="s">
        <v>42</v>
      </c>
      <c r="F40" s="1">
        <v>0</v>
      </c>
      <c r="H40" s="3" t="s">
        <v>42</v>
      </c>
      <c r="I40" s="1">
        <v>0.93787114700141627</v>
      </c>
    </row>
    <row r="41" spans="1:9" x14ac:dyDescent="0.25">
      <c r="A41" s="3" t="s">
        <v>43</v>
      </c>
      <c r="B41" s="1">
        <v>0</v>
      </c>
      <c r="C41" s="1">
        <v>0.93787114700141627</v>
      </c>
      <c r="E41" s="3" t="s">
        <v>43</v>
      </c>
      <c r="F41" s="1">
        <v>0</v>
      </c>
      <c r="H41" s="3" t="s">
        <v>43</v>
      </c>
      <c r="I41" s="1">
        <v>0.93787114700141627</v>
      </c>
    </row>
    <row r="42" spans="1:9" x14ac:dyDescent="0.25">
      <c r="A42" s="3" t="s">
        <v>44</v>
      </c>
      <c r="B42" s="1">
        <v>0</v>
      </c>
      <c r="C42" s="1">
        <v>0.93787114700141627</v>
      </c>
      <c r="E42" s="3" t="s">
        <v>44</v>
      </c>
      <c r="F42" s="1">
        <v>0</v>
      </c>
      <c r="H42" s="3" t="s">
        <v>44</v>
      </c>
      <c r="I42" s="1">
        <v>0.93787114700141627</v>
      </c>
    </row>
    <row r="43" spans="1:9" x14ac:dyDescent="0.25">
      <c r="A43" s="3" t="s">
        <v>45</v>
      </c>
      <c r="B43" s="1">
        <v>0</v>
      </c>
      <c r="C43" s="1">
        <v>0.93787114700141627</v>
      </c>
      <c r="E43" s="3" t="s">
        <v>45</v>
      </c>
      <c r="F43" s="1">
        <v>0</v>
      </c>
      <c r="H43" s="3" t="s">
        <v>45</v>
      </c>
      <c r="I43" s="1">
        <v>0.93787114700141627</v>
      </c>
    </row>
    <row r="44" spans="1:9" x14ac:dyDescent="0.25">
      <c r="A44" s="3" t="s">
        <v>32</v>
      </c>
      <c r="B44" s="1">
        <v>0.01</v>
      </c>
      <c r="C44" s="1">
        <v>0.96821084097349686</v>
      </c>
      <c r="E44" s="3" t="s">
        <v>32</v>
      </c>
      <c r="F44" s="1">
        <v>0.01</v>
      </c>
      <c r="H44" s="3" t="s">
        <v>32</v>
      </c>
      <c r="I44" s="1">
        <v>0.96821084097349686</v>
      </c>
    </row>
    <row r="45" spans="1:9" x14ac:dyDescent="0.25">
      <c r="A45" s="3" t="s">
        <v>46</v>
      </c>
      <c r="B45" s="1">
        <v>0</v>
      </c>
      <c r="C45" s="1">
        <v>0.96821084097349686</v>
      </c>
      <c r="E45" s="3" t="s">
        <v>46</v>
      </c>
      <c r="F45" s="1">
        <v>0</v>
      </c>
      <c r="H45" s="3" t="s">
        <v>46</v>
      </c>
      <c r="I45" s="1">
        <v>0.96821084097349686</v>
      </c>
    </row>
    <row r="46" spans="1:9" x14ac:dyDescent="0.25">
      <c r="A46" s="3" t="s">
        <v>33</v>
      </c>
      <c r="B46" s="1">
        <v>0.01</v>
      </c>
      <c r="C46" s="1">
        <v>0.99999999999999967</v>
      </c>
      <c r="E46" s="3" t="s">
        <v>33</v>
      </c>
      <c r="F46" s="1">
        <v>0.01</v>
      </c>
      <c r="H46" s="3" t="s">
        <v>33</v>
      </c>
      <c r="I46" s="1">
        <v>0.99999999999999967</v>
      </c>
    </row>
    <row r="47" spans="1:9" x14ac:dyDescent="0.25">
      <c r="A47" s="3" t="s">
        <v>47</v>
      </c>
      <c r="B47" s="1">
        <v>0</v>
      </c>
      <c r="C47" s="1">
        <v>0.99999999999999967</v>
      </c>
      <c r="E47" s="3" t="s">
        <v>47</v>
      </c>
      <c r="F47" s="1">
        <v>0</v>
      </c>
      <c r="H47" s="3" t="s">
        <v>47</v>
      </c>
      <c r="I47" s="1">
        <v>0.99999999999999967</v>
      </c>
    </row>
    <row r="48" spans="1:9" x14ac:dyDescent="0.25">
      <c r="A48" s="3" t="s">
        <v>3</v>
      </c>
      <c r="B48" s="1">
        <v>1</v>
      </c>
      <c r="C48" s="1"/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opLeftCell="J1" workbookViewId="0">
      <selection activeCell="S19" sqref="S19"/>
    </sheetView>
  </sheetViews>
  <sheetFormatPr defaultRowHeight="15" x14ac:dyDescent="0.25"/>
  <sheetData>
    <row r="1" spans="1:16" x14ac:dyDescent="0.25">
      <c r="A1" t="s">
        <v>0</v>
      </c>
      <c r="B1" t="s">
        <v>48</v>
      </c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J1">
        <v>10</v>
      </c>
      <c r="K1">
        <v>30</v>
      </c>
      <c r="L1">
        <v>60</v>
      </c>
      <c r="M1">
        <v>90</v>
      </c>
      <c r="N1">
        <v>120</v>
      </c>
      <c r="O1">
        <v>150</v>
      </c>
      <c r="P1">
        <v>180</v>
      </c>
    </row>
    <row r="2" spans="1:16" x14ac:dyDescent="0.25">
      <c r="B2">
        <v>6.2054939270019496</v>
      </c>
      <c r="C2">
        <v>62.447162389755199</v>
      </c>
      <c r="D2">
        <v>25.57639670372</v>
      </c>
      <c r="E2">
        <v>214.94266080856301</v>
      </c>
      <c r="F2">
        <v>56.3698406219482</v>
      </c>
      <c r="G2">
        <v>35.485029697418199</v>
      </c>
      <c r="H2">
        <v>34.573881864547701</v>
      </c>
      <c r="J2" s="5">
        <v>5.7896044618658101E+75</v>
      </c>
      <c r="K2" s="5">
        <v>1.9298681539552699E+75</v>
      </c>
      <c r="L2" s="5">
        <v>9.6493407697763495E+74</v>
      </c>
      <c r="M2" s="5">
        <v>6.4328938465175596E+74</v>
      </c>
      <c r="N2" s="5">
        <v>4.8246703848881697E+74</v>
      </c>
      <c r="O2" s="5">
        <v>3.8597363079105401E+74</v>
      </c>
      <c r="P2" s="5">
        <v>3.2164469232587798E+74</v>
      </c>
    </row>
    <row r="3" spans="1:16" x14ac:dyDescent="0.25">
      <c r="B3">
        <v>13.8790242671966</v>
      </c>
      <c r="C3">
        <v>32.818088293075498</v>
      </c>
      <c r="D3">
        <v>148.63974738120999</v>
      </c>
      <c r="E3">
        <v>125.605777025222</v>
      </c>
      <c r="F3">
        <v>86.278277397155705</v>
      </c>
      <c r="G3">
        <v>126.237434387207</v>
      </c>
      <c r="H3">
        <v>207.79413032531701</v>
      </c>
      <c r="J3" s="5">
        <v>4.22674768562961E+75</v>
      </c>
      <c r="K3" s="5">
        <v>2.1714376576731798E+75</v>
      </c>
      <c r="L3" s="5">
        <v>1.2339768372858899E+75</v>
      </c>
      <c r="M3" s="5">
        <v>6.6158053591843003E+74</v>
      </c>
      <c r="N3" s="5">
        <v>5.1314320877279195E+74</v>
      </c>
      <c r="O3" s="5">
        <v>4.4181566938841501E+74</v>
      </c>
      <c r="P3" s="5">
        <v>3.7068351982779E+74</v>
      </c>
    </row>
    <row r="4" spans="1:16" x14ac:dyDescent="0.25">
      <c r="B4">
        <v>17.416811227798402</v>
      </c>
      <c r="C4">
        <v>10.051007270812899</v>
      </c>
      <c r="D4">
        <v>107.40675973892201</v>
      </c>
      <c r="E4">
        <v>42.590952157974201</v>
      </c>
      <c r="F4">
        <v>182.57635045051501</v>
      </c>
      <c r="G4">
        <v>108.09121060371299</v>
      </c>
      <c r="H4">
        <v>69.184074640274005</v>
      </c>
      <c r="J4" s="5">
        <v>5.73735281144859E+75</v>
      </c>
      <c r="K4" s="5">
        <v>2.27547547221911E+75</v>
      </c>
      <c r="L4" s="5">
        <v>1.11516121440626E+75</v>
      </c>
      <c r="M4" s="5">
        <v>6.7017653323468702E+74</v>
      </c>
      <c r="N4" s="5">
        <v>5.1671176982058499E+74</v>
      </c>
      <c r="O4" s="5">
        <v>4.21341205915431E+74</v>
      </c>
      <c r="P4" s="5">
        <v>3.4737583391543098E+74</v>
      </c>
    </row>
    <row r="5" spans="1:16" x14ac:dyDescent="0.25">
      <c r="B5">
        <v>5.0397856235504097</v>
      </c>
      <c r="C5">
        <v>20.1926107406616</v>
      </c>
      <c r="D5">
        <v>16.7090196609497</v>
      </c>
      <c r="E5">
        <v>35.9369633197784</v>
      </c>
      <c r="F5">
        <v>273.39001774787903</v>
      </c>
      <c r="G5">
        <v>60.6301462650299</v>
      </c>
      <c r="H5">
        <v>99.461318969726506</v>
      </c>
      <c r="J5" s="5">
        <v>6.6265856066510297E+75</v>
      </c>
      <c r="K5" s="5">
        <v>2.2776508083090401E+75</v>
      </c>
      <c r="L5" s="5">
        <v>1.08382062421534E+75</v>
      </c>
      <c r="M5" s="5">
        <v>6.9208355762580699E+74</v>
      </c>
      <c r="N5" s="5">
        <v>5.08730327363774E+74</v>
      </c>
      <c r="O5" s="5">
        <v>4.1370641454872601E+74</v>
      </c>
      <c r="P5" s="5">
        <v>3.4301961303152802E+74</v>
      </c>
    </row>
    <row r="6" spans="1:16" x14ac:dyDescent="0.25">
      <c r="B6">
        <v>8.8946235179901105</v>
      </c>
      <c r="C6">
        <v>27.188490629196099</v>
      </c>
      <c r="D6">
        <v>14.7538862228393</v>
      </c>
      <c r="E6">
        <v>13.0682940483093</v>
      </c>
      <c r="F6">
        <v>185.61046028137201</v>
      </c>
      <c r="G6">
        <v>54.133143901824901</v>
      </c>
      <c r="H6">
        <v>19.2876586914062</v>
      </c>
      <c r="J6" s="5">
        <v>5.5028385242017704E+75</v>
      </c>
      <c r="K6" s="5">
        <v>2.42314915917536E+75</v>
      </c>
      <c r="L6" s="5">
        <v>1.1191058345076101E+75</v>
      </c>
      <c r="M6" s="5">
        <v>6.9417881997745103E+74</v>
      </c>
      <c r="N6" s="5">
        <v>5.0400483010918702E+74</v>
      </c>
      <c r="O6" s="5">
        <v>4.1566439289921998E+74</v>
      </c>
      <c r="P6" s="5">
        <v>3.4372307218409501E+74</v>
      </c>
    </row>
    <row r="7" spans="1:16" x14ac:dyDescent="0.25">
      <c r="B7">
        <v>15.4938516616821</v>
      </c>
      <c r="C7">
        <v>8.4275777339935303</v>
      </c>
      <c r="D7">
        <v>68.495375156402503</v>
      </c>
      <c r="E7">
        <v>50.586160182952803</v>
      </c>
      <c r="F7">
        <v>157.18729901313699</v>
      </c>
      <c r="G7">
        <v>76.951069593429494</v>
      </c>
      <c r="H7">
        <v>355.84404444694502</v>
      </c>
      <c r="J7" s="5">
        <v>5.5452829793777197E+75</v>
      </c>
      <c r="K7" s="5">
        <v>2.47232975383251E+75</v>
      </c>
      <c r="L7" s="5">
        <v>1.1986562066597201E+75</v>
      </c>
      <c r="M7" s="5">
        <v>7.1314381043139495E+74</v>
      </c>
      <c r="N7" s="5">
        <v>5.0467442730023298E+74</v>
      </c>
      <c r="O7" s="5">
        <v>4.1944682912837902E+74</v>
      </c>
      <c r="P7" s="5">
        <v>3.6196814256578698E+74</v>
      </c>
    </row>
    <row r="8" spans="1:16" x14ac:dyDescent="0.25">
      <c r="B8">
        <v>28.7900853157043</v>
      </c>
      <c r="C8">
        <v>35.312276363372803</v>
      </c>
      <c r="D8">
        <v>89.552037239074707</v>
      </c>
      <c r="E8">
        <v>289.45698714256201</v>
      </c>
      <c r="F8">
        <v>19.534161329269399</v>
      </c>
      <c r="G8">
        <v>100.970824480056</v>
      </c>
      <c r="H8">
        <v>163.51785087585401</v>
      </c>
      <c r="J8" s="5">
        <v>6.0215324272277602E+75</v>
      </c>
      <c r="K8" s="5">
        <v>2.4159239477621299E+75</v>
      </c>
      <c r="L8" s="5">
        <v>1.16225961266011E+75</v>
      </c>
      <c r="M8" s="5">
        <v>7.1218422581073901E+74</v>
      </c>
      <c r="N8" s="5">
        <v>5.0370822397347302E+74</v>
      </c>
      <c r="O8" s="5">
        <v>4.1827540037025702E+74</v>
      </c>
      <c r="P8" s="5">
        <v>3.5563286948872901E+74</v>
      </c>
    </row>
    <row r="9" spans="1:16" x14ac:dyDescent="0.25">
      <c r="B9">
        <v>10.439536809921201</v>
      </c>
      <c r="C9">
        <v>39.804574728012</v>
      </c>
      <c r="D9">
        <v>173.97276401519699</v>
      </c>
      <c r="E9">
        <v>112.02586531639</v>
      </c>
      <c r="F9">
        <v>39.075443267822202</v>
      </c>
      <c r="G9">
        <v>116.80257153511</v>
      </c>
      <c r="H9">
        <v>79.986019372940007</v>
      </c>
      <c r="J9" s="5">
        <v>6.1869664168711698E+75</v>
      </c>
      <c r="K9" s="5">
        <v>2.3645254964299798E+75</v>
      </c>
      <c r="L9" s="5">
        <v>1.14325384757234E+75</v>
      </c>
      <c r="M9" s="5">
        <v>7.0294915143948903E+74</v>
      </c>
      <c r="N9" s="5">
        <v>5.1636539460755599E+74</v>
      </c>
      <c r="O9" s="5">
        <v>4.1615272051650701E+74</v>
      </c>
      <c r="P9" s="5">
        <v>3.5219347319353999E+74</v>
      </c>
    </row>
    <row r="10" spans="1:16" x14ac:dyDescent="0.25">
      <c r="B10">
        <v>4.3923478126525799</v>
      </c>
      <c r="C10">
        <v>21.224076747894198</v>
      </c>
      <c r="D10">
        <v>41.056345701217602</v>
      </c>
      <c r="E10">
        <v>40.174683570861802</v>
      </c>
      <c r="F10">
        <v>88.740985631942706</v>
      </c>
      <c r="G10">
        <v>178.745841503143</v>
      </c>
      <c r="H10">
        <v>260.53369188308699</v>
      </c>
      <c r="J10" s="5">
        <v>6.4142317584690701E+75</v>
      </c>
      <c r="K10" s="5">
        <v>2.37354408933029E+75</v>
      </c>
      <c r="L10" s="5">
        <v>1.1192782206549999E+75</v>
      </c>
      <c r="M10" s="5">
        <v>6.9955278852633004E+74</v>
      </c>
      <c r="N10" s="5">
        <v>5.1374500561736503E+74</v>
      </c>
      <c r="O10" s="5">
        <v>4.1226728109963801E+74</v>
      </c>
      <c r="P10" s="5">
        <v>3.51021055435854E+74</v>
      </c>
    </row>
    <row r="11" spans="1:16" x14ac:dyDescent="0.25">
      <c r="B11">
        <v>4.11047339439392</v>
      </c>
      <c r="C11">
        <v>8.2677471637725795</v>
      </c>
      <c r="D11">
        <v>129.16801357269199</v>
      </c>
      <c r="E11">
        <v>54.662121772766099</v>
      </c>
      <c r="F11">
        <v>24.8235728740692</v>
      </c>
      <c r="G11">
        <v>250.89381957054101</v>
      </c>
      <c r="H11">
        <v>52.891721963882397</v>
      </c>
      <c r="J11" s="5">
        <v>5.8359919624561503E+75</v>
      </c>
      <c r="K11" s="5">
        <v>2.3774744627745802E+75</v>
      </c>
      <c r="L11" s="5">
        <v>1.12420070164316E+75</v>
      </c>
      <c r="M11" s="5">
        <v>7.0473195986385396E+74</v>
      </c>
      <c r="N11" s="5">
        <v>5.1295047980437602E+74</v>
      </c>
      <c r="O11" s="5">
        <v>4.1018268374858202E+74</v>
      </c>
      <c r="P11" s="5">
        <v>3.4822209079233098E+74</v>
      </c>
    </row>
    <row r="12" spans="1:16" x14ac:dyDescent="0.25">
      <c r="B12">
        <v>8.9109396934509206</v>
      </c>
      <c r="C12">
        <v>45.045181751251199</v>
      </c>
      <c r="D12">
        <v>32.552005767822202</v>
      </c>
      <c r="E12">
        <v>230.62019467353801</v>
      </c>
      <c r="F12">
        <v>4.1741857528686497</v>
      </c>
      <c r="G12">
        <v>424.21632146835299</v>
      </c>
      <c r="H12">
        <v>302.40821337699799</v>
      </c>
      <c r="J12" s="5">
        <v>5.3239156181902001E+75</v>
      </c>
      <c r="K12" s="5">
        <v>2.42116983214772E+75</v>
      </c>
      <c r="L12" s="5">
        <v>1.1105464868554899E+75</v>
      </c>
      <c r="M12" s="5">
        <v>7.0529222660636401E+74</v>
      </c>
      <c r="N12" s="5">
        <v>5.1704363998970798E+74</v>
      </c>
      <c r="O12" s="5">
        <v>4.0889859046163298E+74</v>
      </c>
      <c r="P12" s="5">
        <v>3.5244586986592699E+74</v>
      </c>
    </row>
    <row r="13" spans="1:16" x14ac:dyDescent="0.25">
      <c r="B13">
        <v>29.327797651290801</v>
      </c>
      <c r="C13">
        <v>16.0074958801269</v>
      </c>
      <c r="D13">
        <v>51.532716512679997</v>
      </c>
      <c r="E13">
        <v>41.501281976699801</v>
      </c>
      <c r="F13">
        <v>117.61778688430699</v>
      </c>
      <c r="G13">
        <v>139.80812644958399</v>
      </c>
      <c r="H13">
        <v>80.707052946090698</v>
      </c>
      <c r="J13" s="5">
        <v>5.6881914892211402E+75</v>
      </c>
      <c r="K13" s="5">
        <v>2.40798441341249E+75</v>
      </c>
      <c r="L13" s="5">
        <v>1.10451203402992E+75</v>
      </c>
      <c r="M13" s="5">
        <v>7.0470395872989103E+74</v>
      </c>
      <c r="N13" s="5">
        <v>4.7920756151059803E+74</v>
      </c>
      <c r="O13" s="5">
        <v>4.04015157091209E+74</v>
      </c>
      <c r="P13" s="5">
        <v>3.47398375107042E+74</v>
      </c>
    </row>
    <row r="14" spans="1:16" x14ac:dyDescent="0.25">
      <c r="B14">
        <v>7.7625274658203098</v>
      </c>
      <c r="C14">
        <v>9.9729566574096609</v>
      </c>
      <c r="D14">
        <v>68.8988804817199</v>
      </c>
      <c r="E14">
        <v>15.238600254058801</v>
      </c>
      <c r="F14">
        <v>60.125342369079497</v>
      </c>
      <c r="G14">
        <v>323.59029626846302</v>
      </c>
      <c r="H14">
        <v>124.165690660476</v>
      </c>
      <c r="J14" s="5">
        <v>5.6226038435768798E+75</v>
      </c>
      <c r="K14" s="5">
        <v>2.4160023381923098E+75</v>
      </c>
      <c r="L14" s="5">
        <v>1.1054550521540199E+75</v>
      </c>
      <c r="M14" s="5">
        <v>7.06230103917356E+74</v>
      </c>
      <c r="N14" s="5">
        <v>4.7822178257588205E+74</v>
      </c>
      <c r="O14" s="5">
        <v>4.03262663592182E+74</v>
      </c>
      <c r="P14" s="5">
        <v>3.4783016775113002E+74</v>
      </c>
    </row>
    <row r="15" spans="1:16" x14ac:dyDescent="0.25">
      <c r="B15">
        <v>21.695410728454501</v>
      </c>
      <c r="C15">
        <v>9.1272313594818097</v>
      </c>
      <c r="D15">
        <v>46.278947591781602</v>
      </c>
      <c r="E15">
        <v>55.583750724792402</v>
      </c>
      <c r="F15">
        <v>150.21778726577699</v>
      </c>
      <c r="G15">
        <v>36.515640258788999</v>
      </c>
      <c r="H15">
        <v>33.810899734496999</v>
      </c>
      <c r="J15" s="5">
        <v>5.43098008728378E+75</v>
      </c>
      <c r="K15" s="5">
        <v>2.4292365772375E+75</v>
      </c>
      <c r="L15" s="5">
        <v>1.1106056150585499E+75</v>
      </c>
      <c r="M15" s="5">
        <v>7.1258676128282596E+74</v>
      </c>
      <c r="N15" s="5">
        <v>4.8202250253524702E+74</v>
      </c>
      <c r="O15" s="5">
        <v>4.0233247424522699E+74</v>
      </c>
      <c r="P15" s="5">
        <v>3.4808741506396402E+74</v>
      </c>
    </row>
    <row r="16" spans="1:16" x14ac:dyDescent="0.25">
      <c r="B16">
        <v>3.43694591522216</v>
      </c>
      <c r="C16">
        <v>41.672352075576697</v>
      </c>
      <c r="D16">
        <v>83.251677274703894</v>
      </c>
      <c r="E16">
        <v>11.272071599960301</v>
      </c>
      <c r="F16">
        <v>134.932409286499</v>
      </c>
      <c r="G16">
        <v>27.804257869720399</v>
      </c>
      <c r="H16">
        <v>385.35593938827498</v>
      </c>
      <c r="J16" s="5">
        <v>5.9153659939031203E+75</v>
      </c>
      <c r="K16" s="5">
        <v>2.29851208981967E+75</v>
      </c>
      <c r="L16" s="5">
        <v>1.08762995423146E+75</v>
      </c>
      <c r="M16" s="5">
        <v>7.0911195058916097E+74</v>
      </c>
      <c r="N16" s="5">
        <v>4.8276279337513905E+74</v>
      </c>
      <c r="O16" s="5">
        <v>4.00532712261505E+74</v>
      </c>
      <c r="P16" s="5">
        <v>3.4914288406026102E+74</v>
      </c>
    </row>
    <row r="17" spans="2:16" x14ac:dyDescent="0.25">
      <c r="B17">
        <v>9.2065496444702095</v>
      </c>
      <c r="C17">
        <v>63.072083473205502</v>
      </c>
      <c r="D17">
        <v>84.169948577880803</v>
      </c>
      <c r="E17">
        <v>537.20099306106499</v>
      </c>
      <c r="F17">
        <v>261.19696283340397</v>
      </c>
      <c r="G17">
        <v>63.962178230285602</v>
      </c>
      <c r="H17">
        <v>145.93456912040699</v>
      </c>
      <c r="J17" s="5">
        <v>5.3546746158294601E+75</v>
      </c>
      <c r="K17" s="5">
        <v>2.26860902258535E+75</v>
      </c>
      <c r="L17" s="5">
        <v>1.0478536742884599E+75</v>
      </c>
      <c r="M17" s="5">
        <v>7.27296849306921E+74</v>
      </c>
      <c r="N17" s="5">
        <v>4.8233694058468897E+74</v>
      </c>
      <c r="O17" s="5">
        <v>3.9927218278735998E+74</v>
      </c>
      <c r="P17" s="5">
        <v>3.3825431372485798E+74</v>
      </c>
    </row>
    <row r="18" spans="2:16" x14ac:dyDescent="0.25">
      <c r="B18">
        <v>10.79008603096</v>
      </c>
      <c r="C18">
        <v>8.5676720142364502</v>
      </c>
      <c r="D18">
        <v>19.8657884597778</v>
      </c>
      <c r="E18">
        <v>124.12413072586</v>
      </c>
      <c r="F18">
        <v>23.7314903736114</v>
      </c>
      <c r="G18">
        <v>248.45897078514099</v>
      </c>
      <c r="H18">
        <v>13.6751136779785</v>
      </c>
      <c r="J18" s="5">
        <v>5.1255791919139402E+75</v>
      </c>
      <c r="K18" s="5">
        <v>2.2755223207475199E+75</v>
      </c>
      <c r="L18" s="5">
        <v>1.0458150634956701E+75</v>
      </c>
      <c r="M18" s="5">
        <v>7.20773740731777E+74</v>
      </c>
      <c r="N18" s="5">
        <v>4.8290571786951697E+74</v>
      </c>
      <c r="O18" s="5">
        <v>4.0014377609737198E+74</v>
      </c>
      <c r="P18" s="5">
        <v>3.3850749031358098E+74</v>
      </c>
    </row>
    <row r="19" spans="2:16" x14ac:dyDescent="0.25">
      <c r="B19">
        <v>37.263442993163999</v>
      </c>
      <c r="C19">
        <v>17.0499553680419</v>
      </c>
      <c r="D19">
        <v>58.572484254837001</v>
      </c>
      <c r="E19">
        <v>94.938891410827594</v>
      </c>
      <c r="F19">
        <v>298.52148652076698</v>
      </c>
      <c r="G19">
        <v>167.40836572647001</v>
      </c>
      <c r="H19">
        <v>385.98957562446498</v>
      </c>
      <c r="J19" s="5">
        <v>5.0810823604383999E+75</v>
      </c>
      <c r="K19" s="5">
        <v>2.3197494130270801E+75</v>
      </c>
      <c r="L19" s="5">
        <v>1.0627000491509999E+75</v>
      </c>
      <c r="M19" s="5">
        <v>7.2202989317040396E+74</v>
      </c>
      <c r="N19" s="5">
        <v>4.8256074779029201E+74</v>
      </c>
      <c r="O19" s="5">
        <v>3.99553201567446E+74</v>
      </c>
      <c r="P19" s="5">
        <v>3.48466665713137E+74</v>
      </c>
    </row>
    <row r="20" spans="2:16" x14ac:dyDescent="0.25">
      <c r="B20">
        <v>13.0328562259674</v>
      </c>
      <c r="C20">
        <v>38.434071540832498</v>
      </c>
      <c r="D20">
        <v>100.425812482833</v>
      </c>
      <c r="E20">
        <v>205.365185499191</v>
      </c>
      <c r="F20">
        <v>35.832754373550401</v>
      </c>
      <c r="G20">
        <v>608.301760196685</v>
      </c>
      <c r="H20">
        <v>4.6450297832488996</v>
      </c>
      <c r="J20" s="5">
        <v>5.0043100501254402E+75</v>
      </c>
      <c r="K20" s="5">
        <v>2.31148343913859E+75</v>
      </c>
      <c r="L20" s="5">
        <v>1.06854325200049E+75</v>
      </c>
      <c r="M20" s="5">
        <v>7.2011934878624398E+74</v>
      </c>
      <c r="N20" s="5">
        <v>4.82771917179329E+74</v>
      </c>
      <c r="O20" s="5">
        <v>4.0153325000843601E+74</v>
      </c>
      <c r="P20" s="5">
        <v>3.4617635544395298E+74</v>
      </c>
    </row>
    <row r="21" spans="2:16" x14ac:dyDescent="0.25">
      <c r="B21">
        <v>10.7848308086395</v>
      </c>
      <c r="C21">
        <v>5.9065008163452104</v>
      </c>
      <c r="D21">
        <v>4.1887176036834699</v>
      </c>
      <c r="E21">
        <v>449.86036777496298</v>
      </c>
      <c r="F21">
        <v>7.5974533557891801</v>
      </c>
      <c r="G21">
        <v>36.523886442184399</v>
      </c>
      <c r="H21">
        <v>180.97176194190899</v>
      </c>
      <c r="J21" s="5">
        <v>5.46671408017846E+75</v>
      </c>
      <c r="K21" s="5">
        <v>2.2850277543671202E+75</v>
      </c>
      <c r="L21" s="5">
        <v>1.05477892417241E+75</v>
      </c>
      <c r="M21" s="5">
        <v>7.1038345231111805E+74</v>
      </c>
      <c r="N21" s="5">
        <v>4.8701548580325702E+74</v>
      </c>
      <c r="O21" s="5">
        <v>4.0061203582797901E+74</v>
      </c>
      <c r="P21" s="5">
        <v>3.2768249607297799E+74</v>
      </c>
    </row>
    <row r="22" spans="2:16" x14ac:dyDescent="0.25">
      <c r="B22">
        <v>9.2223274707794101</v>
      </c>
      <c r="C22">
        <v>30.712501049041698</v>
      </c>
      <c r="D22">
        <v>15.2250552177429</v>
      </c>
      <c r="E22">
        <v>10.551645755767799</v>
      </c>
      <c r="F22">
        <v>474.95459747314402</v>
      </c>
      <c r="G22">
        <v>75.986477375030503</v>
      </c>
      <c r="H22">
        <v>217.85840177535999</v>
      </c>
      <c r="J22" s="5">
        <v>6.0487141778717202E+75</v>
      </c>
      <c r="K22" s="5">
        <v>2.0554846632956099E+75</v>
      </c>
      <c r="L22" s="5">
        <v>9.3383913538231395E+74</v>
      </c>
      <c r="M22" s="5">
        <v>7.0396832120944005E+74</v>
      </c>
      <c r="N22" s="5">
        <v>4.8113591062722305E+74</v>
      </c>
      <c r="O22" s="5">
        <v>4.0574013348644399E+74</v>
      </c>
      <c r="P22" s="5">
        <v>3.2199559280702899E+74</v>
      </c>
    </row>
    <row r="23" spans="2:16" x14ac:dyDescent="0.25">
      <c r="B23">
        <v>10.3342146873474</v>
      </c>
      <c r="C23">
        <v>31.249294757843</v>
      </c>
      <c r="D23">
        <v>191.663439989089</v>
      </c>
      <c r="E23">
        <v>18.879005193710299</v>
      </c>
      <c r="F23">
        <v>27.641427040100002</v>
      </c>
      <c r="G23">
        <v>321.70240926742503</v>
      </c>
      <c r="H23">
        <v>253.58863687515199</v>
      </c>
      <c r="J23" s="5">
        <v>6.0288848688748102E+75</v>
      </c>
      <c r="K23" s="5">
        <v>2.07445001192528E+75</v>
      </c>
      <c r="L23" s="5">
        <v>9.4058500819151501E+74</v>
      </c>
      <c r="M23" s="5">
        <v>4.9516374803265098E+74</v>
      </c>
      <c r="N23" s="5">
        <v>5.1654557136413705E+74</v>
      </c>
      <c r="O23" s="5">
        <v>4.0576939069616899E+74</v>
      </c>
      <c r="P23" s="5">
        <v>3.2294899082109501E+74</v>
      </c>
    </row>
    <row r="24" spans="2:16" x14ac:dyDescent="0.25">
      <c r="B24">
        <v>16.815768718719401</v>
      </c>
      <c r="C24">
        <v>10.2136108875274</v>
      </c>
      <c r="D24">
        <v>40.017440557479802</v>
      </c>
      <c r="E24">
        <v>5.1588850021362296</v>
      </c>
      <c r="F24">
        <v>560.90779352188099</v>
      </c>
      <c r="G24">
        <v>95.929599285125704</v>
      </c>
      <c r="H24">
        <v>58.138188362121497</v>
      </c>
      <c r="J24" s="5">
        <v>5.9644749753486604E+75</v>
      </c>
      <c r="K24" s="5">
        <v>2.0595870852897002E+75</v>
      </c>
      <c r="L24" s="5">
        <v>9.3838204171474792E+74</v>
      </c>
      <c r="M24" s="5">
        <v>5.0029121149890803E+74</v>
      </c>
      <c r="N24" s="5">
        <v>5.2821491742137603E+74</v>
      </c>
      <c r="O24" s="5">
        <v>4.0558255157368702E+74</v>
      </c>
      <c r="P24" s="5">
        <v>3.2220318617118799E+74</v>
      </c>
    </row>
    <row r="25" spans="2:16" x14ac:dyDescent="0.25">
      <c r="B25">
        <v>4.0338668823242099</v>
      </c>
      <c r="C25">
        <v>41.841149568557697</v>
      </c>
      <c r="D25">
        <v>19.772516012191701</v>
      </c>
      <c r="E25">
        <v>71.544931650161701</v>
      </c>
      <c r="F25">
        <v>25.699010372161801</v>
      </c>
      <c r="G25">
        <v>93.535290956497093</v>
      </c>
      <c r="H25">
        <v>30.7142944335937</v>
      </c>
      <c r="J25" s="5">
        <v>6.1821413883110302E+75</v>
      </c>
      <c r="K25" s="5">
        <v>2.03183963216397E+75</v>
      </c>
      <c r="L25" s="5">
        <v>9.2825458556582698E+74</v>
      </c>
      <c r="M25" s="5">
        <v>4.6892218570228295E+74</v>
      </c>
      <c r="N25" s="5">
        <v>5.23338793193749E+74</v>
      </c>
      <c r="O25" s="5">
        <v>4.0775562000188299E+74</v>
      </c>
      <c r="P25" s="5">
        <v>3.2191771721656598E+74</v>
      </c>
    </row>
    <row r="26" spans="2:16" x14ac:dyDescent="0.25">
      <c r="B26">
        <v>17.677768945693899</v>
      </c>
      <c r="C26">
        <v>34.0069994926452</v>
      </c>
      <c r="D26">
        <v>52.2149558067321</v>
      </c>
      <c r="E26">
        <v>442.27600646018902</v>
      </c>
      <c r="F26">
        <v>304.96443319320599</v>
      </c>
      <c r="G26">
        <v>94.397869348526001</v>
      </c>
      <c r="H26">
        <v>84.717756986617999</v>
      </c>
      <c r="J26" s="5">
        <v>5.78147213707417E+75</v>
      </c>
      <c r="K26" s="5">
        <v>2.0807525240380198E+75</v>
      </c>
      <c r="L26" s="5">
        <v>9.5622642112501294E+74</v>
      </c>
      <c r="M26" s="5">
        <v>4.71498441826467E+74</v>
      </c>
      <c r="N26" s="5">
        <v>5.3901863115850801E+74</v>
      </c>
      <c r="O26" s="5">
        <v>4.0828729518416798E+74</v>
      </c>
      <c r="P26" s="5">
        <v>3.2108761983918399E+74</v>
      </c>
    </row>
    <row r="27" spans="2:16" x14ac:dyDescent="0.25">
      <c r="B27">
        <v>20.647837162017801</v>
      </c>
      <c r="C27">
        <v>29.107941389083798</v>
      </c>
      <c r="D27">
        <v>128.20482277870099</v>
      </c>
      <c r="E27">
        <v>100.045665502548</v>
      </c>
      <c r="F27">
        <v>121.444145917892</v>
      </c>
      <c r="G27">
        <v>312.02940535545298</v>
      </c>
      <c r="H27">
        <v>78.119395971298204</v>
      </c>
      <c r="J27" s="5">
        <v>6.7323919909529898E+75</v>
      </c>
      <c r="K27" s="5">
        <v>2.0784721685761802E+75</v>
      </c>
      <c r="L27" s="5">
        <v>9.5201070037060591E+74</v>
      </c>
      <c r="M27" s="5">
        <v>4.5762284299446902E+74</v>
      </c>
      <c r="N27" s="5">
        <v>5.3866076490345303E+74</v>
      </c>
      <c r="O27" s="5">
        <v>4.0740833088666001E+74</v>
      </c>
      <c r="P27" s="5">
        <v>3.2353502732936298E+74</v>
      </c>
    </row>
    <row r="28" spans="2:16" x14ac:dyDescent="0.25">
      <c r="B28">
        <v>15.893991947173999</v>
      </c>
      <c r="C28">
        <v>8.6471247673034597</v>
      </c>
      <c r="D28">
        <v>106.269195079803</v>
      </c>
      <c r="E28">
        <v>113.19459438323899</v>
      </c>
      <c r="F28">
        <v>541.65768098831097</v>
      </c>
      <c r="G28">
        <v>712.455322265625</v>
      </c>
      <c r="H28">
        <v>75.374752044677706</v>
      </c>
      <c r="J28" s="5">
        <v>6.8798575230358996E+75</v>
      </c>
      <c r="K28" s="5">
        <v>2.0834976748132501E+75</v>
      </c>
      <c r="L28" s="5">
        <v>9.5746290071712791E+74</v>
      </c>
      <c r="M28" s="5">
        <v>4.5892287966445701E+74</v>
      </c>
      <c r="N28" s="5">
        <v>5.3940738906737301E+74</v>
      </c>
      <c r="O28" s="5">
        <v>4.0438284519135901E+74</v>
      </c>
      <c r="P28" s="5">
        <v>3.2575003316891101E+74</v>
      </c>
    </row>
    <row r="29" spans="2:16" x14ac:dyDescent="0.25">
      <c r="B29">
        <v>10.268035411834701</v>
      </c>
      <c r="C29">
        <v>9.9493458271026594</v>
      </c>
      <c r="D29">
        <v>22.400702714920001</v>
      </c>
      <c r="E29">
        <v>73.803142070770207</v>
      </c>
      <c r="F29">
        <v>5.9086520671844402</v>
      </c>
      <c r="G29">
        <v>148.48797464370699</v>
      </c>
      <c r="H29">
        <v>16.777182817459099</v>
      </c>
      <c r="J29" s="5">
        <v>7.0105617671522603E+75</v>
      </c>
      <c r="K29" s="5">
        <v>2.04670781630761E+75</v>
      </c>
      <c r="L29" s="5">
        <v>9.4242872723950796E+74</v>
      </c>
      <c r="M29" s="5">
        <v>4.5831328812441602E+74</v>
      </c>
      <c r="N29" s="5">
        <v>5.2883720303480805E+74</v>
      </c>
      <c r="O29" s="5">
        <v>4.0311229568486599E+74</v>
      </c>
      <c r="P29" s="5">
        <v>3.1654698198009201E+74</v>
      </c>
    </row>
    <row r="30" spans="2:16" x14ac:dyDescent="0.25">
      <c r="B30">
        <v>9.4581558704376203</v>
      </c>
      <c r="C30">
        <v>9.1287016868591309</v>
      </c>
      <c r="D30">
        <v>56.786774396896298</v>
      </c>
      <c r="E30">
        <v>156.38015818595801</v>
      </c>
      <c r="F30">
        <v>310.69042944908102</v>
      </c>
      <c r="G30">
        <v>64.865813732147203</v>
      </c>
      <c r="H30">
        <v>181.52321124076801</v>
      </c>
      <c r="J30" s="5">
        <v>7.1522533242740296E+75</v>
      </c>
      <c r="K30" s="5">
        <v>2.0614206977483501E+75</v>
      </c>
      <c r="L30" s="5">
        <v>9.4051955651723899E+74</v>
      </c>
      <c r="M30" s="5">
        <v>4.5960314152417399E+74</v>
      </c>
      <c r="N30" s="5">
        <v>5.1193460779326004E+74</v>
      </c>
      <c r="O30" s="5">
        <v>4.0312077838744201E+74</v>
      </c>
      <c r="P30" s="5">
        <v>3.2465197307386902E+74</v>
      </c>
    </row>
    <row r="31" spans="2:16" x14ac:dyDescent="0.25">
      <c r="B31">
        <v>20.0909807682037</v>
      </c>
      <c r="C31">
        <v>19.0082459449768</v>
      </c>
      <c r="D31">
        <v>24.0264041423797</v>
      </c>
      <c r="E31">
        <v>216.884268522262</v>
      </c>
      <c r="F31">
        <v>12.97594332695</v>
      </c>
      <c r="G31">
        <v>190.38361191749499</v>
      </c>
      <c r="H31">
        <v>60.549598217010498</v>
      </c>
      <c r="J31" s="5">
        <v>6.9168463632922799E+75</v>
      </c>
      <c r="K31" s="5">
        <v>2.0783050631387201E+75</v>
      </c>
      <c r="L31" s="5">
        <v>9.5231907123428504E+74</v>
      </c>
      <c r="M31" s="5">
        <v>4.5969490464979097E+74</v>
      </c>
      <c r="N31" s="5">
        <v>5.0644952736923097E+74</v>
      </c>
      <c r="O31" s="5">
        <v>4.0569465037743401E+74</v>
      </c>
      <c r="P31" s="5">
        <v>3.43878936485276E+74</v>
      </c>
    </row>
    <row r="32" spans="2:16" x14ac:dyDescent="0.25">
      <c r="B32">
        <v>29.209936141967699</v>
      </c>
      <c r="C32">
        <v>27.261922121047899</v>
      </c>
      <c r="D32">
        <v>44.829919338226297</v>
      </c>
      <c r="E32">
        <v>91.200832366943303</v>
      </c>
      <c r="F32">
        <v>42.772400140762301</v>
      </c>
      <c r="G32">
        <v>109.85992288589399</v>
      </c>
      <c r="H32">
        <v>84.448546171188298</v>
      </c>
      <c r="J32" s="5">
        <v>7.1126263363451102E+75</v>
      </c>
      <c r="K32" s="5">
        <v>2.3375120387035301E+75</v>
      </c>
      <c r="L32" s="5">
        <v>1.1049268792228099E+75</v>
      </c>
      <c r="M32" s="5">
        <v>4.6027117687217495E+74</v>
      </c>
      <c r="N32" s="5">
        <v>5.1822773464103503E+74</v>
      </c>
      <c r="O32" s="5">
        <v>3.99864303423014E+74</v>
      </c>
      <c r="P32" s="5">
        <v>3.4769919858213E+74</v>
      </c>
    </row>
    <row r="33" spans="2:16" x14ac:dyDescent="0.25">
      <c r="B33">
        <v>4.8275454044341997</v>
      </c>
      <c r="C33">
        <v>31.516067504882798</v>
      </c>
      <c r="D33">
        <v>106.668219327926</v>
      </c>
      <c r="E33">
        <v>140.319036722183</v>
      </c>
      <c r="F33">
        <v>29.892243623733499</v>
      </c>
      <c r="G33">
        <v>60.347738265991197</v>
      </c>
      <c r="H33">
        <v>212.652732610702</v>
      </c>
      <c r="J33" s="5">
        <v>6.9258375619377003E+75</v>
      </c>
      <c r="K33" s="5">
        <v>2.36460513735939E+75</v>
      </c>
      <c r="L33" s="5">
        <v>1.0851408987395601E+75</v>
      </c>
      <c r="M33" s="5">
        <v>6.3265114689887599E+74</v>
      </c>
      <c r="N33" s="5">
        <v>5.2391969293616203E+74</v>
      </c>
      <c r="O33" s="5">
        <v>4.01163270363314E+74</v>
      </c>
      <c r="P33" s="5">
        <v>3.4791467819621598E+74</v>
      </c>
    </row>
    <row r="34" spans="2:16" x14ac:dyDescent="0.25">
      <c r="B34">
        <v>4.1720917224883998</v>
      </c>
      <c r="C34">
        <v>17.334251642227098</v>
      </c>
      <c r="D34">
        <v>27.653971672058098</v>
      </c>
      <c r="E34">
        <v>53.609854698181103</v>
      </c>
      <c r="F34">
        <v>62.874077320098799</v>
      </c>
      <c r="G34">
        <v>113.103563785552</v>
      </c>
      <c r="H34">
        <v>138.162292957305</v>
      </c>
      <c r="J34" s="5">
        <v>6.5530512542980198E+75</v>
      </c>
      <c r="K34" s="5">
        <v>2.38058158768974E+75</v>
      </c>
      <c r="L34" s="5">
        <v>1.0891134705440601E+75</v>
      </c>
      <c r="M34" s="5">
        <v>6.2068289462782998E+74</v>
      </c>
      <c r="N34" s="5">
        <v>5.1396660181416405E+74</v>
      </c>
      <c r="O34" s="5">
        <v>4.03725014026748E+74</v>
      </c>
      <c r="P34" s="5">
        <v>3.48488975431288E+74</v>
      </c>
    </row>
    <row r="35" spans="2:16" x14ac:dyDescent="0.25">
      <c r="B35">
        <v>28.103815793991</v>
      </c>
      <c r="C35">
        <v>110.841690301895</v>
      </c>
      <c r="D35">
        <v>82.217526197433401</v>
      </c>
      <c r="E35">
        <v>317.96324181556702</v>
      </c>
      <c r="F35">
        <v>111.37792849540701</v>
      </c>
      <c r="G35">
        <v>18.901297092437702</v>
      </c>
      <c r="H35">
        <v>81.882377624511705</v>
      </c>
      <c r="J35" s="5">
        <v>5.7848489685185101E+75</v>
      </c>
      <c r="K35" s="5">
        <v>2.3826693593482302E+75</v>
      </c>
      <c r="L35" s="5">
        <v>1.1163955513198299E+75</v>
      </c>
      <c r="M35" s="5">
        <v>6.6731855911898305E+74</v>
      </c>
      <c r="N35" s="5">
        <v>5.20867462413666E+74</v>
      </c>
      <c r="O35" s="5">
        <v>4.0246414470408598E+74</v>
      </c>
      <c r="P35" s="5">
        <v>3.4905860710366499E+74</v>
      </c>
    </row>
    <row r="36" spans="2:16" x14ac:dyDescent="0.25">
      <c r="B36">
        <v>5.7200660705566397</v>
      </c>
      <c r="C36">
        <v>90.362260818481403</v>
      </c>
      <c r="D36">
        <v>69.483164310455294</v>
      </c>
      <c r="E36">
        <v>92.378488779067993</v>
      </c>
      <c r="F36">
        <v>187.43625235557499</v>
      </c>
      <c r="G36">
        <v>35.156761884689303</v>
      </c>
      <c r="H36">
        <v>118.196479797363</v>
      </c>
      <c r="J36" s="5">
        <v>6.1878470343588603E+75</v>
      </c>
      <c r="K36" s="5">
        <v>2.3543274809570001E+75</v>
      </c>
      <c r="L36" s="5">
        <v>1.08221605441711E+75</v>
      </c>
      <c r="M36" s="5">
        <v>6.6004218447735102E+74</v>
      </c>
      <c r="N36" s="5">
        <v>5.0615427038232096E+74</v>
      </c>
      <c r="O36" s="5">
        <v>4.11275976243415E+74</v>
      </c>
      <c r="P36" s="5">
        <v>3.4835646463917601E+74</v>
      </c>
    </row>
    <row r="37" spans="2:16" x14ac:dyDescent="0.25">
      <c r="B37">
        <v>5.9405269622802699</v>
      </c>
      <c r="C37">
        <v>25.400725841522199</v>
      </c>
      <c r="D37">
        <v>53.535340547561603</v>
      </c>
      <c r="E37">
        <v>135.75915503501801</v>
      </c>
      <c r="F37">
        <v>174.74592375755299</v>
      </c>
      <c r="G37">
        <v>27.278550386428801</v>
      </c>
      <c r="H37">
        <v>115.822433710098</v>
      </c>
      <c r="J37" s="5">
        <v>5.7137563389969798E+75</v>
      </c>
      <c r="K37" s="5">
        <v>2.3361270714005E+75</v>
      </c>
      <c r="L37" s="5">
        <v>1.0822784058145899E+75</v>
      </c>
      <c r="M37" s="5">
        <v>6.6334688498789197E+74</v>
      </c>
      <c r="N37" s="5">
        <v>5.0643904266470503E+74</v>
      </c>
      <c r="O37" s="5">
        <v>4.1247639104743998E+74</v>
      </c>
      <c r="P37" s="5">
        <v>3.47187014829431E+74</v>
      </c>
    </row>
    <row r="38" spans="2:16" x14ac:dyDescent="0.25">
      <c r="B38">
        <v>9.0362799167633003</v>
      </c>
      <c r="C38">
        <v>31.102577209472599</v>
      </c>
      <c r="D38">
        <v>53.203155994415198</v>
      </c>
      <c r="E38">
        <v>176.644488573074</v>
      </c>
      <c r="F38">
        <v>10.958349466323799</v>
      </c>
      <c r="G38">
        <v>65.293086290359497</v>
      </c>
      <c r="H38">
        <v>19.9444127082824</v>
      </c>
      <c r="J38" s="5">
        <v>5.3191838993812901E+75</v>
      </c>
      <c r="K38" s="5">
        <v>2.3459616699222301E+75</v>
      </c>
      <c r="L38" s="5">
        <v>1.0869816441587901E+75</v>
      </c>
      <c r="M38" s="5">
        <v>6.62547891902907E+74</v>
      </c>
      <c r="N38" s="5">
        <v>5.0590843959313596E+74</v>
      </c>
      <c r="O38" s="5">
        <v>4.2220638398241702E+74</v>
      </c>
      <c r="P38" s="5">
        <v>3.4374860740391401E+74</v>
      </c>
    </row>
    <row r="39" spans="2:16" x14ac:dyDescent="0.25">
      <c r="B39">
        <v>23.943949460983202</v>
      </c>
      <c r="C39">
        <v>12.1916267871856</v>
      </c>
      <c r="D39">
        <v>18.541051864623999</v>
      </c>
      <c r="E39">
        <v>133.73211765289301</v>
      </c>
      <c r="F39">
        <v>52.6307854652404</v>
      </c>
      <c r="G39">
        <v>481.22742795944202</v>
      </c>
      <c r="H39">
        <v>269.58734655380198</v>
      </c>
      <c r="J39" s="5">
        <v>5.1383261930467302E+75</v>
      </c>
      <c r="K39" s="5">
        <v>2.3905754001258899E+75</v>
      </c>
      <c r="L39" s="5">
        <v>1.0859803000048301E+75</v>
      </c>
      <c r="M39" s="5">
        <v>6.6459397856096004E+74</v>
      </c>
      <c r="N39" s="5">
        <v>5.1949210048272401E+74</v>
      </c>
      <c r="O39" s="5">
        <v>4.24909456108998E+74</v>
      </c>
      <c r="P39" s="5">
        <v>3.4024919693684201E+74</v>
      </c>
    </row>
    <row r="40" spans="2:16" x14ac:dyDescent="0.25">
      <c r="B40">
        <v>4.2187321186065603</v>
      </c>
      <c r="C40">
        <v>9.31412482261657</v>
      </c>
      <c r="D40">
        <v>71.075684309005695</v>
      </c>
      <c r="E40">
        <v>147.35492038726801</v>
      </c>
      <c r="F40">
        <v>6.4243752956390301</v>
      </c>
      <c r="G40">
        <v>95.172775983810396</v>
      </c>
      <c r="H40">
        <v>249.62564587592999</v>
      </c>
      <c r="J40" s="5">
        <v>5.1160112928736499E+75</v>
      </c>
      <c r="K40" s="5">
        <v>2.4323484029361601E+75</v>
      </c>
      <c r="L40" s="5">
        <v>1.11853989446088E+75</v>
      </c>
      <c r="M40" s="5">
        <v>6.6435212915589602E+74</v>
      </c>
      <c r="N40" s="5">
        <v>5.3855948513836596E+74</v>
      </c>
      <c r="O40" s="5">
        <v>4.2350079497475801E+74</v>
      </c>
      <c r="P40" s="5">
        <v>3.3234105835520398E+74</v>
      </c>
    </row>
    <row r="41" spans="2:16" x14ac:dyDescent="0.25">
      <c r="B41">
        <v>14.410087108612</v>
      </c>
      <c r="C41">
        <v>15.0206170082092</v>
      </c>
      <c r="D41">
        <v>54.190351724624598</v>
      </c>
      <c r="E41">
        <v>10.270146131515499</v>
      </c>
      <c r="F41">
        <v>146.020216464996</v>
      </c>
      <c r="G41">
        <v>10.036424636840801</v>
      </c>
      <c r="H41">
        <v>556.79352688789299</v>
      </c>
      <c r="J41" s="5">
        <v>4.6966717547566001E+75</v>
      </c>
      <c r="K41" s="5">
        <v>2.43737291900915E+75</v>
      </c>
      <c r="L41" s="5">
        <v>1.1044903951780799E+75</v>
      </c>
      <c r="M41" s="5">
        <v>6.6606526399933096E+74</v>
      </c>
      <c r="N41" s="5">
        <v>5.2234668500439096E+74</v>
      </c>
      <c r="O41" s="5">
        <v>4.22284056369501E+74</v>
      </c>
      <c r="P41" s="5">
        <v>3.3116286155624999E+74</v>
      </c>
    </row>
    <row r="42" spans="2:16" x14ac:dyDescent="0.25">
      <c r="B42">
        <v>8.4396846294403005</v>
      </c>
      <c r="C42">
        <v>34.999367713928201</v>
      </c>
      <c r="D42">
        <v>10.1941444873809</v>
      </c>
      <c r="E42">
        <v>171.17282629012999</v>
      </c>
      <c r="F42">
        <v>47.6668055057525</v>
      </c>
      <c r="G42">
        <v>143.11521601676901</v>
      </c>
      <c r="H42">
        <v>63.0236558914184</v>
      </c>
      <c r="J42" s="5">
        <v>4.6714617498535798E+75</v>
      </c>
      <c r="K42" s="5">
        <v>2.3521778058566502E+75</v>
      </c>
      <c r="L42" s="5">
        <v>1.0852310242858399E+75</v>
      </c>
      <c r="M42" s="5">
        <v>6.7262835658662803E+74</v>
      </c>
      <c r="N42" s="5">
        <v>5.1247930923591604E+74</v>
      </c>
      <c r="O42" s="5">
        <v>4.2651867096072399E+74</v>
      </c>
      <c r="P42" s="5">
        <v>3.2761691574169802E+74</v>
      </c>
    </row>
    <row r="43" spans="2:16" x14ac:dyDescent="0.25">
      <c r="B43">
        <v>9.8137333393096906</v>
      </c>
      <c r="C43">
        <v>62.165452718734699</v>
      </c>
      <c r="D43">
        <v>54.752346754074097</v>
      </c>
      <c r="E43">
        <v>259.56531572341902</v>
      </c>
      <c r="F43">
        <v>117.711697101593</v>
      </c>
      <c r="G43">
        <v>301.92452526092501</v>
      </c>
      <c r="H43">
        <v>99.655587673187199</v>
      </c>
      <c r="J43" s="5">
        <v>4.7303052767908402E+75</v>
      </c>
      <c r="K43" s="5">
        <v>2.3224015708109699E+75</v>
      </c>
      <c r="L43" s="5">
        <v>1.1137783815590099E+75</v>
      </c>
      <c r="M43" s="5">
        <v>6.7738187422123003E+74</v>
      </c>
      <c r="N43" s="5">
        <v>5.1230612993972005E+74</v>
      </c>
      <c r="O43" s="5">
        <v>4.2677707687476801E+74</v>
      </c>
      <c r="P43" s="5">
        <v>3.2778811639163101E+74</v>
      </c>
    </row>
    <row r="44" spans="2:16" x14ac:dyDescent="0.25">
      <c r="B44">
        <v>8.0658998489379794</v>
      </c>
      <c r="C44">
        <v>15.881726264953601</v>
      </c>
      <c r="D44">
        <v>49.209781885147002</v>
      </c>
      <c r="E44">
        <v>10.4890263080596</v>
      </c>
      <c r="F44">
        <v>86.789534091949406</v>
      </c>
      <c r="G44">
        <v>86.080759763717595</v>
      </c>
      <c r="H44">
        <v>263.00604271888699</v>
      </c>
      <c r="J44" s="5">
        <v>4.9449425799914598E+75</v>
      </c>
      <c r="K44" s="5">
        <v>2.2971107260280099E+75</v>
      </c>
      <c r="L44" s="5">
        <v>1.1163033271331701E+75</v>
      </c>
      <c r="M44" s="5">
        <v>6.7879324144763199E+74</v>
      </c>
      <c r="N44" s="5">
        <v>5.1220972687868901E+74</v>
      </c>
      <c r="O44" s="5">
        <v>4.2400854870019199E+74</v>
      </c>
      <c r="P44" s="5">
        <v>3.2685538968971202E+74</v>
      </c>
    </row>
    <row r="45" spans="2:16" x14ac:dyDescent="0.25">
      <c r="B45">
        <v>10.4926762580871</v>
      </c>
      <c r="C45">
        <v>22.451495170593201</v>
      </c>
      <c r="D45">
        <v>73.483958482742295</v>
      </c>
      <c r="E45">
        <v>112.31225514411901</v>
      </c>
      <c r="F45">
        <v>61.295227289199801</v>
      </c>
      <c r="G45">
        <v>68.065773487090993</v>
      </c>
      <c r="H45">
        <v>20.993994474411</v>
      </c>
      <c r="J45" s="5">
        <v>5.3715254685737003E+75</v>
      </c>
      <c r="K45" s="5">
        <v>2.3172440786223201E+75</v>
      </c>
      <c r="L45" s="5">
        <v>1.1037153970441899E+75</v>
      </c>
      <c r="M45" s="5">
        <v>7.0126172270938799E+74</v>
      </c>
      <c r="N45" s="5">
        <v>5.0819391279917197E+74</v>
      </c>
      <c r="O45" s="5">
        <v>4.2664279125766299E+74</v>
      </c>
      <c r="P45" s="5">
        <v>3.2514330947651602E+74</v>
      </c>
    </row>
    <row r="46" spans="2:16" x14ac:dyDescent="0.25">
      <c r="B46">
        <v>13.3162655830383</v>
      </c>
      <c r="C46">
        <v>2.8301222324371298</v>
      </c>
      <c r="D46">
        <v>4.2227702140808097</v>
      </c>
      <c r="E46">
        <v>78.153670787811194</v>
      </c>
      <c r="F46">
        <v>187.063781976699</v>
      </c>
      <c r="G46">
        <v>100.34416937828</v>
      </c>
      <c r="H46">
        <v>47.365341424942002</v>
      </c>
      <c r="J46" s="5">
        <v>5.3699624866129798E+75</v>
      </c>
      <c r="K46" s="5">
        <v>2.3649860938799001E+75</v>
      </c>
      <c r="L46" s="5">
        <v>1.0983705447462699E+75</v>
      </c>
      <c r="M46" s="5">
        <v>7.03733551333747E+74</v>
      </c>
      <c r="N46" s="5">
        <v>5.1254161677448902E+74</v>
      </c>
      <c r="O46" s="5">
        <v>4.2179017889753102E+74</v>
      </c>
      <c r="P46" s="5">
        <v>3.3543233218021698E+74</v>
      </c>
    </row>
    <row r="47" spans="2:16" x14ac:dyDescent="0.25">
      <c r="B47">
        <v>6.0950570106506303</v>
      </c>
      <c r="C47">
        <v>11.065570354461601</v>
      </c>
      <c r="D47">
        <v>147.81449770927401</v>
      </c>
      <c r="E47">
        <v>253.58497262001001</v>
      </c>
      <c r="F47">
        <v>166.25373697280801</v>
      </c>
      <c r="G47">
        <v>216.11765909194901</v>
      </c>
      <c r="H47">
        <v>516.49036026000897</v>
      </c>
      <c r="J47" s="5">
        <v>5.7343882470594101E+75</v>
      </c>
      <c r="K47" s="5">
        <v>1.94772803209116E+75</v>
      </c>
      <c r="L47" s="5">
        <v>1.00470423852308E+75</v>
      </c>
      <c r="M47" s="5">
        <v>7.0089174550204503E+74</v>
      </c>
      <c r="N47" s="5">
        <v>5.1287432650847605E+74</v>
      </c>
      <c r="O47" s="5">
        <v>4.1852404469685602E+74</v>
      </c>
      <c r="P47" s="5">
        <v>3.3922848266691501E+74</v>
      </c>
    </row>
    <row r="48" spans="2:16" x14ac:dyDescent="0.25">
      <c r="B48">
        <v>7.2672431468963596</v>
      </c>
      <c r="C48">
        <v>43.515411615371697</v>
      </c>
      <c r="D48">
        <v>66.123301029205294</v>
      </c>
      <c r="E48">
        <v>160.53796505928</v>
      </c>
      <c r="F48">
        <v>36.521094083785997</v>
      </c>
      <c r="G48">
        <v>26.4075012207031</v>
      </c>
      <c r="H48">
        <v>718.15408277511597</v>
      </c>
      <c r="J48" s="5">
        <v>5.9517233269099201E+75</v>
      </c>
      <c r="K48" s="5">
        <v>1.9376654597230299E+75</v>
      </c>
      <c r="L48" s="5">
        <v>9.9334777068962301E+74</v>
      </c>
      <c r="M48" s="5">
        <v>6.9737448803473605E+74</v>
      </c>
      <c r="N48" s="5">
        <v>5.1251665327326797E+74</v>
      </c>
      <c r="O48" s="5">
        <v>4.0885698009381499E+74</v>
      </c>
      <c r="P48" s="5">
        <v>3.39490677741007E+74</v>
      </c>
    </row>
    <row r="49" spans="2:16" x14ac:dyDescent="0.25">
      <c r="B49">
        <v>26.668085098266602</v>
      </c>
      <c r="C49">
        <v>30.961344480514501</v>
      </c>
      <c r="D49">
        <v>31.011138677597</v>
      </c>
      <c r="E49">
        <v>82.620397329330402</v>
      </c>
      <c r="F49">
        <v>265.80040550231899</v>
      </c>
      <c r="G49">
        <v>81.201231002807603</v>
      </c>
      <c r="H49">
        <v>191.39612936973501</v>
      </c>
      <c r="J49" s="5">
        <v>6.0407886334202599E+75</v>
      </c>
      <c r="K49" s="5">
        <v>1.9159082605643198E+75</v>
      </c>
      <c r="L49" s="5">
        <v>9.9221037872661103E+74</v>
      </c>
      <c r="M49" s="5">
        <v>6.9575120322038696E+74</v>
      </c>
      <c r="N49" s="5">
        <v>5.0540412807996196E+74</v>
      </c>
      <c r="O49" s="5">
        <v>4.1195272621558599E+74</v>
      </c>
      <c r="P49" s="5">
        <v>3.4251954291574301E+74</v>
      </c>
    </row>
    <row r="50" spans="2:16" x14ac:dyDescent="0.25">
      <c r="B50">
        <v>15.0060288906097</v>
      </c>
      <c r="C50">
        <v>18.053137779235801</v>
      </c>
      <c r="D50">
        <v>5.5973041057586599</v>
      </c>
      <c r="E50">
        <v>27.512929201126099</v>
      </c>
      <c r="F50">
        <v>57.467224597930901</v>
      </c>
      <c r="G50">
        <v>58.2062888145446</v>
      </c>
      <c r="H50">
        <v>236.996722221374</v>
      </c>
      <c r="J50" s="5">
        <v>5.9936771838801698E+75</v>
      </c>
      <c r="K50" s="5">
        <v>1.8566531575433301E+75</v>
      </c>
      <c r="L50" s="5">
        <v>9.8484124342177408E+74</v>
      </c>
      <c r="M50" s="5">
        <v>6.9578267420679303E+74</v>
      </c>
      <c r="N50" s="5">
        <v>5.0322040020968304E+74</v>
      </c>
      <c r="O50" s="5">
        <v>4.1334348623146901E+74</v>
      </c>
      <c r="P50" s="5">
        <v>3.4197811344700901E+74</v>
      </c>
    </row>
    <row r="51" spans="2:16" x14ac:dyDescent="0.25">
      <c r="B51">
        <v>10.037445306777901</v>
      </c>
      <c r="C51">
        <v>6.1267821788787797</v>
      </c>
      <c r="D51">
        <v>122.446115970611</v>
      </c>
      <c r="E51">
        <v>187.37284588813699</v>
      </c>
      <c r="F51">
        <v>22.296897649765</v>
      </c>
      <c r="G51">
        <v>89.950582265853797</v>
      </c>
      <c r="H51">
        <v>133.41531610488801</v>
      </c>
      <c r="J51" s="5">
        <v>6.96611473783257E+75</v>
      </c>
      <c r="K51" s="5">
        <v>1.8820978130167002E+75</v>
      </c>
      <c r="L51" s="5">
        <v>9.2098525732324503E+74</v>
      </c>
      <c r="M51" s="5">
        <v>6.9917181145719996E+74</v>
      </c>
      <c r="N51" s="5">
        <v>5.1978792536704302E+74</v>
      </c>
      <c r="O51" s="5">
        <v>4.18164201055639E+74</v>
      </c>
      <c r="P51" s="5">
        <v>3.4252041795962201E+74</v>
      </c>
    </row>
    <row r="52" spans="2:16" x14ac:dyDescent="0.25">
      <c r="B52">
        <v>4.6738550662994296</v>
      </c>
      <c r="C52">
        <v>25.869296789169301</v>
      </c>
      <c r="D52">
        <v>173.88995409011801</v>
      </c>
      <c r="E52">
        <v>51.901625633239703</v>
      </c>
      <c r="F52">
        <v>79.678532600402804</v>
      </c>
      <c r="G52">
        <v>47.163805961608801</v>
      </c>
      <c r="H52">
        <v>70.502138614654498</v>
      </c>
      <c r="J52" s="5">
        <v>6.8968443141872002E+75</v>
      </c>
      <c r="K52" s="5">
        <v>1.7909464661061801E+75</v>
      </c>
      <c r="L52" s="5">
        <v>9.1507792499844999E+74</v>
      </c>
      <c r="M52" s="5">
        <v>6.93419925452694E+74</v>
      </c>
      <c r="N52" s="5">
        <v>5.2781787862200704E+74</v>
      </c>
      <c r="O52" s="5">
        <v>4.17491254324325E+74</v>
      </c>
      <c r="P52" s="5">
        <v>3.42495076458294E+74</v>
      </c>
    </row>
    <row r="53" spans="2:16" x14ac:dyDescent="0.25">
      <c r="B53">
        <v>6.3929185867309499</v>
      </c>
      <c r="C53">
        <v>9.1587440967559797</v>
      </c>
      <c r="D53">
        <v>29.468388080596899</v>
      </c>
      <c r="E53">
        <v>142.05359530448899</v>
      </c>
      <c r="F53">
        <v>65.279310941696096</v>
      </c>
      <c r="G53">
        <v>30.8739655017852</v>
      </c>
      <c r="H53">
        <v>45.712282180786097</v>
      </c>
      <c r="J53" s="5">
        <v>5.8024179803369597E+75</v>
      </c>
      <c r="K53" s="5">
        <v>1.8082930566590201E+75</v>
      </c>
      <c r="L53" s="5">
        <v>8.8979803499749402E+74</v>
      </c>
      <c r="M53" s="5">
        <v>6.9956093881772703E+74</v>
      </c>
      <c r="N53" s="5">
        <v>5.2496489957155995E+74</v>
      </c>
      <c r="O53" s="5">
        <v>4.17796891245841E+74</v>
      </c>
      <c r="P53" s="5">
        <v>3.4284668496781101E+74</v>
      </c>
    </row>
    <row r="54" spans="2:16" x14ac:dyDescent="0.25">
      <c r="B54">
        <v>4.20794177055358</v>
      </c>
      <c r="C54">
        <v>43.970051527023301</v>
      </c>
      <c r="D54">
        <v>49.056750774383502</v>
      </c>
      <c r="E54">
        <v>31.986450910568198</v>
      </c>
      <c r="F54">
        <v>97.218066215515094</v>
      </c>
      <c r="G54">
        <v>63.714430093765202</v>
      </c>
      <c r="H54">
        <v>147.36468005180299</v>
      </c>
      <c r="J54" s="5">
        <v>5.5179402980242903E+75</v>
      </c>
      <c r="K54" s="5">
        <v>1.79185061539328E+75</v>
      </c>
      <c r="L54" s="5">
        <v>9.0225074753056301E+74</v>
      </c>
      <c r="M54" s="5">
        <v>7.0085574463195204E+74</v>
      </c>
      <c r="N54" s="5">
        <v>5.2643095057930602E+74</v>
      </c>
      <c r="O54" s="5">
        <v>4.2256294745833502E+74</v>
      </c>
      <c r="P54" s="5">
        <v>3.4697262948780298E+74</v>
      </c>
    </row>
    <row r="55" spans="2:16" x14ac:dyDescent="0.25">
      <c r="B55">
        <v>42.0384197235107</v>
      </c>
      <c r="C55">
        <v>5.9778716564178396</v>
      </c>
      <c r="D55">
        <v>63.311029911041203</v>
      </c>
      <c r="E55">
        <v>119.30243897438</v>
      </c>
      <c r="F55">
        <v>31.641711235046301</v>
      </c>
      <c r="G55">
        <v>33.078766584396298</v>
      </c>
      <c r="H55">
        <v>90.309761524200397</v>
      </c>
      <c r="J55" s="5">
        <v>5.2392936403892602E+75</v>
      </c>
      <c r="K55" s="5">
        <v>1.7726704328945199E+75</v>
      </c>
      <c r="L55" s="5">
        <v>9.0201549960957003E+74</v>
      </c>
      <c r="M55" s="5">
        <v>6.8073422315890303E+74</v>
      </c>
      <c r="N55" s="5">
        <v>5.2716038495832604E+74</v>
      </c>
      <c r="O55" s="5">
        <v>4.2373035088128699E+74</v>
      </c>
      <c r="P55" s="5">
        <v>3.4795614867631301E+74</v>
      </c>
    </row>
    <row r="56" spans="2:16" x14ac:dyDescent="0.25">
      <c r="B56">
        <v>10.7229766845703</v>
      </c>
      <c r="C56">
        <v>13.0848581790924</v>
      </c>
      <c r="D56">
        <v>105.149012088775</v>
      </c>
      <c r="E56">
        <v>27.638083219528198</v>
      </c>
      <c r="F56">
        <v>39.3180797100067</v>
      </c>
      <c r="G56">
        <v>360.164546966552</v>
      </c>
      <c r="H56">
        <v>78.292298793792696</v>
      </c>
      <c r="J56" s="5">
        <v>5.1294088385101697E+75</v>
      </c>
      <c r="K56" s="5">
        <v>1.7018712527345201E+75</v>
      </c>
      <c r="L56" s="5">
        <v>9.0616549734416803E+74</v>
      </c>
      <c r="M56" s="5">
        <v>6.8177544782922999E+74</v>
      </c>
      <c r="N56" s="5">
        <v>5.3667459784392499E+74</v>
      </c>
      <c r="O56" s="5">
        <v>4.2016611253853702E+74</v>
      </c>
      <c r="P56" s="5">
        <v>3.3669265347065001E+74</v>
      </c>
    </row>
    <row r="57" spans="2:16" x14ac:dyDescent="0.25">
      <c r="B57">
        <v>36.557721853256197</v>
      </c>
      <c r="C57">
        <v>58.318646192550602</v>
      </c>
      <c r="D57">
        <v>23.886553525924601</v>
      </c>
      <c r="E57">
        <v>205.993526220321</v>
      </c>
      <c r="F57">
        <v>41.598788499832096</v>
      </c>
      <c r="G57">
        <v>252.48402905464101</v>
      </c>
      <c r="H57">
        <v>16.290618181228599</v>
      </c>
      <c r="J57" s="5">
        <v>5.1357701855888999E+75</v>
      </c>
      <c r="K57" s="5">
        <v>2.0579905559357999E+75</v>
      </c>
      <c r="L57" s="5">
        <v>9.832243058468141E+74</v>
      </c>
      <c r="M57" s="5">
        <v>6.9797709595130602E+74</v>
      </c>
      <c r="N57" s="5">
        <v>5.4362331727407696E+74</v>
      </c>
      <c r="O57" s="5">
        <v>4.1960115071248902E+74</v>
      </c>
      <c r="P57" s="5">
        <v>3.3296109750376399E+74</v>
      </c>
    </row>
    <row r="58" spans="2:16" x14ac:dyDescent="0.25">
      <c r="B58">
        <v>16.926268815994199</v>
      </c>
      <c r="C58">
        <v>19.822046279907202</v>
      </c>
      <c r="D58">
        <v>4.1747200489044101</v>
      </c>
      <c r="E58">
        <v>259.167004585266</v>
      </c>
      <c r="F58">
        <v>42.507030725479098</v>
      </c>
      <c r="G58">
        <v>15.961454153060901</v>
      </c>
      <c r="H58">
        <v>75.760457277297903</v>
      </c>
      <c r="J58" s="5">
        <v>5.2962102841769301E+75</v>
      </c>
      <c r="K58" s="5">
        <v>2.0507444459245501E+75</v>
      </c>
      <c r="L58" s="5">
        <v>9.9853025568171106E+74</v>
      </c>
      <c r="M58" s="5">
        <v>7.0094888292516599E+74</v>
      </c>
      <c r="N58" s="5">
        <v>5.4944069325433398E+74</v>
      </c>
      <c r="O58" s="5">
        <v>4.19858922614297E+74</v>
      </c>
      <c r="P58" s="5">
        <v>3.36589222298023E+74</v>
      </c>
    </row>
    <row r="59" spans="2:16" x14ac:dyDescent="0.25">
      <c r="B59">
        <v>23.854032754898</v>
      </c>
      <c r="C59">
        <v>62.129568099975501</v>
      </c>
      <c r="D59">
        <v>17.010270357131901</v>
      </c>
      <c r="E59">
        <v>63.360699176788302</v>
      </c>
      <c r="F59">
        <v>343.31322932243302</v>
      </c>
      <c r="G59">
        <v>794.24600481987</v>
      </c>
      <c r="H59">
        <v>190.041958332061</v>
      </c>
      <c r="J59" s="5">
        <v>5.4373768894036001E+75</v>
      </c>
      <c r="K59" s="5">
        <v>2.0846900995379999E+75</v>
      </c>
      <c r="L59" s="5">
        <v>9.2961111209006809E+74</v>
      </c>
      <c r="M59" s="5">
        <v>7.0014309170606198E+74</v>
      </c>
      <c r="N59" s="5">
        <v>5.5338878880798103E+74</v>
      </c>
      <c r="O59" s="5">
        <v>4.2245545924582598E+74</v>
      </c>
      <c r="P59" s="5">
        <v>3.3837569807200399E+74</v>
      </c>
    </row>
    <row r="60" spans="2:16" x14ac:dyDescent="0.25">
      <c r="B60">
        <v>5.4723446369171098</v>
      </c>
      <c r="C60">
        <v>19.196103334426802</v>
      </c>
      <c r="D60">
        <v>15.961001873016301</v>
      </c>
      <c r="E60">
        <v>159.152552366256</v>
      </c>
      <c r="F60">
        <v>76.254587888717595</v>
      </c>
      <c r="G60">
        <v>332.62075042724598</v>
      </c>
      <c r="H60">
        <v>156.67826986312801</v>
      </c>
      <c r="J60" s="5">
        <v>5.4638642894568502E+75</v>
      </c>
      <c r="K60" s="5">
        <v>2.09633081008911E+75</v>
      </c>
      <c r="L60" s="5">
        <v>9.4385455917508809E+74</v>
      </c>
      <c r="M60" s="5">
        <v>7.0368951023860298E+74</v>
      </c>
      <c r="N60" s="5">
        <v>5.5322483069689402E+74</v>
      </c>
      <c r="O60" s="5">
        <v>4.20638377119893E+74</v>
      </c>
      <c r="P60" s="5">
        <v>3.3953469819293002E+74</v>
      </c>
    </row>
    <row r="61" spans="2:16" x14ac:dyDescent="0.25">
      <c r="B61">
        <v>44.046786069869903</v>
      </c>
      <c r="C61">
        <v>42.561583757400498</v>
      </c>
      <c r="D61">
        <v>22.244484901428201</v>
      </c>
      <c r="E61">
        <v>10.223645210266101</v>
      </c>
      <c r="F61">
        <v>82.600303649902301</v>
      </c>
      <c r="G61">
        <v>288.64113330841002</v>
      </c>
      <c r="H61">
        <v>584.76024913787796</v>
      </c>
      <c r="J61" s="5">
        <v>5.0418753380859402E+75</v>
      </c>
      <c r="K61" s="5">
        <v>2.04720900029174E+75</v>
      </c>
      <c r="L61" s="5">
        <v>1.03357109288925E+75</v>
      </c>
      <c r="M61" s="5">
        <v>7.0013625257062296E+74</v>
      </c>
      <c r="N61" s="5">
        <v>5.5293701716378803E+74</v>
      </c>
      <c r="O61" s="5">
        <v>4.14289277716086E+74</v>
      </c>
      <c r="P61" s="5">
        <v>3.3825465542707598E+74</v>
      </c>
    </row>
    <row r="62" spans="2:16" x14ac:dyDescent="0.25">
      <c r="B62">
        <v>3.7828330993652299</v>
      </c>
      <c r="C62">
        <v>60.658118247985797</v>
      </c>
      <c r="D62">
        <v>99.1316077709198</v>
      </c>
      <c r="E62">
        <v>5.1589658260345397</v>
      </c>
      <c r="F62">
        <v>8.58306884765625</v>
      </c>
      <c r="G62">
        <v>50.343577384948702</v>
      </c>
      <c r="H62">
        <v>186.11947846412599</v>
      </c>
      <c r="J62" s="5">
        <v>4.9808212361154303E+75</v>
      </c>
      <c r="K62" s="5">
        <v>2.1806262170813998E+75</v>
      </c>
      <c r="L62" s="5">
        <v>1.0493279147569299E+75</v>
      </c>
      <c r="M62" s="5">
        <v>7.1723587087224001E+74</v>
      </c>
      <c r="N62" s="5">
        <v>5.4662847815123298E+74</v>
      </c>
      <c r="O62" s="5">
        <v>4.1185847102621002E+74</v>
      </c>
      <c r="P62" s="5">
        <v>3.3795422352784098E+74</v>
      </c>
    </row>
    <row r="63" spans="2:16" x14ac:dyDescent="0.25">
      <c r="B63">
        <v>3.1250336170196502</v>
      </c>
      <c r="C63">
        <v>108.623031139373</v>
      </c>
      <c r="D63">
        <v>78.104002237319904</v>
      </c>
      <c r="E63">
        <v>34.625865221023503</v>
      </c>
      <c r="F63">
        <v>40.610503435134802</v>
      </c>
      <c r="G63">
        <v>54.138435125350902</v>
      </c>
      <c r="H63">
        <v>488.60689043998701</v>
      </c>
      <c r="J63" s="5">
        <v>5.0268893696746104E+75</v>
      </c>
      <c r="K63" s="5">
        <v>2.1554251397110998E+75</v>
      </c>
      <c r="L63" s="5">
        <v>1.0525251777288599E+75</v>
      </c>
      <c r="M63" s="5">
        <v>6.2916099388281099E+74</v>
      </c>
      <c r="N63" s="5">
        <v>5.5826517909561603E+74</v>
      </c>
      <c r="O63" s="5">
        <v>4.0925629243782098E+74</v>
      </c>
      <c r="P63" s="5">
        <v>3.3745398633697398E+74</v>
      </c>
    </row>
    <row r="64" spans="2:16" x14ac:dyDescent="0.25">
      <c r="B64">
        <v>4.5484087467193604</v>
      </c>
      <c r="C64">
        <v>14.3492147922515</v>
      </c>
      <c r="D64">
        <v>79.507039070129395</v>
      </c>
      <c r="E64">
        <v>141.30733704566899</v>
      </c>
      <c r="F64">
        <v>42.286975383758502</v>
      </c>
      <c r="G64">
        <v>355.484620809555</v>
      </c>
      <c r="H64">
        <v>30.543567419052099</v>
      </c>
      <c r="J64" s="5">
        <v>4.4854072357417103E+75</v>
      </c>
      <c r="K64" s="5">
        <v>2.1671018514544799E+75</v>
      </c>
      <c r="L64" s="5">
        <v>1.0339480569702401E+75</v>
      </c>
      <c r="M64" s="5">
        <v>6.3188894193641802E+74</v>
      </c>
      <c r="N64" s="5">
        <v>5.5889111554282595E+74</v>
      </c>
      <c r="O64" s="5">
        <v>4.0953326822938998E+74</v>
      </c>
      <c r="P64" s="5">
        <v>3.3427703080759498E+74</v>
      </c>
    </row>
    <row r="65" spans="2:16" x14ac:dyDescent="0.25">
      <c r="B65">
        <v>21.413850069045999</v>
      </c>
      <c r="C65">
        <v>4.5638766288757298</v>
      </c>
      <c r="D65">
        <v>24.9931623935699</v>
      </c>
      <c r="E65">
        <v>223.65325140952999</v>
      </c>
      <c r="F65">
        <v>32.862077236175502</v>
      </c>
      <c r="G65">
        <v>233.15962409973099</v>
      </c>
      <c r="H65">
        <v>963.07366871833801</v>
      </c>
      <c r="J65" s="5">
        <v>4.1651237247174001E+75</v>
      </c>
      <c r="K65" s="5">
        <v>2.25295544745259E+75</v>
      </c>
      <c r="L65" s="5">
        <v>1.02883368521053E+75</v>
      </c>
      <c r="M65" s="5">
        <v>6.2857043719511805E+74</v>
      </c>
      <c r="N65" s="5">
        <v>5.5573954526085303E+74</v>
      </c>
      <c r="O65" s="5">
        <v>4.0556672868415799E+74</v>
      </c>
      <c r="P65" s="5">
        <v>3.3742582196148701E+74</v>
      </c>
    </row>
    <row r="66" spans="2:16" x14ac:dyDescent="0.25">
      <c r="B66">
        <v>12.53489279747</v>
      </c>
      <c r="C66">
        <v>38.688426494598303</v>
      </c>
      <c r="D66">
        <v>43.069499254226599</v>
      </c>
      <c r="E66">
        <v>477.672074794769</v>
      </c>
      <c r="F66">
        <v>105.959042549133</v>
      </c>
      <c r="G66">
        <v>44.441857814788797</v>
      </c>
      <c r="H66">
        <v>446.98379182815501</v>
      </c>
      <c r="J66" s="5">
        <v>4.2272637923569397E+75</v>
      </c>
      <c r="K66" s="5">
        <v>2.15515687508106E+75</v>
      </c>
      <c r="L66" s="5">
        <v>1.0336574865744899E+75</v>
      </c>
      <c r="M66" s="5">
        <v>6.2579218362747398E+74</v>
      </c>
      <c r="N66" s="5">
        <v>5.4689672470210498E+74</v>
      </c>
      <c r="O66" s="5">
        <v>4.0284044507874101E+74</v>
      </c>
      <c r="P66" s="5">
        <v>3.3567488326549901E+74</v>
      </c>
    </row>
    <row r="67" spans="2:16" x14ac:dyDescent="0.25">
      <c r="B67">
        <v>17.379918813705402</v>
      </c>
      <c r="C67">
        <v>31.262855529785099</v>
      </c>
      <c r="D67">
        <v>56.560562372207599</v>
      </c>
      <c r="E67">
        <v>134.664017915725</v>
      </c>
      <c r="F67">
        <v>40.141253471374498</v>
      </c>
      <c r="G67">
        <v>64.767895460128699</v>
      </c>
      <c r="H67">
        <v>31.313031911849901</v>
      </c>
      <c r="J67" s="5">
        <v>4.19712716325951E+75</v>
      </c>
      <c r="K67" s="5">
        <v>2.1071709036469801E+75</v>
      </c>
      <c r="L67" s="5">
        <v>1.04680790327804E+75</v>
      </c>
      <c r="M67" s="5">
        <v>6.1213466757745299E+74</v>
      </c>
      <c r="N67" s="5">
        <v>5.39356680362581E+74</v>
      </c>
      <c r="O67" s="5">
        <v>4.1072560322784499E+74</v>
      </c>
      <c r="P67" s="5">
        <v>3.3464609562838502E+74</v>
      </c>
    </row>
    <row r="68" spans="2:16" x14ac:dyDescent="0.25">
      <c r="B68">
        <v>28.966353893280001</v>
      </c>
      <c r="C68">
        <v>35.3869850635528</v>
      </c>
      <c r="D68">
        <v>8.7848160266876203</v>
      </c>
      <c r="E68">
        <v>143.68473029136601</v>
      </c>
      <c r="F68">
        <v>133.75568151473999</v>
      </c>
      <c r="G68">
        <v>190.361611127853</v>
      </c>
      <c r="H68">
        <v>24.847183465957599</v>
      </c>
      <c r="J68" s="5">
        <v>4.2226813518310399E+75</v>
      </c>
      <c r="K68" s="5">
        <v>2.1360845749323899E+75</v>
      </c>
      <c r="L68" s="5">
        <v>1.0316852057279499E+75</v>
      </c>
      <c r="M68" s="5">
        <v>6.1188346328482704E+74</v>
      </c>
      <c r="N68" s="5">
        <v>5.3896437415579796E+74</v>
      </c>
      <c r="O68" s="5">
        <v>4.1284027213794299E+74</v>
      </c>
      <c r="P68" s="5">
        <v>3.36177718177583E+74</v>
      </c>
    </row>
    <row r="69" spans="2:16" x14ac:dyDescent="0.25">
      <c r="B69">
        <v>36.139419317245398</v>
      </c>
      <c r="C69">
        <v>25.570228338241499</v>
      </c>
      <c r="D69">
        <v>164.043604373931</v>
      </c>
      <c r="E69">
        <v>37.107819080352698</v>
      </c>
      <c r="F69">
        <v>213.342414855957</v>
      </c>
      <c r="G69">
        <v>407.88863015174798</v>
      </c>
      <c r="H69">
        <v>123.55472803115801</v>
      </c>
      <c r="J69" s="5">
        <v>4.1720499100970998E+75</v>
      </c>
      <c r="K69" s="5">
        <v>2.0895872039255701E+75</v>
      </c>
      <c r="L69" s="5">
        <v>1.1388260135339899E+75</v>
      </c>
      <c r="M69" s="5">
        <v>6.1350121743932604E+74</v>
      </c>
      <c r="N69" s="5">
        <v>5.3053971715561896E+74</v>
      </c>
      <c r="O69" s="5">
        <v>4.0444169670474801E+74</v>
      </c>
      <c r="P69" s="5">
        <v>3.45552940698278E+74</v>
      </c>
    </row>
    <row r="70" spans="2:16" x14ac:dyDescent="0.25">
      <c r="B70">
        <v>17.2557082176208</v>
      </c>
      <c r="C70">
        <v>4.6730504035949698</v>
      </c>
      <c r="D70">
        <v>20.762361764907801</v>
      </c>
      <c r="E70">
        <v>89.2298259735107</v>
      </c>
      <c r="F70">
        <v>85.825340509414602</v>
      </c>
      <c r="G70">
        <v>103.70736074447601</v>
      </c>
      <c r="H70">
        <v>391.77621626853897</v>
      </c>
      <c r="J70" s="5">
        <v>4.11276202763481E+75</v>
      </c>
      <c r="K70" s="5">
        <v>2.13142887203335E+75</v>
      </c>
      <c r="L70" s="5">
        <v>1.0918962946319401E+75</v>
      </c>
      <c r="M70" s="5">
        <v>6.1522434369874503E+74</v>
      </c>
      <c r="N70" s="5">
        <v>5.3164697399594195E+74</v>
      </c>
      <c r="O70" s="5">
        <v>4.0500181584721E+74</v>
      </c>
      <c r="P70" s="5">
        <v>3.4575621905424401E+74</v>
      </c>
    </row>
    <row r="71" spans="2:16" x14ac:dyDescent="0.25">
      <c r="B71">
        <v>5.4082512855529696</v>
      </c>
      <c r="C71">
        <v>45.142319917678797</v>
      </c>
      <c r="D71">
        <v>13.553212404250999</v>
      </c>
      <c r="E71">
        <v>58.201611995697</v>
      </c>
      <c r="F71">
        <v>134.863006830215</v>
      </c>
      <c r="G71">
        <v>25.253103017807</v>
      </c>
      <c r="H71">
        <v>72.870543003082204</v>
      </c>
      <c r="J71" s="5">
        <v>4.3415858809708904E+75</v>
      </c>
      <c r="K71" s="5">
        <v>1.9322479314097999E+75</v>
      </c>
      <c r="L71" s="5">
        <v>1.0798863516989199E+75</v>
      </c>
      <c r="M71" s="5">
        <v>6.1471024511490001E+74</v>
      </c>
      <c r="N71" s="5">
        <v>5.3338421153032196E+74</v>
      </c>
      <c r="O71" s="5">
        <v>4.07338533600635E+74</v>
      </c>
      <c r="P71" s="5">
        <v>3.4709727552125402E+74</v>
      </c>
    </row>
    <row r="72" spans="2:16" x14ac:dyDescent="0.25">
      <c r="B72">
        <v>9.4366619586944491</v>
      </c>
      <c r="C72">
        <v>134.77197861671399</v>
      </c>
      <c r="D72">
        <v>42.646656036376903</v>
      </c>
      <c r="E72">
        <v>117.04410696029601</v>
      </c>
      <c r="F72">
        <v>38.6733012199401</v>
      </c>
      <c r="G72">
        <v>26.698410272598199</v>
      </c>
      <c r="H72">
        <v>153.27164912223799</v>
      </c>
      <c r="J72" s="5">
        <v>4.2439676140440098E+75</v>
      </c>
      <c r="K72" s="5">
        <v>1.9262322125530399E+75</v>
      </c>
      <c r="L72" s="5">
        <v>1.0734314627622799E+75</v>
      </c>
      <c r="M72" s="5">
        <v>6.0205416479997797E+74</v>
      </c>
      <c r="N72" s="5">
        <v>5.2988916769376795E+74</v>
      </c>
      <c r="O72" s="5">
        <v>4.1587127315504901E+74</v>
      </c>
      <c r="P72" s="5">
        <v>3.4901661516513702E+74</v>
      </c>
    </row>
    <row r="73" spans="2:16" x14ac:dyDescent="0.25">
      <c r="B73">
        <v>8.4712862968444806</v>
      </c>
      <c r="C73">
        <v>4.5646476745605398</v>
      </c>
      <c r="D73">
        <v>58.227695703506399</v>
      </c>
      <c r="E73">
        <v>24.310148954391401</v>
      </c>
      <c r="F73">
        <v>44.283416986465397</v>
      </c>
      <c r="G73">
        <v>119.449720144271</v>
      </c>
      <c r="H73">
        <v>168.38964557647699</v>
      </c>
      <c r="J73" s="5">
        <v>4.7086373831977901E+75</v>
      </c>
      <c r="K73" s="5">
        <v>1.90651439981611E+75</v>
      </c>
      <c r="L73" s="5">
        <v>1.0930165904055399E+75</v>
      </c>
      <c r="M73" s="5">
        <v>6.7585572757174401E+74</v>
      </c>
      <c r="N73" s="5">
        <v>5.2215956603063697E+74</v>
      </c>
      <c r="O73" s="5">
        <v>4.2145236167300999E+74</v>
      </c>
      <c r="P73" s="5">
        <v>3.49467004017595E+74</v>
      </c>
    </row>
    <row r="74" spans="2:16" x14ac:dyDescent="0.25">
      <c r="B74">
        <v>25.974061250686599</v>
      </c>
      <c r="C74">
        <v>22.603696584701499</v>
      </c>
      <c r="D74">
        <v>42.700644016265798</v>
      </c>
      <c r="E74">
        <v>32.299308538436797</v>
      </c>
      <c r="F74">
        <v>27.907049179077099</v>
      </c>
      <c r="G74">
        <v>127.742854833602</v>
      </c>
      <c r="H74">
        <v>10.721431732177701</v>
      </c>
      <c r="J74" s="5">
        <v>5.4423024411728102E+75</v>
      </c>
      <c r="K74" s="5">
        <v>1.76393966387808E+75</v>
      </c>
      <c r="L74" s="5">
        <v>1.09632196976665E+75</v>
      </c>
      <c r="M74" s="5">
        <v>6.8809441396808398E+74</v>
      </c>
      <c r="N74" s="5">
        <v>5.2312602050106396E+74</v>
      </c>
      <c r="O74" s="5">
        <v>4.1601409634346501E+74</v>
      </c>
      <c r="P74" s="5">
        <v>3.50889960602154E+74</v>
      </c>
    </row>
    <row r="75" spans="2:16" x14ac:dyDescent="0.25">
      <c r="B75">
        <v>6.5487349033355704</v>
      </c>
      <c r="C75">
        <v>16.2725508213043</v>
      </c>
      <c r="D75">
        <v>18.818908214568999</v>
      </c>
      <c r="E75">
        <v>19.964267730712798</v>
      </c>
      <c r="F75">
        <v>18.3223118782043</v>
      </c>
      <c r="G75">
        <v>92.077489376068101</v>
      </c>
      <c r="H75">
        <v>10.849386215209901</v>
      </c>
      <c r="J75" s="5">
        <v>6.3317800477012103E+75</v>
      </c>
      <c r="K75" s="5">
        <v>1.74403318192865E+75</v>
      </c>
      <c r="L75" s="5">
        <v>1.10597431557309E+75</v>
      </c>
      <c r="M75" s="5">
        <v>6.93873015939977E+74</v>
      </c>
      <c r="N75" s="5">
        <v>5.3045844387133104E+74</v>
      </c>
      <c r="O75" s="5">
        <v>4.14982323574105E+74</v>
      </c>
      <c r="P75" s="5">
        <v>3.5441529265044998E+74</v>
      </c>
    </row>
    <row r="76" spans="2:16" x14ac:dyDescent="0.25">
      <c r="B76">
        <v>21.791287660598702</v>
      </c>
      <c r="C76">
        <v>19.634911298751799</v>
      </c>
      <c r="D76">
        <v>59.879674434661801</v>
      </c>
      <c r="E76">
        <v>119.682255268096</v>
      </c>
      <c r="F76">
        <v>77.338744163513098</v>
      </c>
      <c r="G76">
        <v>100.54384064674301</v>
      </c>
      <c r="H76">
        <v>5.1848673820495597</v>
      </c>
      <c r="J76" s="5">
        <v>6.16630303802974E+75</v>
      </c>
      <c r="K76" s="5">
        <v>1.9406270909141001E+75</v>
      </c>
      <c r="L76" s="5">
        <v>1.12006236803608E+75</v>
      </c>
      <c r="M76" s="5">
        <v>7.0653372929795697E+74</v>
      </c>
      <c r="N76" s="5">
        <v>5.4313753972175896E+74</v>
      </c>
      <c r="O76" s="5">
        <v>4.16358038263823E+74</v>
      </c>
      <c r="P76" s="5">
        <v>3.6891955021892399E+74</v>
      </c>
    </row>
    <row r="77" spans="2:16" x14ac:dyDescent="0.25">
      <c r="B77">
        <v>8.1889624595642001</v>
      </c>
      <c r="C77">
        <v>30.135478496551499</v>
      </c>
      <c r="D77">
        <v>10.0832839012146</v>
      </c>
      <c r="E77">
        <v>73.236624956130896</v>
      </c>
      <c r="F77">
        <v>228.54547905921899</v>
      </c>
      <c r="G77">
        <v>127.172153711318</v>
      </c>
      <c r="H77">
        <v>185.57577538490199</v>
      </c>
      <c r="J77" s="5">
        <v>6.0592303778025803E+75</v>
      </c>
      <c r="K77" s="5">
        <v>1.96080372061221E+75</v>
      </c>
      <c r="L77" s="5">
        <v>1.11113597832265E+75</v>
      </c>
      <c r="M77" s="5">
        <v>7.0646006512129004E+74</v>
      </c>
      <c r="N77" s="5">
        <v>5.4309727560455096E+74</v>
      </c>
      <c r="O77" s="5">
        <v>4.0716054240502699E+74</v>
      </c>
      <c r="P77" s="5">
        <v>3.5773327148846099E+74</v>
      </c>
    </row>
    <row r="78" spans="2:16" x14ac:dyDescent="0.25">
      <c r="B78">
        <v>4.6400837898254297</v>
      </c>
      <c r="C78">
        <v>17.443855047225899</v>
      </c>
      <c r="D78">
        <v>30.384883165359401</v>
      </c>
      <c r="E78">
        <v>52.9159832000732</v>
      </c>
      <c r="F78">
        <v>10.4285655021667</v>
      </c>
      <c r="G78">
        <v>131.73172283172599</v>
      </c>
      <c r="H78">
        <v>74.834750413894596</v>
      </c>
      <c r="J78" s="5">
        <v>6.0667072430785301E+75</v>
      </c>
      <c r="K78" s="5">
        <v>1.9485483138924E+75</v>
      </c>
      <c r="L78" s="5">
        <v>1.12144655725655E+75</v>
      </c>
      <c r="M78" s="5">
        <v>7.1098470923038402E+74</v>
      </c>
      <c r="N78" s="5">
        <v>5.3695460869658799E+74</v>
      </c>
      <c r="O78" s="5">
        <v>4.06753000473168E+74</v>
      </c>
      <c r="P78" s="5">
        <v>3.5287990325472199E+74</v>
      </c>
    </row>
    <row r="79" spans="2:16" x14ac:dyDescent="0.25">
      <c r="B79">
        <v>14.5343625545501</v>
      </c>
      <c r="C79">
        <v>18.238812208175599</v>
      </c>
      <c r="D79">
        <v>55.086733102798398</v>
      </c>
      <c r="E79">
        <v>307.07845473289399</v>
      </c>
      <c r="F79">
        <v>17.442617654800401</v>
      </c>
      <c r="G79">
        <v>320.06798076629599</v>
      </c>
      <c r="H79">
        <v>50.491301298141401</v>
      </c>
      <c r="J79" s="5">
        <v>5.7332647591848997E+75</v>
      </c>
      <c r="K79" s="5">
        <v>1.99198390594062E+75</v>
      </c>
      <c r="L79" s="5">
        <v>1.11807478882736E+75</v>
      </c>
      <c r="M79" s="5">
        <v>7.1774055228372201E+74</v>
      </c>
      <c r="N79" s="5">
        <v>5.4761357049099401E+74</v>
      </c>
      <c r="O79" s="5">
        <v>4.0834240624071501E+74</v>
      </c>
      <c r="P79" s="5">
        <v>3.4390578049157302E+74</v>
      </c>
    </row>
    <row r="80" spans="2:16" x14ac:dyDescent="0.25">
      <c r="B80">
        <v>5.3310871124267498</v>
      </c>
      <c r="C80">
        <v>41.379372596740701</v>
      </c>
      <c r="D80">
        <v>34.078783988952601</v>
      </c>
      <c r="E80">
        <v>60.229013681411701</v>
      </c>
      <c r="F80">
        <v>35.108062028884802</v>
      </c>
      <c r="G80">
        <v>170.56066155433601</v>
      </c>
      <c r="H80">
        <v>89.697691917419405</v>
      </c>
      <c r="J80" s="5">
        <v>5.8887375237718097E+75</v>
      </c>
      <c r="K80" s="5">
        <v>2.0071950883739901E+75</v>
      </c>
      <c r="L80" s="5">
        <v>1.1217667121353099E+75</v>
      </c>
      <c r="M80" s="5">
        <v>7.0893370930521602E+74</v>
      </c>
      <c r="N80" s="5">
        <v>5.6733618653922698E+74</v>
      </c>
      <c r="O80" s="5">
        <v>4.0718708089824501E+74</v>
      </c>
      <c r="P80" s="5">
        <v>3.46335310867041E+74</v>
      </c>
    </row>
    <row r="81" spans="2:16" x14ac:dyDescent="0.25">
      <c r="B81">
        <v>5.3786485195159903</v>
      </c>
      <c r="C81">
        <v>22.1486012935638</v>
      </c>
      <c r="D81">
        <v>26.044965505599901</v>
      </c>
      <c r="E81">
        <v>22.934525966644198</v>
      </c>
      <c r="F81">
        <v>177.52625989913901</v>
      </c>
      <c r="G81">
        <v>17.9269216060638</v>
      </c>
      <c r="H81">
        <v>201.11578297615</v>
      </c>
      <c r="J81" s="5">
        <v>5.6028156647606799E+75</v>
      </c>
      <c r="K81" s="5">
        <v>2.2024232947315299E+75</v>
      </c>
      <c r="L81" s="5">
        <v>1.1138004365271001E+75</v>
      </c>
      <c r="M81" s="5">
        <v>7.1291088706412699E+74</v>
      </c>
      <c r="N81" s="5">
        <v>5.7428295711937401E+74</v>
      </c>
      <c r="O81" s="5">
        <v>4.0585013815770301E+74</v>
      </c>
      <c r="P81" s="5">
        <v>3.4873427324427601E+74</v>
      </c>
    </row>
    <row r="82" spans="2:16" x14ac:dyDescent="0.25">
      <c r="B82">
        <v>19.610949754714898</v>
      </c>
      <c r="C82">
        <v>37.734296798705998</v>
      </c>
      <c r="D82">
        <v>13.893869876861499</v>
      </c>
      <c r="E82">
        <v>96.935126781463595</v>
      </c>
      <c r="F82">
        <v>303.40843534469599</v>
      </c>
      <c r="G82">
        <v>78.653198480605994</v>
      </c>
      <c r="H82">
        <v>97.292841672897296</v>
      </c>
      <c r="J82" s="5">
        <v>5.5989558648711398E+75</v>
      </c>
      <c r="K82" s="5">
        <v>2.20975927847734E+75</v>
      </c>
      <c r="L82" s="5">
        <v>1.1067382763750399E+75</v>
      </c>
      <c r="M82" s="5">
        <v>7.2649645033387805E+74</v>
      </c>
      <c r="N82" s="5">
        <v>5.7247239812179098E+74</v>
      </c>
      <c r="O82" s="5">
        <v>4.1396694433545401E+74</v>
      </c>
      <c r="P82" s="5">
        <v>3.4750409183557102E+74</v>
      </c>
    </row>
    <row r="83" spans="2:16" x14ac:dyDescent="0.25">
      <c r="B83">
        <v>11.4391884803771</v>
      </c>
      <c r="C83">
        <v>22.914346933364801</v>
      </c>
      <c r="D83">
        <v>8.30179667472839</v>
      </c>
      <c r="E83">
        <v>37.722622394561697</v>
      </c>
      <c r="F83">
        <v>161.70769333839399</v>
      </c>
      <c r="G83">
        <v>100.231621503829</v>
      </c>
      <c r="H83">
        <v>41.215329885482703</v>
      </c>
      <c r="J83" s="5">
        <v>5.6877102537006596E+75</v>
      </c>
      <c r="K83" s="5">
        <v>2.2386861797673201E+75</v>
      </c>
      <c r="L83" s="5">
        <v>1.1120339598868801E+75</v>
      </c>
      <c r="M83" s="5">
        <v>7.3125530337354104E+74</v>
      </c>
      <c r="N83" s="5">
        <v>5.6740583143940604E+74</v>
      </c>
      <c r="O83" s="5">
        <v>4.1101370107426399E+74</v>
      </c>
      <c r="P83" s="5">
        <v>3.48540192710011E+74</v>
      </c>
    </row>
    <row r="84" spans="2:16" x14ac:dyDescent="0.25">
      <c r="B84">
        <v>11.034147024154599</v>
      </c>
      <c r="C84">
        <v>15.4587135314941</v>
      </c>
      <c r="D84">
        <v>4.4377996921539298</v>
      </c>
      <c r="E84">
        <v>83.147373676300006</v>
      </c>
      <c r="F84">
        <v>42.881178140640202</v>
      </c>
      <c r="G84">
        <v>110.610070466995</v>
      </c>
      <c r="H84">
        <v>144.096725940704</v>
      </c>
      <c r="J84" s="5">
        <v>5.8203275997227E+75</v>
      </c>
      <c r="K84" s="5">
        <v>2.52155858248182E+75</v>
      </c>
      <c r="L84" s="5">
        <v>1.1118051074335E+75</v>
      </c>
      <c r="M84" s="5">
        <v>7.1918611975801198E+74</v>
      </c>
      <c r="N84" s="5">
        <v>5.6152057294631099E+74</v>
      </c>
      <c r="O84" s="5">
        <v>4.1123877090686699E+74</v>
      </c>
      <c r="P84" s="5">
        <v>3.5239619272256299E+74</v>
      </c>
    </row>
    <row r="85" spans="2:16" x14ac:dyDescent="0.25">
      <c r="B85">
        <v>7.8142921924591002</v>
      </c>
      <c r="C85">
        <v>64.568335771560598</v>
      </c>
      <c r="D85">
        <v>227.078171253204</v>
      </c>
      <c r="E85">
        <v>327.571103572845</v>
      </c>
      <c r="F85">
        <v>31.607967138290402</v>
      </c>
      <c r="G85">
        <v>36.862308263778601</v>
      </c>
      <c r="H85">
        <v>193.48522830009401</v>
      </c>
      <c r="J85" s="5">
        <v>5.9948627898031197E+75</v>
      </c>
      <c r="K85" s="5">
        <v>2.5899974489185E+75</v>
      </c>
      <c r="L85" s="5">
        <v>1.05290310793509E+75</v>
      </c>
      <c r="M85" s="5">
        <v>7.1445950582197201E+74</v>
      </c>
      <c r="N85" s="5">
        <v>5.64753947820706E+74</v>
      </c>
      <c r="O85" s="5">
        <v>4.1276264849330999E+74</v>
      </c>
      <c r="P85" s="5">
        <v>3.4601391979700299E+74</v>
      </c>
    </row>
    <row r="86" spans="2:16" x14ac:dyDescent="0.25">
      <c r="B86">
        <v>27.323400735855099</v>
      </c>
      <c r="C86">
        <v>13.381453990936199</v>
      </c>
      <c r="D86">
        <v>18.8499307632446</v>
      </c>
      <c r="E86">
        <v>98.081858873367295</v>
      </c>
      <c r="F86">
        <v>83.146061420440603</v>
      </c>
      <c r="G86">
        <v>436.929888963699</v>
      </c>
      <c r="H86">
        <v>5.7854914665222097</v>
      </c>
      <c r="J86" s="5">
        <v>6.05553572557153E+75</v>
      </c>
      <c r="K86" s="5">
        <v>2.4631686673139498E+75</v>
      </c>
      <c r="L86" s="5">
        <v>1.02842334031647E+75</v>
      </c>
      <c r="M86" s="5">
        <v>7.0225210270889898E+74</v>
      </c>
      <c r="N86" s="5">
        <v>5.4595329346155795E+74</v>
      </c>
      <c r="O86" s="5">
        <v>4.1666693631480801E+74</v>
      </c>
      <c r="P86" s="5">
        <v>3.3463414203859698E+74</v>
      </c>
    </row>
    <row r="87" spans="2:16" x14ac:dyDescent="0.25">
      <c r="B87">
        <v>14.3518617153167</v>
      </c>
      <c r="C87">
        <v>57.789451837539602</v>
      </c>
      <c r="D87">
        <v>63.475667715072603</v>
      </c>
      <c r="E87">
        <v>75.9974076747894</v>
      </c>
      <c r="F87">
        <v>5.6127521991729701</v>
      </c>
      <c r="G87">
        <v>161.99144411086999</v>
      </c>
      <c r="H87">
        <v>24.0281755924224</v>
      </c>
      <c r="J87" s="5">
        <v>6.1696358726847898E+75</v>
      </c>
      <c r="K87" s="5">
        <v>2.4646604251261101E+75</v>
      </c>
      <c r="L87" s="5">
        <v>1.03041370017753E+75</v>
      </c>
      <c r="M87" s="5">
        <v>7.0587626787397496E+74</v>
      </c>
      <c r="N87" s="5">
        <v>5.4976478949168798E+74</v>
      </c>
      <c r="O87" s="5">
        <v>4.1841720278090999E+74</v>
      </c>
      <c r="P87" s="5">
        <v>3.2163756517225701E+74</v>
      </c>
    </row>
    <row r="88" spans="2:16" x14ac:dyDescent="0.25">
      <c r="B88">
        <v>9.0972034931182808</v>
      </c>
      <c r="C88">
        <v>44.221701383590698</v>
      </c>
      <c r="D88">
        <v>70.484756708145099</v>
      </c>
      <c r="E88">
        <v>5.9254305362701398</v>
      </c>
      <c r="F88">
        <v>4.4234359264373699</v>
      </c>
      <c r="G88">
        <v>26.8393700122833</v>
      </c>
      <c r="H88">
        <v>326.14369249343798</v>
      </c>
      <c r="J88" s="5">
        <v>6.3050170727120098E+75</v>
      </c>
      <c r="K88" s="5">
        <v>2.4534983805740901E+75</v>
      </c>
      <c r="L88" s="5">
        <v>1.0315525448112799E+75</v>
      </c>
      <c r="M88" s="5">
        <v>7.0184882320814403E+74</v>
      </c>
      <c r="N88" s="5">
        <v>5.4384989215486202E+74</v>
      </c>
      <c r="O88" s="5">
        <v>4.1601062385560701E+74</v>
      </c>
      <c r="P88" s="5">
        <v>3.2890063670925601E+74</v>
      </c>
    </row>
    <row r="89" spans="2:16" x14ac:dyDescent="0.25">
      <c r="B89">
        <v>24.980356454849201</v>
      </c>
      <c r="C89">
        <v>15.990619182586601</v>
      </c>
      <c r="D89">
        <v>24.44673538208</v>
      </c>
      <c r="E89">
        <v>12.0638544559478</v>
      </c>
      <c r="F89">
        <v>373.49734616279602</v>
      </c>
      <c r="G89">
        <v>61.714969873428302</v>
      </c>
      <c r="H89">
        <v>73.715925693511906</v>
      </c>
      <c r="J89" s="5">
        <v>6.6846140615965002E+75</v>
      </c>
      <c r="K89" s="5">
        <v>2.3962414990635E+75</v>
      </c>
      <c r="L89" s="5">
        <v>1.0168901992744501E+75</v>
      </c>
      <c r="M89" s="5">
        <v>6.6752026057301497E+74</v>
      </c>
      <c r="N89" s="5">
        <v>4.9807245492082098E+74</v>
      </c>
      <c r="O89" s="5">
        <v>4.1866547363061099E+74</v>
      </c>
      <c r="P89" s="5">
        <v>3.2702580717005999E+74</v>
      </c>
    </row>
    <row r="90" spans="2:16" x14ac:dyDescent="0.25">
      <c r="B90">
        <v>17.9753031730651</v>
      </c>
      <c r="C90">
        <v>8.5212738513946498</v>
      </c>
      <c r="D90">
        <v>89.898539066314697</v>
      </c>
      <c r="E90">
        <v>28.938809871673499</v>
      </c>
      <c r="F90">
        <v>22.6195373535156</v>
      </c>
      <c r="G90">
        <v>160.39822840690599</v>
      </c>
      <c r="H90">
        <v>69.460063457488999</v>
      </c>
      <c r="J90" s="5">
        <v>6.4660603863339601E+75</v>
      </c>
      <c r="K90" s="5">
        <v>2.3520880482149902E+75</v>
      </c>
      <c r="L90" s="5">
        <v>1.02706795213943E+75</v>
      </c>
      <c r="M90" s="5">
        <v>6.9282640668694303E+74</v>
      </c>
      <c r="N90" s="5">
        <v>4.8095672395274004E+74</v>
      </c>
      <c r="O90" s="5">
        <v>4.2335190060797098E+74</v>
      </c>
      <c r="P90" s="5">
        <v>3.2544076815900302E+74</v>
      </c>
    </row>
    <row r="91" spans="2:16" x14ac:dyDescent="0.25">
      <c r="B91">
        <v>5.7814218997955296</v>
      </c>
      <c r="C91">
        <v>27.931504249572701</v>
      </c>
      <c r="D91">
        <v>50.760644912719698</v>
      </c>
      <c r="E91">
        <v>4.6741461753845197</v>
      </c>
      <c r="F91">
        <v>114.287761688232</v>
      </c>
      <c r="G91">
        <v>30.326006650924601</v>
      </c>
      <c r="H91">
        <v>326.06503200531</v>
      </c>
      <c r="J91" s="5">
        <v>7.0870385711962604E+75</v>
      </c>
      <c r="K91" s="5">
        <v>2.3432808105872798E+75</v>
      </c>
      <c r="L91" s="5">
        <v>1.01879176123929E+75</v>
      </c>
      <c r="M91" s="5">
        <v>6.9263662073082204E+74</v>
      </c>
      <c r="N91" s="5">
        <v>4.8819026499435904E+74</v>
      </c>
      <c r="O91" s="5">
        <v>4.2294107078605501E+74</v>
      </c>
      <c r="P91" s="5">
        <v>3.2549384202743898E+74</v>
      </c>
    </row>
    <row r="92" spans="2:16" x14ac:dyDescent="0.25">
      <c r="B92">
        <v>19.350544929504299</v>
      </c>
      <c r="C92">
        <v>33.705310106277402</v>
      </c>
      <c r="D92">
        <v>25.1339190006256</v>
      </c>
      <c r="E92">
        <v>88.103997707366901</v>
      </c>
      <c r="F92">
        <v>180.911247968673</v>
      </c>
      <c r="G92">
        <v>105.672748565673</v>
      </c>
      <c r="H92">
        <v>385.13265991210898</v>
      </c>
      <c r="J92" s="5">
        <v>7.1665773032194199E+75</v>
      </c>
      <c r="K92" s="5">
        <v>2.31013788134081E+75</v>
      </c>
      <c r="L92" s="5">
        <v>1.0214465839393501E+75</v>
      </c>
      <c r="M92" s="5">
        <v>6.5022530575192398E+74</v>
      </c>
      <c r="N92" s="5">
        <v>4.9041642592292705E+74</v>
      </c>
      <c r="O92" s="5">
        <v>4.1071588894400601E+74</v>
      </c>
      <c r="P92" s="5">
        <v>3.2487800236675302E+74</v>
      </c>
    </row>
    <row r="93" spans="2:16" x14ac:dyDescent="0.25">
      <c r="B93">
        <v>15.8331191539764</v>
      </c>
      <c r="C93">
        <v>49.474546194076503</v>
      </c>
      <c r="D93">
        <v>75.899119138717595</v>
      </c>
      <c r="E93">
        <v>47.173290252685497</v>
      </c>
      <c r="F93">
        <v>85.077242136001502</v>
      </c>
      <c r="G93">
        <v>313.16390252113302</v>
      </c>
      <c r="H93">
        <v>96.332458972930894</v>
      </c>
      <c r="J93" s="5">
        <v>7.2270219520126401E+75</v>
      </c>
      <c r="K93" s="5">
        <v>2.2985726431930099E+75</v>
      </c>
      <c r="L93" s="5">
        <v>1.0150103914533201E+75</v>
      </c>
      <c r="M93" s="5">
        <v>6.4761216656045295E+74</v>
      </c>
      <c r="N93" s="5">
        <v>4.9041731147924504E+74</v>
      </c>
      <c r="O93" s="5">
        <v>4.1054755183942602E+74</v>
      </c>
      <c r="P93" s="5">
        <v>3.2248990255009102E+74</v>
      </c>
    </row>
    <row r="94" spans="2:16" x14ac:dyDescent="0.25">
      <c r="B94">
        <v>14.192496061325</v>
      </c>
      <c r="C94">
        <v>15.192789316177301</v>
      </c>
      <c r="D94">
        <v>139.05208134651099</v>
      </c>
      <c r="E94">
        <v>146.75180149078301</v>
      </c>
      <c r="F94">
        <v>37.4079623222351</v>
      </c>
      <c r="G94">
        <v>21.4607589244842</v>
      </c>
      <c r="H94">
        <v>248.67076754569999</v>
      </c>
      <c r="J94" s="5">
        <v>7.4110158219153099E+75</v>
      </c>
      <c r="K94" s="5">
        <v>2.2624288333925202E+75</v>
      </c>
      <c r="L94" s="5">
        <v>1.0095101324733199E+75</v>
      </c>
      <c r="M94" s="5">
        <v>6.4746400490406095E+74</v>
      </c>
      <c r="N94" s="5">
        <v>4.9132614383893998E+74</v>
      </c>
      <c r="O94" s="5">
        <v>4.1107163716630699E+74</v>
      </c>
      <c r="P94" s="5">
        <v>3.1926843699643598E+74</v>
      </c>
    </row>
    <row r="95" spans="2:16" x14ac:dyDescent="0.25">
      <c r="B95">
        <v>13.6169900894165</v>
      </c>
      <c r="C95">
        <v>18.521326541900599</v>
      </c>
      <c r="D95">
        <v>5.8176743984222403</v>
      </c>
      <c r="E95">
        <v>49.145711660385103</v>
      </c>
      <c r="F95">
        <v>223.41884064674301</v>
      </c>
      <c r="G95">
        <v>12.063062429428101</v>
      </c>
      <c r="H95">
        <v>40.808048248291001</v>
      </c>
      <c r="J95" s="5">
        <v>7.5129034249910593E+75</v>
      </c>
      <c r="K95" s="5">
        <v>2.1922897711959402E+75</v>
      </c>
      <c r="L95" s="5">
        <v>1.0526757233395401E+75</v>
      </c>
      <c r="M95" s="5">
        <v>6.4564931814161899E+74</v>
      </c>
      <c r="N95" s="5">
        <v>4.85589443144578E+74</v>
      </c>
      <c r="O95" s="5">
        <v>4.1783212058453001E+74</v>
      </c>
      <c r="P95" s="5">
        <v>3.1869755054282501E+74</v>
      </c>
    </row>
    <row r="96" spans="2:16" x14ac:dyDescent="0.25">
      <c r="B96">
        <v>8.44181036949157</v>
      </c>
      <c r="C96">
        <v>21.885087728500299</v>
      </c>
      <c r="D96">
        <v>26.590065002441399</v>
      </c>
      <c r="E96">
        <v>122.64782810211101</v>
      </c>
      <c r="F96">
        <v>212.94032692909201</v>
      </c>
      <c r="G96">
        <v>56.409194707870398</v>
      </c>
      <c r="H96">
        <v>145.55715250968899</v>
      </c>
      <c r="J96" s="5">
        <v>7.9442801227510998E+75</v>
      </c>
      <c r="K96" s="5">
        <v>2.1498400590248002E+75</v>
      </c>
      <c r="L96" s="5">
        <v>1.0100887918419201E+75</v>
      </c>
      <c r="M96" s="5">
        <v>6.5340199980273398E+74</v>
      </c>
      <c r="N96" s="5">
        <v>4.8516391387790098E+74</v>
      </c>
      <c r="O96" s="5">
        <v>4.2928094236565998E+74</v>
      </c>
      <c r="P96" s="5">
        <v>3.2200421577009301E+74</v>
      </c>
    </row>
    <row r="97" spans="2:16" x14ac:dyDescent="0.25">
      <c r="B97">
        <v>12.425642013549799</v>
      </c>
      <c r="C97">
        <v>34.2526886463165</v>
      </c>
      <c r="D97">
        <v>55.179514884948702</v>
      </c>
      <c r="E97">
        <v>19.353444337844799</v>
      </c>
      <c r="F97">
        <v>267.59794807434002</v>
      </c>
      <c r="G97">
        <v>25.250926017761198</v>
      </c>
      <c r="H97">
        <v>23.888688564300502</v>
      </c>
      <c r="J97" s="5">
        <v>7.9627391129261297E+75</v>
      </c>
      <c r="K97" s="5">
        <v>2.1517297150482001E+75</v>
      </c>
      <c r="L97" s="5">
        <v>1.0072148524793699E+75</v>
      </c>
      <c r="M97" s="5">
        <v>6.5106619608699104E+74</v>
      </c>
      <c r="N97" s="5">
        <v>4.81768986922067E+74</v>
      </c>
      <c r="O97" s="5">
        <v>4.3253947181647402E+74</v>
      </c>
      <c r="P97" s="5">
        <v>3.44137387073378E+74</v>
      </c>
    </row>
    <row r="98" spans="2:16" x14ac:dyDescent="0.25">
      <c r="B98">
        <v>6.4562289714813197</v>
      </c>
      <c r="C98">
        <v>50.458683967590297</v>
      </c>
      <c r="D98">
        <v>27.963486909866301</v>
      </c>
      <c r="E98">
        <v>75.165729284286499</v>
      </c>
      <c r="F98">
        <v>20.124270200729299</v>
      </c>
      <c r="G98">
        <v>32.030079603195098</v>
      </c>
      <c r="H98">
        <v>77.679524898528996</v>
      </c>
      <c r="J98" s="5">
        <v>7.7365960808253106E+75</v>
      </c>
      <c r="K98" s="5">
        <v>2.17391944055513E+75</v>
      </c>
      <c r="L98" s="5">
        <v>1.0037607705450999E+75</v>
      </c>
      <c r="M98" s="5">
        <v>6.5351815743895502E+74</v>
      </c>
      <c r="N98" s="5">
        <v>4.8705061998536299E+74</v>
      </c>
      <c r="O98" s="5">
        <v>4.3480553781628398E+74</v>
      </c>
      <c r="P98" s="5">
        <v>3.4320818155780302E+74</v>
      </c>
    </row>
    <row r="99" spans="2:16" x14ac:dyDescent="0.25">
      <c r="B99">
        <v>6.1571402549743599</v>
      </c>
      <c r="C99">
        <v>16.710460901260301</v>
      </c>
      <c r="D99">
        <v>31.9036560058593</v>
      </c>
      <c r="E99">
        <v>61.4515507221221</v>
      </c>
      <c r="F99">
        <v>172.05020284652699</v>
      </c>
      <c r="G99">
        <v>204.075277805328</v>
      </c>
      <c r="H99">
        <v>105.039365291595</v>
      </c>
      <c r="J99" s="5">
        <v>7.2388047137760792E+75</v>
      </c>
      <c r="K99" s="5">
        <v>2.1721812612929801E+75</v>
      </c>
      <c r="L99" s="5">
        <v>1.02972957423894E+75</v>
      </c>
      <c r="M99" s="5">
        <v>6.84009268110012E+74</v>
      </c>
      <c r="N99" s="5">
        <v>5.2767182222499996E+74</v>
      </c>
      <c r="O99" s="5">
        <v>4.40598409163175E+74</v>
      </c>
      <c r="P99" s="5">
        <v>3.4343371424921598E+74</v>
      </c>
    </row>
    <row r="100" spans="2:16" x14ac:dyDescent="0.25">
      <c r="B100">
        <v>8.7518668174743599</v>
      </c>
      <c r="C100">
        <v>8.4717032909393293</v>
      </c>
      <c r="D100">
        <v>66.462228298187199</v>
      </c>
      <c r="E100">
        <v>33.406589746475198</v>
      </c>
      <c r="F100">
        <v>369.16816520690901</v>
      </c>
      <c r="G100">
        <v>52.676824092864898</v>
      </c>
      <c r="H100">
        <v>226.43157625198299</v>
      </c>
      <c r="J100" s="5">
        <v>7.1716308336758297E+75</v>
      </c>
      <c r="K100" s="5">
        <v>2.2103349842315502E+75</v>
      </c>
      <c r="L100" s="5">
        <v>1.02426692838653E+75</v>
      </c>
      <c r="M100" s="5">
        <v>6.59150170934511E+74</v>
      </c>
      <c r="N100" s="5">
        <v>5.3028171724810899E+74</v>
      </c>
      <c r="O100" s="5">
        <v>4.3645394138367599E+74</v>
      </c>
      <c r="P100" s="5">
        <v>3.4225329781285801E+74</v>
      </c>
    </row>
    <row r="101" spans="2:16" x14ac:dyDescent="0.25">
      <c r="B101">
        <v>29.1128280162811</v>
      </c>
      <c r="C101">
        <v>7.8237161636352504</v>
      </c>
      <c r="D101">
        <v>55.111216068267801</v>
      </c>
      <c r="E101">
        <v>115.562448740005</v>
      </c>
      <c r="F101">
        <v>770.04613113403298</v>
      </c>
      <c r="G101">
        <v>203.18647146224899</v>
      </c>
      <c r="H101">
        <v>415.49822831153801</v>
      </c>
      <c r="J101" s="5">
        <v>6.8912516193149096E+75</v>
      </c>
      <c r="K101" s="5">
        <v>2.17941353822231E+75</v>
      </c>
      <c r="L101" s="5">
        <v>1.0252166695218199E+75</v>
      </c>
      <c r="M101" s="5">
        <v>6.5933472667284599E+74</v>
      </c>
      <c r="N101" s="5">
        <v>5.1203572392418804E+74</v>
      </c>
      <c r="O101" s="5">
        <v>4.4012847865452502E+74</v>
      </c>
      <c r="P101" s="5">
        <v>3.3936238466680802E+74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75801-B652-4958-BE15-E83143C4B98B}">
  <dimension ref="A1:O101"/>
  <sheetViews>
    <sheetView workbookViewId="0">
      <selection activeCell="L26" sqref="L26"/>
    </sheetView>
  </sheetViews>
  <sheetFormatPr defaultRowHeight="15" x14ac:dyDescent="0.25"/>
  <cols>
    <col min="9" max="9" width="11" bestFit="1" customWidth="1"/>
  </cols>
  <sheetData>
    <row r="1" spans="1:15" x14ac:dyDescent="0.25">
      <c r="I1">
        <v>10</v>
      </c>
      <c r="J1">
        <v>30</v>
      </c>
      <c r="K1">
        <v>60</v>
      </c>
      <c r="L1">
        <v>90</v>
      </c>
      <c r="M1">
        <v>120</v>
      </c>
      <c r="N1">
        <v>150</v>
      </c>
      <c r="O1">
        <v>180</v>
      </c>
    </row>
    <row r="2" spans="1:15" x14ac:dyDescent="0.25">
      <c r="A2" s="5">
        <v>5.7896044618658101E+75</v>
      </c>
      <c r="B2" s="5">
        <v>1.9298681539552699E+75</v>
      </c>
      <c r="C2" s="5">
        <v>9.6493407697763495E+74</v>
      </c>
      <c r="D2" s="5">
        <v>6.4328938465175596E+74</v>
      </c>
      <c r="E2" s="5">
        <v>4.8246703848881697E+74</v>
      </c>
      <c r="F2" s="5">
        <v>3.8597363079105401E+74</v>
      </c>
      <c r="G2" s="5">
        <v>3.2164469232587798E+74</v>
      </c>
      <c r="H2" t="s">
        <v>170</v>
      </c>
      <c r="I2">
        <f>AVERAGE(A:A)</f>
        <v>5.8219023983338981E+75</v>
      </c>
      <c r="J2">
        <f t="shared" ref="J2:O2" si="0">AVERAGE(B:B)</f>
        <v>2.1815771767798001E+75</v>
      </c>
      <c r="K2">
        <f t="shared" si="0"/>
        <v>1.0467673115508792E+75</v>
      </c>
      <c r="L2">
        <f t="shared" si="0"/>
        <v>6.6039616425428415E+74</v>
      </c>
      <c r="M2">
        <f t="shared" si="0"/>
        <v>5.2043002728008967E+74</v>
      </c>
      <c r="N2">
        <f t="shared" si="0"/>
        <v>4.1379259044580455E+74</v>
      </c>
      <c r="O2">
        <f t="shared" si="0"/>
        <v>3.3963084369476719E+74</v>
      </c>
    </row>
    <row r="3" spans="1:15" x14ac:dyDescent="0.25">
      <c r="A3" s="5">
        <v>4.22674768562961E+75</v>
      </c>
      <c r="B3" s="5">
        <v>2.1714376576731798E+75</v>
      </c>
      <c r="C3" s="5">
        <v>1.2339768372858899E+75</v>
      </c>
      <c r="D3" s="5">
        <v>6.6158053591843003E+74</v>
      </c>
      <c r="E3" s="5">
        <v>5.1314320877279195E+74</v>
      </c>
      <c r="F3" s="5">
        <v>4.4181566938841501E+74</v>
      </c>
      <c r="G3" s="5">
        <v>3.7068351982779E+74</v>
      </c>
    </row>
    <row r="4" spans="1:15" x14ac:dyDescent="0.25">
      <c r="A4" s="5">
        <v>5.73735281144859E+75</v>
      </c>
      <c r="B4" s="5">
        <v>2.27547547221911E+75</v>
      </c>
      <c r="C4" s="5">
        <v>1.11516121440626E+75</v>
      </c>
      <c r="D4" s="5">
        <v>6.7017653323468702E+74</v>
      </c>
      <c r="E4" s="5">
        <v>5.1671176982058499E+74</v>
      </c>
      <c r="F4" s="5">
        <v>4.21341205915431E+74</v>
      </c>
      <c r="G4" s="5">
        <v>3.4737583391543098E+74</v>
      </c>
    </row>
    <row r="5" spans="1:15" x14ac:dyDescent="0.25">
      <c r="A5" s="5">
        <v>6.6265856066510297E+75</v>
      </c>
      <c r="B5" s="5">
        <v>2.2776508083090401E+75</v>
      </c>
      <c r="C5" s="5">
        <v>1.08382062421534E+75</v>
      </c>
      <c r="D5" s="5">
        <v>6.9208355762580699E+74</v>
      </c>
      <c r="E5" s="5">
        <v>5.08730327363774E+74</v>
      </c>
      <c r="F5" s="5">
        <v>4.1370641454872601E+74</v>
      </c>
      <c r="G5" s="5">
        <v>3.4301961303152802E+74</v>
      </c>
    </row>
    <row r="6" spans="1:15" x14ac:dyDescent="0.25">
      <c r="A6" s="5">
        <v>5.5028385242017704E+75</v>
      </c>
      <c r="B6" s="5">
        <v>2.42314915917536E+75</v>
      </c>
      <c r="C6" s="5">
        <v>1.1191058345076101E+75</v>
      </c>
      <c r="D6" s="5">
        <v>6.9417881997745103E+74</v>
      </c>
      <c r="E6" s="5">
        <v>5.0400483010918702E+74</v>
      </c>
      <c r="F6" s="5">
        <v>4.1566439289921998E+74</v>
      </c>
      <c r="G6" s="5">
        <v>3.4372307218409501E+74</v>
      </c>
    </row>
    <row r="7" spans="1:15" x14ac:dyDescent="0.25">
      <c r="A7" s="5">
        <v>5.5452829793777197E+75</v>
      </c>
      <c r="B7" s="5">
        <v>2.47232975383251E+75</v>
      </c>
      <c r="C7" s="5">
        <v>1.1986562066597201E+75</v>
      </c>
      <c r="D7" s="5">
        <v>7.1314381043139495E+74</v>
      </c>
      <c r="E7" s="5">
        <v>5.0467442730023298E+74</v>
      </c>
      <c r="F7" s="5">
        <v>4.1944682912837902E+74</v>
      </c>
      <c r="G7" s="5">
        <v>3.6196814256578698E+74</v>
      </c>
    </row>
    <row r="8" spans="1:15" x14ac:dyDescent="0.25">
      <c r="A8" s="5">
        <v>6.0215324272277602E+75</v>
      </c>
      <c r="B8" s="5">
        <v>2.4159239477621299E+75</v>
      </c>
      <c r="C8" s="5">
        <v>1.16225961266011E+75</v>
      </c>
      <c r="D8" s="5">
        <v>7.1218422581073901E+74</v>
      </c>
      <c r="E8" s="5">
        <v>5.0370822397347302E+74</v>
      </c>
      <c r="F8" s="5">
        <v>4.1827540037025702E+74</v>
      </c>
      <c r="G8" s="5">
        <v>3.5563286948872901E+74</v>
      </c>
    </row>
    <row r="9" spans="1:15" x14ac:dyDescent="0.25">
      <c r="A9" s="5">
        <v>6.1869664168711698E+75</v>
      </c>
      <c r="B9" s="5">
        <v>2.3645254964299798E+75</v>
      </c>
      <c r="C9" s="5">
        <v>1.14325384757234E+75</v>
      </c>
      <c r="D9" s="5">
        <v>7.0294915143948903E+74</v>
      </c>
      <c r="E9" s="5">
        <v>5.1636539460755599E+74</v>
      </c>
      <c r="F9" s="5">
        <v>4.1615272051650701E+74</v>
      </c>
      <c r="G9" s="5">
        <v>3.5219347319353999E+74</v>
      </c>
    </row>
    <row r="10" spans="1:15" x14ac:dyDescent="0.25">
      <c r="A10" s="5">
        <v>6.4142317584690701E+75</v>
      </c>
      <c r="B10" s="5">
        <v>2.37354408933029E+75</v>
      </c>
      <c r="C10" s="5">
        <v>1.1192782206549999E+75</v>
      </c>
      <c r="D10" s="5">
        <v>6.9955278852633004E+74</v>
      </c>
      <c r="E10" s="5">
        <v>5.1374500561736503E+74</v>
      </c>
      <c r="F10" s="5">
        <v>4.1226728109963801E+74</v>
      </c>
      <c r="G10" s="5">
        <v>3.51021055435854E+74</v>
      </c>
    </row>
    <row r="11" spans="1:15" x14ac:dyDescent="0.25">
      <c r="A11" s="5">
        <v>5.8359919624561503E+75</v>
      </c>
      <c r="B11" s="5">
        <v>2.3774744627745802E+75</v>
      </c>
      <c r="C11" s="5">
        <v>1.12420070164316E+75</v>
      </c>
      <c r="D11" s="5">
        <v>7.0473195986385396E+74</v>
      </c>
      <c r="E11" s="5">
        <v>5.1295047980437602E+74</v>
      </c>
      <c r="F11" s="5">
        <v>4.1018268374858202E+74</v>
      </c>
      <c r="G11" s="5">
        <v>3.4822209079233098E+74</v>
      </c>
    </row>
    <row r="12" spans="1:15" x14ac:dyDescent="0.25">
      <c r="A12" s="5">
        <v>5.3239156181902001E+75</v>
      </c>
      <c r="B12" s="5">
        <v>2.42116983214772E+75</v>
      </c>
      <c r="C12" s="5">
        <v>1.1105464868554899E+75</v>
      </c>
      <c r="D12" s="5">
        <v>7.0529222660636401E+74</v>
      </c>
      <c r="E12" s="5">
        <v>5.1704363998970798E+74</v>
      </c>
      <c r="F12" s="5">
        <v>4.0889859046163298E+74</v>
      </c>
      <c r="G12" s="5">
        <v>3.5244586986592699E+74</v>
      </c>
    </row>
    <row r="13" spans="1:15" x14ac:dyDescent="0.25">
      <c r="A13" s="5">
        <v>5.6881914892211402E+75</v>
      </c>
      <c r="B13" s="5">
        <v>2.40798441341249E+75</v>
      </c>
      <c r="C13" s="5">
        <v>1.10451203402992E+75</v>
      </c>
      <c r="D13" s="5">
        <v>7.0470395872989103E+74</v>
      </c>
      <c r="E13" s="5">
        <v>4.7920756151059803E+74</v>
      </c>
      <c r="F13" s="5">
        <v>4.04015157091209E+74</v>
      </c>
      <c r="G13" s="5">
        <v>3.47398375107042E+74</v>
      </c>
    </row>
    <row r="14" spans="1:15" x14ac:dyDescent="0.25">
      <c r="A14" s="5">
        <v>5.6226038435768798E+75</v>
      </c>
      <c r="B14" s="5">
        <v>2.4160023381923098E+75</v>
      </c>
      <c r="C14" s="5">
        <v>1.1054550521540199E+75</v>
      </c>
      <c r="D14" s="5">
        <v>7.06230103917356E+74</v>
      </c>
      <c r="E14" s="5">
        <v>4.7822178257588205E+74</v>
      </c>
      <c r="F14" s="5">
        <v>4.03262663592182E+74</v>
      </c>
      <c r="G14" s="5">
        <v>3.4783016775113002E+74</v>
      </c>
    </row>
    <row r="15" spans="1:15" x14ac:dyDescent="0.25">
      <c r="A15" s="5">
        <v>5.43098008728378E+75</v>
      </c>
      <c r="B15" s="5">
        <v>2.4292365772375E+75</v>
      </c>
      <c r="C15" s="5">
        <v>1.1106056150585499E+75</v>
      </c>
      <c r="D15" s="5">
        <v>7.1258676128282596E+74</v>
      </c>
      <c r="E15" s="5">
        <v>4.8202250253524702E+74</v>
      </c>
      <c r="F15" s="5">
        <v>4.0233247424522699E+74</v>
      </c>
      <c r="G15" s="5">
        <v>3.4808741506396402E+74</v>
      </c>
    </row>
    <row r="16" spans="1:15" x14ac:dyDescent="0.25">
      <c r="A16" s="5">
        <v>5.9153659939031203E+75</v>
      </c>
      <c r="B16" s="5">
        <v>2.29851208981967E+75</v>
      </c>
      <c r="C16" s="5">
        <v>1.08762995423146E+75</v>
      </c>
      <c r="D16" s="5">
        <v>7.0911195058916097E+74</v>
      </c>
      <c r="E16" s="5">
        <v>4.8276279337513905E+74</v>
      </c>
      <c r="F16" s="5">
        <v>4.00532712261505E+74</v>
      </c>
      <c r="G16" s="5">
        <v>3.4914288406026102E+74</v>
      </c>
    </row>
    <row r="17" spans="1:7" x14ac:dyDescent="0.25">
      <c r="A17" s="5">
        <v>5.3546746158294601E+75</v>
      </c>
      <c r="B17" s="5">
        <v>2.26860902258535E+75</v>
      </c>
      <c r="C17" s="5">
        <v>1.0478536742884599E+75</v>
      </c>
      <c r="D17" s="5">
        <v>7.27296849306921E+74</v>
      </c>
      <c r="E17" s="5">
        <v>4.8233694058468897E+74</v>
      </c>
      <c r="F17" s="5">
        <v>3.9927218278735998E+74</v>
      </c>
      <c r="G17" s="5">
        <v>3.3825431372485798E+74</v>
      </c>
    </row>
    <row r="18" spans="1:7" x14ac:dyDescent="0.25">
      <c r="A18" s="5">
        <v>5.1255791919139402E+75</v>
      </c>
      <c r="B18" s="5">
        <v>2.2755223207475199E+75</v>
      </c>
      <c r="C18" s="5">
        <v>1.0458150634956701E+75</v>
      </c>
      <c r="D18" s="5">
        <v>7.20773740731777E+74</v>
      </c>
      <c r="E18" s="5">
        <v>4.8290571786951697E+74</v>
      </c>
      <c r="F18" s="5">
        <v>4.0014377609737198E+74</v>
      </c>
      <c r="G18" s="5">
        <v>3.3850749031358098E+74</v>
      </c>
    </row>
    <row r="19" spans="1:7" x14ac:dyDescent="0.25">
      <c r="A19" s="5">
        <v>5.0810823604383999E+75</v>
      </c>
      <c r="B19" s="5">
        <v>2.3197494130270801E+75</v>
      </c>
      <c r="C19" s="5">
        <v>1.0627000491509999E+75</v>
      </c>
      <c r="D19" s="5">
        <v>7.2202989317040396E+74</v>
      </c>
      <c r="E19" s="5">
        <v>4.8256074779029201E+74</v>
      </c>
      <c r="F19" s="5">
        <v>3.99553201567446E+74</v>
      </c>
      <c r="G19" s="5">
        <v>3.48466665713137E+74</v>
      </c>
    </row>
    <row r="20" spans="1:7" x14ac:dyDescent="0.25">
      <c r="A20" s="5">
        <v>5.0043100501254402E+75</v>
      </c>
      <c r="B20" s="5">
        <v>2.31148343913859E+75</v>
      </c>
      <c r="C20" s="5">
        <v>1.06854325200049E+75</v>
      </c>
      <c r="D20" s="5">
        <v>7.2011934878624398E+74</v>
      </c>
      <c r="E20" s="5">
        <v>4.82771917179329E+74</v>
      </c>
      <c r="F20" s="5">
        <v>4.0153325000843601E+74</v>
      </c>
      <c r="G20" s="5">
        <v>3.4617635544395298E+74</v>
      </c>
    </row>
    <row r="21" spans="1:7" x14ac:dyDescent="0.25">
      <c r="A21" s="5">
        <v>5.46671408017846E+75</v>
      </c>
      <c r="B21" s="5">
        <v>2.2850277543671202E+75</v>
      </c>
      <c r="C21" s="5">
        <v>1.05477892417241E+75</v>
      </c>
      <c r="D21" s="5">
        <v>7.1038345231111805E+74</v>
      </c>
      <c r="E21" s="5">
        <v>4.8701548580325702E+74</v>
      </c>
      <c r="F21" s="5">
        <v>4.0061203582797901E+74</v>
      </c>
      <c r="G21" s="5">
        <v>3.2768249607297799E+74</v>
      </c>
    </row>
    <row r="22" spans="1:7" x14ac:dyDescent="0.25">
      <c r="A22" s="5">
        <v>6.0487141778717202E+75</v>
      </c>
      <c r="B22" s="5">
        <v>2.0554846632956099E+75</v>
      </c>
      <c r="C22" s="5">
        <v>9.3383913538231395E+74</v>
      </c>
      <c r="D22" s="5">
        <v>7.0396832120944005E+74</v>
      </c>
      <c r="E22" s="5">
        <v>4.8113591062722305E+74</v>
      </c>
      <c r="F22" s="5">
        <v>4.0574013348644399E+74</v>
      </c>
      <c r="G22" s="5">
        <v>3.2199559280702899E+74</v>
      </c>
    </row>
    <row r="23" spans="1:7" x14ac:dyDescent="0.25">
      <c r="A23" s="5">
        <v>6.0288848688748102E+75</v>
      </c>
      <c r="B23" s="5">
        <v>2.07445001192528E+75</v>
      </c>
      <c r="C23" s="5">
        <v>9.4058500819151501E+74</v>
      </c>
      <c r="D23" s="5">
        <v>4.9516374803265098E+74</v>
      </c>
      <c r="E23" s="5">
        <v>5.1654557136413705E+74</v>
      </c>
      <c r="F23" s="5">
        <v>4.0576939069616899E+74</v>
      </c>
      <c r="G23" s="5">
        <v>3.2294899082109501E+74</v>
      </c>
    </row>
    <row r="24" spans="1:7" x14ac:dyDescent="0.25">
      <c r="A24" s="5">
        <v>5.9644749753486604E+75</v>
      </c>
      <c r="B24" s="5">
        <v>2.0595870852897002E+75</v>
      </c>
      <c r="C24" s="5">
        <v>9.3838204171474792E+74</v>
      </c>
      <c r="D24" s="5">
        <v>5.0029121149890803E+74</v>
      </c>
      <c r="E24" s="5">
        <v>5.2821491742137603E+74</v>
      </c>
      <c r="F24" s="5">
        <v>4.0558255157368702E+74</v>
      </c>
      <c r="G24" s="5">
        <v>3.2220318617118799E+74</v>
      </c>
    </row>
    <row r="25" spans="1:7" x14ac:dyDescent="0.25">
      <c r="A25" s="5">
        <v>6.1821413883110302E+75</v>
      </c>
      <c r="B25" s="5">
        <v>2.03183963216397E+75</v>
      </c>
      <c r="C25" s="5">
        <v>9.2825458556582698E+74</v>
      </c>
      <c r="D25" s="5">
        <v>4.6892218570228295E+74</v>
      </c>
      <c r="E25" s="5">
        <v>5.23338793193749E+74</v>
      </c>
      <c r="F25" s="5">
        <v>4.0775562000188299E+74</v>
      </c>
      <c r="G25" s="5">
        <v>3.2191771721656598E+74</v>
      </c>
    </row>
    <row r="26" spans="1:7" x14ac:dyDescent="0.25">
      <c r="A26" s="5">
        <v>5.78147213707417E+75</v>
      </c>
      <c r="B26" s="5">
        <v>2.0807525240380198E+75</v>
      </c>
      <c r="C26" s="5">
        <v>9.5622642112501294E+74</v>
      </c>
      <c r="D26" s="5">
        <v>4.71498441826467E+74</v>
      </c>
      <c r="E26" s="5">
        <v>5.3901863115850801E+74</v>
      </c>
      <c r="F26" s="5">
        <v>4.0828729518416798E+74</v>
      </c>
      <c r="G26" s="5">
        <v>3.2108761983918399E+74</v>
      </c>
    </row>
    <row r="27" spans="1:7" x14ac:dyDescent="0.25">
      <c r="A27" s="5">
        <v>6.7323919909529898E+75</v>
      </c>
      <c r="B27" s="5">
        <v>2.0784721685761802E+75</v>
      </c>
      <c r="C27" s="5">
        <v>9.5201070037060591E+74</v>
      </c>
      <c r="D27" s="5">
        <v>4.5762284299446902E+74</v>
      </c>
      <c r="E27" s="5">
        <v>5.3866076490345303E+74</v>
      </c>
      <c r="F27" s="5">
        <v>4.0740833088666001E+74</v>
      </c>
      <c r="G27" s="5">
        <v>3.2353502732936298E+74</v>
      </c>
    </row>
    <row r="28" spans="1:7" x14ac:dyDescent="0.25">
      <c r="A28" s="5">
        <v>6.8798575230358996E+75</v>
      </c>
      <c r="B28" s="5">
        <v>2.0834976748132501E+75</v>
      </c>
      <c r="C28" s="5">
        <v>9.5746290071712791E+74</v>
      </c>
      <c r="D28" s="5">
        <v>4.5892287966445701E+74</v>
      </c>
      <c r="E28" s="5">
        <v>5.3940738906737301E+74</v>
      </c>
      <c r="F28" s="5">
        <v>4.0438284519135901E+74</v>
      </c>
      <c r="G28" s="5">
        <v>3.2575003316891101E+74</v>
      </c>
    </row>
    <row r="29" spans="1:7" x14ac:dyDescent="0.25">
      <c r="A29" s="5">
        <v>7.0105617671522603E+75</v>
      </c>
      <c r="B29" s="5">
        <v>2.04670781630761E+75</v>
      </c>
      <c r="C29" s="5">
        <v>9.4242872723950796E+74</v>
      </c>
      <c r="D29" s="5">
        <v>4.5831328812441602E+74</v>
      </c>
      <c r="E29" s="5">
        <v>5.2883720303480805E+74</v>
      </c>
      <c r="F29" s="5">
        <v>4.0311229568486599E+74</v>
      </c>
      <c r="G29" s="5">
        <v>3.1654698198009201E+74</v>
      </c>
    </row>
    <row r="30" spans="1:7" x14ac:dyDescent="0.25">
      <c r="A30" s="5">
        <v>7.1522533242740296E+75</v>
      </c>
      <c r="B30" s="5">
        <v>2.0614206977483501E+75</v>
      </c>
      <c r="C30" s="5">
        <v>9.4051955651723899E+74</v>
      </c>
      <c r="D30" s="5">
        <v>4.5960314152417399E+74</v>
      </c>
      <c r="E30" s="5">
        <v>5.1193460779326004E+74</v>
      </c>
      <c r="F30" s="5">
        <v>4.0312077838744201E+74</v>
      </c>
      <c r="G30" s="5">
        <v>3.2465197307386902E+74</v>
      </c>
    </row>
    <row r="31" spans="1:7" x14ac:dyDescent="0.25">
      <c r="A31" s="5">
        <v>6.9168463632922799E+75</v>
      </c>
      <c r="B31" s="5">
        <v>2.0783050631387201E+75</v>
      </c>
      <c r="C31" s="5">
        <v>9.5231907123428504E+74</v>
      </c>
      <c r="D31" s="5">
        <v>4.5969490464979097E+74</v>
      </c>
      <c r="E31" s="5">
        <v>5.0644952736923097E+74</v>
      </c>
      <c r="F31" s="5">
        <v>4.0569465037743401E+74</v>
      </c>
      <c r="G31" s="5">
        <v>3.43878936485276E+74</v>
      </c>
    </row>
    <row r="32" spans="1:7" x14ac:dyDescent="0.25">
      <c r="A32" s="5">
        <v>7.1126263363451102E+75</v>
      </c>
      <c r="B32" s="5">
        <v>2.3375120387035301E+75</v>
      </c>
      <c r="C32" s="5">
        <v>1.1049268792228099E+75</v>
      </c>
      <c r="D32" s="5">
        <v>4.6027117687217495E+74</v>
      </c>
      <c r="E32" s="5">
        <v>5.1822773464103503E+74</v>
      </c>
      <c r="F32" s="5">
        <v>3.99864303423014E+74</v>
      </c>
      <c r="G32" s="5">
        <v>3.4769919858213E+74</v>
      </c>
    </row>
    <row r="33" spans="1:7" x14ac:dyDescent="0.25">
      <c r="A33" s="5">
        <v>6.9258375619377003E+75</v>
      </c>
      <c r="B33" s="5">
        <v>2.36460513735939E+75</v>
      </c>
      <c r="C33" s="5">
        <v>1.0851408987395601E+75</v>
      </c>
      <c r="D33" s="5">
        <v>6.3265114689887599E+74</v>
      </c>
      <c r="E33" s="5">
        <v>5.2391969293616203E+74</v>
      </c>
      <c r="F33" s="5">
        <v>4.01163270363314E+74</v>
      </c>
      <c r="G33" s="5">
        <v>3.4791467819621598E+74</v>
      </c>
    </row>
    <row r="34" spans="1:7" x14ac:dyDescent="0.25">
      <c r="A34" s="5">
        <v>6.5530512542980198E+75</v>
      </c>
      <c r="B34" s="5">
        <v>2.38058158768974E+75</v>
      </c>
      <c r="C34" s="5">
        <v>1.0891134705440601E+75</v>
      </c>
      <c r="D34" s="5">
        <v>6.2068289462782998E+74</v>
      </c>
      <c r="E34" s="5">
        <v>5.1396660181416405E+74</v>
      </c>
      <c r="F34" s="5">
        <v>4.03725014026748E+74</v>
      </c>
      <c r="G34" s="5">
        <v>3.48488975431288E+74</v>
      </c>
    </row>
    <row r="35" spans="1:7" x14ac:dyDescent="0.25">
      <c r="A35" s="5">
        <v>5.7848489685185101E+75</v>
      </c>
      <c r="B35" s="5">
        <v>2.3826693593482302E+75</v>
      </c>
      <c r="C35" s="5">
        <v>1.1163955513198299E+75</v>
      </c>
      <c r="D35" s="5">
        <v>6.6731855911898305E+74</v>
      </c>
      <c r="E35" s="5">
        <v>5.20867462413666E+74</v>
      </c>
      <c r="F35" s="5">
        <v>4.0246414470408598E+74</v>
      </c>
      <c r="G35" s="5">
        <v>3.4905860710366499E+74</v>
      </c>
    </row>
    <row r="36" spans="1:7" x14ac:dyDescent="0.25">
      <c r="A36" s="5">
        <v>6.1878470343588603E+75</v>
      </c>
      <c r="B36" s="5">
        <v>2.3543274809570001E+75</v>
      </c>
      <c r="C36" s="5">
        <v>1.08221605441711E+75</v>
      </c>
      <c r="D36" s="5">
        <v>6.6004218447735102E+74</v>
      </c>
      <c r="E36" s="5">
        <v>5.0615427038232096E+74</v>
      </c>
      <c r="F36" s="5">
        <v>4.11275976243415E+74</v>
      </c>
      <c r="G36" s="5">
        <v>3.4835646463917601E+74</v>
      </c>
    </row>
    <row r="37" spans="1:7" x14ac:dyDescent="0.25">
      <c r="A37" s="5">
        <v>5.7137563389969798E+75</v>
      </c>
      <c r="B37" s="5">
        <v>2.3361270714005E+75</v>
      </c>
      <c r="C37" s="5">
        <v>1.0822784058145899E+75</v>
      </c>
      <c r="D37" s="5">
        <v>6.6334688498789197E+74</v>
      </c>
      <c r="E37" s="5">
        <v>5.0643904266470503E+74</v>
      </c>
      <c r="F37" s="5">
        <v>4.1247639104743998E+74</v>
      </c>
      <c r="G37" s="5">
        <v>3.47187014829431E+74</v>
      </c>
    </row>
    <row r="38" spans="1:7" x14ac:dyDescent="0.25">
      <c r="A38" s="5">
        <v>5.3191838993812901E+75</v>
      </c>
      <c r="B38" s="5">
        <v>2.3459616699222301E+75</v>
      </c>
      <c r="C38" s="5">
        <v>1.0869816441587901E+75</v>
      </c>
      <c r="D38" s="5">
        <v>6.62547891902907E+74</v>
      </c>
      <c r="E38" s="5">
        <v>5.0590843959313596E+74</v>
      </c>
      <c r="F38" s="5">
        <v>4.2220638398241702E+74</v>
      </c>
      <c r="G38" s="5">
        <v>3.4374860740391401E+74</v>
      </c>
    </row>
    <row r="39" spans="1:7" x14ac:dyDescent="0.25">
      <c r="A39" s="5">
        <v>5.1383261930467302E+75</v>
      </c>
      <c r="B39" s="5">
        <v>2.3905754001258899E+75</v>
      </c>
      <c r="C39" s="5">
        <v>1.0859803000048301E+75</v>
      </c>
      <c r="D39" s="5">
        <v>6.6459397856096004E+74</v>
      </c>
      <c r="E39" s="5">
        <v>5.1949210048272401E+74</v>
      </c>
      <c r="F39" s="5">
        <v>4.24909456108998E+74</v>
      </c>
      <c r="G39" s="5">
        <v>3.4024919693684201E+74</v>
      </c>
    </row>
    <row r="40" spans="1:7" x14ac:dyDescent="0.25">
      <c r="A40" s="5">
        <v>5.1160112928736499E+75</v>
      </c>
      <c r="B40" s="5">
        <v>2.4323484029361601E+75</v>
      </c>
      <c r="C40" s="5">
        <v>1.11853989446088E+75</v>
      </c>
      <c r="D40" s="5">
        <v>6.6435212915589602E+74</v>
      </c>
      <c r="E40" s="5">
        <v>5.3855948513836596E+74</v>
      </c>
      <c r="F40" s="5">
        <v>4.2350079497475801E+74</v>
      </c>
      <c r="G40" s="5">
        <v>3.3234105835520398E+74</v>
      </c>
    </row>
    <row r="41" spans="1:7" x14ac:dyDescent="0.25">
      <c r="A41" s="5">
        <v>4.6966717547566001E+75</v>
      </c>
      <c r="B41" s="5">
        <v>2.43737291900915E+75</v>
      </c>
      <c r="C41" s="5">
        <v>1.1044903951780799E+75</v>
      </c>
      <c r="D41" s="5">
        <v>6.6606526399933096E+74</v>
      </c>
      <c r="E41" s="5">
        <v>5.2234668500439096E+74</v>
      </c>
      <c r="F41" s="5">
        <v>4.22284056369501E+74</v>
      </c>
      <c r="G41" s="5">
        <v>3.3116286155624999E+74</v>
      </c>
    </row>
    <row r="42" spans="1:7" x14ac:dyDescent="0.25">
      <c r="A42" s="5">
        <v>4.6714617498535798E+75</v>
      </c>
      <c r="B42" s="5">
        <v>2.3521778058566502E+75</v>
      </c>
      <c r="C42" s="5">
        <v>1.0852310242858399E+75</v>
      </c>
      <c r="D42" s="5">
        <v>6.7262835658662803E+74</v>
      </c>
      <c r="E42" s="5">
        <v>5.1247930923591604E+74</v>
      </c>
      <c r="F42" s="5">
        <v>4.2651867096072399E+74</v>
      </c>
      <c r="G42" s="5">
        <v>3.2761691574169802E+74</v>
      </c>
    </row>
    <row r="43" spans="1:7" x14ac:dyDescent="0.25">
      <c r="A43" s="5">
        <v>4.7303052767908402E+75</v>
      </c>
      <c r="B43" s="5">
        <v>2.3224015708109699E+75</v>
      </c>
      <c r="C43" s="5">
        <v>1.1137783815590099E+75</v>
      </c>
      <c r="D43" s="5">
        <v>6.7738187422123003E+74</v>
      </c>
      <c r="E43" s="5">
        <v>5.1230612993972005E+74</v>
      </c>
      <c r="F43" s="5">
        <v>4.2677707687476801E+74</v>
      </c>
      <c r="G43" s="5">
        <v>3.2778811639163101E+74</v>
      </c>
    </row>
    <row r="44" spans="1:7" x14ac:dyDescent="0.25">
      <c r="A44" s="5">
        <v>4.9449425799914598E+75</v>
      </c>
      <c r="B44" s="5">
        <v>2.2971107260280099E+75</v>
      </c>
      <c r="C44" s="5">
        <v>1.1163033271331701E+75</v>
      </c>
      <c r="D44" s="5">
        <v>6.7879324144763199E+74</v>
      </c>
      <c r="E44" s="5">
        <v>5.1220972687868901E+74</v>
      </c>
      <c r="F44" s="5">
        <v>4.2400854870019199E+74</v>
      </c>
      <c r="G44" s="5">
        <v>3.2685538968971202E+74</v>
      </c>
    </row>
    <row r="45" spans="1:7" x14ac:dyDescent="0.25">
      <c r="A45" s="5">
        <v>5.3715254685737003E+75</v>
      </c>
      <c r="B45" s="5">
        <v>2.3172440786223201E+75</v>
      </c>
      <c r="C45" s="5">
        <v>1.1037153970441899E+75</v>
      </c>
      <c r="D45" s="5">
        <v>7.0126172270938799E+74</v>
      </c>
      <c r="E45" s="5">
        <v>5.0819391279917197E+74</v>
      </c>
      <c r="F45" s="5">
        <v>4.2664279125766299E+74</v>
      </c>
      <c r="G45" s="5">
        <v>3.2514330947651602E+74</v>
      </c>
    </row>
    <row r="46" spans="1:7" x14ac:dyDescent="0.25">
      <c r="A46" s="5">
        <v>5.3699624866129798E+75</v>
      </c>
      <c r="B46" s="5">
        <v>2.3649860938799001E+75</v>
      </c>
      <c r="C46" s="5">
        <v>1.0983705447462699E+75</v>
      </c>
      <c r="D46" s="5">
        <v>7.03733551333747E+74</v>
      </c>
      <c r="E46" s="5">
        <v>5.1254161677448902E+74</v>
      </c>
      <c r="F46" s="5">
        <v>4.2179017889753102E+74</v>
      </c>
      <c r="G46" s="5">
        <v>3.3543233218021698E+74</v>
      </c>
    </row>
    <row r="47" spans="1:7" x14ac:dyDescent="0.25">
      <c r="A47" s="5">
        <v>5.7343882470594101E+75</v>
      </c>
      <c r="B47" s="5">
        <v>1.94772803209116E+75</v>
      </c>
      <c r="C47" s="5">
        <v>1.00470423852308E+75</v>
      </c>
      <c r="D47" s="5">
        <v>7.0089174550204503E+74</v>
      </c>
      <c r="E47" s="5">
        <v>5.1287432650847605E+74</v>
      </c>
      <c r="F47" s="5">
        <v>4.1852404469685602E+74</v>
      </c>
      <c r="G47" s="5">
        <v>3.3922848266691501E+74</v>
      </c>
    </row>
    <row r="48" spans="1:7" x14ac:dyDescent="0.25">
      <c r="A48" s="5">
        <v>5.9517233269099201E+75</v>
      </c>
      <c r="B48" s="5">
        <v>1.9376654597230299E+75</v>
      </c>
      <c r="C48" s="5">
        <v>9.9334777068962301E+74</v>
      </c>
      <c r="D48" s="5">
        <v>6.9737448803473605E+74</v>
      </c>
      <c r="E48" s="5">
        <v>5.1251665327326797E+74</v>
      </c>
      <c r="F48" s="5">
        <v>4.0885698009381499E+74</v>
      </c>
      <c r="G48" s="5">
        <v>3.39490677741007E+74</v>
      </c>
    </row>
    <row r="49" spans="1:7" x14ac:dyDescent="0.25">
      <c r="A49" s="5">
        <v>6.0407886334202599E+75</v>
      </c>
      <c r="B49" s="5">
        <v>1.9159082605643198E+75</v>
      </c>
      <c r="C49" s="5">
        <v>9.9221037872661103E+74</v>
      </c>
      <c r="D49" s="5">
        <v>6.9575120322038696E+74</v>
      </c>
      <c r="E49" s="5">
        <v>5.0540412807996196E+74</v>
      </c>
      <c r="F49" s="5">
        <v>4.1195272621558599E+74</v>
      </c>
      <c r="G49" s="5">
        <v>3.4251954291574301E+74</v>
      </c>
    </row>
    <row r="50" spans="1:7" x14ac:dyDescent="0.25">
      <c r="A50" s="5">
        <v>5.9936771838801698E+75</v>
      </c>
      <c r="B50" s="5">
        <v>1.8566531575433301E+75</v>
      </c>
      <c r="C50" s="5">
        <v>9.8484124342177408E+74</v>
      </c>
      <c r="D50" s="5">
        <v>6.9578267420679303E+74</v>
      </c>
      <c r="E50" s="5">
        <v>5.0322040020968304E+74</v>
      </c>
      <c r="F50" s="5">
        <v>4.1334348623146901E+74</v>
      </c>
      <c r="G50" s="5">
        <v>3.4197811344700901E+74</v>
      </c>
    </row>
    <row r="51" spans="1:7" x14ac:dyDescent="0.25">
      <c r="A51" s="5">
        <v>6.96611473783257E+75</v>
      </c>
      <c r="B51" s="5">
        <v>1.8820978130167002E+75</v>
      </c>
      <c r="C51" s="5">
        <v>9.2098525732324503E+74</v>
      </c>
      <c r="D51" s="5">
        <v>6.9917181145719996E+74</v>
      </c>
      <c r="E51" s="5">
        <v>5.1978792536704302E+74</v>
      </c>
      <c r="F51" s="5">
        <v>4.18164201055639E+74</v>
      </c>
      <c r="G51" s="5">
        <v>3.4252041795962201E+74</v>
      </c>
    </row>
    <row r="52" spans="1:7" x14ac:dyDescent="0.25">
      <c r="A52" s="5">
        <v>6.8968443141872002E+75</v>
      </c>
      <c r="B52" s="5">
        <v>1.7909464661061801E+75</v>
      </c>
      <c r="C52" s="5">
        <v>9.1507792499844999E+74</v>
      </c>
      <c r="D52" s="5">
        <v>6.93419925452694E+74</v>
      </c>
      <c r="E52" s="5">
        <v>5.2781787862200704E+74</v>
      </c>
      <c r="F52" s="5">
        <v>4.17491254324325E+74</v>
      </c>
      <c r="G52" s="5">
        <v>3.42495076458294E+74</v>
      </c>
    </row>
    <row r="53" spans="1:7" x14ac:dyDescent="0.25">
      <c r="A53" s="5">
        <v>5.8024179803369597E+75</v>
      </c>
      <c r="B53" s="5">
        <v>1.8082930566590201E+75</v>
      </c>
      <c r="C53" s="5">
        <v>8.8979803499749402E+74</v>
      </c>
      <c r="D53" s="5">
        <v>6.9956093881772703E+74</v>
      </c>
      <c r="E53" s="5">
        <v>5.2496489957155995E+74</v>
      </c>
      <c r="F53" s="5">
        <v>4.17796891245841E+74</v>
      </c>
      <c r="G53" s="5">
        <v>3.4284668496781101E+74</v>
      </c>
    </row>
    <row r="54" spans="1:7" x14ac:dyDescent="0.25">
      <c r="A54" s="5">
        <v>5.5179402980242903E+75</v>
      </c>
      <c r="B54" s="5">
        <v>1.79185061539328E+75</v>
      </c>
      <c r="C54" s="5">
        <v>9.0225074753056301E+74</v>
      </c>
      <c r="D54" s="5">
        <v>7.0085574463195204E+74</v>
      </c>
      <c r="E54" s="5">
        <v>5.2643095057930602E+74</v>
      </c>
      <c r="F54" s="5">
        <v>4.2256294745833502E+74</v>
      </c>
      <c r="G54" s="5">
        <v>3.4697262948780298E+74</v>
      </c>
    </row>
    <row r="55" spans="1:7" x14ac:dyDescent="0.25">
      <c r="A55" s="5">
        <v>5.2392936403892602E+75</v>
      </c>
      <c r="B55" s="5">
        <v>1.7726704328945199E+75</v>
      </c>
      <c r="C55" s="5">
        <v>9.0201549960957003E+74</v>
      </c>
      <c r="D55" s="5">
        <v>6.8073422315890303E+74</v>
      </c>
      <c r="E55" s="5">
        <v>5.2716038495832604E+74</v>
      </c>
      <c r="F55" s="5">
        <v>4.2373035088128699E+74</v>
      </c>
      <c r="G55" s="5">
        <v>3.4795614867631301E+74</v>
      </c>
    </row>
    <row r="56" spans="1:7" x14ac:dyDescent="0.25">
      <c r="A56" s="5">
        <v>5.1294088385101697E+75</v>
      </c>
      <c r="B56" s="5">
        <v>1.7018712527345201E+75</v>
      </c>
      <c r="C56" s="5">
        <v>9.0616549734416803E+74</v>
      </c>
      <c r="D56" s="5">
        <v>6.8177544782922999E+74</v>
      </c>
      <c r="E56" s="5">
        <v>5.3667459784392499E+74</v>
      </c>
      <c r="F56" s="5">
        <v>4.2016611253853702E+74</v>
      </c>
      <c r="G56" s="5">
        <v>3.3669265347065001E+74</v>
      </c>
    </row>
    <row r="57" spans="1:7" x14ac:dyDescent="0.25">
      <c r="A57" s="5">
        <v>5.1357701855888999E+75</v>
      </c>
      <c r="B57" s="5">
        <v>2.0579905559357999E+75</v>
      </c>
      <c r="C57" s="5">
        <v>9.832243058468141E+74</v>
      </c>
      <c r="D57" s="5">
        <v>6.9797709595130602E+74</v>
      </c>
      <c r="E57" s="5">
        <v>5.4362331727407696E+74</v>
      </c>
      <c r="F57" s="5">
        <v>4.1960115071248902E+74</v>
      </c>
      <c r="G57" s="5">
        <v>3.3296109750376399E+74</v>
      </c>
    </row>
    <row r="58" spans="1:7" x14ac:dyDescent="0.25">
      <c r="A58" s="5">
        <v>5.2962102841769301E+75</v>
      </c>
      <c r="B58" s="5">
        <v>2.0507444459245501E+75</v>
      </c>
      <c r="C58" s="5">
        <v>9.9853025568171106E+74</v>
      </c>
      <c r="D58" s="5">
        <v>7.0094888292516599E+74</v>
      </c>
      <c r="E58" s="5">
        <v>5.4944069325433398E+74</v>
      </c>
      <c r="F58" s="5">
        <v>4.19858922614297E+74</v>
      </c>
      <c r="G58" s="5">
        <v>3.36589222298023E+74</v>
      </c>
    </row>
    <row r="59" spans="1:7" x14ac:dyDescent="0.25">
      <c r="A59" s="5">
        <v>5.4373768894036001E+75</v>
      </c>
      <c r="B59" s="5">
        <v>2.0846900995379999E+75</v>
      </c>
      <c r="C59" s="5">
        <v>9.2961111209006809E+74</v>
      </c>
      <c r="D59" s="5">
        <v>7.0014309170606198E+74</v>
      </c>
      <c r="E59" s="5">
        <v>5.5338878880798103E+74</v>
      </c>
      <c r="F59" s="5">
        <v>4.2245545924582598E+74</v>
      </c>
      <c r="G59" s="5">
        <v>3.3837569807200399E+74</v>
      </c>
    </row>
    <row r="60" spans="1:7" x14ac:dyDescent="0.25">
      <c r="A60" s="5">
        <v>5.4638642894568502E+75</v>
      </c>
      <c r="B60" s="5">
        <v>2.09633081008911E+75</v>
      </c>
      <c r="C60" s="5">
        <v>9.4385455917508809E+74</v>
      </c>
      <c r="D60" s="5">
        <v>7.0368951023860298E+74</v>
      </c>
      <c r="E60" s="5">
        <v>5.5322483069689402E+74</v>
      </c>
      <c r="F60" s="5">
        <v>4.20638377119893E+74</v>
      </c>
      <c r="G60" s="5">
        <v>3.3953469819293002E+74</v>
      </c>
    </row>
    <row r="61" spans="1:7" x14ac:dyDescent="0.25">
      <c r="A61" s="5">
        <v>5.0418753380859402E+75</v>
      </c>
      <c r="B61" s="5">
        <v>2.04720900029174E+75</v>
      </c>
      <c r="C61" s="5">
        <v>1.03357109288925E+75</v>
      </c>
      <c r="D61" s="5">
        <v>7.0013625257062296E+74</v>
      </c>
      <c r="E61" s="5">
        <v>5.5293701716378803E+74</v>
      </c>
      <c r="F61" s="5">
        <v>4.14289277716086E+74</v>
      </c>
      <c r="G61" s="5">
        <v>3.3825465542707598E+74</v>
      </c>
    </row>
    <row r="62" spans="1:7" x14ac:dyDescent="0.25">
      <c r="A62" s="5">
        <v>4.9808212361154303E+75</v>
      </c>
      <c r="B62" s="5">
        <v>2.1806262170813998E+75</v>
      </c>
      <c r="C62" s="5">
        <v>1.0493279147569299E+75</v>
      </c>
      <c r="D62" s="5">
        <v>7.1723587087224001E+74</v>
      </c>
      <c r="E62" s="5">
        <v>5.4662847815123298E+74</v>
      </c>
      <c r="F62" s="5">
        <v>4.1185847102621002E+74</v>
      </c>
      <c r="G62" s="5">
        <v>3.3795422352784098E+74</v>
      </c>
    </row>
    <row r="63" spans="1:7" x14ac:dyDescent="0.25">
      <c r="A63" s="5">
        <v>5.0268893696746104E+75</v>
      </c>
      <c r="B63" s="5">
        <v>2.1554251397110998E+75</v>
      </c>
      <c r="C63" s="5">
        <v>1.0525251777288599E+75</v>
      </c>
      <c r="D63" s="5">
        <v>6.2916099388281099E+74</v>
      </c>
      <c r="E63" s="5">
        <v>5.5826517909561603E+74</v>
      </c>
      <c r="F63" s="5">
        <v>4.0925629243782098E+74</v>
      </c>
      <c r="G63" s="5">
        <v>3.3745398633697398E+74</v>
      </c>
    </row>
    <row r="64" spans="1:7" x14ac:dyDescent="0.25">
      <c r="A64" s="5">
        <v>4.4854072357417103E+75</v>
      </c>
      <c r="B64" s="5">
        <v>2.1671018514544799E+75</v>
      </c>
      <c r="C64" s="5">
        <v>1.0339480569702401E+75</v>
      </c>
      <c r="D64" s="5">
        <v>6.3188894193641802E+74</v>
      </c>
      <c r="E64" s="5">
        <v>5.5889111554282595E+74</v>
      </c>
      <c r="F64" s="5">
        <v>4.0953326822938998E+74</v>
      </c>
      <c r="G64" s="5">
        <v>3.3427703080759498E+74</v>
      </c>
    </row>
    <row r="65" spans="1:7" x14ac:dyDescent="0.25">
      <c r="A65" s="5">
        <v>4.1651237247174001E+75</v>
      </c>
      <c r="B65" s="5">
        <v>2.25295544745259E+75</v>
      </c>
      <c r="C65" s="5">
        <v>1.02883368521053E+75</v>
      </c>
      <c r="D65" s="5">
        <v>6.2857043719511805E+74</v>
      </c>
      <c r="E65" s="5">
        <v>5.5573954526085303E+74</v>
      </c>
      <c r="F65" s="5">
        <v>4.0556672868415799E+74</v>
      </c>
      <c r="G65" s="5">
        <v>3.3742582196148701E+74</v>
      </c>
    </row>
    <row r="66" spans="1:7" x14ac:dyDescent="0.25">
      <c r="A66" s="5">
        <v>4.2272637923569397E+75</v>
      </c>
      <c r="B66" s="5">
        <v>2.15515687508106E+75</v>
      </c>
      <c r="C66" s="5">
        <v>1.0336574865744899E+75</v>
      </c>
      <c r="D66" s="5">
        <v>6.2579218362747398E+74</v>
      </c>
      <c r="E66" s="5">
        <v>5.4689672470210498E+74</v>
      </c>
      <c r="F66" s="5">
        <v>4.0284044507874101E+74</v>
      </c>
      <c r="G66" s="5">
        <v>3.3567488326549901E+74</v>
      </c>
    </row>
    <row r="67" spans="1:7" x14ac:dyDescent="0.25">
      <c r="A67" s="5">
        <v>4.19712716325951E+75</v>
      </c>
      <c r="B67" s="5">
        <v>2.1071709036469801E+75</v>
      </c>
      <c r="C67" s="5">
        <v>1.04680790327804E+75</v>
      </c>
      <c r="D67" s="5">
        <v>6.1213466757745299E+74</v>
      </c>
      <c r="E67" s="5">
        <v>5.39356680362581E+74</v>
      </c>
      <c r="F67" s="5">
        <v>4.1072560322784499E+74</v>
      </c>
      <c r="G67" s="5">
        <v>3.3464609562838502E+74</v>
      </c>
    </row>
    <row r="68" spans="1:7" x14ac:dyDescent="0.25">
      <c r="A68" s="5">
        <v>4.2226813518310399E+75</v>
      </c>
      <c r="B68" s="5">
        <v>2.1360845749323899E+75</v>
      </c>
      <c r="C68" s="5">
        <v>1.0316852057279499E+75</v>
      </c>
      <c r="D68" s="5">
        <v>6.1188346328482704E+74</v>
      </c>
      <c r="E68" s="5">
        <v>5.3896437415579796E+74</v>
      </c>
      <c r="F68" s="5">
        <v>4.1284027213794299E+74</v>
      </c>
      <c r="G68" s="5">
        <v>3.36177718177583E+74</v>
      </c>
    </row>
    <row r="69" spans="1:7" x14ac:dyDescent="0.25">
      <c r="A69" s="5">
        <v>4.1720499100970998E+75</v>
      </c>
      <c r="B69" s="5">
        <v>2.0895872039255701E+75</v>
      </c>
      <c r="C69" s="5">
        <v>1.1388260135339899E+75</v>
      </c>
      <c r="D69" s="5">
        <v>6.1350121743932604E+74</v>
      </c>
      <c r="E69" s="5">
        <v>5.3053971715561896E+74</v>
      </c>
      <c r="F69" s="5">
        <v>4.0444169670474801E+74</v>
      </c>
      <c r="G69" s="5">
        <v>3.45552940698278E+74</v>
      </c>
    </row>
    <row r="70" spans="1:7" x14ac:dyDescent="0.25">
      <c r="A70" s="5">
        <v>4.11276202763481E+75</v>
      </c>
      <c r="B70" s="5">
        <v>2.13142887203335E+75</v>
      </c>
      <c r="C70" s="5">
        <v>1.0918962946319401E+75</v>
      </c>
      <c r="D70" s="5">
        <v>6.1522434369874503E+74</v>
      </c>
      <c r="E70" s="5">
        <v>5.3164697399594195E+74</v>
      </c>
      <c r="F70" s="5">
        <v>4.0500181584721E+74</v>
      </c>
      <c r="G70" s="5">
        <v>3.4575621905424401E+74</v>
      </c>
    </row>
    <row r="71" spans="1:7" x14ac:dyDescent="0.25">
      <c r="A71" s="5">
        <v>4.3415858809708904E+75</v>
      </c>
      <c r="B71" s="5">
        <v>1.9322479314097999E+75</v>
      </c>
      <c r="C71" s="5">
        <v>1.0798863516989199E+75</v>
      </c>
      <c r="D71" s="5">
        <v>6.1471024511490001E+74</v>
      </c>
      <c r="E71" s="5">
        <v>5.3338421153032196E+74</v>
      </c>
      <c r="F71" s="5">
        <v>4.07338533600635E+74</v>
      </c>
      <c r="G71" s="5">
        <v>3.4709727552125402E+74</v>
      </c>
    </row>
    <row r="72" spans="1:7" x14ac:dyDescent="0.25">
      <c r="A72" s="5">
        <v>4.2439676140440098E+75</v>
      </c>
      <c r="B72" s="5">
        <v>1.9262322125530399E+75</v>
      </c>
      <c r="C72" s="5">
        <v>1.0734314627622799E+75</v>
      </c>
      <c r="D72" s="5">
        <v>6.0205416479997797E+74</v>
      </c>
      <c r="E72" s="5">
        <v>5.2988916769376795E+74</v>
      </c>
      <c r="F72" s="5">
        <v>4.1587127315504901E+74</v>
      </c>
      <c r="G72" s="5">
        <v>3.4901661516513702E+74</v>
      </c>
    </row>
    <row r="73" spans="1:7" x14ac:dyDescent="0.25">
      <c r="A73" s="5">
        <v>4.7086373831977901E+75</v>
      </c>
      <c r="B73" s="5">
        <v>1.90651439981611E+75</v>
      </c>
      <c r="C73" s="5">
        <v>1.0930165904055399E+75</v>
      </c>
      <c r="D73" s="5">
        <v>6.7585572757174401E+74</v>
      </c>
      <c r="E73" s="5">
        <v>5.2215956603063697E+74</v>
      </c>
      <c r="F73" s="5">
        <v>4.2145236167300999E+74</v>
      </c>
      <c r="G73" s="5">
        <v>3.49467004017595E+74</v>
      </c>
    </row>
    <row r="74" spans="1:7" x14ac:dyDescent="0.25">
      <c r="A74" s="5">
        <v>5.4423024411728102E+75</v>
      </c>
      <c r="B74" s="5">
        <v>1.76393966387808E+75</v>
      </c>
      <c r="C74" s="5">
        <v>1.09632196976665E+75</v>
      </c>
      <c r="D74" s="5">
        <v>6.8809441396808398E+74</v>
      </c>
      <c r="E74" s="5">
        <v>5.2312602050106396E+74</v>
      </c>
      <c r="F74" s="5">
        <v>4.1601409634346501E+74</v>
      </c>
      <c r="G74" s="5">
        <v>3.50889960602154E+74</v>
      </c>
    </row>
    <row r="75" spans="1:7" x14ac:dyDescent="0.25">
      <c r="A75" s="5">
        <v>6.3317800477012103E+75</v>
      </c>
      <c r="B75" s="5">
        <v>1.74403318192865E+75</v>
      </c>
      <c r="C75" s="5">
        <v>1.10597431557309E+75</v>
      </c>
      <c r="D75" s="5">
        <v>6.93873015939977E+74</v>
      </c>
      <c r="E75" s="5">
        <v>5.3045844387133104E+74</v>
      </c>
      <c r="F75" s="5">
        <v>4.14982323574105E+74</v>
      </c>
      <c r="G75" s="5">
        <v>3.5441529265044998E+74</v>
      </c>
    </row>
    <row r="76" spans="1:7" x14ac:dyDescent="0.25">
      <c r="A76" s="5">
        <v>6.16630303802974E+75</v>
      </c>
      <c r="B76" s="5">
        <v>1.9406270909141001E+75</v>
      </c>
      <c r="C76" s="5">
        <v>1.12006236803608E+75</v>
      </c>
      <c r="D76" s="5">
        <v>7.0653372929795697E+74</v>
      </c>
      <c r="E76" s="5">
        <v>5.4313753972175896E+74</v>
      </c>
      <c r="F76" s="5">
        <v>4.16358038263823E+74</v>
      </c>
      <c r="G76" s="5">
        <v>3.6891955021892399E+74</v>
      </c>
    </row>
    <row r="77" spans="1:7" x14ac:dyDescent="0.25">
      <c r="A77" s="5">
        <v>6.0592303778025803E+75</v>
      </c>
      <c r="B77" s="5">
        <v>1.96080372061221E+75</v>
      </c>
      <c r="C77" s="5">
        <v>1.11113597832265E+75</v>
      </c>
      <c r="D77" s="5">
        <v>7.0646006512129004E+74</v>
      </c>
      <c r="E77" s="5">
        <v>5.4309727560455096E+74</v>
      </c>
      <c r="F77" s="5">
        <v>4.0716054240502699E+74</v>
      </c>
      <c r="G77" s="5">
        <v>3.5773327148846099E+74</v>
      </c>
    </row>
    <row r="78" spans="1:7" x14ac:dyDescent="0.25">
      <c r="A78" s="5">
        <v>6.0667072430785301E+75</v>
      </c>
      <c r="B78" s="5">
        <v>1.9485483138924E+75</v>
      </c>
      <c r="C78" s="5">
        <v>1.12144655725655E+75</v>
      </c>
      <c r="D78" s="5">
        <v>7.1098470923038402E+74</v>
      </c>
      <c r="E78" s="5">
        <v>5.3695460869658799E+74</v>
      </c>
      <c r="F78" s="5">
        <v>4.06753000473168E+74</v>
      </c>
      <c r="G78" s="5">
        <v>3.5287990325472199E+74</v>
      </c>
    </row>
    <row r="79" spans="1:7" x14ac:dyDescent="0.25">
      <c r="A79" s="5">
        <v>5.7332647591848997E+75</v>
      </c>
      <c r="B79" s="5">
        <v>1.99198390594062E+75</v>
      </c>
      <c r="C79" s="5">
        <v>1.11807478882736E+75</v>
      </c>
      <c r="D79" s="5">
        <v>7.1774055228372201E+74</v>
      </c>
      <c r="E79" s="5">
        <v>5.4761357049099401E+74</v>
      </c>
      <c r="F79" s="5">
        <v>4.0834240624071501E+74</v>
      </c>
      <c r="G79" s="5">
        <v>3.4390578049157302E+74</v>
      </c>
    </row>
    <row r="80" spans="1:7" x14ac:dyDescent="0.25">
      <c r="A80" s="5">
        <v>5.8887375237718097E+75</v>
      </c>
      <c r="B80" s="5">
        <v>2.0071950883739901E+75</v>
      </c>
      <c r="C80" s="5">
        <v>1.1217667121353099E+75</v>
      </c>
      <c r="D80" s="5">
        <v>7.0893370930521602E+74</v>
      </c>
      <c r="E80" s="5">
        <v>5.6733618653922698E+74</v>
      </c>
      <c r="F80" s="5">
        <v>4.0718708089824501E+74</v>
      </c>
      <c r="G80" s="5">
        <v>3.46335310867041E+74</v>
      </c>
    </row>
    <row r="81" spans="1:7" x14ac:dyDescent="0.25">
      <c r="A81" s="5">
        <v>5.6028156647606799E+75</v>
      </c>
      <c r="B81" s="5">
        <v>2.2024232947315299E+75</v>
      </c>
      <c r="C81" s="5">
        <v>1.1138004365271001E+75</v>
      </c>
      <c r="D81" s="5">
        <v>7.1291088706412699E+74</v>
      </c>
      <c r="E81" s="5">
        <v>5.7428295711937401E+74</v>
      </c>
      <c r="F81" s="5">
        <v>4.0585013815770301E+74</v>
      </c>
      <c r="G81" s="5">
        <v>3.4873427324427601E+74</v>
      </c>
    </row>
    <row r="82" spans="1:7" x14ac:dyDescent="0.25">
      <c r="A82" s="5">
        <v>5.5989558648711398E+75</v>
      </c>
      <c r="B82" s="5">
        <v>2.20975927847734E+75</v>
      </c>
      <c r="C82" s="5">
        <v>1.1067382763750399E+75</v>
      </c>
      <c r="D82" s="5">
        <v>7.2649645033387805E+74</v>
      </c>
      <c r="E82" s="5">
        <v>5.7247239812179098E+74</v>
      </c>
      <c r="F82" s="5">
        <v>4.1396694433545401E+74</v>
      </c>
      <c r="G82" s="5">
        <v>3.4750409183557102E+74</v>
      </c>
    </row>
    <row r="83" spans="1:7" x14ac:dyDescent="0.25">
      <c r="A83" s="5">
        <v>5.6877102537006596E+75</v>
      </c>
      <c r="B83" s="5">
        <v>2.2386861797673201E+75</v>
      </c>
      <c r="C83" s="5">
        <v>1.1120339598868801E+75</v>
      </c>
      <c r="D83" s="5">
        <v>7.3125530337354104E+74</v>
      </c>
      <c r="E83" s="5">
        <v>5.6740583143940604E+74</v>
      </c>
      <c r="F83" s="5">
        <v>4.1101370107426399E+74</v>
      </c>
      <c r="G83" s="5">
        <v>3.48540192710011E+74</v>
      </c>
    </row>
    <row r="84" spans="1:7" x14ac:dyDescent="0.25">
      <c r="A84" s="5">
        <v>5.8203275997227E+75</v>
      </c>
      <c r="B84" s="5">
        <v>2.52155858248182E+75</v>
      </c>
      <c r="C84" s="5">
        <v>1.1118051074335E+75</v>
      </c>
      <c r="D84" s="5">
        <v>7.1918611975801198E+74</v>
      </c>
      <c r="E84" s="5">
        <v>5.6152057294631099E+74</v>
      </c>
      <c r="F84" s="5">
        <v>4.1123877090686699E+74</v>
      </c>
      <c r="G84" s="5">
        <v>3.5239619272256299E+74</v>
      </c>
    </row>
    <row r="85" spans="1:7" x14ac:dyDescent="0.25">
      <c r="A85" s="5">
        <v>5.9948627898031197E+75</v>
      </c>
      <c r="B85" s="5">
        <v>2.5899974489185E+75</v>
      </c>
      <c r="C85" s="5">
        <v>1.05290310793509E+75</v>
      </c>
      <c r="D85" s="5">
        <v>7.1445950582197201E+74</v>
      </c>
      <c r="E85" s="5">
        <v>5.64753947820706E+74</v>
      </c>
      <c r="F85" s="5">
        <v>4.1276264849330999E+74</v>
      </c>
      <c r="G85" s="5">
        <v>3.4601391979700299E+74</v>
      </c>
    </row>
    <row r="86" spans="1:7" x14ac:dyDescent="0.25">
      <c r="A86" s="5">
        <v>6.05553572557153E+75</v>
      </c>
      <c r="B86" s="5">
        <v>2.4631686673139498E+75</v>
      </c>
      <c r="C86" s="5">
        <v>1.02842334031647E+75</v>
      </c>
      <c r="D86" s="5">
        <v>7.0225210270889898E+74</v>
      </c>
      <c r="E86" s="5">
        <v>5.4595329346155795E+74</v>
      </c>
      <c r="F86" s="5">
        <v>4.1666693631480801E+74</v>
      </c>
      <c r="G86" s="5">
        <v>3.3463414203859698E+74</v>
      </c>
    </row>
    <row r="87" spans="1:7" x14ac:dyDescent="0.25">
      <c r="A87" s="5">
        <v>6.1696358726847898E+75</v>
      </c>
      <c r="B87" s="5">
        <v>2.4646604251261101E+75</v>
      </c>
      <c r="C87" s="5">
        <v>1.03041370017753E+75</v>
      </c>
      <c r="D87" s="5">
        <v>7.0587626787397496E+74</v>
      </c>
      <c r="E87" s="5">
        <v>5.4976478949168798E+74</v>
      </c>
      <c r="F87" s="5">
        <v>4.1841720278090999E+74</v>
      </c>
      <c r="G87" s="5">
        <v>3.2163756517225701E+74</v>
      </c>
    </row>
    <row r="88" spans="1:7" x14ac:dyDescent="0.25">
      <c r="A88" s="5">
        <v>6.3050170727120098E+75</v>
      </c>
      <c r="B88" s="5">
        <v>2.4534983805740901E+75</v>
      </c>
      <c r="C88" s="5">
        <v>1.0315525448112799E+75</v>
      </c>
      <c r="D88" s="5">
        <v>7.0184882320814403E+74</v>
      </c>
      <c r="E88" s="5">
        <v>5.4384989215486202E+74</v>
      </c>
      <c r="F88" s="5">
        <v>4.1601062385560701E+74</v>
      </c>
      <c r="G88" s="5">
        <v>3.2890063670925601E+74</v>
      </c>
    </row>
    <row r="89" spans="1:7" x14ac:dyDescent="0.25">
      <c r="A89" s="5">
        <v>6.6846140615965002E+75</v>
      </c>
      <c r="B89" s="5">
        <v>2.3962414990635E+75</v>
      </c>
      <c r="C89" s="5">
        <v>1.0168901992744501E+75</v>
      </c>
      <c r="D89" s="5">
        <v>6.6752026057301497E+74</v>
      </c>
      <c r="E89" s="5">
        <v>4.9807245492082098E+74</v>
      </c>
      <c r="F89" s="5">
        <v>4.1866547363061099E+74</v>
      </c>
      <c r="G89" s="5">
        <v>3.2702580717005999E+74</v>
      </c>
    </row>
    <row r="90" spans="1:7" x14ac:dyDescent="0.25">
      <c r="A90" s="5">
        <v>6.4660603863339601E+75</v>
      </c>
      <c r="B90" s="5">
        <v>2.3520880482149902E+75</v>
      </c>
      <c r="C90" s="5">
        <v>1.02706795213943E+75</v>
      </c>
      <c r="D90" s="5">
        <v>6.9282640668694303E+74</v>
      </c>
      <c r="E90" s="5">
        <v>4.8095672395274004E+74</v>
      </c>
      <c r="F90" s="5">
        <v>4.2335190060797098E+74</v>
      </c>
      <c r="G90" s="5">
        <v>3.2544076815900302E+74</v>
      </c>
    </row>
    <row r="91" spans="1:7" x14ac:dyDescent="0.25">
      <c r="A91" s="5">
        <v>7.0870385711962604E+75</v>
      </c>
      <c r="B91" s="5">
        <v>2.3432808105872798E+75</v>
      </c>
      <c r="C91" s="5">
        <v>1.01879176123929E+75</v>
      </c>
      <c r="D91" s="5">
        <v>6.9263662073082204E+74</v>
      </c>
      <c r="E91" s="5">
        <v>4.8819026499435904E+74</v>
      </c>
      <c r="F91" s="5">
        <v>4.2294107078605501E+74</v>
      </c>
      <c r="G91" s="5">
        <v>3.2549384202743898E+74</v>
      </c>
    </row>
    <row r="92" spans="1:7" x14ac:dyDescent="0.25">
      <c r="A92" s="5">
        <v>7.1665773032194199E+75</v>
      </c>
      <c r="B92" s="5">
        <v>2.31013788134081E+75</v>
      </c>
      <c r="C92" s="5">
        <v>1.0214465839393501E+75</v>
      </c>
      <c r="D92" s="5">
        <v>6.5022530575192398E+74</v>
      </c>
      <c r="E92" s="5">
        <v>4.9041642592292705E+74</v>
      </c>
      <c r="F92" s="5">
        <v>4.1071588894400601E+74</v>
      </c>
      <c r="G92" s="5">
        <v>3.2487800236675302E+74</v>
      </c>
    </row>
    <row r="93" spans="1:7" x14ac:dyDescent="0.25">
      <c r="A93" s="5">
        <v>7.2270219520126401E+75</v>
      </c>
      <c r="B93" s="5">
        <v>2.2985726431930099E+75</v>
      </c>
      <c r="C93" s="5">
        <v>1.0150103914533201E+75</v>
      </c>
      <c r="D93" s="5">
        <v>6.4761216656045295E+74</v>
      </c>
      <c r="E93" s="5">
        <v>4.9041731147924504E+74</v>
      </c>
      <c r="F93" s="5">
        <v>4.1054755183942602E+74</v>
      </c>
      <c r="G93" s="5">
        <v>3.2248990255009102E+74</v>
      </c>
    </row>
    <row r="94" spans="1:7" x14ac:dyDescent="0.25">
      <c r="A94" s="5">
        <v>7.4110158219153099E+75</v>
      </c>
      <c r="B94" s="5">
        <v>2.2624288333925202E+75</v>
      </c>
      <c r="C94" s="5">
        <v>1.0095101324733199E+75</v>
      </c>
      <c r="D94" s="5">
        <v>6.4746400490406095E+74</v>
      </c>
      <c r="E94" s="5">
        <v>4.9132614383893998E+74</v>
      </c>
      <c r="F94" s="5">
        <v>4.1107163716630699E+74</v>
      </c>
      <c r="G94" s="5">
        <v>3.1926843699643598E+74</v>
      </c>
    </row>
    <row r="95" spans="1:7" x14ac:dyDescent="0.25">
      <c r="A95" s="5">
        <v>7.5129034249910593E+75</v>
      </c>
      <c r="B95" s="5">
        <v>2.1922897711959402E+75</v>
      </c>
      <c r="C95" s="5">
        <v>1.0526757233395401E+75</v>
      </c>
      <c r="D95" s="5">
        <v>6.4564931814161899E+74</v>
      </c>
      <c r="E95" s="5">
        <v>4.85589443144578E+74</v>
      </c>
      <c r="F95" s="5">
        <v>4.1783212058453001E+74</v>
      </c>
      <c r="G95" s="5">
        <v>3.1869755054282501E+74</v>
      </c>
    </row>
    <row r="96" spans="1:7" x14ac:dyDescent="0.25">
      <c r="A96" s="5">
        <v>7.9442801227510998E+75</v>
      </c>
      <c r="B96" s="5">
        <v>2.1498400590248002E+75</v>
      </c>
      <c r="C96" s="5">
        <v>1.0100887918419201E+75</v>
      </c>
      <c r="D96" s="5">
        <v>6.5340199980273398E+74</v>
      </c>
      <c r="E96" s="5">
        <v>4.8516391387790098E+74</v>
      </c>
      <c r="F96" s="5">
        <v>4.2928094236565998E+74</v>
      </c>
      <c r="G96" s="5">
        <v>3.2200421577009301E+74</v>
      </c>
    </row>
    <row r="97" spans="1:7" x14ac:dyDescent="0.25">
      <c r="A97" s="5">
        <v>7.9627391129261297E+75</v>
      </c>
      <c r="B97" s="5">
        <v>2.1517297150482001E+75</v>
      </c>
      <c r="C97" s="5">
        <v>1.0072148524793699E+75</v>
      </c>
      <c r="D97" s="5">
        <v>6.5106619608699104E+74</v>
      </c>
      <c r="E97" s="5">
        <v>4.81768986922067E+74</v>
      </c>
      <c r="F97" s="5">
        <v>4.3253947181647402E+74</v>
      </c>
      <c r="G97" s="5">
        <v>3.44137387073378E+74</v>
      </c>
    </row>
    <row r="98" spans="1:7" x14ac:dyDescent="0.25">
      <c r="A98" s="5">
        <v>7.7365960808253106E+75</v>
      </c>
      <c r="B98" s="5">
        <v>2.17391944055513E+75</v>
      </c>
      <c r="C98" s="5">
        <v>1.0037607705450999E+75</v>
      </c>
      <c r="D98" s="5">
        <v>6.5351815743895502E+74</v>
      </c>
      <c r="E98" s="5">
        <v>4.8705061998536299E+74</v>
      </c>
      <c r="F98" s="5">
        <v>4.3480553781628398E+74</v>
      </c>
      <c r="G98" s="5">
        <v>3.4320818155780302E+74</v>
      </c>
    </row>
    <row r="99" spans="1:7" x14ac:dyDescent="0.25">
      <c r="A99" s="5">
        <v>7.2388047137760792E+75</v>
      </c>
      <c r="B99" s="5">
        <v>2.1721812612929801E+75</v>
      </c>
      <c r="C99" s="5">
        <v>1.02972957423894E+75</v>
      </c>
      <c r="D99" s="5">
        <v>6.84009268110012E+74</v>
      </c>
      <c r="E99" s="5">
        <v>5.2767182222499996E+74</v>
      </c>
      <c r="F99" s="5">
        <v>4.40598409163175E+74</v>
      </c>
      <c r="G99" s="5">
        <v>3.4343371424921598E+74</v>
      </c>
    </row>
    <row r="100" spans="1:7" x14ac:dyDescent="0.25">
      <c r="A100" s="5">
        <v>7.1716308336758297E+75</v>
      </c>
      <c r="B100" s="5">
        <v>2.2103349842315502E+75</v>
      </c>
      <c r="C100" s="5">
        <v>1.02426692838653E+75</v>
      </c>
      <c r="D100" s="5">
        <v>6.59150170934511E+74</v>
      </c>
      <c r="E100" s="5">
        <v>5.3028171724810899E+74</v>
      </c>
      <c r="F100" s="5">
        <v>4.3645394138367599E+74</v>
      </c>
      <c r="G100" s="5">
        <v>3.4225329781285801E+74</v>
      </c>
    </row>
    <row r="101" spans="1:7" x14ac:dyDescent="0.25">
      <c r="A101" s="5">
        <v>6.8912516193149096E+75</v>
      </c>
      <c r="B101" s="5">
        <v>2.17941353822231E+75</v>
      </c>
      <c r="C101" s="5">
        <v>1.0252166695218199E+75</v>
      </c>
      <c r="D101" s="5">
        <v>6.5933472667284599E+74</v>
      </c>
      <c r="E101" s="5">
        <v>5.1203572392418804E+74</v>
      </c>
      <c r="F101" s="5">
        <v>4.4012847865452502E+74</v>
      </c>
      <c r="G101" s="5">
        <v>3.3936238466680802E+74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11DC-0B9E-4632-99DD-C66933A126A9}">
  <dimension ref="A1:AE101"/>
  <sheetViews>
    <sheetView tabSelected="1" topLeftCell="P19" zoomScale="94" workbookViewId="0">
      <selection activeCell="T36" sqref="T36"/>
    </sheetView>
  </sheetViews>
  <sheetFormatPr defaultRowHeight="15" x14ac:dyDescent="0.25"/>
  <cols>
    <col min="17" max="17" width="16.28515625" customWidth="1"/>
  </cols>
  <sheetData>
    <row r="1" spans="1:24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I1" s="6" t="s">
        <v>59</v>
      </c>
      <c r="J1" s="6"/>
      <c r="K1" s="6"/>
      <c r="L1" s="6"/>
      <c r="M1" s="6"/>
      <c r="N1" s="6"/>
      <c r="O1" s="6"/>
    </row>
    <row r="2" spans="1:24" x14ac:dyDescent="0.25">
      <c r="A2">
        <v>44.046786069869903</v>
      </c>
      <c r="B2">
        <v>134.77197861671399</v>
      </c>
      <c r="C2">
        <v>227.078171253204</v>
      </c>
      <c r="D2">
        <v>537.20099306106499</v>
      </c>
      <c r="E2">
        <v>770.04613113403298</v>
      </c>
      <c r="F2">
        <v>794.24600481987</v>
      </c>
      <c r="G2">
        <v>963.07366871833801</v>
      </c>
      <c r="I2">
        <f>A2/A$2</f>
        <v>1</v>
      </c>
      <c r="J2">
        <f t="shared" ref="J2:O17" si="0">B2/B$2</f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Q2" s="4"/>
      <c r="R2" s="4">
        <v>10</v>
      </c>
      <c r="S2" s="4">
        <v>30</v>
      </c>
      <c r="T2" s="4">
        <v>60</v>
      </c>
      <c r="U2" s="4">
        <v>90</v>
      </c>
      <c r="V2" s="4">
        <v>120</v>
      </c>
      <c r="W2" s="4">
        <v>150</v>
      </c>
      <c r="X2" s="4">
        <v>180</v>
      </c>
    </row>
    <row r="3" spans="1:24" x14ac:dyDescent="0.25">
      <c r="A3">
        <v>42.0384197235107</v>
      </c>
      <c r="B3">
        <v>110.841690301895</v>
      </c>
      <c r="C3">
        <v>191.663439989089</v>
      </c>
      <c r="D3">
        <v>477.672074794769</v>
      </c>
      <c r="E3">
        <v>560.90779352188099</v>
      </c>
      <c r="F3">
        <v>712.455322265625</v>
      </c>
      <c r="G3">
        <v>718.15408277511597</v>
      </c>
      <c r="I3">
        <f t="shared" ref="I3:I66" si="1">A3/A$2</f>
        <v>0.95440379365764849</v>
      </c>
      <c r="J3">
        <f t="shared" si="0"/>
        <v>0.82243869563660743</v>
      </c>
      <c r="K3">
        <f t="shared" si="0"/>
        <v>0.84404167486171211</v>
      </c>
      <c r="L3">
        <f t="shared" si="0"/>
        <v>0.88918687970569488</v>
      </c>
      <c r="M3">
        <f t="shared" si="0"/>
        <v>0.72840804056224817</v>
      </c>
      <c r="N3">
        <f t="shared" si="0"/>
        <v>0.89702097075981568</v>
      </c>
      <c r="O3">
        <f t="shared" si="0"/>
        <v>0.74568966643106138</v>
      </c>
      <c r="Q3" s="4" t="s">
        <v>169</v>
      </c>
      <c r="R3" s="4"/>
      <c r="S3" s="4">
        <f t="shared" ref="S3:X12" si="2">COUNTIF(J:J, "&gt;"&amp;LEFT($Q3,3))-COUNTIF(J:J, "&gt;"&amp;RIGHT($Q3,3))</f>
        <v>26</v>
      </c>
      <c r="T3" s="4">
        <f t="shared" si="2"/>
        <v>25</v>
      </c>
      <c r="U3" s="4">
        <f t="shared" si="2"/>
        <v>36</v>
      </c>
      <c r="V3" s="4">
        <f t="shared" si="2"/>
        <v>49</v>
      </c>
      <c r="W3" s="4">
        <f t="shared" si="2"/>
        <v>42</v>
      </c>
      <c r="X3" s="4">
        <f t="shared" si="2"/>
        <v>46</v>
      </c>
    </row>
    <row r="4" spans="1:24" x14ac:dyDescent="0.25">
      <c r="A4">
        <v>37.263442993163999</v>
      </c>
      <c r="B4">
        <v>108.623031139373</v>
      </c>
      <c r="C4">
        <v>173.97276401519699</v>
      </c>
      <c r="D4">
        <v>449.86036777496298</v>
      </c>
      <c r="E4">
        <v>541.65768098831097</v>
      </c>
      <c r="F4">
        <v>608.301760196685</v>
      </c>
      <c r="G4">
        <v>584.76024913787796</v>
      </c>
      <c r="H4" s="3"/>
      <c r="I4">
        <f t="shared" si="1"/>
        <v>0.8459968664695372</v>
      </c>
      <c r="J4">
        <f t="shared" si="0"/>
        <v>0.80597637768821706</v>
      </c>
      <c r="K4">
        <f t="shared" si="0"/>
        <v>0.76613600970569862</v>
      </c>
      <c r="L4">
        <f t="shared" si="0"/>
        <v>0.83741536889494583</v>
      </c>
      <c r="M4">
        <f t="shared" si="0"/>
        <v>0.70340939209787534</v>
      </c>
      <c r="N4">
        <f t="shared" si="0"/>
        <v>0.76588582945990902</v>
      </c>
      <c r="O4">
        <f t="shared" si="0"/>
        <v>0.60718122416956855</v>
      </c>
      <c r="Q4" s="4" t="s">
        <v>160</v>
      </c>
      <c r="R4" s="4">
        <f t="shared" ref="R4:R12" si="3">COUNTIF(I:I, "&gt;"&amp;LEFT($Q4,3))-COUNTIF(I:I, "&gt;"&amp;RIGHT($Q4,3))</f>
        <v>27</v>
      </c>
      <c r="S4" s="4">
        <f t="shared" si="2"/>
        <v>29</v>
      </c>
      <c r="T4" s="4">
        <f t="shared" si="2"/>
        <v>22</v>
      </c>
      <c r="U4" s="4">
        <f t="shared" si="2"/>
        <v>22</v>
      </c>
      <c r="V4" s="4">
        <f t="shared" si="2"/>
        <v>21</v>
      </c>
      <c r="W4" s="4">
        <f t="shared" si="2"/>
        <v>27</v>
      </c>
      <c r="X4" s="4">
        <f t="shared" si="2"/>
        <v>25</v>
      </c>
    </row>
    <row r="5" spans="1:24" x14ac:dyDescent="0.25">
      <c r="A5">
        <v>36.557721853256197</v>
      </c>
      <c r="B5">
        <v>90.362260818481403</v>
      </c>
      <c r="C5">
        <v>173.88995409011801</v>
      </c>
      <c r="D5">
        <v>442.27600646018902</v>
      </c>
      <c r="E5">
        <v>474.95459747314402</v>
      </c>
      <c r="F5">
        <v>481.22742795944202</v>
      </c>
      <c r="G5">
        <v>556.79352688789299</v>
      </c>
      <c r="H5" s="3"/>
      <c r="I5">
        <f t="shared" si="1"/>
        <v>0.82997478624810306</v>
      </c>
      <c r="J5">
        <f t="shared" si="0"/>
        <v>0.67048255687829572</v>
      </c>
      <c r="K5">
        <f t="shared" si="0"/>
        <v>0.76577133385587137</v>
      </c>
      <c r="L5">
        <f t="shared" si="0"/>
        <v>0.8232970753460882</v>
      </c>
      <c r="M5">
        <f t="shared" si="0"/>
        <v>0.61678720049367297</v>
      </c>
      <c r="N5">
        <f t="shared" si="0"/>
        <v>0.60589216066448004</v>
      </c>
      <c r="O5">
        <f t="shared" si="0"/>
        <v>0.57814219718920967</v>
      </c>
      <c r="Q5" s="4" t="s">
        <v>161</v>
      </c>
      <c r="R5" s="4">
        <f t="shared" si="3"/>
        <v>22</v>
      </c>
      <c r="S5" s="4">
        <f t="shared" si="2"/>
        <v>22</v>
      </c>
      <c r="T5" s="4">
        <f t="shared" si="2"/>
        <v>22</v>
      </c>
      <c r="U5" s="4">
        <f t="shared" si="2"/>
        <v>22</v>
      </c>
      <c r="V5" s="4">
        <f t="shared" si="2"/>
        <v>15</v>
      </c>
      <c r="W5" s="4">
        <f t="shared" si="2"/>
        <v>11</v>
      </c>
      <c r="X5" s="4">
        <f t="shared" si="2"/>
        <v>13</v>
      </c>
    </row>
    <row r="6" spans="1:24" x14ac:dyDescent="0.25">
      <c r="A6">
        <v>36.139419317245398</v>
      </c>
      <c r="B6">
        <v>64.568335771560598</v>
      </c>
      <c r="C6">
        <v>164.043604373931</v>
      </c>
      <c r="D6">
        <v>327.571103572845</v>
      </c>
      <c r="E6">
        <v>373.49734616279602</v>
      </c>
      <c r="F6">
        <v>436.929888963699</v>
      </c>
      <c r="G6">
        <v>516.49036026000897</v>
      </c>
      <c r="H6" s="3"/>
      <c r="I6">
        <f t="shared" si="1"/>
        <v>0.82047800854116071</v>
      </c>
      <c r="J6">
        <f t="shared" si="0"/>
        <v>0.47909317971201054</v>
      </c>
      <c r="K6">
        <f t="shared" si="0"/>
        <v>0.72241027602346608</v>
      </c>
      <c r="L6">
        <f t="shared" si="0"/>
        <v>0.60977382358563359</v>
      </c>
      <c r="M6">
        <f t="shared" si="0"/>
        <v>0.48503242995683032</v>
      </c>
      <c r="N6">
        <f t="shared" si="0"/>
        <v>0.55011908944105037</v>
      </c>
      <c r="O6">
        <f t="shared" si="0"/>
        <v>0.53629371982244745</v>
      </c>
      <c r="Q6" s="4" t="s">
        <v>162</v>
      </c>
      <c r="R6" s="4">
        <f t="shared" si="3"/>
        <v>16</v>
      </c>
      <c r="S6" s="4">
        <f t="shared" si="2"/>
        <v>11</v>
      </c>
      <c r="T6" s="4">
        <f t="shared" si="2"/>
        <v>14</v>
      </c>
      <c r="U6" s="4">
        <f t="shared" si="2"/>
        <v>5</v>
      </c>
      <c r="V6" s="4">
        <f t="shared" si="2"/>
        <v>7</v>
      </c>
      <c r="W6" s="4">
        <f t="shared" si="2"/>
        <v>7</v>
      </c>
      <c r="X6" s="4">
        <f t="shared" si="2"/>
        <v>5</v>
      </c>
    </row>
    <row r="7" spans="1:24" x14ac:dyDescent="0.25">
      <c r="A7">
        <v>29.327797651290801</v>
      </c>
      <c r="B7">
        <v>63.072083473205502</v>
      </c>
      <c r="C7">
        <v>148.63974738120999</v>
      </c>
      <c r="D7">
        <v>317.96324181556702</v>
      </c>
      <c r="E7">
        <v>369.16816520690901</v>
      </c>
      <c r="F7">
        <v>424.21632146835299</v>
      </c>
      <c r="G7">
        <v>488.60689043998701</v>
      </c>
      <c r="H7" s="3"/>
      <c r="I7">
        <f t="shared" si="1"/>
        <v>0.66583286246513251</v>
      </c>
      <c r="J7">
        <f t="shared" si="0"/>
        <v>0.46799107737803519</v>
      </c>
      <c r="K7">
        <f t="shared" si="0"/>
        <v>0.65457523530726747</v>
      </c>
      <c r="L7">
        <f t="shared" si="0"/>
        <v>0.59188878263935629</v>
      </c>
      <c r="M7">
        <f t="shared" si="0"/>
        <v>0.4794104538428649</v>
      </c>
      <c r="N7">
        <f t="shared" si="0"/>
        <v>0.53411199917154462</v>
      </c>
      <c r="O7">
        <f t="shared" si="0"/>
        <v>0.50734113735061082</v>
      </c>
      <c r="Q7" s="4" t="s">
        <v>163</v>
      </c>
      <c r="R7" s="4">
        <f t="shared" si="3"/>
        <v>9</v>
      </c>
      <c r="S7" s="4">
        <f t="shared" si="2"/>
        <v>8</v>
      </c>
      <c r="T7" s="4">
        <f t="shared" si="2"/>
        <v>6</v>
      </c>
      <c r="U7" s="4">
        <f t="shared" si="2"/>
        <v>7</v>
      </c>
      <c r="V7" s="4">
        <f t="shared" si="2"/>
        <v>4</v>
      </c>
      <c r="W7" s="4">
        <f t="shared" si="2"/>
        <v>6</v>
      </c>
      <c r="X7" s="4">
        <f t="shared" si="2"/>
        <v>5</v>
      </c>
    </row>
    <row r="8" spans="1:24" x14ac:dyDescent="0.25">
      <c r="A8">
        <v>29.209936141967699</v>
      </c>
      <c r="B8">
        <v>62.447162389755199</v>
      </c>
      <c r="C8">
        <v>147.81449770927401</v>
      </c>
      <c r="D8">
        <v>307.07845473289399</v>
      </c>
      <c r="E8">
        <v>343.31322932243302</v>
      </c>
      <c r="F8">
        <v>407.88863015174798</v>
      </c>
      <c r="G8">
        <v>446.98379182815501</v>
      </c>
      <c r="H8" s="3"/>
      <c r="I8">
        <f t="shared" si="1"/>
        <v>0.66315703705675555</v>
      </c>
      <c r="J8">
        <f t="shared" si="0"/>
        <v>0.46335420041099479</v>
      </c>
      <c r="K8">
        <f t="shared" si="0"/>
        <v>0.65094102569838441</v>
      </c>
      <c r="L8">
        <f t="shared" si="0"/>
        <v>0.5716267443645392</v>
      </c>
      <c r="M8">
        <f t="shared" si="0"/>
        <v>0.44583462657859452</v>
      </c>
      <c r="N8">
        <f t="shared" si="0"/>
        <v>0.51355452552040792</v>
      </c>
      <c r="O8">
        <f t="shared" si="0"/>
        <v>0.4641221189475595</v>
      </c>
      <c r="Q8" s="4" t="s">
        <v>164</v>
      </c>
      <c r="R8" s="4">
        <f t="shared" si="3"/>
        <v>4</v>
      </c>
      <c r="S8" s="4">
        <f t="shared" si="2"/>
        <v>0</v>
      </c>
      <c r="T8" s="4">
        <f t="shared" si="2"/>
        <v>3</v>
      </c>
      <c r="U8" s="4">
        <f t="shared" si="2"/>
        <v>3</v>
      </c>
      <c r="V8" s="4">
        <f t="shared" si="2"/>
        <v>0</v>
      </c>
      <c r="W8" s="4">
        <f t="shared" si="2"/>
        <v>3</v>
      </c>
      <c r="X8" s="4">
        <f t="shared" si="2"/>
        <v>3</v>
      </c>
    </row>
    <row r="9" spans="1:24" x14ac:dyDescent="0.25">
      <c r="A9">
        <v>29.1128280162811</v>
      </c>
      <c r="B9">
        <v>62.165452718734699</v>
      </c>
      <c r="C9">
        <v>139.05208134651099</v>
      </c>
      <c r="D9">
        <v>289.45698714256201</v>
      </c>
      <c r="E9">
        <v>310.69042944908102</v>
      </c>
      <c r="F9">
        <v>360.164546966552</v>
      </c>
      <c r="G9">
        <v>415.49822831153801</v>
      </c>
      <c r="H9" s="3"/>
      <c r="I9">
        <f t="shared" si="1"/>
        <v>0.66095237845731625</v>
      </c>
      <c r="J9">
        <f t="shared" si="0"/>
        <v>0.46126393154418777</v>
      </c>
      <c r="K9">
        <f t="shared" si="0"/>
        <v>0.61235336086734937</v>
      </c>
      <c r="L9">
        <f t="shared" si="0"/>
        <v>0.5388243709178302</v>
      </c>
      <c r="M9">
        <f t="shared" si="0"/>
        <v>0.40346989211092182</v>
      </c>
      <c r="N9">
        <f t="shared" si="0"/>
        <v>0.45346724412952516</v>
      </c>
      <c r="O9">
        <f t="shared" si="0"/>
        <v>0.43142933070165296</v>
      </c>
      <c r="Q9" s="4" t="s">
        <v>165</v>
      </c>
      <c r="R9" s="4">
        <f t="shared" si="3"/>
        <v>8</v>
      </c>
      <c r="S9" s="4">
        <f t="shared" si="2"/>
        <v>1</v>
      </c>
      <c r="T9" s="4">
        <f t="shared" si="2"/>
        <v>3</v>
      </c>
      <c r="U9" s="4">
        <f t="shared" si="2"/>
        <v>1</v>
      </c>
      <c r="V9" s="4">
        <f t="shared" si="2"/>
        <v>1</v>
      </c>
      <c r="W9" s="4">
        <f t="shared" si="2"/>
        <v>1</v>
      </c>
      <c r="X9" s="4">
        <f t="shared" si="2"/>
        <v>1</v>
      </c>
    </row>
    <row r="10" spans="1:24" x14ac:dyDescent="0.25">
      <c r="A10">
        <v>28.966353893280001</v>
      </c>
      <c r="B10">
        <v>62.129568099975501</v>
      </c>
      <c r="C10">
        <v>129.16801357269199</v>
      </c>
      <c r="D10">
        <v>259.56531572341902</v>
      </c>
      <c r="E10">
        <v>304.96443319320599</v>
      </c>
      <c r="F10">
        <v>355.484620809555</v>
      </c>
      <c r="G10">
        <v>391.77621626853897</v>
      </c>
      <c r="H10" s="3"/>
      <c r="I10">
        <f t="shared" si="1"/>
        <v>0.65762695710265151</v>
      </c>
      <c r="J10">
        <f t="shared" si="0"/>
        <v>0.46099766982474494</v>
      </c>
      <c r="K10">
        <f t="shared" si="0"/>
        <v>0.56882620139063444</v>
      </c>
      <c r="L10">
        <f t="shared" si="0"/>
        <v>0.48318100501708039</v>
      </c>
      <c r="M10">
        <f t="shared" si="0"/>
        <v>0.39603397882681446</v>
      </c>
      <c r="N10">
        <f t="shared" si="0"/>
        <v>0.44757495618775783</v>
      </c>
      <c r="O10">
        <f t="shared" si="0"/>
        <v>0.40679776531520812</v>
      </c>
      <c r="Q10" s="4" t="s">
        <v>166</v>
      </c>
      <c r="R10" s="4">
        <f t="shared" si="3"/>
        <v>0</v>
      </c>
      <c r="S10" s="4">
        <f t="shared" si="2"/>
        <v>0</v>
      </c>
      <c r="T10" s="4">
        <f t="shared" si="2"/>
        <v>3</v>
      </c>
      <c r="U10" s="4">
        <f t="shared" si="2"/>
        <v>0</v>
      </c>
      <c r="V10" s="4">
        <f t="shared" si="2"/>
        <v>2</v>
      </c>
      <c r="W10" s="4">
        <f t="shared" si="2"/>
        <v>1</v>
      </c>
      <c r="X10" s="4">
        <f t="shared" si="2"/>
        <v>1</v>
      </c>
    </row>
    <row r="11" spans="1:24" x14ac:dyDescent="0.25">
      <c r="A11">
        <v>28.7900853157043</v>
      </c>
      <c r="B11">
        <v>60.658118247985797</v>
      </c>
      <c r="C11">
        <v>128.20482277870099</v>
      </c>
      <c r="D11">
        <v>259.167004585266</v>
      </c>
      <c r="E11">
        <v>303.40843534469599</v>
      </c>
      <c r="F11">
        <v>332.62075042724598</v>
      </c>
      <c r="G11">
        <v>385.98957562446498</v>
      </c>
      <c r="H11" s="3"/>
      <c r="I11">
        <f t="shared" si="1"/>
        <v>0.653625108311775</v>
      </c>
      <c r="J11">
        <f t="shared" si="0"/>
        <v>0.45007960015557097</v>
      </c>
      <c r="K11">
        <f t="shared" si="0"/>
        <v>0.56458453082989613</v>
      </c>
      <c r="L11">
        <f t="shared" si="0"/>
        <v>0.48243954857284826</v>
      </c>
      <c r="M11">
        <f t="shared" si="0"/>
        <v>0.39401332345878015</v>
      </c>
      <c r="N11">
        <f t="shared" si="0"/>
        <v>0.41878806869501634</v>
      </c>
      <c r="O11">
        <f t="shared" si="0"/>
        <v>0.40078925233013724</v>
      </c>
      <c r="Q11" s="4" t="s">
        <v>167</v>
      </c>
      <c r="R11" s="4">
        <f t="shared" si="3"/>
        <v>3</v>
      </c>
      <c r="S11" s="4">
        <f t="shared" si="2"/>
        <v>2</v>
      </c>
      <c r="T11" s="4">
        <f t="shared" si="2"/>
        <v>1</v>
      </c>
      <c r="U11" s="4">
        <f t="shared" si="2"/>
        <v>3</v>
      </c>
      <c r="V11" s="4">
        <f t="shared" si="2"/>
        <v>0</v>
      </c>
      <c r="W11" s="4">
        <f t="shared" si="2"/>
        <v>1</v>
      </c>
      <c r="X11" s="4">
        <f t="shared" si="2"/>
        <v>0</v>
      </c>
    </row>
    <row r="12" spans="1:24" x14ac:dyDescent="0.25">
      <c r="A12">
        <v>28.103815793991</v>
      </c>
      <c r="B12">
        <v>58.318646192550602</v>
      </c>
      <c r="C12">
        <v>122.446115970611</v>
      </c>
      <c r="D12">
        <v>253.58497262001001</v>
      </c>
      <c r="E12">
        <v>298.52148652076698</v>
      </c>
      <c r="F12">
        <v>323.59029626846302</v>
      </c>
      <c r="G12">
        <v>385.35593938827498</v>
      </c>
      <c r="H12" s="3"/>
      <c r="I12">
        <f t="shared" si="1"/>
        <v>0.63804464074656619</v>
      </c>
      <c r="J12">
        <f t="shared" si="0"/>
        <v>0.43272085778607178</v>
      </c>
      <c r="K12">
        <f t="shared" si="0"/>
        <v>0.53922451151888662</v>
      </c>
      <c r="L12">
        <f t="shared" si="0"/>
        <v>0.47204859241796743</v>
      </c>
      <c r="M12">
        <f t="shared" si="0"/>
        <v>0.3876670168852609</v>
      </c>
      <c r="N12">
        <f t="shared" si="0"/>
        <v>0.40741822345313689</v>
      </c>
      <c r="O12">
        <f t="shared" si="0"/>
        <v>0.40013132110766569</v>
      </c>
      <c r="Q12" s="4" t="s">
        <v>168</v>
      </c>
      <c r="R12" s="4">
        <f t="shared" si="3"/>
        <v>2</v>
      </c>
      <c r="S12" s="4">
        <f t="shared" si="2"/>
        <v>1</v>
      </c>
      <c r="T12" s="4">
        <f t="shared" si="2"/>
        <v>1</v>
      </c>
      <c r="U12" s="4">
        <f t="shared" si="2"/>
        <v>1</v>
      </c>
      <c r="V12" s="4">
        <f t="shared" si="2"/>
        <v>1</v>
      </c>
      <c r="W12" s="4">
        <f t="shared" si="2"/>
        <v>1</v>
      </c>
      <c r="X12" s="4">
        <f t="shared" si="2"/>
        <v>1</v>
      </c>
    </row>
    <row r="13" spans="1:24" x14ac:dyDescent="0.25">
      <c r="A13">
        <v>27.323400735855099</v>
      </c>
      <c r="B13">
        <v>57.789451837539602</v>
      </c>
      <c r="C13">
        <v>107.40675973892201</v>
      </c>
      <c r="D13">
        <v>230.62019467353801</v>
      </c>
      <c r="E13">
        <v>273.39001774787903</v>
      </c>
      <c r="F13">
        <v>321.70240926742503</v>
      </c>
      <c r="G13">
        <v>385.13265991210898</v>
      </c>
      <c r="H13" s="3"/>
      <c r="I13">
        <f t="shared" si="1"/>
        <v>0.62032677463715347</v>
      </c>
      <c r="J13">
        <f t="shared" si="0"/>
        <v>0.42879426740398641</v>
      </c>
      <c r="K13">
        <f t="shared" si="0"/>
        <v>0.47299464825774851</v>
      </c>
      <c r="L13">
        <f t="shared" si="0"/>
        <v>0.4292996432479097</v>
      </c>
      <c r="M13">
        <f t="shared" si="0"/>
        <v>0.35503070101172057</v>
      </c>
      <c r="N13">
        <f t="shared" si="0"/>
        <v>0.40504126846742544</v>
      </c>
      <c r="O13">
        <f t="shared" si="0"/>
        <v>0.39989948061257341</v>
      </c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>
        <v>26.668085098266602</v>
      </c>
      <c r="B14">
        <v>50.458683967590297</v>
      </c>
      <c r="C14">
        <v>106.668219327926</v>
      </c>
      <c r="D14">
        <v>223.65325140952999</v>
      </c>
      <c r="E14">
        <v>267.59794807434002</v>
      </c>
      <c r="F14">
        <v>320.06798076629599</v>
      </c>
      <c r="G14">
        <v>355.84404444694502</v>
      </c>
      <c r="H14" s="3"/>
      <c r="I14">
        <f t="shared" si="1"/>
        <v>0.60544905719032338</v>
      </c>
      <c r="J14">
        <f t="shared" si="0"/>
        <v>0.37440040938400654</v>
      </c>
      <c r="K14">
        <f t="shared" si="0"/>
        <v>0.46974228627632097</v>
      </c>
      <c r="L14">
        <f t="shared" si="0"/>
        <v>0.41633067380444466</v>
      </c>
      <c r="M14">
        <f t="shared" si="0"/>
        <v>0.34750898323487889</v>
      </c>
      <c r="N14">
        <f t="shared" si="0"/>
        <v>0.4029834318636395</v>
      </c>
      <c r="O14">
        <f t="shared" si="0"/>
        <v>0.36948787616683942</v>
      </c>
    </row>
    <row r="15" spans="1:24" x14ac:dyDescent="0.25">
      <c r="A15">
        <v>25.974061250686599</v>
      </c>
      <c r="B15">
        <v>49.474546194076503</v>
      </c>
      <c r="C15">
        <v>106.269195079803</v>
      </c>
      <c r="D15">
        <v>216.884268522262</v>
      </c>
      <c r="E15">
        <v>265.80040550231899</v>
      </c>
      <c r="F15">
        <v>313.16390252113302</v>
      </c>
      <c r="G15">
        <v>326.14369249343798</v>
      </c>
      <c r="H15" s="3"/>
      <c r="I15">
        <f t="shared" si="1"/>
        <v>0.58969254214109601</v>
      </c>
      <c r="J15">
        <f t="shared" si="0"/>
        <v>0.36709816611641571</v>
      </c>
      <c r="K15">
        <f t="shared" si="0"/>
        <v>0.46798507533032446</v>
      </c>
      <c r="L15">
        <f t="shared" si="0"/>
        <v>0.40373020773177948</v>
      </c>
      <c r="M15">
        <f t="shared" si="0"/>
        <v>0.34517465221321164</v>
      </c>
      <c r="N15">
        <f t="shared" si="0"/>
        <v>0.39429081244438446</v>
      </c>
      <c r="O15">
        <f t="shared" si="0"/>
        <v>0.33864874836363373</v>
      </c>
    </row>
    <row r="16" spans="1:24" x14ac:dyDescent="0.25">
      <c r="A16">
        <v>24.980356454849201</v>
      </c>
      <c r="B16">
        <v>45.142319917678797</v>
      </c>
      <c r="C16">
        <v>105.149012088775</v>
      </c>
      <c r="D16">
        <v>214.94266080856301</v>
      </c>
      <c r="E16">
        <v>261.19696283340397</v>
      </c>
      <c r="F16">
        <v>312.02940535545298</v>
      </c>
      <c r="G16">
        <v>326.06503200531</v>
      </c>
      <c r="H16" s="3"/>
      <c r="I16">
        <f t="shared" si="1"/>
        <v>0.56713233095426574</v>
      </c>
      <c r="J16">
        <f t="shared" si="0"/>
        <v>0.3349533069189532</v>
      </c>
      <c r="K16">
        <f t="shared" si="0"/>
        <v>0.46305204726846405</v>
      </c>
      <c r="L16">
        <f t="shared" si="0"/>
        <v>0.40011590370260153</v>
      </c>
      <c r="M16">
        <f t="shared" si="0"/>
        <v>0.3391965133942611</v>
      </c>
      <c r="N16">
        <f t="shared" si="0"/>
        <v>0.39286241726355209</v>
      </c>
      <c r="O16">
        <f t="shared" si="0"/>
        <v>0.33856707186194651</v>
      </c>
    </row>
    <row r="17" spans="1:24" x14ac:dyDescent="0.25">
      <c r="A17">
        <v>23.943949460983202</v>
      </c>
      <c r="B17">
        <v>45.045181751251199</v>
      </c>
      <c r="C17">
        <v>100.425812482833</v>
      </c>
      <c r="D17">
        <v>205.993526220321</v>
      </c>
      <c r="E17">
        <v>228.54547905921899</v>
      </c>
      <c r="F17">
        <v>301.92452526092501</v>
      </c>
      <c r="G17">
        <v>302.40821337699799</v>
      </c>
      <c r="H17" s="3"/>
      <c r="I17">
        <f t="shared" si="1"/>
        <v>0.54360264612727338</v>
      </c>
      <c r="J17">
        <f t="shared" si="0"/>
        <v>0.33423254754875908</v>
      </c>
      <c r="K17">
        <f t="shared" si="0"/>
        <v>0.44225216333477063</v>
      </c>
      <c r="L17">
        <f t="shared" si="0"/>
        <v>0.3834570838123994</v>
      </c>
      <c r="M17">
        <f t="shared" si="0"/>
        <v>0.29679452933896855</v>
      </c>
      <c r="N17">
        <f t="shared" si="0"/>
        <v>0.38013980986835383</v>
      </c>
      <c r="O17">
        <f t="shared" si="0"/>
        <v>0.31400319954697126</v>
      </c>
    </row>
    <row r="18" spans="1:24" x14ac:dyDescent="0.25">
      <c r="A18">
        <v>23.854032754898</v>
      </c>
      <c r="B18">
        <v>44.221701383590698</v>
      </c>
      <c r="C18">
        <v>99.1316077709198</v>
      </c>
      <c r="D18">
        <v>205.365185499191</v>
      </c>
      <c r="E18">
        <v>223.41884064674301</v>
      </c>
      <c r="F18">
        <v>288.64113330841002</v>
      </c>
      <c r="G18">
        <v>269.58734655380198</v>
      </c>
      <c r="H18" s="3"/>
      <c r="I18">
        <f t="shared" si="1"/>
        <v>0.54156125527658627</v>
      </c>
      <c r="J18">
        <f t="shared" ref="J18:J81" si="4">B18/B$2</f>
        <v>0.32812237259909505</v>
      </c>
      <c r="K18">
        <f t="shared" ref="K18:K81" si="5">C18/C$2</f>
        <v>0.43655278366841738</v>
      </c>
      <c r="L18">
        <f t="shared" ref="L18:L81" si="6">D18/D$2</f>
        <v>0.3822874271489789</v>
      </c>
      <c r="M18">
        <f t="shared" ref="M18:M81" si="7">E18/E$2</f>
        <v>0.29013695623367153</v>
      </c>
      <c r="N18">
        <f t="shared" ref="N18:N81" si="8">F18/F$2</f>
        <v>0.36341527883904434</v>
      </c>
      <c r="O18">
        <f t="shared" ref="O18:O81" si="9">G18/G$2</f>
        <v>0.27992390957232777</v>
      </c>
    </row>
    <row r="19" spans="1:24" x14ac:dyDescent="0.25">
      <c r="A19">
        <v>21.791287660598702</v>
      </c>
      <c r="B19">
        <v>43.970051527023301</v>
      </c>
      <c r="C19">
        <v>89.898539066314697</v>
      </c>
      <c r="D19">
        <v>187.37284588813699</v>
      </c>
      <c r="E19">
        <v>213.342414855957</v>
      </c>
      <c r="F19">
        <v>252.48402905464101</v>
      </c>
      <c r="G19">
        <v>263.00604271888699</v>
      </c>
      <c r="H19" s="3"/>
      <c r="I19">
        <f t="shared" si="1"/>
        <v>0.49473048103968204</v>
      </c>
      <c r="J19">
        <f t="shared" si="4"/>
        <v>0.32625514575305253</v>
      </c>
      <c r="K19">
        <f t="shared" si="5"/>
        <v>0.39589247425316426</v>
      </c>
      <c r="L19">
        <f t="shared" si="6"/>
        <v>0.34879467519308521</v>
      </c>
      <c r="M19">
        <f t="shared" si="7"/>
        <v>0.2770514729315911</v>
      </c>
      <c r="N19">
        <f t="shared" si="8"/>
        <v>0.31789146879234575</v>
      </c>
      <c r="O19">
        <f t="shared" si="9"/>
        <v>0.27309026428777394</v>
      </c>
    </row>
    <row r="20" spans="1:24" x14ac:dyDescent="0.25">
      <c r="A20">
        <v>21.695410728454501</v>
      </c>
      <c r="B20">
        <v>43.515411615371697</v>
      </c>
      <c r="C20">
        <v>89.552037239074707</v>
      </c>
      <c r="D20">
        <v>176.644488573074</v>
      </c>
      <c r="E20">
        <v>212.94032692909201</v>
      </c>
      <c r="F20">
        <v>250.89381957054101</v>
      </c>
      <c r="G20">
        <v>260.53369188308699</v>
      </c>
      <c r="H20" s="3"/>
      <c r="I20">
        <f t="shared" si="1"/>
        <v>0.49255377438980036</v>
      </c>
      <c r="J20">
        <f t="shared" si="4"/>
        <v>0.32288174487018367</v>
      </c>
      <c r="K20">
        <f t="shared" si="5"/>
        <v>0.39436655995973968</v>
      </c>
      <c r="L20">
        <f t="shared" si="6"/>
        <v>0.32882383103300478</v>
      </c>
      <c r="M20">
        <f t="shared" si="7"/>
        <v>0.2765293121017291</v>
      </c>
      <c r="N20">
        <f t="shared" si="8"/>
        <v>0.31588930639624957</v>
      </c>
      <c r="O20">
        <f t="shared" si="9"/>
        <v>0.2705231181637498</v>
      </c>
    </row>
    <row r="21" spans="1:24" x14ac:dyDescent="0.25">
      <c r="A21">
        <v>21.413850069045999</v>
      </c>
      <c r="B21">
        <v>42.561583757400498</v>
      </c>
      <c r="C21">
        <v>84.169948577880803</v>
      </c>
      <c r="D21">
        <v>171.17282629012999</v>
      </c>
      <c r="E21">
        <v>187.43625235557499</v>
      </c>
      <c r="F21">
        <v>248.45897078514099</v>
      </c>
      <c r="G21">
        <v>253.58863687515199</v>
      </c>
      <c r="H21" s="3"/>
      <c r="I21">
        <f t="shared" si="1"/>
        <v>0.48616146556250311</v>
      </c>
      <c r="J21">
        <f t="shared" si="4"/>
        <v>0.31580439935844457</v>
      </c>
      <c r="K21">
        <f t="shared" si="5"/>
        <v>0.37066508028209777</v>
      </c>
      <c r="L21">
        <f t="shared" si="6"/>
        <v>0.31863832811394738</v>
      </c>
      <c r="M21">
        <f t="shared" si="7"/>
        <v>0.24340912158021108</v>
      </c>
      <c r="N21">
        <f t="shared" si="8"/>
        <v>0.31282369603041305</v>
      </c>
      <c r="O21">
        <f t="shared" si="9"/>
        <v>0.26331177469801315</v>
      </c>
    </row>
    <row r="22" spans="1:24" x14ac:dyDescent="0.25">
      <c r="A22">
        <v>20.647837162017801</v>
      </c>
      <c r="B22">
        <v>41.841149568557697</v>
      </c>
      <c r="C22">
        <v>83.251677274703894</v>
      </c>
      <c r="D22">
        <v>160.53796505928</v>
      </c>
      <c r="E22">
        <v>187.063781976699</v>
      </c>
      <c r="F22">
        <v>233.15962409973099</v>
      </c>
      <c r="G22">
        <v>249.62564587592999</v>
      </c>
      <c r="H22" s="3"/>
      <c r="I22">
        <f t="shared" si="1"/>
        <v>0.46877057339132183</v>
      </c>
      <c r="J22">
        <f t="shared" si="4"/>
        <v>0.31045882087664689</v>
      </c>
      <c r="K22">
        <f t="shared" si="5"/>
        <v>0.36662122481986142</v>
      </c>
      <c r="L22">
        <f t="shared" si="6"/>
        <v>0.29884152697579108</v>
      </c>
      <c r="M22">
        <f t="shared" si="7"/>
        <v>0.24292542279410398</v>
      </c>
      <c r="N22">
        <f t="shared" si="8"/>
        <v>0.29356096560109246</v>
      </c>
      <c r="O22">
        <f t="shared" si="9"/>
        <v>0.25919683403672816</v>
      </c>
    </row>
    <row r="23" spans="1:24" x14ac:dyDescent="0.25">
      <c r="A23">
        <v>20.0909807682037</v>
      </c>
      <c r="B23">
        <v>41.672352075576697</v>
      </c>
      <c r="C23">
        <v>82.217526197433401</v>
      </c>
      <c r="D23">
        <v>159.152552366256</v>
      </c>
      <c r="E23">
        <v>185.61046028137201</v>
      </c>
      <c r="F23">
        <v>216.11765909194901</v>
      </c>
      <c r="G23">
        <v>248.67076754569999</v>
      </c>
      <c r="H23" s="3"/>
      <c r="I23">
        <f t="shared" si="1"/>
        <v>0.45612818915627734</v>
      </c>
      <c r="J23">
        <f t="shared" si="4"/>
        <v>0.30920635360033677</v>
      </c>
      <c r="K23">
        <f t="shared" si="5"/>
        <v>0.36206706150436879</v>
      </c>
      <c r="L23">
        <f t="shared" si="6"/>
        <v>0.29626258034144165</v>
      </c>
      <c r="M23">
        <f t="shared" si="7"/>
        <v>0.24103810509121948</v>
      </c>
      <c r="N23">
        <f t="shared" si="8"/>
        <v>0.27210418155136096</v>
      </c>
      <c r="O23">
        <f t="shared" si="9"/>
        <v>0.25820534360225211</v>
      </c>
    </row>
    <row r="24" spans="1:24" x14ac:dyDescent="0.25">
      <c r="A24">
        <v>19.610949754714898</v>
      </c>
      <c r="B24">
        <v>41.379372596740701</v>
      </c>
      <c r="C24">
        <v>79.507039070129395</v>
      </c>
      <c r="D24">
        <v>156.38015818595801</v>
      </c>
      <c r="E24">
        <v>182.57635045051501</v>
      </c>
      <c r="F24">
        <v>204.075277805328</v>
      </c>
      <c r="G24">
        <v>236.996722221374</v>
      </c>
      <c r="H24" s="3"/>
      <c r="I24">
        <f t="shared" si="1"/>
        <v>0.44522998167463851</v>
      </c>
      <c r="J24">
        <f t="shared" si="4"/>
        <v>0.3070324634353106</v>
      </c>
      <c r="K24">
        <f t="shared" si="5"/>
        <v>0.35013070006396563</v>
      </c>
      <c r="L24">
        <f t="shared" si="6"/>
        <v>0.29110176676122018</v>
      </c>
      <c r="M24">
        <f t="shared" si="7"/>
        <v>0.23709793877106833</v>
      </c>
      <c r="N24">
        <f t="shared" si="8"/>
        <v>0.25694215213787697</v>
      </c>
      <c r="O24">
        <f t="shared" si="9"/>
        <v>0.24608369008444608</v>
      </c>
    </row>
    <row r="25" spans="1:24" x14ac:dyDescent="0.25">
      <c r="A25">
        <v>19.350544929504299</v>
      </c>
      <c r="B25">
        <v>39.804574728012</v>
      </c>
      <c r="C25">
        <v>78.104002237319904</v>
      </c>
      <c r="D25">
        <v>147.35492038726801</v>
      </c>
      <c r="E25">
        <v>180.911247968673</v>
      </c>
      <c r="F25">
        <v>203.18647146224899</v>
      </c>
      <c r="G25">
        <v>226.43157625198299</v>
      </c>
      <c r="H25" s="3"/>
      <c r="I25">
        <f t="shared" si="1"/>
        <v>0.43931797654451327</v>
      </c>
      <c r="J25">
        <f t="shared" si="4"/>
        <v>0.2953475576789934</v>
      </c>
      <c r="K25">
        <f t="shared" si="5"/>
        <v>0.34395204878689051</v>
      </c>
      <c r="L25">
        <f t="shared" si="6"/>
        <v>0.27430128069498527</v>
      </c>
      <c r="M25">
        <f t="shared" si="7"/>
        <v>0.23493559756251003</v>
      </c>
      <c r="N25">
        <f t="shared" si="8"/>
        <v>0.2558230954001845</v>
      </c>
      <c r="O25">
        <f t="shared" si="9"/>
        <v>0.23511345352564667</v>
      </c>
    </row>
    <row r="26" spans="1:24" x14ac:dyDescent="0.25">
      <c r="A26">
        <v>17.9753031730651</v>
      </c>
      <c r="B26">
        <v>38.688426494598303</v>
      </c>
      <c r="C26">
        <v>75.899119138717595</v>
      </c>
      <c r="D26">
        <v>146.75180149078301</v>
      </c>
      <c r="E26">
        <v>177.52625989913901</v>
      </c>
      <c r="F26">
        <v>190.38361191749499</v>
      </c>
      <c r="G26">
        <v>217.85840177535999</v>
      </c>
      <c r="H26" s="3"/>
      <c r="I26">
        <f t="shared" si="1"/>
        <v>0.40809568136370938</v>
      </c>
      <c r="J26">
        <f t="shared" si="4"/>
        <v>0.28706580471469229</v>
      </c>
      <c r="K26">
        <f t="shared" si="5"/>
        <v>0.33424225111486439</v>
      </c>
      <c r="L26">
        <f t="shared" si="6"/>
        <v>0.27317857447464056</v>
      </c>
      <c r="M26">
        <f t="shared" si="7"/>
        <v>0.23053977251687416</v>
      </c>
      <c r="N26">
        <f t="shared" si="8"/>
        <v>0.23970358146236165</v>
      </c>
      <c r="O26">
        <f t="shared" si="9"/>
        <v>0.22621156496292413</v>
      </c>
    </row>
    <row r="27" spans="1:24" x14ac:dyDescent="0.25">
      <c r="A27">
        <v>17.677768945693899</v>
      </c>
      <c r="B27">
        <v>38.434071540832498</v>
      </c>
      <c r="C27">
        <v>73.483958482742295</v>
      </c>
      <c r="D27">
        <v>143.68473029136601</v>
      </c>
      <c r="E27">
        <v>174.74592375755299</v>
      </c>
      <c r="F27">
        <v>190.361611127853</v>
      </c>
      <c r="G27">
        <v>212.652732610702</v>
      </c>
      <c r="H27" s="3"/>
      <c r="I27">
        <f t="shared" si="1"/>
        <v>0.40134072251383474</v>
      </c>
      <c r="J27">
        <f t="shared" si="4"/>
        <v>0.28517850620964341</v>
      </c>
      <c r="K27">
        <f t="shared" si="5"/>
        <v>0.32360643947939782</v>
      </c>
      <c r="L27">
        <f t="shared" si="6"/>
        <v>0.2674692194305624</v>
      </c>
      <c r="M27">
        <f t="shared" si="7"/>
        <v>0.22692916267264124</v>
      </c>
      <c r="N27">
        <f t="shared" si="8"/>
        <v>0.23967588124163849</v>
      </c>
      <c r="O27">
        <f t="shared" si="9"/>
        <v>0.22080629916266015</v>
      </c>
    </row>
    <row r="28" spans="1:24" x14ac:dyDescent="0.25">
      <c r="A28">
        <v>17.416811227798402</v>
      </c>
      <c r="B28">
        <v>37.734296798705998</v>
      </c>
      <c r="C28">
        <v>71.075684309005695</v>
      </c>
      <c r="D28">
        <v>142.05359530448899</v>
      </c>
      <c r="E28">
        <v>172.05020284652699</v>
      </c>
      <c r="F28">
        <v>178.745841503143</v>
      </c>
      <c r="G28">
        <v>207.79413032531701</v>
      </c>
      <c r="H28" s="3"/>
      <c r="I28">
        <f t="shared" si="1"/>
        <v>0.39541616498808135</v>
      </c>
      <c r="J28">
        <f t="shared" si="4"/>
        <v>0.2799862195836777</v>
      </c>
      <c r="K28">
        <f t="shared" si="5"/>
        <v>0.31300095432666047</v>
      </c>
      <c r="L28">
        <f t="shared" si="6"/>
        <v>0.26443286058546323</v>
      </c>
      <c r="M28">
        <f t="shared" si="7"/>
        <v>0.22342843615505448</v>
      </c>
      <c r="N28">
        <f t="shared" si="8"/>
        <v>0.22505097969448576</v>
      </c>
      <c r="O28">
        <f t="shared" si="9"/>
        <v>0.21576140753785764</v>
      </c>
    </row>
    <row r="29" spans="1:24" x14ac:dyDescent="0.25">
      <c r="A29">
        <v>17.379918813705402</v>
      </c>
      <c r="B29">
        <v>35.3869850635528</v>
      </c>
      <c r="C29">
        <v>70.484756708145099</v>
      </c>
      <c r="D29">
        <v>141.30733704566899</v>
      </c>
      <c r="E29">
        <v>166.25373697280801</v>
      </c>
      <c r="F29">
        <v>170.56066155433601</v>
      </c>
      <c r="G29">
        <v>201.11578297615</v>
      </c>
      <c r="H29" s="3"/>
      <c r="I29">
        <f t="shared" si="1"/>
        <v>0.3945785916397222</v>
      </c>
      <c r="J29">
        <f t="shared" si="4"/>
        <v>0.26256930726076183</v>
      </c>
      <c r="K29">
        <f t="shared" si="5"/>
        <v>0.31039864518527815</v>
      </c>
      <c r="L29">
        <f t="shared" si="6"/>
        <v>0.2630437003484955</v>
      </c>
      <c r="M29">
        <f t="shared" si="7"/>
        <v>0.21590100936935966</v>
      </c>
      <c r="N29">
        <f t="shared" si="8"/>
        <v>0.21474538180776634</v>
      </c>
      <c r="O29">
        <f t="shared" si="9"/>
        <v>0.20882699788043799</v>
      </c>
    </row>
    <row r="30" spans="1:24" x14ac:dyDescent="0.25">
      <c r="A30">
        <v>17.2557082176208</v>
      </c>
      <c r="B30">
        <v>35.312276363372803</v>
      </c>
      <c r="C30">
        <v>69.483164310455294</v>
      </c>
      <c r="D30">
        <v>140.319036722183</v>
      </c>
      <c r="E30">
        <v>161.70769333839399</v>
      </c>
      <c r="F30">
        <v>167.40836572647001</v>
      </c>
      <c r="G30">
        <v>193.48522830009401</v>
      </c>
      <c r="H30" s="3"/>
      <c r="I30">
        <f t="shared" si="1"/>
        <v>0.39175862207627732</v>
      </c>
      <c r="J30">
        <f t="shared" si="4"/>
        <v>0.26201497318518618</v>
      </c>
      <c r="K30">
        <f t="shared" si="5"/>
        <v>0.30598786280068258</v>
      </c>
      <c r="L30">
        <f t="shared" si="6"/>
        <v>0.26120397864981715</v>
      </c>
      <c r="M30">
        <f t="shared" si="7"/>
        <v>0.20999741028534227</v>
      </c>
      <c r="N30">
        <f t="shared" si="8"/>
        <v>0.21077646561714489</v>
      </c>
      <c r="O30">
        <f t="shared" si="9"/>
        <v>0.20090387120393902</v>
      </c>
    </row>
    <row r="31" spans="1:24" x14ac:dyDescent="0.25">
      <c r="A31">
        <v>16.926268815994199</v>
      </c>
      <c r="B31">
        <v>34.999367713928201</v>
      </c>
      <c r="C31">
        <v>68.8988804817199</v>
      </c>
      <c r="D31">
        <v>135.75915503501801</v>
      </c>
      <c r="E31">
        <v>157.18729901313699</v>
      </c>
      <c r="F31">
        <v>161.99144411086999</v>
      </c>
      <c r="G31">
        <v>191.39612936973501</v>
      </c>
      <c r="H31" s="3"/>
      <c r="I31">
        <f t="shared" si="1"/>
        <v>0.38427931584258246</v>
      </c>
      <c r="J31">
        <f t="shared" si="4"/>
        <v>0.25969320976925758</v>
      </c>
      <c r="K31">
        <f t="shared" si="5"/>
        <v>0.30341481130255382</v>
      </c>
      <c r="L31">
        <f t="shared" si="6"/>
        <v>0.25271575590625522</v>
      </c>
      <c r="M31">
        <f t="shared" si="7"/>
        <v>0.20412711999688915</v>
      </c>
      <c r="N31">
        <f t="shared" si="8"/>
        <v>0.20395625930483419</v>
      </c>
      <c r="O31">
        <f t="shared" si="9"/>
        <v>0.19873467169385461</v>
      </c>
      <c r="R31">
        <v>10</v>
      </c>
      <c r="S31">
        <v>30</v>
      </c>
      <c r="T31">
        <v>60</v>
      </c>
      <c r="U31">
        <v>90</v>
      </c>
      <c r="V31">
        <v>120</v>
      </c>
      <c r="W31">
        <v>150</v>
      </c>
      <c r="X31">
        <v>180</v>
      </c>
    </row>
    <row r="32" spans="1:24" x14ac:dyDescent="0.25">
      <c r="A32">
        <v>16.815768718719401</v>
      </c>
      <c r="B32">
        <v>34.2526886463165</v>
      </c>
      <c r="C32">
        <v>68.495375156402503</v>
      </c>
      <c r="D32">
        <v>134.664017915725</v>
      </c>
      <c r="E32">
        <v>150.21778726577699</v>
      </c>
      <c r="F32">
        <v>160.39822840690599</v>
      </c>
      <c r="G32">
        <v>190.041958332061</v>
      </c>
      <c r="H32" s="3"/>
      <c r="I32">
        <f t="shared" si="1"/>
        <v>0.38177061754392533</v>
      </c>
      <c r="J32">
        <f t="shared" si="4"/>
        <v>0.2541528958607171</v>
      </c>
      <c r="K32">
        <f t="shared" si="5"/>
        <v>0.30163786672399517</v>
      </c>
      <c r="L32">
        <f t="shared" si="6"/>
        <v>0.25067715744229346</v>
      </c>
      <c r="M32">
        <f t="shared" si="7"/>
        <v>0.19507634827611428</v>
      </c>
      <c r="N32">
        <f t="shared" si="8"/>
        <v>0.20195031191032972</v>
      </c>
      <c r="O32">
        <f t="shared" si="9"/>
        <v>0.19732857880432919</v>
      </c>
      <c r="Q32" t="s">
        <v>58</v>
      </c>
      <c r="R32">
        <f>AVERAGE(A2:A101)</f>
        <v>13.855914223194093</v>
      </c>
      <c r="S32">
        <f t="shared" ref="S32:X32" si="10">AVERAGE(B2:B101)</f>
        <v>29.240590944290137</v>
      </c>
      <c r="T32">
        <f t="shared" si="10"/>
        <v>57.19257510185232</v>
      </c>
      <c r="U32">
        <f t="shared" si="10"/>
        <v>113.71628659486747</v>
      </c>
      <c r="V32">
        <f t="shared" si="10"/>
        <v>123.63526457309712</v>
      </c>
      <c r="W32">
        <f t="shared" si="10"/>
        <v>146.96109636068326</v>
      </c>
      <c r="X32">
        <f t="shared" si="10"/>
        <v>164.27573758363712</v>
      </c>
    </row>
    <row r="33" spans="1:31" x14ac:dyDescent="0.25">
      <c r="A33">
        <v>15.893991947173999</v>
      </c>
      <c r="B33">
        <v>34.0069994926452</v>
      </c>
      <c r="C33">
        <v>66.462228298187199</v>
      </c>
      <c r="D33">
        <v>133.73211765289301</v>
      </c>
      <c r="E33">
        <v>146.020216464996</v>
      </c>
      <c r="F33">
        <v>148.48797464370699</v>
      </c>
      <c r="G33">
        <v>186.11947846412599</v>
      </c>
      <c r="H33" s="3"/>
      <c r="I33">
        <f t="shared" si="1"/>
        <v>0.36084339778983887</v>
      </c>
      <c r="J33">
        <f t="shared" si="4"/>
        <v>0.25232989707274178</v>
      </c>
      <c r="K33">
        <f t="shared" si="5"/>
        <v>0.29268435592639308</v>
      </c>
      <c r="L33">
        <f t="shared" si="6"/>
        <v>0.24894242449341739</v>
      </c>
      <c r="M33">
        <f t="shared" si="7"/>
        <v>0.1896252842020707</v>
      </c>
      <c r="N33">
        <f t="shared" si="8"/>
        <v>0.18695463841506277</v>
      </c>
      <c r="O33">
        <f t="shared" si="9"/>
        <v>0.19325570255888574</v>
      </c>
      <c r="Q33" t="s">
        <v>60</v>
      </c>
      <c r="R33">
        <f>R32/A$2</f>
        <v>0.31457265011832947</v>
      </c>
      <c r="S33">
        <f t="shared" ref="S33:X33" si="11">S32/B$2</f>
        <v>0.21696343145223967</v>
      </c>
      <c r="T33">
        <f t="shared" si="11"/>
        <v>0.25186293683015271</v>
      </c>
      <c r="U33">
        <f t="shared" si="11"/>
        <v>0.21168294188529366</v>
      </c>
      <c r="V33">
        <f t="shared" si="11"/>
        <v>0.16055565968628621</v>
      </c>
      <c r="W33">
        <f t="shared" si="11"/>
        <v>0.1850322135318932</v>
      </c>
      <c r="X33">
        <f t="shared" si="11"/>
        <v>0.17057442532122791</v>
      </c>
    </row>
    <row r="34" spans="1:31" x14ac:dyDescent="0.25">
      <c r="A34">
        <v>15.8331191539764</v>
      </c>
      <c r="B34">
        <v>33.705310106277402</v>
      </c>
      <c r="C34">
        <v>66.123301029205294</v>
      </c>
      <c r="D34">
        <v>125.605777025222</v>
      </c>
      <c r="E34">
        <v>134.932409286499</v>
      </c>
      <c r="F34">
        <v>143.11521601676901</v>
      </c>
      <c r="G34">
        <v>185.57577538490199</v>
      </c>
      <c r="H34" s="3"/>
      <c r="I34">
        <f t="shared" si="1"/>
        <v>0.35946139472834332</v>
      </c>
      <c r="J34">
        <f t="shared" si="4"/>
        <v>0.25009137991610203</v>
      </c>
      <c r="K34">
        <f t="shared" si="5"/>
        <v>0.29119179824411379</v>
      </c>
      <c r="L34">
        <f t="shared" si="6"/>
        <v>0.23381523609905924</v>
      </c>
      <c r="M34">
        <f t="shared" si="7"/>
        <v>0.1752263972650398</v>
      </c>
      <c r="N34">
        <f t="shared" si="8"/>
        <v>0.18019003576760406</v>
      </c>
      <c r="O34">
        <f t="shared" si="9"/>
        <v>0.1926911527254887</v>
      </c>
      <c r="Q34" t="s">
        <v>61</v>
      </c>
      <c r="R34">
        <f>A2-A101</f>
        <v>40.921752452850249</v>
      </c>
      <c r="S34">
        <f t="shared" ref="S34:X34" si="12">B2-B101</f>
        <v>131.94185638427686</v>
      </c>
      <c r="T34">
        <f t="shared" si="12"/>
        <v>222.90345120429959</v>
      </c>
      <c r="U34">
        <f t="shared" si="12"/>
        <v>532.52684688568047</v>
      </c>
      <c r="V34">
        <f t="shared" si="12"/>
        <v>765.87194538116432</v>
      </c>
      <c r="W34">
        <f t="shared" si="12"/>
        <v>784.20958018302917</v>
      </c>
      <c r="X34">
        <f t="shared" si="12"/>
        <v>958.42863893508911</v>
      </c>
    </row>
    <row r="35" spans="1:31" x14ac:dyDescent="0.25">
      <c r="A35">
        <v>15.4938516616821</v>
      </c>
      <c r="B35">
        <v>32.818088293075498</v>
      </c>
      <c r="C35">
        <v>63.475667715072603</v>
      </c>
      <c r="D35">
        <v>124.12413072586</v>
      </c>
      <c r="E35">
        <v>134.863006830215</v>
      </c>
      <c r="F35">
        <v>139.80812644958399</v>
      </c>
      <c r="G35">
        <v>181.52321124076801</v>
      </c>
      <c r="H35" s="3"/>
      <c r="I35">
        <f t="shared" si="1"/>
        <v>0.35175896005453694</v>
      </c>
      <c r="J35">
        <f t="shared" si="4"/>
        <v>0.24350824726265094</v>
      </c>
      <c r="K35">
        <f t="shared" si="5"/>
        <v>0.27953223052996107</v>
      </c>
      <c r="L35">
        <f t="shared" si="6"/>
        <v>0.23105715054355921</v>
      </c>
      <c r="M35">
        <f t="shared" si="7"/>
        <v>0.17513626960452966</v>
      </c>
      <c r="N35">
        <f t="shared" si="8"/>
        <v>0.17602622562928924</v>
      </c>
      <c r="O35">
        <f t="shared" si="9"/>
        <v>0.18848320449082548</v>
      </c>
      <c r="Q35" t="s">
        <v>156</v>
      </c>
      <c r="R35">
        <f>VLOOKUP(MAX(R42:R52), R42:S52, 2, FALSE)</f>
        <v>0.1</v>
      </c>
      <c r="S35">
        <f>VLOOKUP(MAX(T42:T52), T42:U52, 2, FALSE)</f>
        <v>0.1</v>
      </c>
      <c r="T35">
        <f>VLOOKUP(MAX(V42:V52), V42:W52, 2, FALSE)</f>
        <v>0</v>
      </c>
      <c r="U35">
        <f>VLOOKUP(MAX(X42:X52), X42:Y52, 2, FALSE)</f>
        <v>0</v>
      </c>
      <c r="V35">
        <f>VLOOKUP(MAX(Z42:Z52),Z42:AA52, 2, FALSE)</f>
        <v>0</v>
      </c>
      <c r="W35">
        <f>VLOOKUP(MAX(AB42:AB52), AB42:AC52, 2, FALSE)</f>
        <v>0</v>
      </c>
      <c r="X35">
        <f>VLOOKUP(MAX(AD42:AD52), AD42:AE52, 2, FALSE)</f>
        <v>0</v>
      </c>
    </row>
    <row r="36" spans="1:31" x14ac:dyDescent="0.25">
      <c r="A36">
        <v>15.0060288906097</v>
      </c>
      <c r="B36">
        <v>31.516067504882798</v>
      </c>
      <c r="C36">
        <v>63.311029911041203</v>
      </c>
      <c r="D36">
        <v>122.64782810211101</v>
      </c>
      <c r="E36">
        <v>133.75568151473999</v>
      </c>
      <c r="F36">
        <v>131.73172283172599</v>
      </c>
      <c r="G36">
        <v>180.97176194190899</v>
      </c>
      <c r="H36" s="3"/>
      <c r="I36">
        <f t="shared" si="1"/>
        <v>0.34068385527166845</v>
      </c>
      <c r="J36">
        <f t="shared" si="4"/>
        <v>0.23384733108737096</v>
      </c>
      <c r="K36">
        <f t="shared" si="5"/>
        <v>0.27880720353541205</v>
      </c>
      <c r="L36">
        <f t="shared" si="6"/>
        <v>0.22830901224370842</v>
      </c>
      <c r="M36">
        <f t="shared" si="7"/>
        <v>0.17369827093054857</v>
      </c>
      <c r="N36">
        <f t="shared" si="8"/>
        <v>0.16585758320761326</v>
      </c>
      <c r="O36">
        <f t="shared" si="9"/>
        <v>0.18791061143094784</v>
      </c>
      <c r="Q36" t="s">
        <v>157</v>
      </c>
      <c r="R36">
        <f>MEDIAN(A2:A101)</f>
        <v>10.6078264713287</v>
      </c>
      <c r="S36">
        <f t="shared" ref="S36:X36" si="13">MEDIAN(B2:B101)</f>
        <v>22.52759587764735</v>
      </c>
      <c r="T36">
        <f t="shared" si="13"/>
        <v>49.985213398933354</v>
      </c>
      <c r="U36">
        <f t="shared" si="13"/>
        <v>85.625685691833453</v>
      </c>
      <c r="V36">
        <f t="shared" si="13"/>
        <v>78.508638381957951</v>
      </c>
      <c r="W36">
        <f t="shared" si="13"/>
        <v>98.080610394477361</v>
      </c>
      <c r="X36">
        <f t="shared" si="13"/>
        <v>102.3474764823911</v>
      </c>
    </row>
    <row r="37" spans="1:31" x14ac:dyDescent="0.25">
      <c r="A37">
        <v>14.5343625545501</v>
      </c>
      <c r="B37">
        <v>31.262855529785099</v>
      </c>
      <c r="C37">
        <v>59.879674434661801</v>
      </c>
      <c r="D37">
        <v>119.682255268096</v>
      </c>
      <c r="E37">
        <v>121.444145917892</v>
      </c>
      <c r="F37">
        <v>127.742854833602</v>
      </c>
      <c r="G37">
        <v>168.38964557647699</v>
      </c>
      <c r="H37" s="3"/>
      <c r="I37">
        <f t="shared" si="1"/>
        <v>0.32997555216616126</v>
      </c>
      <c r="J37">
        <f t="shared" si="4"/>
        <v>0.23196851341550298</v>
      </c>
      <c r="K37">
        <f t="shared" si="5"/>
        <v>0.26369630380673115</v>
      </c>
      <c r="L37">
        <f t="shared" si="6"/>
        <v>0.22278859647322249</v>
      </c>
      <c r="M37">
        <f t="shared" si="7"/>
        <v>0.15771022151496744</v>
      </c>
      <c r="N37">
        <f t="shared" si="8"/>
        <v>0.16083537601498327</v>
      </c>
      <c r="O37">
        <f t="shared" si="9"/>
        <v>0.17484606946067849</v>
      </c>
      <c r="Q37" t="s">
        <v>158</v>
      </c>
      <c r="R37">
        <f>SKEW(A1:A101)</f>
        <v>1.2263192599049042</v>
      </c>
      <c r="S37">
        <f t="shared" ref="S37:X37" si="14">SKEW(B1:B101)</f>
        <v>2.0064264984935334</v>
      </c>
      <c r="T37">
        <f t="shared" si="14"/>
        <v>1.3832417254202785</v>
      </c>
      <c r="U37">
        <f t="shared" si="14"/>
        <v>1.7955831968260652</v>
      </c>
      <c r="V37">
        <f t="shared" si="14"/>
        <v>2.1458965096669629</v>
      </c>
      <c r="W37">
        <f t="shared" si="14"/>
        <v>2.0813716579817072</v>
      </c>
      <c r="X37">
        <f t="shared" si="14"/>
        <v>2.0835591255961843</v>
      </c>
    </row>
    <row r="38" spans="1:31" x14ac:dyDescent="0.25">
      <c r="A38">
        <v>14.410087108612</v>
      </c>
      <c r="B38">
        <v>31.249294757843</v>
      </c>
      <c r="C38">
        <v>58.572484254837001</v>
      </c>
      <c r="D38">
        <v>119.30243897438</v>
      </c>
      <c r="E38">
        <v>117.711697101593</v>
      </c>
      <c r="F38">
        <v>127.172153711318</v>
      </c>
      <c r="G38">
        <v>163.51785087585401</v>
      </c>
      <c r="H38" s="3"/>
      <c r="I38">
        <f t="shared" si="1"/>
        <v>0.32715411030792974</v>
      </c>
      <c r="J38">
        <f t="shared" si="4"/>
        <v>0.23186789330083754</v>
      </c>
      <c r="K38">
        <f t="shared" si="5"/>
        <v>0.25793973912853835</v>
      </c>
      <c r="L38">
        <f t="shared" si="6"/>
        <v>0.22208156819400851</v>
      </c>
      <c r="M38">
        <f t="shared" si="7"/>
        <v>0.15286317577914602</v>
      </c>
      <c r="N38">
        <f t="shared" si="8"/>
        <v>0.16011683148492495</v>
      </c>
      <c r="O38">
        <f t="shared" si="9"/>
        <v>0.16978747959485194</v>
      </c>
      <c r="Q38" t="s">
        <v>159</v>
      </c>
      <c r="R38">
        <f>_xlfn.STDEV.P(A2:A101)</f>
        <v>9.2725515938075667</v>
      </c>
      <c r="S38">
        <f t="shared" ref="S38:W38" si="15">_xlfn.STDEV.P(B2:B101)</f>
        <v>23.243907968446326</v>
      </c>
      <c r="T38">
        <f t="shared" si="15"/>
        <v>45.61157425848247</v>
      </c>
      <c r="U38">
        <f t="shared" si="15"/>
        <v>107.27820148955239</v>
      </c>
      <c r="V38">
        <f t="shared" si="15"/>
        <v>134.12945059919184</v>
      </c>
      <c r="W38">
        <f t="shared" si="15"/>
        <v>147.56685265603753</v>
      </c>
      <c r="X38">
        <f>_xlfn.STDEV.P(G2:G101)</f>
        <v>164.56438650017512</v>
      </c>
    </row>
    <row r="39" spans="1:31" x14ac:dyDescent="0.25">
      <c r="A39">
        <v>14.3518617153167</v>
      </c>
      <c r="B39">
        <v>31.102577209472599</v>
      </c>
      <c r="C39">
        <v>58.227695703506399</v>
      </c>
      <c r="D39">
        <v>117.04410696029601</v>
      </c>
      <c r="E39">
        <v>117.61778688430699</v>
      </c>
      <c r="F39">
        <v>126.237434387207</v>
      </c>
      <c r="G39">
        <v>156.67826986312801</v>
      </c>
      <c r="H39" s="3"/>
      <c r="I39">
        <f t="shared" si="1"/>
        <v>0.3258322115159738</v>
      </c>
      <c r="J39">
        <f t="shared" si="4"/>
        <v>0.23077925788955775</v>
      </c>
      <c r="K39">
        <f t="shared" si="5"/>
        <v>0.25642136970787688</v>
      </c>
      <c r="L39">
        <f t="shared" si="6"/>
        <v>0.2178776816724747</v>
      </c>
      <c r="M39">
        <f t="shared" si="7"/>
        <v>0.15274122176432911</v>
      </c>
      <c r="N39">
        <f t="shared" si="8"/>
        <v>0.15893996774442304</v>
      </c>
      <c r="O39">
        <f t="shared" si="9"/>
        <v>0.16268565422584549</v>
      </c>
    </row>
    <row r="40" spans="1:31" x14ac:dyDescent="0.25">
      <c r="A40">
        <v>14.192496061325</v>
      </c>
      <c r="B40">
        <v>30.961344480514501</v>
      </c>
      <c r="C40">
        <v>56.786774396896298</v>
      </c>
      <c r="D40">
        <v>115.562448740005</v>
      </c>
      <c r="E40">
        <v>114.287761688232</v>
      </c>
      <c r="F40">
        <v>119.449720144271</v>
      </c>
      <c r="G40">
        <v>153.27164912223799</v>
      </c>
      <c r="H40" s="3"/>
      <c r="I40">
        <f t="shared" si="1"/>
        <v>0.3222141120310556</v>
      </c>
      <c r="J40">
        <f t="shared" si="4"/>
        <v>0.22973131950943082</v>
      </c>
      <c r="K40">
        <f t="shared" si="5"/>
        <v>0.25007588392798918</v>
      </c>
      <c r="L40">
        <f t="shared" si="6"/>
        <v>0.21511957392615749</v>
      </c>
      <c r="M40">
        <f t="shared" si="7"/>
        <v>0.14841677279765367</v>
      </c>
      <c r="N40">
        <f t="shared" si="8"/>
        <v>0.15039385709136988</v>
      </c>
      <c r="O40">
        <f t="shared" si="9"/>
        <v>0.15914841626416021</v>
      </c>
    </row>
    <row r="41" spans="1:31" x14ac:dyDescent="0.25">
      <c r="A41">
        <v>13.8790242671966</v>
      </c>
      <c r="B41">
        <v>30.712501049041698</v>
      </c>
      <c r="C41">
        <v>56.560562372207599</v>
      </c>
      <c r="D41">
        <v>113.19459438323899</v>
      </c>
      <c r="E41">
        <v>111.37792849540701</v>
      </c>
      <c r="F41">
        <v>116.80257153511</v>
      </c>
      <c r="G41">
        <v>147.36468005180299</v>
      </c>
      <c r="H41" s="3"/>
      <c r="I41">
        <f t="shared" si="1"/>
        <v>0.31509732049872563</v>
      </c>
      <c r="J41">
        <f t="shared" si="4"/>
        <v>0.22788491616930845</v>
      </c>
      <c r="K41">
        <f t="shared" si="5"/>
        <v>0.24907969823809978</v>
      </c>
      <c r="L41">
        <f t="shared" si="6"/>
        <v>0.21071181149207571</v>
      </c>
      <c r="M41">
        <f t="shared" si="7"/>
        <v>0.14463799503983318</v>
      </c>
      <c r="N41">
        <f t="shared" si="8"/>
        <v>0.14706094941151149</v>
      </c>
      <c r="O41">
        <f t="shared" si="9"/>
        <v>0.15301496120012964</v>
      </c>
      <c r="Q41" s="4"/>
      <c r="R41" s="4">
        <v>10</v>
      </c>
      <c r="S41" s="4"/>
      <c r="T41" s="4">
        <v>30</v>
      </c>
      <c r="U41" s="4"/>
      <c r="V41" s="4">
        <v>60</v>
      </c>
      <c r="W41" s="4"/>
      <c r="X41" s="4">
        <v>90</v>
      </c>
      <c r="Y41" s="4"/>
      <c r="Z41" s="4">
        <v>120</v>
      </c>
      <c r="AA41" s="4"/>
      <c r="AB41" s="4">
        <v>150</v>
      </c>
      <c r="AC41" s="4"/>
      <c r="AD41" s="4">
        <v>180</v>
      </c>
      <c r="AE41" s="4"/>
    </row>
    <row r="42" spans="1:31" x14ac:dyDescent="0.25">
      <c r="A42">
        <v>13.6169900894165</v>
      </c>
      <c r="B42">
        <v>30.135478496551499</v>
      </c>
      <c r="C42">
        <v>55.179514884948702</v>
      </c>
      <c r="D42">
        <v>112.31225514411901</v>
      </c>
      <c r="E42">
        <v>105.959042549133</v>
      </c>
      <c r="F42">
        <v>113.103563785552</v>
      </c>
      <c r="G42">
        <v>145.93456912040699</v>
      </c>
      <c r="H42" s="3"/>
      <c r="I42">
        <f t="shared" si="1"/>
        <v>0.30914832396207836</v>
      </c>
      <c r="J42">
        <f t="shared" si="4"/>
        <v>0.22360344342985103</v>
      </c>
      <c r="K42">
        <f t="shared" si="5"/>
        <v>0.24299788297757896</v>
      </c>
      <c r="L42">
        <f t="shared" si="6"/>
        <v>0.20906933642126047</v>
      </c>
      <c r="M42">
        <f t="shared" si="7"/>
        <v>0.13760090242007844</v>
      </c>
      <c r="N42">
        <f t="shared" si="8"/>
        <v>0.1424036924317966</v>
      </c>
      <c r="O42">
        <f t="shared" si="9"/>
        <v>0.1515300167168076</v>
      </c>
      <c r="Q42" s="4">
        <v>0</v>
      </c>
      <c r="R42" s="4">
        <f>COUNTIF(I:I, "&gt;"&amp;$Q42)-COUNTIF(I:I, "&gt;"&amp;$Q43)</f>
        <v>9</v>
      </c>
      <c r="S42" s="4">
        <v>0</v>
      </c>
      <c r="T42" s="4">
        <f t="shared" ref="T42:T52" si="16">COUNTIF(J:J, "&gt;"&amp;$Q42)-COUNTIF(J:J, "&gt;"&amp;$Q43)</f>
        <v>26</v>
      </c>
      <c r="U42" s="4">
        <v>0</v>
      </c>
      <c r="V42" s="4">
        <f t="shared" ref="V42:V52" si="17">COUNTIF(K:K, "&gt;"&amp;$Q42)-COUNTIF(K:K, "&gt;"&amp;$Q43)</f>
        <v>25</v>
      </c>
      <c r="W42" s="4">
        <v>0</v>
      </c>
      <c r="X42" s="4">
        <f t="shared" ref="X42:X52" si="18">COUNTIF(L:L, "&gt;"&amp;$Q42)-COUNTIF(L:L, "&gt;"&amp;$Q43)</f>
        <v>36</v>
      </c>
      <c r="Y42" s="4">
        <v>0</v>
      </c>
      <c r="Z42" s="4">
        <f t="shared" ref="Z42:Z52" si="19">COUNTIF(M:M, "&gt;"&amp;$Q42)-COUNTIF(M:M, "&gt;"&amp;$Q43)</f>
        <v>49</v>
      </c>
      <c r="AA42" s="4">
        <v>0</v>
      </c>
      <c r="AB42" s="4">
        <f t="shared" ref="AB42:AB52" si="20">COUNTIF(N:N, "&gt;"&amp;$Q42)-COUNTIF(N:N, "&gt;"&amp;$Q43)</f>
        <v>42</v>
      </c>
      <c r="AC42" s="4">
        <v>0</v>
      </c>
      <c r="AD42" s="4">
        <f t="shared" ref="AD42:AD52" si="21">COUNTIF(O:O, "&gt;"&amp;$Q42)-COUNTIF(O:O, "&gt;"&amp;$Q43)</f>
        <v>46</v>
      </c>
      <c r="AE42" s="4">
        <v>0</v>
      </c>
    </row>
    <row r="43" spans="1:31" x14ac:dyDescent="0.25">
      <c r="A43">
        <v>13.3162655830383</v>
      </c>
      <c r="B43">
        <v>29.107941389083798</v>
      </c>
      <c r="C43">
        <v>55.111216068267801</v>
      </c>
      <c r="D43">
        <v>112.02586531639</v>
      </c>
      <c r="E43">
        <v>97.218066215515094</v>
      </c>
      <c r="F43">
        <v>110.610070466995</v>
      </c>
      <c r="G43">
        <v>145.55715250968899</v>
      </c>
      <c r="H43" s="3"/>
      <c r="I43">
        <f t="shared" si="1"/>
        <v>0.30232093578666935</v>
      </c>
      <c r="J43">
        <f t="shared" si="4"/>
        <v>0.21597917970667771</v>
      </c>
      <c r="K43">
        <f t="shared" si="5"/>
        <v>0.24269711070913955</v>
      </c>
      <c r="L43">
        <f t="shared" si="6"/>
        <v>0.20853622156959739</v>
      </c>
      <c r="M43">
        <f t="shared" si="7"/>
        <v>0.1262496651627141</v>
      </c>
      <c r="N43">
        <f t="shared" si="8"/>
        <v>0.13926424532922979</v>
      </c>
      <c r="O43">
        <f t="shared" si="9"/>
        <v>0.15113812913543467</v>
      </c>
      <c r="Q43" s="4">
        <v>0.1</v>
      </c>
      <c r="R43" s="4">
        <f t="shared" ref="R43:R52" si="22">COUNTIF(I:I, "&gt;"&amp;$Q43)-COUNTIF(I:I, "&gt;"&amp;$Q44)</f>
        <v>27</v>
      </c>
      <c r="S43" s="4">
        <v>0.1</v>
      </c>
      <c r="T43" s="4">
        <f t="shared" si="16"/>
        <v>29</v>
      </c>
      <c r="U43" s="4">
        <v>0.1</v>
      </c>
      <c r="V43" s="4">
        <f t="shared" si="17"/>
        <v>22</v>
      </c>
      <c r="W43" s="4">
        <v>0.1</v>
      </c>
      <c r="X43" s="4">
        <f t="shared" si="18"/>
        <v>22</v>
      </c>
      <c r="Y43" s="4">
        <v>0.1</v>
      </c>
      <c r="Z43" s="4">
        <f t="shared" si="19"/>
        <v>21</v>
      </c>
      <c r="AA43" s="4">
        <v>0.1</v>
      </c>
      <c r="AB43" s="4">
        <f t="shared" si="20"/>
        <v>27</v>
      </c>
      <c r="AC43" s="4">
        <v>0.1</v>
      </c>
      <c r="AD43" s="4">
        <f t="shared" si="21"/>
        <v>25</v>
      </c>
      <c r="AE43" s="4">
        <v>0.1</v>
      </c>
    </row>
    <row r="44" spans="1:31" x14ac:dyDescent="0.25">
      <c r="A44">
        <v>13.0328562259674</v>
      </c>
      <c r="B44">
        <v>27.931504249572701</v>
      </c>
      <c r="C44">
        <v>55.086733102798398</v>
      </c>
      <c r="D44">
        <v>100.045665502548</v>
      </c>
      <c r="E44">
        <v>88.740985631942706</v>
      </c>
      <c r="F44">
        <v>109.85992288589399</v>
      </c>
      <c r="G44">
        <v>144.096725940704</v>
      </c>
      <c r="H44" s="3"/>
      <c r="I44">
        <f t="shared" si="1"/>
        <v>0.2958866557322441</v>
      </c>
      <c r="J44">
        <f t="shared" si="4"/>
        <v>0.2072500866742393</v>
      </c>
      <c r="K44">
        <f t="shared" si="5"/>
        <v>0.24258929336441509</v>
      </c>
      <c r="L44">
        <f t="shared" si="6"/>
        <v>0.18623507177913121</v>
      </c>
      <c r="M44">
        <f t="shared" si="7"/>
        <v>0.11524112912723224</v>
      </c>
      <c r="N44">
        <f t="shared" si="8"/>
        <v>0.13831976770321877</v>
      </c>
      <c r="O44">
        <f t="shared" si="9"/>
        <v>0.14962170664728947</v>
      </c>
      <c r="Q44" s="4">
        <v>0.2</v>
      </c>
      <c r="R44" s="4">
        <f t="shared" si="22"/>
        <v>22</v>
      </c>
      <c r="S44" s="4">
        <v>0.2</v>
      </c>
      <c r="T44" s="4">
        <f t="shared" si="16"/>
        <v>22</v>
      </c>
      <c r="U44" s="4">
        <v>0.2</v>
      </c>
      <c r="V44" s="4">
        <f t="shared" si="17"/>
        <v>22</v>
      </c>
      <c r="W44" s="4">
        <v>0.2</v>
      </c>
      <c r="X44" s="4">
        <f t="shared" si="18"/>
        <v>22</v>
      </c>
      <c r="Y44" s="4">
        <v>0.2</v>
      </c>
      <c r="Z44" s="4">
        <f t="shared" si="19"/>
        <v>15</v>
      </c>
      <c r="AA44" s="4">
        <v>0.2</v>
      </c>
      <c r="AB44" s="4">
        <f t="shared" si="20"/>
        <v>11</v>
      </c>
      <c r="AC44" s="4">
        <v>0.2</v>
      </c>
      <c r="AD44" s="4">
        <f t="shared" si="21"/>
        <v>13</v>
      </c>
      <c r="AE44" s="4">
        <v>0.2</v>
      </c>
    </row>
    <row r="45" spans="1:31" x14ac:dyDescent="0.25">
      <c r="A45">
        <v>12.53489279747</v>
      </c>
      <c r="B45">
        <v>27.261922121047899</v>
      </c>
      <c r="C45">
        <v>54.752346754074097</v>
      </c>
      <c r="D45">
        <v>98.081858873367295</v>
      </c>
      <c r="E45">
        <v>86.789534091949406</v>
      </c>
      <c r="F45">
        <v>108.09121060371299</v>
      </c>
      <c r="G45">
        <v>138.162292957305</v>
      </c>
      <c r="H45" s="3"/>
      <c r="I45">
        <f t="shared" si="1"/>
        <v>0.28458132626490229</v>
      </c>
      <c r="J45">
        <f t="shared" si="4"/>
        <v>0.20228182743075765</v>
      </c>
      <c r="K45">
        <f t="shared" si="5"/>
        <v>0.24111673284977433</v>
      </c>
      <c r="L45">
        <f t="shared" si="6"/>
        <v>0.18257944445426236</v>
      </c>
      <c r="M45">
        <f t="shared" si="7"/>
        <v>0.11270692830329013</v>
      </c>
      <c r="N45">
        <f t="shared" si="8"/>
        <v>0.13609286033264645</v>
      </c>
      <c r="O45">
        <f t="shared" si="9"/>
        <v>0.14345973464436204</v>
      </c>
      <c r="Q45" s="4">
        <v>0.3</v>
      </c>
      <c r="R45" s="4">
        <f t="shared" si="22"/>
        <v>16</v>
      </c>
      <c r="S45" s="4">
        <v>0.3</v>
      </c>
      <c r="T45" s="4">
        <f t="shared" si="16"/>
        <v>11</v>
      </c>
      <c r="U45" s="4">
        <v>0.3</v>
      </c>
      <c r="V45" s="4">
        <f t="shared" si="17"/>
        <v>14</v>
      </c>
      <c r="W45" s="4">
        <v>0.3</v>
      </c>
      <c r="X45" s="4">
        <f t="shared" si="18"/>
        <v>5</v>
      </c>
      <c r="Y45" s="4">
        <v>0.3</v>
      </c>
      <c r="Z45" s="4">
        <f t="shared" si="19"/>
        <v>7</v>
      </c>
      <c r="AA45" s="4">
        <v>0.3</v>
      </c>
      <c r="AB45" s="4">
        <f t="shared" si="20"/>
        <v>7</v>
      </c>
      <c r="AC45" s="4">
        <v>0.3</v>
      </c>
      <c r="AD45" s="4">
        <f t="shared" si="21"/>
        <v>5</v>
      </c>
      <c r="AE45" s="4">
        <v>0.3</v>
      </c>
    </row>
    <row r="46" spans="1:31" x14ac:dyDescent="0.25">
      <c r="A46">
        <v>12.425642013549799</v>
      </c>
      <c r="B46">
        <v>27.188490629196099</v>
      </c>
      <c r="C46">
        <v>54.190351724624598</v>
      </c>
      <c r="D46">
        <v>96.935126781463595</v>
      </c>
      <c r="E46">
        <v>86.278277397155705</v>
      </c>
      <c r="F46">
        <v>105.672748565673</v>
      </c>
      <c r="G46">
        <v>133.41531610488801</v>
      </c>
      <c r="H46" s="3"/>
      <c r="I46">
        <f t="shared" si="1"/>
        <v>0.2821009912922916</v>
      </c>
      <c r="J46">
        <f t="shared" si="4"/>
        <v>0.20173697016439193</v>
      </c>
      <c r="K46">
        <f t="shared" si="5"/>
        <v>0.23864183609352538</v>
      </c>
      <c r="L46">
        <f t="shared" si="6"/>
        <v>0.18044480191503431</v>
      </c>
      <c r="M46">
        <f t="shared" si="7"/>
        <v>0.11204299834620979</v>
      </c>
      <c r="N46">
        <f t="shared" si="8"/>
        <v>0.13304788179531218</v>
      </c>
      <c r="O46">
        <f t="shared" si="9"/>
        <v>0.13853074841350155</v>
      </c>
      <c r="Q46" s="4">
        <v>0.4</v>
      </c>
      <c r="R46" s="4">
        <f t="shared" si="22"/>
        <v>9</v>
      </c>
      <c r="S46" s="4">
        <v>0.4</v>
      </c>
      <c r="T46" s="4">
        <f t="shared" si="16"/>
        <v>8</v>
      </c>
      <c r="U46" s="4">
        <v>0.4</v>
      </c>
      <c r="V46" s="4">
        <f t="shared" si="17"/>
        <v>6</v>
      </c>
      <c r="W46" s="4">
        <v>0.4</v>
      </c>
      <c r="X46" s="4">
        <f t="shared" si="18"/>
        <v>7</v>
      </c>
      <c r="Y46" s="4">
        <v>0.4</v>
      </c>
      <c r="Z46" s="4">
        <f t="shared" si="19"/>
        <v>4</v>
      </c>
      <c r="AA46" s="4">
        <v>0.4</v>
      </c>
      <c r="AB46" s="4">
        <f t="shared" si="20"/>
        <v>6</v>
      </c>
      <c r="AC46" s="4">
        <v>0.4</v>
      </c>
      <c r="AD46" s="4">
        <f t="shared" si="21"/>
        <v>5</v>
      </c>
      <c r="AE46" s="4">
        <v>0.4</v>
      </c>
    </row>
    <row r="47" spans="1:31" x14ac:dyDescent="0.25">
      <c r="A47">
        <v>11.4391884803771</v>
      </c>
      <c r="B47">
        <v>25.869296789169301</v>
      </c>
      <c r="C47">
        <v>53.535340547561603</v>
      </c>
      <c r="D47">
        <v>94.938891410827594</v>
      </c>
      <c r="E47">
        <v>85.825340509414602</v>
      </c>
      <c r="F47">
        <v>103.70736074447601</v>
      </c>
      <c r="G47">
        <v>124.165690660476</v>
      </c>
      <c r="H47" s="3"/>
      <c r="I47">
        <f t="shared" si="1"/>
        <v>0.25970540647918122</v>
      </c>
      <c r="J47">
        <f t="shared" si="4"/>
        <v>0.19194863097425113</v>
      </c>
      <c r="K47">
        <f t="shared" si="5"/>
        <v>0.23575731763255617</v>
      </c>
      <c r="L47">
        <f t="shared" si="6"/>
        <v>0.17672880846673278</v>
      </c>
      <c r="M47">
        <f t="shared" si="7"/>
        <v>0.11145480386093386</v>
      </c>
      <c r="N47">
        <f t="shared" si="8"/>
        <v>0.13057334895627984</v>
      </c>
      <c r="O47">
        <f t="shared" si="9"/>
        <v>0.12892647228712645</v>
      </c>
      <c r="Q47" s="4">
        <v>0.5</v>
      </c>
      <c r="R47" s="4">
        <f t="shared" si="22"/>
        <v>4</v>
      </c>
      <c r="S47" s="4">
        <v>0.5</v>
      </c>
      <c r="T47" s="4">
        <f t="shared" si="16"/>
        <v>0</v>
      </c>
      <c r="U47" s="4">
        <v>0.5</v>
      </c>
      <c r="V47" s="4">
        <f t="shared" si="17"/>
        <v>3</v>
      </c>
      <c r="W47" s="4">
        <v>0.5</v>
      </c>
      <c r="X47" s="4">
        <f t="shared" si="18"/>
        <v>3</v>
      </c>
      <c r="Y47" s="4">
        <v>0.5</v>
      </c>
      <c r="Z47" s="4">
        <f t="shared" si="19"/>
        <v>0</v>
      </c>
      <c r="AA47" s="4">
        <v>0.5</v>
      </c>
      <c r="AB47" s="4">
        <f t="shared" si="20"/>
        <v>3</v>
      </c>
      <c r="AC47" s="4">
        <v>0.5</v>
      </c>
      <c r="AD47" s="4">
        <f t="shared" si="21"/>
        <v>3</v>
      </c>
      <c r="AE47" s="4">
        <v>0.5</v>
      </c>
    </row>
    <row r="48" spans="1:31" x14ac:dyDescent="0.25">
      <c r="A48">
        <v>11.034147024154599</v>
      </c>
      <c r="B48">
        <v>25.570228338241499</v>
      </c>
      <c r="C48">
        <v>53.203155994415198</v>
      </c>
      <c r="D48">
        <v>92.378488779067993</v>
      </c>
      <c r="E48">
        <v>85.077242136001502</v>
      </c>
      <c r="F48">
        <v>100.970824480056</v>
      </c>
      <c r="G48">
        <v>123.55472803115801</v>
      </c>
      <c r="I48">
        <f t="shared" si="1"/>
        <v>0.2505096968176409</v>
      </c>
      <c r="J48">
        <f t="shared" si="4"/>
        <v>0.18972956100141694</v>
      </c>
      <c r="K48">
        <f t="shared" si="5"/>
        <v>0.2342944533188569</v>
      </c>
      <c r="L48">
        <f t="shared" si="6"/>
        <v>0.1719626172927925</v>
      </c>
      <c r="M48">
        <f t="shared" si="7"/>
        <v>0.11048330573482629</v>
      </c>
      <c r="N48">
        <f t="shared" si="8"/>
        <v>0.12712789723500786</v>
      </c>
      <c r="O48">
        <f t="shared" si="9"/>
        <v>0.12829208402674439</v>
      </c>
      <c r="Q48" s="4">
        <v>0.6</v>
      </c>
      <c r="R48" s="4">
        <f t="shared" si="22"/>
        <v>8</v>
      </c>
      <c r="S48" s="4">
        <v>0.6</v>
      </c>
      <c r="T48" s="4">
        <f t="shared" si="16"/>
        <v>1</v>
      </c>
      <c r="U48" s="4">
        <v>0.6</v>
      </c>
      <c r="V48" s="4">
        <f t="shared" si="17"/>
        <v>3</v>
      </c>
      <c r="W48" s="4">
        <v>0.6</v>
      </c>
      <c r="X48" s="4">
        <f t="shared" si="18"/>
        <v>1</v>
      </c>
      <c r="Y48" s="4">
        <v>0.6</v>
      </c>
      <c r="Z48" s="4">
        <f t="shared" si="19"/>
        <v>1</v>
      </c>
      <c r="AA48" s="4">
        <v>0.6</v>
      </c>
      <c r="AB48" s="4">
        <f t="shared" si="20"/>
        <v>1</v>
      </c>
      <c r="AC48" s="4">
        <v>0.6</v>
      </c>
      <c r="AD48" s="4">
        <f t="shared" si="21"/>
        <v>1</v>
      </c>
      <c r="AE48" s="4">
        <v>0.6</v>
      </c>
    </row>
    <row r="49" spans="1:31" x14ac:dyDescent="0.25">
      <c r="A49">
        <v>10.79008603096</v>
      </c>
      <c r="B49">
        <v>25.400725841522199</v>
      </c>
      <c r="C49">
        <v>52.2149558067321</v>
      </c>
      <c r="D49">
        <v>91.200832366943303</v>
      </c>
      <c r="E49">
        <v>83.146061420440603</v>
      </c>
      <c r="F49">
        <v>100.54384064674301</v>
      </c>
      <c r="G49">
        <v>118.196479797363</v>
      </c>
      <c r="I49">
        <f t="shared" si="1"/>
        <v>0.24496874786378414</v>
      </c>
      <c r="J49">
        <f t="shared" si="4"/>
        <v>0.18847186263964283</v>
      </c>
      <c r="K49">
        <f t="shared" si="5"/>
        <v>0.22994264714466853</v>
      </c>
      <c r="L49">
        <f t="shared" si="6"/>
        <v>0.16977040911124353</v>
      </c>
      <c r="M49">
        <f t="shared" si="7"/>
        <v>0.10797542907980448</v>
      </c>
      <c r="N49">
        <f t="shared" si="8"/>
        <v>0.12659030078413264</v>
      </c>
      <c r="O49">
        <f t="shared" si="9"/>
        <v>0.12272838894521881</v>
      </c>
      <c r="Q49" s="4">
        <v>0.7</v>
      </c>
      <c r="R49" s="4">
        <f t="shared" si="22"/>
        <v>0</v>
      </c>
      <c r="S49" s="4">
        <v>0.7</v>
      </c>
      <c r="T49" s="4">
        <f t="shared" si="16"/>
        <v>0</v>
      </c>
      <c r="U49" s="4">
        <v>0.7</v>
      </c>
      <c r="V49" s="4">
        <f t="shared" si="17"/>
        <v>3</v>
      </c>
      <c r="W49" s="4">
        <v>0.7</v>
      </c>
      <c r="X49" s="4">
        <f t="shared" si="18"/>
        <v>0</v>
      </c>
      <c r="Y49" s="4">
        <v>0.7</v>
      </c>
      <c r="Z49" s="4">
        <f t="shared" si="19"/>
        <v>2</v>
      </c>
      <c r="AA49" s="4">
        <v>0.7</v>
      </c>
      <c r="AB49" s="4">
        <f t="shared" si="20"/>
        <v>1</v>
      </c>
      <c r="AC49" s="4">
        <v>0.7</v>
      </c>
      <c r="AD49" s="4">
        <f t="shared" si="21"/>
        <v>1</v>
      </c>
      <c r="AE49" s="4">
        <v>0.7</v>
      </c>
    </row>
    <row r="50" spans="1:31" x14ac:dyDescent="0.25">
      <c r="A50">
        <v>10.7848308086395</v>
      </c>
      <c r="B50">
        <v>22.914346933364801</v>
      </c>
      <c r="C50">
        <v>51.532716512679997</v>
      </c>
      <c r="D50">
        <v>89.2298259735107</v>
      </c>
      <c r="E50">
        <v>82.600303649902301</v>
      </c>
      <c r="F50">
        <v>100.34416937828</v>
      </c>
      <c r="G50">
        <v>115.822433710098</v>
      </c>
      <c r="I50">
        <f t="shared" si="1"/>
        <v>0.24484943785755203</v>
      </c>
      <c r="J50">
        <f t="shared" si="4"/>
        <v>0.17002308023192467</v>
      </c>
      <c r="K50">
        <f t="shared" si="5"/>
        <v>0.22693822232352898</v>
      </c>
      <c r="L50">
        <f t="shared" si="6"/>
        <v>0.16610137942050998</v>
      </c>
      <c r="M50">
        <f t="shared" si="7"/>
        <v>0.1072666952150754</v>
      </c>
      <c r="N50">
        <f t="shared" si="8"/>
        <v>0.12633890352528424</v>
      </c>
      <c r="O50">
        <f t="shared" si="9"/>
        <v>0.12026331678679879</v>
      </c>
      <c r="Q50" s="4">
        <v>0.8</v>
      </c>
      <c r="R50" s="4">
        <f t="shared" si="22"/>
        <v>3</v>
      </c>
      <c r="S50" s="4">
        <v>0.8</v>
      </c>
      <c r="T50" s="4">
        <f t="shared" si="16"/>
        <v>2</v>
      </c>
      <c r="U50" s="4">
        <v>0.8</v>
      </c>
      <c r="V50" s="4">
        <f t="shared" si="17"/>
        <v>1</v>
      </c>
      <c r="W50" s="4">
        <v>0.8</v>
      </c>
      <c r="X50" s="4">
        <f t="shared" si="18"/>
        <v>3</v>
      </c>
      <c r="Y50" s="4">
        <v>0.8</v>
      </c>
      <c r="Z50" s="4">
        <f t="shared" si="19"/>
        <v>0</v>
      </c>
      <c r="AA50" s="4">
        <v>0.8</v>
      </c>
      <c r="AB50" s="4">
        <f t="shared" si="20"/>
        <v>1</v>
      </c>
      <c r="AC50" s="4">
        <v>0.8</v>
      </c>
      <c r="AD50" s="4">
        <f t="shared" si="21"/>
        <v>0</v>
      </c>
      <c r="AE50" s="4">
        <v>0.8</v>
      </c>
    </row>
    <row r="51" spans="1:31" x14ac:dyDescent="0.25">
      <c r="A51">
        <v>10.7229766845703</v>
      </c>
      <c r="B51">
        <v>22.603696584701499</v>
      </c>
      <c r="C51">
        <v>50.760644912719698</v>
      </c>
      <c r="D51">
        <v>88.103997707366901</v>
      </c>
      <c r="E51">
        <v>79.678532600402804</v>
      </c>
      <c r="F51">
        <v>100.231621503829</v>
      </c>
      <c r="G51">
        <v>105.039365291595</v>
      </c>
      <c r="I51">
        <f t="shared" si="1"/>
        <v>0.24344515551170545</v>
      </c>
      <c r="J51">
        <f t="shared" si="4"/>
        <v>0.16771807327237875</v>
      </c>
      <c r="K51">
        <f t="shared" si="5"/>
        <v>0.22353819670371985</v>
      </c>
      <c r="L51">
        <f t="shared" si="6"/>
        <v>0.16400564936660847</v>
      </c>
      <c r="M51">
        <f t="shared" si="7"/>
        <v>0.10347241467606839</v>
      </c>
      <c r="N51">
        <f t="shared" si="8"/>
        <v>0.12619719947670482</v>
      </c>
      <c r="O51">
        <f t="shared" si="9"/>
        <v>0.10906680215998614</v>
      </c>
      <c r="Q51" s="4">
        <v>0.9</v>
      </c>
      <c r="R51" s="4">
        <f t="shared" si="22"/>
        <v>2</v>
      </c>
      <c r="S51" s="4">
        <v>0.9</v>
      </c>
      <c r="T51" s="4">
        <f t="shared" si="16"/>
        <v>1</v>
      </c>
      <c r="U51" s="4">
        <v>0.9</v>
      </c>
      <c r="V51" s="4">
        <f t="shared" si="17"/>
        <v>1</v>
      </c>
      <c r="W51" s="4">
        <v>0.9</v>
      </c>
      <c r="X51" s="4">
        <f t="shared" si="18"/>
        <v>1</v>
      </c>
      <c r="Y51" s="4">
        <v>0.9</v>
      </c>
      <c r="Z51" s="4">
        <f t="shared" si="19"/>
        <v>1</v>
      </c>
      <c r="AA51" s="4">
        <v>0.9</v>
      </c>
      <c r="AB51" s="4">
        <f t="shared" si="20"/>
        <v>1</v>
      </c>
      <c r="AC51" s="4">
        <v>0.9</v>
      </c>
      <c r="AD51" s="4">
        <f t="shared" si="21"/>
        <v>1</v>
      </c>
      <c r="AE51" s="4">
        <v>0.9</v>
      </c>
    </row>
    <row r="52" spans="1:31" x14ac:dyDescent="0.25">
      <c r="A52">
        <v>10.4926762580871</v>
      </c>
      <c r="B52">
        <v>22.451495170593201</v>
      </c>
      <c r="C52">
        <v>49.209781885147002</v>
      </c>
      <c r="D52">
        <v>83.147373676300006</v>
      </c>
      <c r="E52">
        <v>77.338744163513098</v>
      </c>
      <c r="F52">
        <v>95.929599285125704</v>
      </c>
      <c r="G52">
        <v>99.655587673187199</v>
      </c>
      <c r="I52">
        <f t="shared" si="1"/>
        <v>0.23821661452081722</v>
      </c>
      <c r="J52">
        <f t="shared" si="4"/>
        <v>0.16658874790615294</v>
      </c>
      <c r="K52">
        <f t="shared" si="5"/>
        <v>0.21670855288981314</v>
      </c>
      <c r="L52">
        <f t="shared" si="6"/>
        <v>0.15477889049033913</v>
      </c>
      <c r="M52">
        <f t="shared" si="7"/>
        <v>0.1004339104328954</v>
      </c>
      <c r="N52">
        <f t="shared" si="8"/>
        <v>0.12078071366173498</v>
      </c>
      <c r="O52">
        <f t="shared" si="9"/>
        <v>0.10347659884192371</v>
      </c>
      <c r="Q52" s="4">
        <v>1</v>
      </c>
      <c r="R52" s="4">
        <f t="shared" si="22"/>
        <v>0</v>
      </c>
      <c r="S52" s="4">
        <v>1</v>
      </c>
      <c r="T52" s="4">
        <f t="shared" si="16"/>
        <v>0</v>
      </c>
      <c r="U52" s="4">
        <v>1</v>
      </c>
      <c r="V52" s="4">
        <f t="shared" si="17"/>
        <v>0</v>
      </c>
      <c r="W52" s="4">
        <v>1</v>
      </c>
      <c r="X52" s="4">
        <f t="shared" si="18"/>
        <v>0</v>
      </c>
      <c r="Y52" s="4">
        <v>1</v>
      </c>
      <c r="Z52" s="4">
        <f t="shared" si="19"/>
        <v>0</v>
      </c>
      <c r="AA52" s="4">
        <v>1</v>
      </c>
      <c r="AB52" s="4">
        <f t="shared" si="20"/>
        <v>0</v>
      </c>
      <c r="AC52" s="4">
        <v>1</v>
      </c>
      <c r="AD52" s="4">
        <f t="shared" si="21"/>
        <v>0</v>
      </c>
      <c r="AE52" s="4">
        <v>1</v>
      </c>
    </row>
    <row r="53" spans="1:31" x14ac:dyDescent="0.25">
      <c r="A53">
        <v>10.439536809921201</v>
      </c>
      <c r="B53">
        <v>22.1486012935638</v>
      </c>
      <c r="C53">
        <v>49.056750774383502</v>
      </c>
      <c r="D53">
        <v>82.620397329330402</v>
      </c>
      <c r="E53">
        <v>76.254587888717595</v>
      </c>
      <c r="F53">
        <v>95.172775983810396</v>
      </c>
      <c r="G53">
        <v>99.461318969726506</v>
      </c>
      <c r="I53">
        <f t="shared" si="1"/>
        <v>0.23701018261267287</v>
      </c>
      <c r="J53">
        <f t="shared" si="4"/>
        <v>0.164341293501029</v>
      </c>
      <c r="K53">
        <f t="shared" si="5"/>
        <v>0.21603463910092294</v>
      </c>
      <c r="L53">
        <f t="shared" si="6"/>
        <v>0.15379792367572695</v>
      </c>
      <c r="M53">
        <f t="shared" si="7"/>
        <v>9.9025999619553759E-2</v>
      </c>
      <c r="N53">
        <f t="shared" si="8"/>
        <v>0.11982783093179673</v>
      </c>
      <c r="O53">
        <f t="shared" si="9"/>
        <v>0.10327488145542385</v>
      </c>
    </row>
    <row r="54" spans="1:31" x14ac:dyDescent="0.25">
      <c r="A54">
        <v>10.3342146873474</v>
      </c>
      <c r="B54">
        <v>21.885087728500299</v>
      </c>
      <c r="C54">
        <v>46.278947591781602</v>
      </c>
      <c r="D54">
        <v>78.153670787811194</v>
      </c>
      <c r="E54">
        <v>65.279310941696096</v>
      </c>
      <c r="F54">
        <v>94.397869348526001</v>
      </c>
      <c r="G54">
        <v>97.292841672897296</v>
      </c>
      <c r="I54">
        <f t="shared" si="1"/>
        <v>0.23461904055734259</v>
      </c>
      <c r="J54">
        <f t="shared" si="4"/>
        <v>0.1623860386493293</v>
      </c>
      <c r="K54">
        <f t="shared" si="5"/>
        <v>0.20380183324701062</v>
      </c>
      <c r="L54">
        <f t="shared" si="6"/>
        <v>0.14548310929672326</v>
      </c>
      <c r="M54">
        <f t="shared" si="7"/>
        <v>8.4773247085288828E-2</v>
      </c>
      <c r="N54">
        <f t="shared" si="8"/>
        <v>0.11885218027622921</v>
      </c>
      <c r="O54">
        <f t="shared" si="9"/>
        <v>0.10102326004029885</v>
      </c>
    </row>
    <row r="55" spans="1:31" x14ac:dyDescent="0.25">
      <c r="A55">
        <v>10.268035411834701</v>
      </c>
      <c r="B55">
        <v>21.224076747894198</v>
      </c>
      <c r="C55">
        <v>44.829919338226297</v>
      </c>
      <c r="D55">
        <v>75.9974076747894</v>
      </c>
      <c r="E55">
        <v>62.874077320098799</v>
      </c>
      <c r="F55">
        <v>93.535290956497093</v>
      </c>
      <c r="G55">
        <v>96.332458972930894</v>
      </c>
      <c r="I55">
        <f t="shared" si="1"/>
        <v>0.23311656372718928</v>
      </c>
      <c r="J55">
        <f t="shared" si="4"/>
        <v>0.1574813768094524</v>
      </c>
      <c r="K55">
        <f t="shared" si="5"/>
        <v>0.19742064633873857</v>
      </c>
      <c r="L55">
        <f t="shared" si="6"/>
        <v>0.1414692241012864</v>
      </c>
      <c r="M55">
        <f t="shared" si="7"/>
        <v>8.1649754187460538E-2</v>
      </c>
      <c r="N55">
        <f t="shared" si="8"/>
        <v>0.11776614599114076</v>
      </c>
      <c r="O55">
        <f t="shared" si="9"/>
        <v>0.10002605418662364</v>
      </c>
    </row>
    <row r="56" spans="1:31" x14ac:dyDescent="0.25">
      <c r="A56">
        <v>10.037445306777901</v>
      </c>
      <c r="B56">
        <v>20.1926107406616</v>
      </c>
      <c r="C56">
        <v>43.069499254226599</v>
      </c>
      <c r="D56">
        <v>75.165729284286499</v>
      </c>
      <c r="E56">
        <v>61.295227289199801</v>
      </c>
      <c r="F56">
        <v>92.077489376068101</v>
      </c>
      <c r="G56">
        <v>90.309761524200397</v>
      </c>
      <c r="I56">
        <f t="shared" si="1"/>
        <v>0.22788144612539599</v>
      </c>
      <c r="J56">
        <f t="shared" si="4"/>
        <v>0.14982796088561229</v>
      </c>
      <c r="K56">
        <f t="shared" si="5"/>
        <v>0.18966816148172103</v>
      </c>
      <c r="L56">
        <f t="shared" si="6"/>
        <v>0.1399210542333123</v>
      </c>
      <c r="M56">
        <f t="shared" si="7"/>
        <v>7.9599422438408243E-2</v>
      </c>
      <c r="N56">
        <f t="shared" si="8"/>
        <v>0.1159306925276265</v>
      </c>
      <c r="O56">
        <f t="shared" si="9"/>
        <v>9.3772433467509256E-2</v>
      </c>
    </row>
    <row r="57" spans="1:31" x14ac:dyDescent="0.25">
      <c r="A57">
        <v>9.8137333393096906</v>
      </c>
      <c r="B57">
        <v>19.822046279907202</v>
      </c>
      <c r="C57">
        <v>42.700644016265798</v>
      </c>
      <c r="D57">
        <v>73.803142070770207</v>
      </c>
      <c r="E57">
        <v>60.125342369079497</v>
      </c>
      <c r="F57">
        <v>89.950582265853797</v>
      </c>
      <c r="G57">
        <v>89.697691917419405</v>
      </c>
      <c r="I57">
        <f t="shared" si="1"/>
        <v>0.22280248378945294</v>
      </c>
      <c r="J57">
        <f t="shared" si="4"/>
        <v>0.14707839480698204</v>
      </c>
      <c r="K57">
        <f t="shared" si="5"/>
        <v>0.18804380791252873</v>
      </c>
      <c r="L57">
        <f t="shared" si="6"/>
        <v>0.13738459724399804</v>
      </c>
      <c r="M57">
        <f t="shared" si="7"/>
        <v>7.8080182391844499E-2</v>
      </c>
      <c r="N57">
        <f t="shared" si="8"/>
        <v>0.1132527978988752</v>
      </c>
      <c r="O57">
        <f t="shared" si="9"/>
        <v>9.3136895785749629E-2</v>
      </c>
    </row>
    <row r="58" spans="1:31" x14ac:dyDescent="0.25">
      <c r="A58">
        <v>9.4581558704376203</v>
      </c>
      <c r="B58">
        <v>19.634911298751799</v>
      </c>
      <c r="C58">
        <v>42.646656036376903</v>
      </c>
      <c r="D58">
        <v>73.236624956130896</v>
      </c>
      <c r="E58">
        <v>57.467224597930901</v>
      </c>
      <c r="F58">
        <v>86.080759763717595</v>
      </c>
      <c r="G58">
        <v>84.717756986617999</v>
      </c>
      <c r="I58">
        <f t="shared" si="1"/>
        <v>0.21472976156386239</v>
      </c>
      <c r="J58">
        <f t="shared" si="4"/>
        <v>0.14568986446798918</v>
      </c>
      <c r="K58">
        <f t="shared" si="5"/>
        <v>0.18780605727542019</v>
      </c>
      <c r="L58">
        <f t="shared" si="6"/>
        <v>0.13633002526450264</v>
      </c>
      <c r="M58">
        <f t="shared" si="7"/>
        <v>7.462828819527989E-2</v>
      </c>
      <c r="N58">
        <f t="shared" si="8"/>
        <v>0.10838047562258771</v>
      </c>
      <c r="O58">
        <f t="shared" si="9"/>
        <v>8.7966019358997435E-2</v>
      </c>
    </row>
    <row r="59" spans="1:31" x14ac:dyDescent="0.25">
      <c r="A59">
        <v>9.4366619586944491</v>
      </c>
      <c r="B59">
        <v>19.196103334426802</v>
      </c>
      <c r="C59">
        <v>41.056345701217602</v>
      </c>
      <c r="D59">
        <v>71.544931650161701</v>
      </c>
      <c r="E59">
        <v>56.3698406219482</v>
      </c>
      <c r="F59">
        <v>81.201231002807603</v>
      </c>
      <c r="G59">
        <v>84.448546171188298</v>
      </c>
      <c r="I59">
        <f t="shared" si="1"/>
        <v>0.21424178244754105</v>
      </c>
      <c r="J59">
        <f t="shared" si="4"/>
        <v>0.14243393568495225</v>
      </c>
      <c r="K59">
        <f t="shared" si="5"/>
        <v>0.18080269659842221</v>
      </c>
      <c r="L59">
        <f t="shared" si="6"/>
        <v>0.13318093706879838</v>
      </c>
      <c r="M59">
        <f t="shared" si="7"/>
        <v>7.3203199578359496E-2</v>
      </c>
      <c r="N59">
        <f t="shared" si="8"/>
        <v>0.10223687687446854</v>
      </c>
      <c r="O59">
        <f t="shared" si="9"/>
        <v>8.7686486417568377E-2</v>
      </c>
    </row>
    <row r="60" spans="1:31" x14ac:dyDescent="0.25">
      <c r="A60">
        <v>9.2223274707794101</v>
      </c>
      <c r="B60">
        <v>19.0082459449768</v>
      </c>
      <c r="C60">
        <v>40.017440557479802</v>
      </c>
      <c r="D60">
        <v>63.360699176788302</v>
      </c>
      <c r="E60">
        <v>52.6307854652404</v>
      </c>
      <c r="F60">
        <v>78.653198480605994</v>
      </c>
      <c r="G60">
        <v>81.882377624511705</v>
      </c>
      <c r="I60">
        <f t="shared" si="1"/>
        <v>0.2093757182680786</v>
      </c>
      <c r="J60">
        <f t="shared" si="4"/>
        <v>0.14104004511973126</v>
      </c>
      <c r="K60">
        <f t="shared" si="5"/>
        <v>0.17622759746844302</v>
      </c>
      <c r="L60">
        <f t="shared" si="6"/>
        <v>0.11794598296579457</v>
      </c>
      <c r="M60">
        <f t="shared" si="7"/>
        <v>6.8347574693651145E-2</v>
      </c>
      <c r="N60">
        <f t="shared" si="8"/>
        <v>9.9028761873903345E-2</v>
      </c>
      <c r="O60">
        <f t="shared" si="9"/>
        <v>8.5021925408345009E-2</v>
      </c>
    </row>
    <row r="61" spans="1:31" x14ac:dyDescent="0.25">
      <c r="A61">
        <v>9.2065496444702095</v>
      </c>
      <c r="B61">
        <v>18.521326541900599</v>
      </c>
      <c r="C61">
        <v>34.078783988952601</v>
      </c>
      <c r="D61">
        <v>61.4515507221221</v>
      </c>
      <c r="E61">
        <v>47.6668055057525</v>
      </c>
      <c r="F61">
        <v>76.951069593429494</v>
      </c>
      <c r="G61">
        <v>80.707052946090698</v>
      </c>
      <c r="I61">
        <f t="shared" si="1"/>
        <v>0.20901751219410597</v>
      </c>
      <c r="J61">
        <f t="shared" si="4"/>
        <v>0.13742713234606799</v>
      </c>
      <c r="K61">
        <f t="shared" si="5"/>
        <v>0.15007512083120036</v>
      </c>
      <c r="L61">
        <f t="shared" si="6"/>
        <v>0.11439210186853982</v>
      </c>
      <c r="M61">
        <f t="shared" si="7"/>
        <v>6.1901233677460935E-2</v>
      </c>
      <c r="N61">
        <f t="shared" si="8"/>
        <v>9.6885686709726054E-2</v>
      </c>
      <c r="O61">
        <f t="shared" si="9"/>
        <v>8.3801536235017141E-2</v>
      </c>
    </row>
    <row r="62" spans="1:31" x14ac:dyDescent="0.25">
      <c r="A62">
        <v>9.0972034931182808</v>
      </c>
      <c r="B62">
        <v>18.238812208175599</v>
      </c>
      <c r="C62">
        <v>32.552005767822202</v>
      </c>
      <c r="D62">
        <v>60.229013681411701</v>
      </c>
      <c r="E62">
        <v>44.283416986465397</v>
      </c>
      <c r="F62">
        <v>75.986477375030503</v>
      </c>
      <c r="G62">
        <v>79.986019372940007</v>
      </c>
      <c r="I62">
        <f t="shared" si="1"/>
        <v>0.20653501208210059</v>
      </c>
      <c r="J62">
        <f t="shared" si="4"/>
        <v>0.13533089293024358</v>
      </c>
      <c r="K62">
        <f t="shared" si="5"/>
        <v>0.14335154096130631</v>
      </c>
      <c r="L62">
        <f t="shared" si="6"/>
        <v>0.11211634836751934</v>
      </c>
      <c r="M62">
        <f t="shared" si="7"/>
        <v>5.7507485845360994E-2</v>
      </c>
      <c r="N62">
        <f t="shared" si="8"/>
        <v>9.5671211329874759E-2</v>
      </c>
      <c r="O62">
        <f t="shared" si="9"/>
        <v>8.3052856672310119E-2</v>
      </c>
    </row>
    <row r="63" spans="1:31" x14ac:dyDescent="0.25">
      <c r="A63">
        <v>9.0362799167633003</v>
      </c>
      <c r="B63">
        <v>18.053137779235801</v>
      </c>
      <c r="C63">
        <v>31.9036560058593</v>
      </c>
      <c r="D63">
        <v>58.201611995697</v>
      </c>
      <c r="E63">
        <v>42.881178140640202</v>
      </c>
      <c r="F63">
        <v>68.065773487090993</v>
      </c>
      <c r="G63">
        <v>78.292298793792696</v>
      </c>
      <c r="I63">
        <f t="shared" si="1"/>
        <v>0.20515185608387773</v>
      </c>
      <c r="J63">
        <f t="shared" si="4"/>
        <v>0.13395319980111139</v>
      </c>
      <c r="K63">
        <f t="shared" si="5"/>
        <v>0.14049635783919123</v>
      </c>
      <c r="L63">
        <f t="shared" si="6"/>
        <v>0.10834233880331096</v>
      </c>
      <c r="M63">
        <f t="shared" si="7"/>
        <v>5.5686505531155478E-2</v>
      </c>
      <c r="N63">
        <f t="shared" si="8"/>
        <v>8.5698603548566649E-2</v>
      </c>
      <c r="O63">
        <f t="shared" si="9"/>
        <v>8.1294195176143044E-2</v>
      </c>
    </row>
    <row r="64" spans="1:31" x14ac:dyDescent="0.25">
      <c r="A64">
        <v>8.9109396934509206</v>
      </c>
      <c r="B64">
        <v>17.443855047225899</v>
      </c>
      <c r="C64">
        <v>31.011138677597</v>
      </c>
      <c r="D64">
        <v>55.583750724792402</v>
      </c>
      <c r="E64">
        <v>42.772400140762301</v>
      </c>
      <c r="F64">
        <v>65.293086290359497</v>
      </c>
      <c r="G64">
        <v>78.119395971298204</v>
      </c>
      <c r="I64">
        <f t="shared" si="1"/>
        <v>0.20230624044432671</v>
      </c>
      <c r="J64">
        <f t="shared" si="4"/>
        <v>0.12943235846403583</v>
      </c>
      <c r="K64">
        <f t="shared" si="5"/>
        <v>0.13656591695472994</v>
      </c>
      <c r="L64">
        <f t="shared" si="6"/>
        <v>0.10346918833501496</v>
      </c>
      <c r="M64">
        <f t="shared" si="7"/>
        <v>5.5545243864509992E-2</v>
      </c>
      <c r="N64">
        <f t="shared" si="8"/>
        <v>8.2207635788067404E-2</v>
      </c>
      <c r="O64">
        <f t="shared" si="9"/>
        <v>8.1114662884782002E-2</v>
      </c>
    </row>
    <row r="65" spans="1:15" x14ac:dyDescent="0.25">
      <c r="A65">
        <v>8.8946235179901105</v>
      </c>
      <c r="B65">
        <v>17.334251642227098</v>
      </c>
      <c r="C65">
        <v>30.384883165359401</v>
      </c>
      <c r="D65">
        <v>54.662121772766099</v>
      </c>
      <c r="E65">
        <v>42.507030725479098</v>
      </c>
      <c r="F65">
        <v>64.865813732147203</v>
      </c>
      <c r="G65">
        <v>77.679524898528996</v>
      </c>
      <c r="I65">
        <f t="shared" si="1"/>
        <v>0.20193581215848247</v>
      </c>
      <c r="J65">
        <f t="shared" si="4"/>
        <v>0.12861910777109686</v>
      </c>
      <c r="K65">
        <f t="shared" si="5"/>
        <v>0.13380803182300896</v>
      </c>
      <c r="L65">
        <f t="shared" si="6"/>
        <v>0.10175357543792277</v>
      </c>
      <c r="M65">
        <f t="shared" si="7"/>
        <v>5.5200628906322491E-2</v>
      </c>
      <c r="N65">
        <f t="shared" si="8"/>
        <v>8.1669675816447282E-2</v>
      </c>
      <c r="O65">
        <f t="shared" si="9"/>
        <v>8.0657926201954208E-2</v>
      </c>
    </row>
    <row r="66" spans="1:15" x14ac:dyDescent="0.25">
      <c r="A66">
        <v>8.7518668174743599</v>
      </c>
      <c r="B66">
        <v>17.0499553680419</v>
      </c>
      <c r="C66">
        <v>29.468388080596899</v>
      </c>
      <c r="D66">
        <v>53.609854698181103</v>
      </c>
      <c r="E66">
        <v>42.286975383758502</v>
      </c>
      <c r="F66">
        <v>64.767895460128699</v>
      </c>
      <c r="G66">
        <v>75.760457277297903</v>
      </c>
      <c r="I66">
        <f t="shared" si="1"/>
        <v>0.19869478793734405</v>
      </c>
      <c r="J66">
        <f t="shared" si="4"/>
        <v>0.12650964646390833</v>
      </c>
      <c r="K66">
        <f t="shared" si="5"/>
        <v>0.12977199841784048</v>
      </c>
      <c r="L66">
        <f t="shared" si="6"/>
        <v>9.9794779590228963E-2</v>
      </c>
      <c r="M66">
        <f t="shared" si="7"/>
        <v>5.4914859868827909E-2</v>
      </c>
      <c r="N66">
        <f t="shared" si="8"/>
        <v>8.1546391252943912E-2</v>
      </c>
      <c r="O66">
        <f t="shared" si="9"/>
        <v>7.8665277369819694E-2</v>
      </c>
    </row>
    <row r="67" spans="1:15" x14ac:dyDescent="0.25">
      <c r="A67">
        <v>8.4712862968444806</v>
      </c>
      <c r="B67">
        <v>16.710460901260301</v>
      </c>
      <c r="C67">
        <v>27.963486909866301</v>
      </c>
      <c r="D67">
        <v>52.9159832000732</v>
      </c>
      <c r="E67">
        <v>41.598788499832096</v>
      </c>
      <c r="F67">
        <v>63.962178230285602</v>
      </c>
      <c r="G67">
        <v>75.374752044677706</v>
      </c>
      <c r="I67">
        <f t="shared" ref="I67:I100" si="23">A67/A$2</f>
        <v>0.1923247313301536</v>
      </c>
      <c r="J67">
        <f t="shared" si="4"/>
        <v>0.1239906178775053</v>
      </c>
      <c r="K67">
        <f t="shared" si="5"/>
        <v>0.1231447600425034</v>
      </c>
      <c r="L67">
        <f t="shared" si="6"/>
        <v>9.8503137342596289E-2</v>
      </c>
      <c r="M67">
        <f t="shared" si="7"/>
        <v>5.4021164210734121E-2</v>
      </c>
      <c r="N67">
        <f t="shared" si="8"/>
        <v>8.0531948341108522E-2</v>
      </c>
      <c r="O67">
        <f t="shared" si="9"/>
        <v>7.8264783362820736E-2</v>
      </c>
    </row>
    <row r="68" spans="1:15" x14ac:dyDescent="0.25">
      <c r="A68">
        <v>8.44181036949157</v>
      </c>
      <c r="B68">
        <v>16.2725508213043</v>
      </c>
      <c r="C68">
        <v>27.653971672058098</v>
      </c>
      <c r="D68">
        <v>51.901625633239703</v>
      </c>
      <c r="E68">
        <v>40.610503435134802</v>
      </c>
      <c r="F68">
        <v>63.714430093765202</v>
      </c>
      <c r="G68">
        <v>74.834750413894596</v>
      </c>
      <c r="I68">
        <f t="shared" si="23"/>
        <v>0.1916555354595138</v>
      </c>
      <c r="J68">
        <f t="shared" si="4"/>
        <v>0.12074135134264646</v>
      </c>
      <c r="K68">
        <f t="shared" si="5"/>
        <v>0.12178172617579555</v>
      </c>
      <c r="L68">
        <f t="shared" si="6"/>
        <v>9.6614910068380896E-2</v>
      </c>
      <c r="M68">
        <f t="shared" si="7"/>
        <v>5.2737754003553593E-2</v>
      </c>
      <c r="N68">
        <f t="shared" si="8"/>
        <v>8.0220019625047073E-2</v>
      </c>
      <c r="O68">
        <f t="shared" si="9"/>
        <v>7.7704076899418259E-2</v>
      </c>
    </row>
    <row r="69" spans="1:15" x14ac:dyDescent="0.25">
      <c r="A69">
        <v>8.4396846294403005</v>
      </c>
      <c r="B69">
        <v>16.0074958801269</v>
      </c>
      <c r="C69">
        <v>26.590065002441399</v>
      </c>
      <c r="D69">
        <v>50.586160182952803</v>
      </c>
      <c r="E69">
        <v>40.141253471374498</v>
      </c>
      <c r="F69">
        <v>61.714969873428302</v>
      </c>
      <c r="G69">
        <v>73.715925693511906</v>
      </c>
      <c r="I69">
        <f t="shared" si="23"/>
        <v>0.19160727450245107</v>
      </c>
      <c r="J69">
        <f t="shared" si="4"/>
        <v>0.11877465957260719</v>
      </c>
      <c r="K69">
        <f t="shared" si="5"/>
        <v>0.11709652608040466</v>
      </c>
      <c r="L69">
        <f t="shared" si="6"/>
        <v>9.4166170272143454E-2</v>
      </c>
      <c r="M69">
        <f t="shared" si="7"/>
        <v>5.2128374974443677E-2</v>
      </c>
      <c r="N69">
        <f t="shared" si="8"/>
        <v>7.7702587735930598E-2</v>
      </c>
      <c r="O69">
        <f t="shared" si="9"/>
        <v>7.6542354014946051E-2</v>
      </c>
    </row>
    <row r="70" spans="1:15" x14ac:dyDescent="0.25">
      <c r="A70">
        <v>8.1889624595642001</v>
      </c>
      <c r="B70">
        <v>15.990619182586601</v>
      </c>
      <c r="C70">
        <v>26.044965505599901</v>
      </c>
      <c r="D70">
        <v>49.145711660385103</v>
      </c>
      <c r="E70">
        <v>39.3180797100067</v>
      </c>
      <c r="F70">
        <v>60.6301462650299</v>
      </c>
      <c r="G70">
        <v>72.870543003082204</v>
      </c>
      <c r="I70">
        <f t="shared" si="23"/>
        <v>0.18591509597486477</v>
      </c>
      <c r="J70">
        <f t="shared" si="4"/>
        <v>0.11864943548883607</v>
      </c>
      <c r="K70">
        <f t="shared" si="5"/>
        <v>0.11469603336094514</v>
      </c>
      <c r="L70">
        <f t="shared" si="6"/>
        <v>9.1484774405096059E-2</v>
      </c>
      <c r="M70">
        <f t="shared" si="7"/>
        <v>5.1059382185459037E-2</v>
      </c>
      <c r="N70">
        <f t="shared" si="8"/>
        <v>7.6336734333061498E-2</v>
      </c>
      <c r="O70">
        <f t="shared" si="9"/>
        <v>7.566455752035936E-2</v>
      </c>
    </row>
    <row r="71" spans="1:15" x14ac:dyDescent="0.25">
      <c r="A71">
        <v>8.0658998489379794</v>
      </c>
      <c r="B71">
        <v>15.881726264953601</v>
      </c>
      <c r="C71">
        <v>25.57639670372</v>
      </c>
      <c r="D71">
        <v>47.173290252685497</v>
      </c>
      <c r="E71">
        <v>39.075443267822202</v>
      </c>
      <c r="F71">
        <v>60.347738265991197</v>
      </c>
      <c r="G71">
        <v>70.502138614654498</v>
      </c>
      <c r="I71">
        <f t="shared" si="23"/>
        <v>0.18312118927685939</v>
      </c>
      <c r="J71">
        <f t="shared" si="4"/>
        <v>0.11784145656954835</v>
      </c>
      <c r="K71">
        <f t="shared" si="5"/>
        <v>0.11263256420715571</v>
      </c>
      <c r="L71">
        <f t="shared" si="6"/>
        <v>8.7813110664378816E-2</v>
      </c>
      <c r="M71">
        <f t="shared" si="7"/>
        <v>5.0744288800304085E-2</v>
      </c>
      <c r="N71">
        <f t="shared" si="8"/>
        <v>7.5981166917770876E-2</v>
      </c>
      <c r="O71">
        <f t="shared" si="9"/>
        <v>7.3205343375734699E-2</v>
      </c>
    </row>
    <row r="72" spans="1:15" x14ac:dyDescent="0.25">
      <c r="A72">
        <v>7.8142921924591002</v>
      </c>
      <c r="B72">
        <v>15.4587135314941</v>
      </c>
      <c r="C72">
        <v>25.1339190006256</v>
      </c>
      <c r="D72">
        <v>42.590952157974201</v>
      </c>
      <c r="E72">
        <v>38.6733012199401</v>
      </c>
      <c r="F72">
        <v>58.2062888145446</v>
      </c>
      <c r="G72">
        <v>69.460063457488999</v>
      </c>
      <c r="I72">
        <f t="shared" si="23"/>
        <v>0.1774089074300122</v>
      </c>
      <c r="J72">
        <f t="shared" si="4"/>
        <v>0.11470272745240352</v>
      </c>
      <c r="K72">
        <f t="shared" si="5"/>
        <v>0.11068399424707348</v>
      </c>
      <c r="L72">
        <f t="shared" si="6"/>
        <v>7.9283085303479287E-2</v>
      </c>
      <c r="M72">
        <f t="shared" si="7"/>
        <v>5.0222057687617533E-2</v>
      </c>
      <c r="N72">
        <f t="shared" si="8"/>
        <v>7.3284962670659481E-2</v>
      </c>
      <c r="O72">
        <f t="shared" si="9"/>
        <v>7.2123312799037179E-2</v>
      </c>
    </row>
    <row r="73" spans="1:15" x14ac:dyDescent="0.25">
      <c r="A73">
        <v>7.7625274658203098</v>
      </c>
      <c r="B73">
        <v>15.192789316177301</v>
      </c>
      <c r="C73">
        <v>24.9931623935699</v>
      </c>
      <c r="D73">
        <v>41.501281976699801</v>
      </c>
      <c r="E73">
        <v>37.4079623222351</v>
      </c>
      <c r="F73">
        <v>56.409194707870398</v>
      </c>
      <c r="G73">
        <v>69.184074640274005</v>
      </c>
      <c r="I73">
        <f t="shared" si="23"/>
        <v>0.17623368600621347</v>
      </c>
      <c r="J73">
        <f t="shared" si="4"/>
        <v>0.11272958572037421</v>
      </c>
      <c r="K73">
        <f t="shared" si="5"/>
        <v>0.11006413454731068</v>
      </c>
      <c r="L73">
        <f t="shared" si="6"/>
        <v>7.725466354821546E-2</v>
      </c>
      <c r="M73">
        <f t="shared" si="7"/>
        <v>4.8578858862838609E-2</v>
      </c>
      <c r="N73">
        <f t="shared" si="8"/>
        <v>7.1022321000737867E-2</v>
      </c>
      <c r="O73">
        <f t="shared" si="9"/>
        <v>7.1836741972547566E-2</v>
      </c>
    </row>
    <row r="74" spans="1:15" x14ac:dyDescent="0.25">
      <c r="A74">
        <v>7.2672431468963596</v>
      </c>
      <c r="B74">
        <v>15.0206170082092</v>
      </c>
      <c r="C74">
        <v>24.44673538208</v>
      </c>
      <c r="D74">
        <v>40.174683570861802</v>
      </c>
      <c r="E74">
        <v>36.521094083785997</v>
      </c>
      <c r="F74">
        <v>54.138435125350902</v>
      </c>
      <c r="G74">
        <v>63.0236558914184</v>
      </c>
      <c r="I74">
        <f t="shared" si="23"/>
        <v>0.16498918071726235</v>
      </c>
      <c r="J74">
        <f t="shared" si="4"/>
        <v>0.11145207751922395</v>
      </c>
      <c r="K74">
        <f t="shared" si="5"/>
        <v>0.10765779575889139</v>
      </c>
      <c r="L74">
        <f t="shared" si="6"/>
        <v>7.478519974793689E-2</v>
      </c>
      <c r="M74">
        <f t="shared" si="7"/>
        <v>4.7427150929259324E-2</v>
      </c>
      <c r="N74">
        <f t="shared" si="8"/>
        <v>6.8163308089449134E-2</v>
      </c>
      <c r="O74">
        <f t="shared" si="9"/>
        <v>6.5440119420241777E-2</v>
      </c>
    </row>
    <row r="75" spans="1:15" x14ac:dyDescent="0.25">
      <c r="A75">
        <v>6.5487349033355704</v>
      </c>
      <c r="B75">
        <v>14.3492147922515</v>
      </c>
      <c r="C75">
        <v>24.0264041423797</v>
      </c>
      <c r="D75">
        <v>37.722622394561697</v>
      </c>
      <c r="E75">
        <v>35.832754373550401</v>
      </c>
      <c r="F75">
        <v>54.133143901824901</v>
      </c>
      <c r="G75">
        <v>60.549598217010498</v>
      </c>
      <c r="I75">
        <f t="shared" si="23"/>
        <v>0.14867679319320909</v>
      </c>
      <c r="J75">
        <f t="shared" si="4"/>
        <v>0.10647031333612814</v>
      </c>
      <c r="K75">
        <f t="shared" si="5"/>
        <v>0.10580675372618271</v>
      </c>
      <c r="L75">
        <f t="shared" si="6"/>
        <v>7.0220686264207396E-2</v>
      </c>
      <c r="M75">
        <f t="shared" si="7"/>
        <v>4.6533256807329393E-2</v>
      </c>
      <c r="N75">
        <f t="shared" si="8"/>
        <v>6.8156646144039407E-2</v>
      </c>
      <c r="O75">
        <f t="shared" si="9"/>
        <v>6.2871201013719055E-2</v>
      </c>
    </row>
    <row r="76" spans="1:15" x14ac:dyDescent="0.25">
      <c r="A76">
        <v>6.4562289714813197</v>
      </c>
      <c r="B76">
        <v>13.381453990936199</v>
      </c>
      <c r="C76">
        <v>23.886553525924601</v>
      </c>
      <c r="D76">
        <v>37.107819080352698</v>
      </c>
      <c r="E76">
        <v>35.108062028884802</v>
      </c>
      <c r="F76">
        <v>52.676824092864898</v>
      </c>
      <c r="G76">
        <v>58.138188362121497</v>
      </c>
      <c r="I76">
        <f t="shared" si="23"/>
        <v>0.14657661880801076</v>
      </c>
      <c r="J76">
        <f t="shared" si="4"/>
        <v>9.9289586220237286E-2</v>
      </c>
      <c r="K76">
        <f t="shared" si="5"/>
        <v>0.10519088380049463</v>
      </c>
      <c r="L76">
        <f t="shared" si="6"/>
        <v>6.9076229492625971E-2</v>
      </c>
      <c r="M76">
        <f t="shared" si="7"/>
        <v>4.5592154300134975E-2</v>
      </c>
      <c r="N76">
        <f t="shared" si="8"/>
        <v>6.6323058313414715E-2</v>
      </c>
      <c r="O76">
        <f t="shared" si="9"/>
        <v>6.0367332479863159E-2</v>
      </c>
    </row>
    <row r="77" spans="1:15" x14ac:dyDescent="0.25">
      <c r="A77">
        <v>6.3929185867309499</v>
      </c>
      <c r="B77">
        <v>13.0848581790924</v>
      </c>
      <c r="C77">
        <v>22.400702714920001</v>
      </c>
      <c r="D77">
        <v>35.9369633197784</v>
      </c>
      <c r="E77">
        <v>32.862077236175502</v>
      </c>
      <c r="F77">
        <v>50.343577384948702</v>
      </c>
      <c r="G77">
        <v>52.891721963882397</v>
      </c>
      <c r="I77">
        <f t="shared" si="23"/>
        <v>0.14513927478363764</v>
      </c>
      <c r="J77">
        <f t="shared" si="4"/>
        <v>9.7088863081139454E-2</v>
      </c>
      <c r="K77">
        <f t="shared" si="5"/>
        <v>9.8647538824601727E-2</v>
      </c>
      <c r="L77">
        <f t="shared" si="6"/>
        <v>6.6896680728386809E-2</v>
      </c>
      <c r="M77">
        <f t="shared" si="7"/>
        <v>4.2675465673439744E-2</v>
      </c>
      <c r="N77">
        <f t="shared" si="8"/>
        <v>6.3385370627537893E-2</v>
      </c>
      <c r="O77">
        <f t="shared" si="9"/>
        <v>5.4919705191681642E-2</v>
      </c>
    </row>
    <row r="78" spans="1:15" x14ac:dyDescent="0.25">
      <c r="A78">
        <v>6.2054939270019496</v>
      </c>
      <c r="B78">
        <v>12.1916267871856</v>
      </c>
      <c r="C78">
        <v>22.244484901428201</v>
      </c>
      <c r="D78">
        <v>34.625865221023503</v>
      </c>
      <c r="E78">
        <v>31.641711235046301</v>
      </c>
      <c r="F78">
        <v>47.163805961608801</v>
      </c>
      <c r="G78">
        <v>50.491301298141401</v>
      </c>
      <c r="I78">
        <f t="shared" si="23"/>
        <v>0.14088414798660651</v>
      </c>
      <c r="J78">
        <f t="shared" si="4"/>
        <v>9.0461139714050565E-2</v>
      </c>
      <c r="K78">
        <f t="shared" si="5"/>
        <v>9.7959591530374091E-2</v>
      </c>
      <c r="L78">
        <f t="shared" si="6"/>
        <v>6.4456070759883147E-2</v>
      </c>
      <c r="M78">
        <f t="shared" si="7"/>
        <v>4.1090669708901892E-2</v>
      </c>
      <c r="N78">
        <f t="shared" si="8"/>
        <v>5.9381861130425526E-2</v>
      </c>
      <c r="O78">
        <f t="shared" si="9"/>
        <v>5.2427247196297468E-2</v>
      </c>
    </row>
    <row r="79" spans="1:15" x14ac:dyDescent="0.25">
      <c r="A79">
        <v>6.1571402549743599</v>
      </c>
      <c r="B79">
        <v>11.065570354461601</v>
      </c>
      <c r="C79">
        <v>20.762361764907801</v>
      </c>
      <c r="D79">
        <v>33.406589746475198</v>
      </c>
      <c r="E79">
        <v>31.607967138290402</v>
      </c>
      <c r="F79">
        <v>44.441857814788797</v>
      </c>
      <c r="G79">
        <v>47.365341424942002</v>
      </c>
      <c r="I79">
        <f t="shared" si="23"/>
        <v>0.13978636818603518</v>
      </c>
      <c r="J79">
        <f t="shared" si="4"/>
        <v>8.2105868504992657E-2</v>
      </c>
      <c r="K79">
        <f t="shared" si="5"/>
        <v>9.1432662374917067E-2</v>
      </c>
      <c r="L79">
        <f t="shared" si="6"/>
        <v>6.2186388666407001E-2</v>
      </c>
      <c r="M79">
        <f t="shared" si="7"/>
        <v>4.1046848831954939E-2</v>
      </c>
      <c r="N79">
        <f t="shared" si="8"/>
        <v>5.5954776662512681E-2</v>
      </c>
      <c r="O79">
        <f t="shared" si="9"/>
        <v>4.9181431248116227E-2</v>
      </c>
    </row>
    <row r="80" spans="1:15" x14ac:dyDescent="0.25">
      <c r="A80">
        <v>6.0950570106506303</v>
      </c>
      <c r="B80">
        <v>10.2136108875274</v>
      </c>
      <c r="C80">
        <v>19.8657884597778</v>
      </c>
      <c r="D80">
        <v>32.299308538436797</v>
      </c>
      <c r="E80">
        <v>29.892243623733499</v>
      </c>
      <c r="F80">
        <v>36.862308263778601</v>
      </c>
      <c r="G80">
        <v>45.712282180786097</v>
      </c>
      <c r="I80">
        <f t="shared" si="23"/>
        <v>0.13837688409279739</v>
      </c>
      <c r="J80">
        <f t="shared" si="4"/>
        <v>7.5784380346410829E-2</v>
      </c>
      <c r="K80">
        <f t="shared" si="5"/>
        <v>8.7484359901887757E-2</v>
      </c>
      <c r="L80">
        <f t="shared" si="6"/>
        <v>6.0125183973301501E-2</v>
      </c>
      <c r="M80">
        <f t="shared" si="7"/>
        <v>3.8818769960848626E-2</v>
      </c>
      <c r="N80">
        <f t="shared" si="8"/>
        <v>4.6411701211060849E-2</v>
      </c>
      <c r="O80">
        <f t="shared" si="9"/>
        <v>4.7464990130630581E-2</v>
      </c>
    </row>
    <row r="81" spans="1:15" x14ac:dyDescent="0.25">
      <c r="A81">
        <v>5.9405269622802699</v>
      </c>
      <c r="B81">
        <v>10.051007270812899</v>
      </c>
      <c r="C81">
        <v>19.772516012191701</v>
      </c>
      <c r="D81">
        <v>31.986450910568198</v>
      </c>
      <c r="E81">
        <v>27.907049179077099</v>
      </c>
      <c r="F81">
        <v>36.523886442184399</v>
      </c>
      <c r="G81">
        <v>41.215329885482703</v>
      </c>
      <c r="I81">
        <f t="shared" si="23"/>
        <v>0.13486856800078481</v>
      </c>
      <c r="J81">
        <f t="shared" si="4"/>
        <v>7.4577871260594564E-2</v>
      </c>
      <c r="K81">
        <f t="shared" si="5"/>
        <v>8.7073609511080285E-2</v>
      </c>
      <c r="L81">
        <f t="shared" si="6"/>
        <v>5.9542799294364332E-2</v>
      </c>
      <c r="M81">
        <f t="shared" si="7"/>
        <v>3.6240749808039284E-2</v>
      </c>
      <c r="N81">
        <f t="shared" si="8"/>
        <v>4.5985609270351682E-2</v>
      </c>
      <c r="O81">
        <f t="shared" si="9"/>
        <v>4.2795614940165705E-2</v>
      </c>
    </row>
    <row r="82" spans="1:15" x14ac:dyDescent="0.25">
      <c r="A82">
        <v>5.7814218997955296</v>
      </c>
      <c r="B82">
        <v>9.9729566574096609</v>
      </c>
      <c r="C82">
        <v>18.8499307632446</v>
      </c>
      <c r="D82">
        <v>28.938809871673499</v>
      </c>
      <c r="E82">
        <v>27.641427040100002</v>
      </c>
      <c r="F82">
        <v>36.515640258788999</v>
      </c>
      <c r="G82">
        <v>40.808048248291001</v>
      </c>
      <c r="I82">
        <f t="shared" si="23"/>
        <v>0.13125638475925711</v>
      </c>
      <c r="J82">
        <f t="shared" ref="J82:J101" si="24">B82/B$2</f>
        <v>7.3998740389293702E-2</v>
      </c>
      <c r="K82">
        <f t="shared" ref="K82:K101" si="25">C82/C$2</f>
        <v>8.301075642460562E-2</v>
      </c>
      <c r="L82">
        <f t="shared" ref="L82:L101" si="26">D82/D$2</f>
        <v>5.3869613506808897E-2</v>
      </c>
      <c r="M82">
        <f t="shared" ref="M82:M101" si="27">E82/E$2</f>
        <v>3.5895806656924531E-2</v>
      </c>
      <c r="N82">
        <f t="shared" ref="N82:N101" si="28">F82/F$2</f>
        <v>4.5975226865724701E-2</v>
      </c>
      <c r="O82">
        <f t="shared" ref="O82:O101" si="29">G82/G$2</f>
        <v>4.2372717242491434E-2</v>
      </c>
    </row>
    <row r="83" spans="1:15" x14ac:dyDescent="0.25">
      <c r="A83">
        <v>5.7200660705566397</v>
      </c>
      <c r="B83">
        <v>9.9493458271026594</v>
      </c>
      <c r="C83">
        <v>18.818908214568999</v>
      </c>
      <c r="D83">
        <v>27.638083219528198</v>
      </c>
      <c r="E83">
        <v>25.699010372161801</v>
      </c>
      <c r="F83">
        <v>35.485029697418199</v>
      </c>
      <c r="G83">
        <v>34.573881864547701</v>
      </c>
      <c r="I83">
        <f t="shared" si="23"/>
        <v>0.12986341526673695</v>
      </c>
      <c r="J83">
        <f t="shared" si="24"/>
        <v>7.3823549444192643E-2</v>
      </c>
      <c r="K83">
        <f t="shared" si="25"/>
        <v>8.2874140260645907E-2</v>
      </c>
      <c r="L83">
        <f t="shared" si="26"/>
        <v>5.144830999295362E-2</v>
      </c>
      <c r="M83">
        <f t="shared" si="27"/>
        <v>3.3373338730129501E-2</v>
      </c>
      <c r="N83">
        <f t="shared" si="28"/>
        <v>4.4677630711489676E-2</v>
      </c>
      <c r="O83">
        <f t="shared" si="29"/>
        <v>3.5899519411177291E-2</v>
      </c>
    </row>
    <row r="84" spans="1:15" x14ac:dyDescent="0.25">
      <c r="A84">
        <v>5.4723446369171098</v>
      </c>
      <c r="B84">
        <v>9.31412482261657</v>
      </c>
      <c r="C84">
        <v>18.541051864623999</v>
      </c>
      <c r="D84">
        <v>27.512929201126099</v>
      </c>
      <c r="E84">
        <v>24.8235728740692</v>
      </c>
      <c r="F84">
        <v>35.156761884689303</v>
      </c>
      <c r="G84">
        <v>33.810899734496999</v>
      </c>
      <c r="I84">
        <f t="shared" si="23"/>
        <v>0.12423936285014116</v>
      </c>
      <c r="J84">
        <f t="shared" si="24"/>
        <v>6.9110247680681164E-2</v>
      </c>
      <c r="K84">
        <f t="shared" si="25"/>
        <v>8.1650524849214853E-2</v>
      </c>
      <c r="L84">
        <f t="shared" si="26"/>
        <v>5.1215335705827029E-2</v>
      </c>
      <c r="M84">
        <f t="shared" si="27"/>
        <v>3.2236475024570249E-2</v>
      </c>
      <c r="N84">
        <f t="shared" si="28"/>
        <v>4.4264323234037083E-2</v>
      </c>
      <c r="O84">
        <f t="shared" si="29"/>
        <v>3.5107282893003057E-2</v>
      </c>
    </row>
    <row r="85" spans="1:15" x14ac:dyDescent="0.25">
      <c r="A85">
        <v>5.4082512855529696</v>
      </c>
      <c r="B85">
        <v>9.1587440967559797</v>
      </c>
      <c r="C85">
        <v>17.010270357131901</v>
      </c>
      <c r="D85">
        <v>24.310148954391401</v>
      </c>
      <c r="E85">
        <v>23.7314903736114</v>
      </c>
      <c r="F85">
        <v>33.078766584396298</v>
      </c>
      <c r="G85">
        <v>31.313031911849901</v>
      </c>
      <c r="I85">
        <f t="shared" si="23"/>
        <v>0.12278424303135413</v>
      </c>
      <c r="J85">
        <f t="shared" si="24"/>
        <v>6.7957332011894508E-2</v>
      </c>
      <c r="K85">
        <f t="shared" si="25"/>
        <v>7.4909315427613532E-2</v>
      </c>
      <c r="L85">
        <f t="shared" si="26"/>
        <v>4.525335818139116E-2</v>
      </c>
      <c r="M85">
        <f t="shared" si="27"/>
        <v>3.081827102833757E-2</v>
      </c>
      <c r="N85">
        <f t="shared" si="28"/>
        <v>4.1648011300854264E-2</v>
      </c>
      <c r="O85">
        <f t="shared" si="29"/>
        <v>3.2513641405564953E-2</v>
      </c>
    </row>
    <row r="86" spans="1:15" x14ac:dyDescent="0.25">
      <c r="A86">
        <v>5.3786485195159903</v>
      </c>
      <c r="B86">
        <v>9.1287016868591309</v>
      </c>
      <c r="C86">
        <v>16.7090196609497</v>
      </c>
      <c r="D86">
        <v>22.934525966644198</v>
      </c>
      <c r="E86">
        <v>22.6195373535156</v>
      </c>
      <c r="F86">
        <v>32.030079603195098</v>
      </c>
      <c r="G86">
        <v>30.7142944335937</v>
      </c>
      <c r="I86">
        <f t="shared" si="23"/>
        <v>0.12211216752532239</v>
      </c>
      <c r="J86">
        <f t="shared" si="24"/>
        <v>6.7734419131893778E-2</v>
      </c>
      <c r="K86">
        <f t="shared" si="25"/>
        <v>7.3582676699990995E-2</v>
      </c>
      <c r="L86">
        <f t="shared" si="26"/>
        <v>4.2692635089818555E-2</v>
      </c>
      <c r="M86">
        <f t="shared" si="27"/>
        <v>2.9374262708396725E-2</v>
      </c>
      <c r="N86">
        <f t="shared" si="28"/>
        <v>4.0327655926276039E-2</v>
      </c>
      <c r="O86">
        <f t="shared" si="29"/>
        <v>3.1891947035026298E-2</v>
      </c>
    </row>
    <row r="87" spans="1:15" x14ac:dyDescent="0.25">
      <c r="A87">
        <v>5.3310871124267498</v>
      </c>
      <c r="B87">
        <v>9.1272313594818097</v>
      </c>
      <c r="C87">
        <v>15.961001873016301</v>
      </c>
      <c r="D87">
        <v>19.964267730712798</v>
      </c>
      <c r="E87">
        <v>22.296897649765</v>
      </c>
      <c r="F87">
        <v>30.8739655017852</v>
      </c>
      <c r="G87">
        <v>30.543567419052099</v>
      </c>
      <c r="I87">
        <f t="shared" si="23"/>
        <v>0.1210323746202556</v>
      </c>
      <c r="J87">
        <f t="shared" si="24"/>
        <v>6.772350939091934E-2</v>
      </c>
      <c r="K87">
        <f t="shared" si="25"/>
        <v>7.0288578531923052E-2</v>
      </c>
      <c r="L87">
        <f t="shared" si="26"/>
        <v>3.7163497440600247E-2</v>
      </c>
      <c r="M87">
        <f t="shared" si="27"/>
        <v>2.895527520790055E-2</v>
      </c>
      <c r="N87">
        <f t="shared" si="28"/>
        <v>3.8872043818196131E-2</v>
      </c>
      <c r="O87">
        <f t="shared" si="29"/>
        <v>3.1714673976809681E-2</v>
      </c>
    </row>
    <row r="88" spans="1:15" x14ac:dyDescent="0.25">
      <c r="A88">
        <v>5.0397856235504097</v>
      </c>
      <c r="B88">
        <v>8.6471247673034597</v>
      </c>
      <c r="C88">
        <v>15.2250552177429</v>
      </c>
      <c r="D88">
        <v>19.353444337844799</v>
      </c>
      <c r="E88">
        <v>20.124270200729299</v>
      </c>
      <c r="F88">
        <v>30.326006650924601</v>
      </c>
      <c r="G88">
        <v>24.847183465957599</v>
      </c>
      <c r="I88">
        <f t="shared" si="23"/>
        <v>0.11441891845538903</v>
      </c>
      <c r="J88">
        <f t="shared" si="24"/>
        <v>6.4161147265601334E-2</v>
      </c>
      <c r="K88">
        <f t="shared" si="25"/>
        <v>6.7047638853697522E-2</v>
      </c>
      <c r="L88">
        <f t="shared" si="26"/>
        <v>3.6026449295198611E-2</v>
      </c>
      <c r="M88">
        <f t="shared" si="27"/>
        <v>2.6133850151409309E-2</v>
      </c>
      <c r="N88">
        <f t="shared" si="28"/>
        <v>3.8182133075762022E-2</v>
      </c>
      <c r="O88">
        <f t="shared" si="29"/>
        <v>2.579987831982191E-2</v>
      </c>
    </row>
    <row r="89" spans="1:15" x14ac:dyDescent="0.25">
      <c r="A89">
        <v>4.8275454044341997</v>
      </c>
      <c r="B89">
        <v>8.5676720142364502</v>
      </c>
      <c r="C89">
        <v>14.7538862228393</v>
      </c>
      <c r="D89">
        <v>18.879005193710299</v>
      </c>
      <c r="E89">
        <v>19.534161329269399</v>
      </c>
      <c r="F89">
        <v>27.804257869720399</v>
      </c>
      <c r="G89">
        <v>24.0281755924224</v>
      </c>
      <c r="I89">
        <f t="shared" si="23"/>
        <v>0.10960040073698976</v>
      </c>
      <c r="J89">
        <f t="shared" si="24"/>
        <v>6.3571612602071823E-2</v>
      </c>
      <c r="K89">
        <f t="shared" si="25"/>
        <v>6.4972719048313754E-2</v>
      </c>
      <c r="L89">
        <f t="shared" si="26"/>
        <v>3.5143280518031866E-2</v>
      </c>
      <c r="M89">
        <f t="shared" si="27"/>
        <v>2.5367520904886299E-2</v>
      </c>
      <c r="N89">
        <f t="shared" si="28"/>
        <v>3.500711077045484E-2</v>
      </c>
      <c r="O89">
        <f t="shared" si="29"/>
        <v>2.4949467909759368E-2</v>
      </c>
    </row>
    <row r="90" spans="1:15" x14ac:dyDescent="0.25">
      <c r="A90">
        <v>4.6738550662994296</v>
      </c>
      <c r="B90">
        <v>8.5212738513946498</v>
      </c>
      <c r="C90">
        <v>13.893869876861499</v>
      </c>
      <c r="D90">
        <v>15.238600254058801</v>
      </c>
      <c r="E90">
        <v>18.3223118782043</v>
      </c>
      <c r="F90">
        <v>27.278550386428801</v>
      </c>
      <c r="G90">
        <v>23.888688564300502</v>
      </c>
      <c r="I90">
        <f t="shared" si="23"/>
        <v>0.10611114869732956</v>
      </c>
      <c r="J90">
        <f t="shared" si="24"/>
        <v>6.3227341015960031E-2</v>
      </c>
      <c r="K90">
        <f t="shared" si="25"/>
        <v>6.1185405009137182E-2</v>
      </c>
      <c r="L90">
        <f t="shared" si="26"/>
        <v>2.8366664341453646E-2</v>
      </c>
      <c r="M90">
        <f t="shared" si="27"/>
        <v>2.3793784732378778E-2</v>
      </c>
      <c r="N90">
        <f t="shared" si="28"/>
        <v>3.4345215740323939E-2</v>
      </c>
      <c r="O90">
        <f t="shared" si="29"/>
        <v>2.4804632646733719E-2</v>
      </c>
    </row>
    <row r="91" spans="1:15" x14ac:dyDescent="0.25">
      <c r="A91">
        <v>4.6400837898254297</v>
      </c>
      <c r="B91">
        <v>8.4717032909393293</v>
      </c>
      <c r="C91">
        <v>13.553212404250999</v>
      </c>
      <c r="D91">
        <v>13.0682940483093</v>
      </c>
      <c r="E91">
        <v>17.442617654800401</v>
      </c>
      <c r="F91">
        <v>26.8393700122833</v>
      </c>
      <c r="G91">
        <v>20.993994474411</v>
      </c>
      <c r="I91">
        <f t="shared" si="23"/>
        <v>0.10534443494844378</v>
      </c>
      <c r="J91">
        <f t="shared" si="24"/>
        <v>6.2859530429782498E-2</v>
      </c>
      <c r="K91">
        <f t="shared" si="25"/>
        <v>5.968522790831559E-2</v>
      </c>
      <c r="L91">
        <f t="shared" si="26"/>
        <v>2.4326637919717682E-2</v>
      </c>
      <c r="M91">
        <f t="shared" si="27"/>
        <v>2.2651393143308145E-2</v>
      </c>
      <c r="N91">
        <f t="shared" si="28"/>
        <v>3.3792263164572421E-2</v>
      </c>
      <c r="O91">
        <f t="shared" si="29"/>
        <v>2.1798949713109576E-2</v>
      </c>
    </row>
    <row r="92" spans="1:15" x14ac:dyDescent="0.25">
      <c r="A92">
        <v>4.5484087467193604</v>
      </c>
      <c r="B92">
        <v>8.4275777339935303</v>
      </c>
      <c r="C92">
        <v>10.1941444873809</v>
      </c>
      <c r="D92">
        <v>12.0638544559478</v>
      </c>
      <c r="E92">
        <v>12.97594332695</v>
      </c>
      <c r="F92">
        <v>26.698410272598199</v>
      </c>
      <c r="G92">
        <v>19.9444127082824</v>
      </c>
      <c r="I92">
        <f t="shared" si="23"/>
        <v>0.10326312434020443</v>
      </c>
      <c r="J92">
        <f t="shared" si="24"/>
        <v>6.253212144314671E-2</v>
      </c>
      <c r="K92">
        <f t="shared" si="25"/>
        <v>4.4892665953408163E-2</v>
      </c>
      <c r="L92">
        <f t="shared" si="26"/>
        <v>2.2456872961469882E-2</v>
      </c>
      <c r="M92">
        <f t="shared" si="27"/>
        <v>1.6850864905769428E-2</v>
      </c>
      <c r="N92">
        <f t="shared" si="28"/>
        <v>3.3614786993676135E-2</v>
      </c>
      <c r="O92">
        <f t="shared" si="29"/>
        <v>2.0709124707795717E-2</v>
      </c>
    </row>
    <row r="93" spans="1:15" x14ac:dyDescent="0.25">
      <c r="A93">
        <v>4.3923478126525799</v>
      </c>
      <c r="B93">
        <v>8.2677471637725795</v>
      </c>
      <c r="C93">
        <v>10.0832839012146</v>
      </c>
      <c r="D93">
        <v>11.272071599960301</v>
      </c>
      <c r="E93">
        <v>10.958349466323799</v>
      </c>
      <c r="F93">
        <v>26.4075012207031</v>
      </c>
      <c r="G93">
        <v>19.2876586914062</v>
      </c>
      <c r="I93">
        <f t="shared" si="23"/>
        <v>9.9720052348090726E-2</v>
      </c>
      <c r="J93">
        <f t="shared" si="24"/>
        <v>6.1346188196032311E-2</v>
      </c>
      <c r="K93">
        <f t="shared" si="25"/>
        <v>4.4404461448525639E-2</v>
      </c>
      <c r="L93">
        <f t="shared" si="26"/>
        <v>2.0982968657094377E-2</v>
      </c>
      <c r="M93">
        <f t="shared" si="27"/>
        <v>1.4230770110078518E-2</v>
      </c>
      <c r="N93">
        <f t="shared" si="28"/>
        <v>3.3248516278897938E-2</v>
      </c>
      <c r="O93">
        <f t="shared" si="29"/>
        <v>2.0027189318834029E-2</v>
      </c>
    </row>
    <row r="94" spans="1:15" x14ac:dyDescent="0.25">
      <c r="A94">
        <v>4.2187321186065603</v>
      </c>
      <c r="B94">
        <v>7.8237161636352504</v>
      </c>
      <c r="C94">
        <v>8.7848160266876203</v>
      </c>
      <c r="D94">
        <v>10.551645755767799</v>
      </c>
      <c r="E94">
        <v>10.4285655021667</v>
      </c>
      <c r="F94">
        <v>25.253103017807</v>
      </c>
      <c r="G94">
        <v>16.777182817459099</v>
      </c>
      <c r="I94">
        <f t="shared" si="23"/>
        <v>9.5778432322270471E-2</v>
      </c>
      <c r="J94">
        <f t="shared" si="24"/>
        <v>5.8051504800456927E-2</v>
      </c>
      <c r="K94">
        <f t="shared" si="25"/>
        <v>3.8686307795266203E-2</v>
      </c>
      <c r="L94">
        <f t="shared" si="26"/>
        <v>1.9641895476854354E-2</v>
      </c>
      <c r="M94">
        <f t="shared" si="27"/>
        <v>1.3542780205659551E-2</v>
      </c>
      <c r="N94">
        <f t="shared" si="28"/>
        <v>3.1795064582709795E-2</v>
      </c>
      <c r="O94">
        <f t="shared" si="29"/>
        <v>1.7420456360089501E-2</v>
      </c>
    </row>
    <row r="95" spans="1:15" x14ac:dyDescent="0.25">
      <c r="A95">
        <v>4.20794177055358</v>
      </c>
      <c r="B95">
        <v>6.1267821788787797</v>
      </c>
      <c r="C95">
        <v>8.30179667472839</v>
      </c>
      <c r="D95">
        <v>10.4890263080596</v>
      </c>
      <c r="E95">
        <v>8.58306884765625</v>
      </c>
      <c r="F95">
        <v>25.250926017761198</v>
      </c>
      <c r="G95">
        <v>16.290618181228599</v>
      </c>
      <c r="I95">
        <f t="shared" si="23"/>
        <v>9.5533457625686158E-2</v>
      </c>
      <c r="J95">
        <f t="shared" si="24"/>
        <v>4.5460356386865096E-2</v>
      </c>
      <c r="K95">
        <f t="shared" si="25"/>
        <v>3.6559201744986107E-2</v>
      </c>
      <c r="L95">
        <f t="shared" si="26"/>
        <v>1.9525329333982235E-2</v>
      </c>
      <c r="M95">
        <f t="shared" si="27"/>
        <v>1.1146174885673564E-2</v>
      </c>
      <c r="N95">
        <f t="shared" si="28"/>
        <v>3.1792323618282409E-2</v>
      </c>
      <c r="O95">
        <f t="shared" si="29"/>
        <v>1.6915235781399997E-2</v>
      </c>
    </row>
    <row r="96" spans="1:15" x14ac:dyDescent="0.25">
      <c r="A96">
        <v>4.1720917224883998</v>
      </c>
      <c r="B96">
        <v>5.9778716564178396</v>
      </c>
      <c r="C96">
        <v>5.8176743984222403</v>
      </c>
      <c r="D96">
        <v>10.270146131515499</v>
      </c>
      <c r="E96">
        <v>7.5974533557891801</v>
      </c>
      <c r="F96">
        <v>21.4607589244842</v>
      </c>
      <c r="G96">
        <v>13.6751136779785</v>
      </c>
      <c r="I96">
        <f t="shared" si="23"/>
        <v>9.4719549250888685E-2</v>
      </c>
      <c r="J96">
        <f t="shared" si="24"/>
        <v>4.4355449239330845E-2</v>
      </c>
      <c r="K96">
        <f t="shared" si="25"/>
        <v>2.5619699006362129E-2</v>
      </c>
      <c r="L96">
        <f t="shared" si="26"/>
        <v>1.9117883742162157E-2</v>
      </c>
      <c r="M96">
        <f t="shared" si="27"/>
        <v>9.8662314484984793E-3</v>
      </c>
      <c r="N96">
        <f t="shared" si="28"/>
        <v>2.70202919426096E-2</v>
      </c>
      <c r="O96">
        <f t="shared" si="29"/>
        <v>1.4199447168125146E-2</v>
      </c>
    </row>
    <row r="97" spans="1:15" x14ac:dyDescent="0.25">
      <c r="A97">
        <v>4.11047339439392</v>
      </c>
      <c r="B97">
        <v>5.9065008163452104</v>
      </c>
      <c r="C97">
        <v>5.5973041057586599</v>
      </c>
      <c r="D97">
        <v>10.223645210266101</v>
      </c>
      <c r="E97">
        <v>6.4243752956390301</v>
      </c>
      <c r="F97">
        <v>18.901297092437702</v>
      </c>
      <c r="G97">
        <v>10.849386215209901</v>
      </c>
      <c r="I97">
        <f t="shared" si="23"/>
        <v>9.3320620212190217E-2</v>
      </c>
      <c r="J97">
        <f t="shared" si="24"/>
        <v>4.3825881885603664E-2</v>
      </c>
      <c r="K97">
        <f t="shared" si="25"/>
        <v>2.4649238959729747E-2</v>
      </c>
      <c r="L97">
        <f t="shared" si="26"/>
        <v>1.9031322246837235E-2</v>
      </c>
      <c r="M97">
        <f t="shared" si="27"/>
        <v>8.3428447152613695E-3</v>
      </c>
      <c r="N97">
        <f t="shared" si="28"/>
        <v>2.3797786803755338E-2</v>
      </c>
      <c r="O97">
        <f t="shared" si="29"/>
        <v>1.1265375191545112E-2</v>
      </c>
    </row>
    <row r="98" spans="1:15" x14ac:dyDescent="0.25">
      <c r="A98">
        <v>4.0338668823242099</v>
      </c>
      <c r="B98">
        <v>4.6730504035949698</v>
      </c>
      <c r="C98">
        <v>4.4377996921539298</v>
      </c>
      <c r="D98">
        <v>5.9254305362701398</v>
      </c>
      <c r="E98">
        <v>5.9086520671844402</v>
      </c>
      <c r="F98">
        <v>17.9269216060638</v>
      </c>
      <c r="G98">
        <v>10.721431732177701</v>
      </c>
      <c r="I98">
        <f t="shared" si="23"/>
        <v>9.1581412453690156E-2</v>
      </c>
      <c r="J98">
        <f t="shared" si="24"/>
        <v>3.4673753784419344E-2</v>
      </c>
      <c r="K98">
        <f t="shared" si="25"/>
        <v>1.9543048403386831E-2</v>
      </c>
      <c r="L98">
        <f t="shared" si="26"/>
        <v>1.1030192819462234E-2</v>
      </c>
      <c r="M98">
        <f t="shared" si="27"/>
        <v>7.6731144126169111E-3</v>
      </c>
      <c r="N98">
        <f t="shared" si="28"/>
        <v>2.2570993744097604E-2</v>
      </c>
      <c r="O98">
        <f t="shared" si="29"/>
        <v>1.1132514656377037E-2</v>
      </c>
    </row>
    <row r="99" spans="1:15" x14ac:dyDescent="0.25">
      <c r="A99">
        <v>3.7828330993652299</v>
      </c>
      <c r="B99">
        <v>4.5646476745605398</v>
      </c>
      <c r="C99">
        <v>4.2227702140808097</v>
      </c>
      <c r="D99">
        <v>5.1589658260345397</v>
      </c>
      <c r="E99">
        <v>5.6127521991729701</v>
      </c>
      <c r="F99">
        <v>15.961454153060901</v>
      </c>
      <c r="G99">
        <v>5.7854914665222097</v>
      </c>
      <c r="I99">
        <f t="shared" si="23"/>
        <v>8.5882159333138447E-2</v>
      </c>
      <c r="J99">
        <f t="shared" si="24"/>
        <v>3.3869412035139823E-2</v>
      </c>
      <c r="K99">
        <f t="shared" si="25"/>
        <v>1.8596108074924563E-2</v>
      </c>
      <c r="L99">
        <f t="shared" si="26"/>
        <v>9.6034182599660737E-3</v>
      </c>
      <c r="M99">
        <f t="shared" si="27"/>
        <v>7.2888518911291347E-3</v>
      </c>
      <c r="N99">
        <f t="shared" si="28"/>
        <v>2.0096360644182097E-2</v>
      </c>
      <c r="O99">
        <f t="shared" si="29"/>
        <v>6.0073197455616902E-3</v>
      </c>
    </row>
    <row r="100" spans="1:15" x14ac:dyDescent="0.25">
      <c r="A100">
        <v>3.43694591522216</v>
      </c>
      <c r="B100">
        <v>4.5638766288757298</v>
      </c>
      <c r="C100">
        <v>4.1887176036834699</v>
      </c>
      <c r="D100">
        <v>5.1588850021362296</v>
      </c>
      <c r="E100">
        <v>4.4234359264373699</v>
      </c>
      <c r="F100">
        <v>12.063062429428101</v>
      </c>
      <c r="G100">
        <v>5.1848673820495597</v>
      </c>
      <c r="I100">
        <f t="shared" si="23"/>
        <v>7.802943692123758E-2</v>
      </c>
      <c r="J100">
        <f t="shared" si="24"/>
        <v>3.3863690922392768E-2</v>
      </c>
      <c r="K100">
        <f t="shared" si="25"/>
        <v>1.8446148216566493E-2</v>
      </c>
      <c r="L100">
        <f t="shared" si="26"/>
        <v>9.6032678062264974E-3</v>
      </c>
      <c r="M100">
        <f t="shared" si="27"/>
        <v>5.7443778334722055E-3</v>
      </c>
      <c r="N100">
        <f t="shared" si="28"/>
        <v>1.5188068125270491E-2</v>
      </c>
      <c r="O100">
        <f t="shared" si="29"/>
        <v>5.3836664322362794E-3</v>
      </c>
    </row>
    <row r="101" spans="1:15" x14ac:dyDescent="0.25">
      <c r="A101">
        <v>3.1250336170196502</v>
      </c>
      <c r="B101">
        <v>2.8301222324371298</v>
      </c>
      <c r="C101">
        <v>4.1747200489044101</v>
      </c>
      <c r="D101">
        <v>4.6741461753845197</v>
      </c>
      <c r="E101">
        <v>4.1741857528686497</v>
      </c>
      <c r="F101">
        <v>10.036424636840801</v>
      </c>
      <c r="G101">
        <v>4.6450297832488996</v>
      </c>
      <c r="I101">
        <f>A101/A$2</f>
        <v>7.0948050830826045E-2</v>
      </c>
      <c r="J101">
        <f t="shared" si="24"/>
        <v>2.0999337261982939E-2</v>
      </c>
      <c r="K101">
        <f t="shared" si="25"/>
        <v>1.8384506207113054E-2</v>
      </c>
      <c r="L101">
        <f t="shared" si="26"/>
        <v>8.7009261631301529E-3</v>
      </c>
      <c r="M101">
        <f t="shared" si="27"/>
        <v>5.4206957013359734E-3</v>
      </c>
      <c r="N101">
        <f t="shared" si="28"/>
        <v>1.2636418157516573E-2</v>
      </c>
      <c r="O101">
        <f t="shared" si="29"/>
        <v>4.8231302901578883E-3</v>
      </c>
    </row>
  </sheetData>
  <mergeCells count="1">
    <mergeCell ref="I1:O1"/>
  </mergeCells>
  <pageMargins left="0.7" right="0.7" top="0.75" bottom="0.75" header="0.3" footer="0.3"/>
  <pageSetup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confTime 30 data</vt:lpstr>
      <vt:lpstr>confTime 10 data</vt:lpstr>
      <vt:lpstr>raw data</vt:lpstr>
      <vt:lpstr>target data</vt:lpstr>
      <vt:lpstr>all confTime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2019-02-16T16:15:16Z</dcterms:modified>
</cp:coreProperties>
</file>