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\Documents\S3\IE 520\Project\"/>
    </mc:Choice>
  </mc:AlternateContent>
  <bookViews>
    <workbookView xWindow="0" yWindow="0" windowWidth="16200" windowHeight="6585" firstSheet="5" activeTab="8"/>
  </bookViews>
  <sheets>
    <sheet name="index data" sheetId="1" r:id="rId1"/>
    <sheet name="US stock" sheetId="2" r:id="rId2"/>
    <sheet name="Answer Report 1" sheetId="4" r:id="rId3"/>
    <sheet name="Answer Report 2" sheetId="5" r:id="rId4"/>
    <sheet name="Answer Report 3" sheetId="7" r:id="rId5"/>
    <sheet name="Answer Report 4" sheetId="8" r:id="rId6"/>
    <sheet name="Answer Report 5" sheetId="9" r:id="rId7"/>
    <sheet name="Answer Report 6" sheetId="10" r:id="rId8"/>
    <sheet name="portfolio" sheetId="3" r:id="rId9"/>
  </sheets>
  <definedNames>
    <definedName name="solver_adj" localSheetId="8" hidden="1">portfolio!$B$20:$F$20</definedName>
    <definedName name="solver_cvg" localSheetId="8" hidden="1">0.0001</definedName>
    <definedName name="solver_drv" localSheetId="8" hidden="1">1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portfolio!$G$20</definedName>
    <definedName name="solver_lhs2" localSheetId="8" hidden="1">portfolio!$G$23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2</definedName>
    <definedName name="solver_nwt" localSheetId="8" hidden="1">1</definedName>
    <definedName name="solver_opt" localSheetId="8" hidden="1">portfolio!$G$23</definedName>
    <definedName name="solver_pre" localSheetId="8" hidden="1">0.000001</definedName>
    <definedName name="solver_rbv" localSheetId="8" hidden="1">1</definedName>
    <definedName name="solver_rel1" localSheetId="8" hidden="1">2</definedName>
    <definedName name="solver_rel2" localSheetId="8" hidden="1">2</definedName>
    <definedName name="solver_rhs1" localSheetId="8" hidden="1">portfolio!$I$20</definedName>
    <definedName name="solver_rhs2" localSheetId="8" hidden="1">portfolio!$K$20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62913"/>
</workbook>
</file>

<file path=xl/calcChain.xml><?xml version="1.0" encoding="utf-8"?>
<calcChain xmlns="http://schemas.openxmlformats.org/spreadsheetml/2006/main">
  <c r="E32" i="3" l="1"/>
  <c r="E23" i="3"/>
  <c r="G23" i="3"/>
  <c r="F23" i="3"/>
  <c r="D23" i="3"/>
  <c r="C23" i="3"/>
  <c r="D22" i="3" s="1"/>
  <c r="F32" i="3"/>
  <c r="G32" i="3"/>
  <c r="D32" i="3"/>
  <c r="C32" i="3"/>
  <c r="G18" i="3"/>
  <c r="G19" i="3"/>
  <c r="G20" i="3"/>
  <c r="G17" i="3"/>
  <c r="G16" i="3"/>
  <c r="B23" i="3"/>
  <c r="B32" i="3"/>
  <c r="G15" i="3"/>
  <c r="K20" i="3" l="1"/>
  <c r="K17" i="3"/>
  <c r="K19" i="3"/>
  <c r="K18" i="3"/>
  <c r="F12" i="3"/>
  <c r="E12" i="3"/>
  <c r="D12" i="3"/>
  <c r="C12" i="3"/>
  <c r="B12" i="3"/>
  <c r="L12" i="2"/>
  <c r="M12" i="2"/>
  <c r="N12" i="2"/>
  <c r="O12" i="2"/>
  <c r="K12" i="2"/>
</calcChain>
</file>

<file path=xl/sharedStrings.xml><?xml version="1.0" encoding="utf-8"?>
<sst xmlns="http://schemas.openxmlformats.org/spreadsheetml/2006/main" count="438" uniqueCount="181">
  <si>
    <t>Category</t>
  </si>
  <si>
    <t>Index</t>
  </si>
  <si>
    <t>Dow Jones Industial Average</t>
  </si>
  <si>
    <t>Standard &amp; Poor 500 Index</t>
  </si>
  <si>
    <t>NASDAQ</t>
  </si>
  <si>
    <t>Russell 2000 (Small Cap)</t>
  </si>
  <si>
    <t>NYSE Composite</t>
  </si>
  <si>
    <t>Russell 1000 (Big cap)</t>
  </si>
  <si>
    <t>Russell 3000</t>
  </si>
  <si>
    <t>S&amp;P 100</t>
  </si>
  <si>
    <t>http://us.spindices.com/indices/equity/sp-global-100-c</t>
  </si>
  <si>
    <t>MSCI ACWI</t>
  </si>
  <si>
    <t>https://www.msci.com/web/msci/search</t>
  </si>
  <si>
    <t>MSCI WORLD</t>
  </si>
  <si>
    <t>MSCI EAFE</t>
  </si>
  <si>
    <t>MSCI Emerging Markets</t>
  </si>
  <si>
    <t>The Global Dow</t>
  </si>
  <si>
    <t>https://www.djindexes.com/mdsidx/downloads/analytics_info/Dow_Jones_Dow_Jones_Averages_Analytics.pdf</t>
  </si>
  <si>
    <t>Bond Index</t>
  </si>
  <si>
    <t>Barclays US agg Bond TR</t>
  </si>
  <si>
    <t>Barclays US Government Bond TR</t>
  </si>
  <si>
    <t>BofAML US HY Master II TR</t>
  </si>
  <si>
    <t>USTREAS T-Bill Auction Ave 3</t>
  </si>
  <si>
    <t>10-year treasury  Bond</t>
  </si>
  <si>
    <t>3-month treasury Bill</t>
  </si>
  <si>
    <t>Barclays Municipal Bond Index</t>
  </si>
  <si>
    <t>Security</t>
  </si>
  <si>
    <t xml:space="preserve">Qualcomm </t>
  </si>
  <si>
    <t>Schlumberger</t>
  </si>
  <si>
    <t>http://www.1stock1.com/1stock1_839.htm</t>
  </si>
  <si>
    <t>Kimberly-Clark Corporation</t>
  </si>
  <si>
    <t>Johnson&amp;Johnson</t>
  </si>
  <si>
    <t>Wisconsin Energy Corporation</t>
  </si>
  <si>
    <t>Honeywell Intl</t>
  </si>
  <si>
    <t>Sony Corp</t>
  </si>
  <si>
    <t>Siemens (SIEGY)</t>
  </si>
  <si>
    <t>PetroChina (PTR)</t>
  </si>
  <si>
    <t>Tata Motors</t>
  </si>
  <si>
    <t>iShares Barclays TIPS Bond</t>
  </si>
  <si>
    <t>Fidelity® Capital &amp; Income Fund</t>
  </si>
  <si>
    <t>Fidelity® Floating Rate High Income Fund</t>
  </si>
  <si>
    <t>Fidelity® Focused High Income Fund</t>
  </si>
  <si>
    <t>Fidelity High Income Fund (SPHIX)</t>
  </si>
  <si>
    <t>Year\Index</t>
  </si>
  <si>
    <t>Year\Security</t>
  </si>
  <si>
    <t>Johnson &amp; Johnson</t>
  </si>
  <si>
    <t>Based on index 1</t>
  </si>
  <si>
    <t>Based on index 2</t>
  </si>
  <si>
    <t>Based on index 3</t>
  </si>
  <si>
    <t>Based on index 4</t>
  </si>
  <si>
    <t>Based on index 5</t>
  </si>
  <si>
    <t>Based on index 6</t>
  </si>
  <si>
    <t>Based on index 7</t>
  </si>
  <si>
    <t>Beta based on index 1</t>
  </si>
  <si>
    <t>Beta based on index 2</t>
  </si>
  <si>
    <t>Beta based on index 3</t>
  </si>
  <si>
    <t>Beta based on index 4</t>
  </si>
  <si>
    <t>Beta based on index 5</t>
  </si>
  <si>
    <t>Beta based on index 6</t>
  </si>
  <si>
    <t>Beta based on index 7</t>
  </si>
  <si>
    <t>Average Return</t>
  </si>
  <si>
    <t>x_in</t>
  </si>
  <si>
    <t>Index j \ Security n</t>
  </si>
  <si>
    <t>Security n</t>
  </si>
  <si>
    <t>Index j \Portfolio Risk</t>
  </si>
  <si>
    <t>validation</t>
  </si>
  <si>
    <t>2015---</t>
  </si>
  <si>
    <t>decide</t>
  </si>
  <si>
    <t>Lower bound</t>
  </si>
  <si>
    <t>Upper bound</t>
  </si>
  <si>
    <t>Return</t>
  </si>
  <si>
    <t>LHS</t>
  </si>
  <si>
    <t>RHS</t>
  </si>
  <si>
    <t>=</t>
  </si>
  <si>
    <t>Microsoft Excel 16.0 Answer Report</t>
  </si>
  <si>
    <t>Worksheet: [Data.xlsx]Portfolio</t>
  </si>
  <si>
    <t>Report Created: 12/2/2015 10:26:29 AM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</si>
  <si>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</si>
  <si>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</si>
  <si>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</si>
  <si>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</si>
  <si>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</si>
  <si>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</si>
  <si>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</si>
  <si>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</si>
  <si>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</si>
  <si>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</si>
  <si>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</si>
  <si>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</si>
  <si>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</si>
  <si>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</si>
  <si>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</si>
  <si>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</si>
  <si>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</si>
  <si>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</si>
  <si>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</si>
  <si>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</si>
  <si>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$B$18</t>
  </si>
  <si>
    <t>Beta based on index 1 Lower bound</t>
  </si>
  <si>
    <t>$B$15</t>
  </si>
  <si>
    <t xml:space="preserve">x_in Qualcomm </t>
  </si>
  <si>
    <t>Contin</t>
  </si>
  <si>
    <t>$C$15</t>
  </si>
  <si>
    <t>x_in Schlumberger</t>
  </si>
  <si>
    <t>$D$15</t>
  </si>
  <si>
    <t>x_in Kimberly-Clark Corporation</t>
  </si>
  <si>
    <t>$E$15</t>
  </si>
  <si>
    <t>x_in Johnson &amp; Johnson</t>
  </si>
  <si>
    <t>$F$15</t>
  </si>
  <si>
    <t>x_in Wisconsin Energy Corporation</t>
  </si>
  <si>
    <t>$G$15</t>
  </si>
  <si>
    <t>x_in LHS</t>
  </si>
  <si>
    <t>$G$15=$I$15</t>
  </si>
  <si>
    <t>Binding</t>
  </si>
  <si>
    <t>Worksheet: [Data.xlsx]portfolio</t>
  </si>
  <si>
    <t>Report Created: 12/2/2015 10:34:45 AM</t>
  </si>
  <si>
    <t>Solution Time: 0.015 Seconds.</t>
  </si>
  <si>
    <t>Objective Cell (Max)</t>
  </si>
  <si>
    <t>$C$30</t>
  </si>
  <si>
    <t>Return Upper bound</t>
  </si>
  <si>
    <t>$B$16</t>
  </si>
  <si>
    <t>$C$16</t>
  </si>
  <si>
    <t>$D$16</t>
  </si>
  <si>
    <t>$E$16</t>
  </si>
  <si>
    <t>$F$16</t>
  </si>
  <si>
    <t>$G$16</t>
  </si>
  <si>
    <t>$G$16=$I$16</t>
  </si>
  <si>
    <t>Fixed risk</t>
  </si>
  <si>
    <t>$D$32</t>
  </si>
  <si>
    <t>Return Kimberly-Clark Corporation</t>
  </si>
  <si>
    <t>$B$17</t>
  </si>
  <si>
    <t>$C$17</t>
  </si>
  <si>
    <t>$D$17</t>
  </si>
  <si>
    <t>$E$17</t>
  </si>
  <si>
    <t>$F$17</t>
  </si>
  <si>
    <t>$G$17</t>
  </si>
  <si>
    <t>$G$17=$I$17</t>
  </si>
  <si>
    <t>Report Created: 12/2/2015 10:45:23 AM</t>
  </si>
  <si>
    <t>Iterations: 3 Subproblems: 0</t>
  </si>
  <si>
    <t>$D$23</t>
  </si>
  <si>
    <t>Beta based on index 1 Kimberly-Clark Corporation</t>
  </si>
  <si>
    <t>$D$23=$K$17</t>
  </si>
  <si>
    <t>Report Created: 12/2/2015 10:47:04 AM</t>
  </si>
  <si>
    <t>Solution Time: 0.031 Seconds.</t>
  </si>
  <si>
    <t>$E$32</t>
  </si>
  <si>
    <t>Return Johnson &amp; Johnson</t>
  </si>
  <si>
    <t>$C$18</t>
  </si>
  <si>
    <t>$D$18</t>
  </si>
  <si>
    <t>$E$18</t>
  </si>
  <si>
    <t>$F$18</t>
  </si>
  <si>
    <t>$E$23</t>
  </si>
  <si>
    <t>Beta based on index 1 Johnson &amp; Johnson</t>
  </si>
  <si>
    <t>$E$23=$K$18</t>
  </si>
  <si>
    <t>$G$18</t>
  </si>
  <si>
    <t>$G$18=$I$18</t>
  </si>
  <si>
    <t>Report Created: 12/2/2015 10:47:59 AM</t>
  </si>
  <si>
    <t>$F$32</t>
  </si>
  <si>
    <t>Return Wisconsin Energy Corporation</t>
  </si>
  <si>
    <t>$B$19</t>
  </si>
  <si>
    <t>$C$19</t>
  </si>
  <si>
    <t>$D$19</t>
  </si>
  <si>
    <t>$E$19</t>
  </si>
  <si>
    <t>$F$19</t>
  </si>
  <si>
    <t>$F$23</t>
  </si>
  <si>
    <t>Beta based on index 1 Wisconsin Energy Corporation</t>
  </si>
  <si>
    <t>$F$23=$K$19</t>
  </si>
  <si>
    <t>$G$19</t>
  </si>
  <si>
    <t>$G$19=$I$19</t>
  </si>
  <si>
    <t>Report Created: 12/2/2015 10:49:03 AM</t>
  </si>
  <si>
    <t>Solution Time: 0.032 Seconds.</t>
  </si>
  <si>
    <t>$G$23</t>
  </si>
  <si>
    <t>Beta based on index 1 LHS</t>
  </si>
  <si>
    <t>$B$20</t>
  </si>
  <si>
    <t>$C$20</t>
  </si>
  <si>
    <t>$D$20</t>
  </si>
  <si>
    <t>$E$20</t>
  </si>
  <si>
    <t>$F$20</t>
  </si>
  <si>
    <t>$G$20</t>
  </si>
  <si>
    <t>$G$20=$I$20</t>
  </si>
  <si>
    <t>$G$23=$K$20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</si>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</sst>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6" fillId="3" borderId="2" applyNumberFormat="0" applyAlignment="0" applyProtection="0"/>
    <xf numFmtId="0" fontId="7" fillId="3" borderId="8" applyNumberFormat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0" fontId="2" fillId="2" borderId="0" xfId="0" applyNumberFormat="1" applyFont="1" applyFill="1" applyAlignment="1"/>
    <xf numFmtId="10" fontId="2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0" xfId="0" applyFont="1" applyAlignment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/>
    </xf>
    <xf numFmtId="0" fontId="0" fillId="0" borderId="7" xfId="0" applyFont="1" applyBorder="1" applyAlignment="1"/>
    <xf numFmtId="0" fontId="1" fillId="0" borderId="7" xfId="0" applyFont="1" applyBorder="1" applyAlignment="1">
      <alignment horizontal="right" vertical="center" wrapText="1"/>
    </xf>
    <xf numFmtId="0" fontId="6" fillId="3" borderId="2" xfId="1" applyAlignment="1"/>
    <xf numFmtId="0" fontId="8" fillId="0" borderId="9" xfId="0" applyFont="1" applyBorder="1" applyAlignment="1"/>
    <xf numFmtId="0" fontId="8" fillId="4" borderId="9" xfId="0" applyFont="1" applyFill="1" applyBorder="1" applyAlignment="1"/>
    <xf numFmtId="0" fontId="2" fillId="0" borderId="0" xfId="0" applyFont="1" applyFill="1" applyBorder="1" applyAlignment="1">
      <alignment horizontal="right" vertical="center"/>
    </xf>
    <xf numFmtId="0" fontId="7" fillId="3" borderId="8" xfId="2" applyAlignment="1"/>
    <xf numFmtId="0" fontId="1" fillId="0" borderId="10" xfId="0" applyFont="1" applyFill="1" applyBorder="1" applyAlignment="1">
      <alignment vertical="center" wrapText="1"/>
    </xf>
    <xf numFmtId="0" fontId="9" fillId="0" borderId="0" xfId="0" applyFont="1" applyAlignment="1"/>
    <xf numFmtId="0" fontId="0" fillId="0" borderId="12" xfId="0" applyFill="1" applyBorder="1" applyAlignment="1"/>
    <xf numFmtId="0" fontId="10" fillId="0" borderId="11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</cellXfs>
  <cellStyles count="3">
    <cellStyle name="Calculation" xfId="2" builtinId="22"/>
    <cellStyle name="Normal" xfId="0" builtinId="0"/>
    <cellStyle name="Output" xfId="1" builtinId="2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259729966966501"/>
          <c:y val="0.10223645601752779"/>
          <c:w val="0.71608502412256425"/>
          <c:h val="0.6853201239896546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portfolio!$A$37</c:f>
              <c:strCache>
                <c:ptCount val="1"/>
                <c:pt idx="0">
                  <c:v>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portfolio!$B$36:$G$36</c:f>
              <c:numCache>
                <c:formatCode>General</c:formatCode>
                <c:ptCount val="6"/>
                <c:pt idx="0">
                  <c:v>2.1299999999999999E-3</c:v>
                </c:pt>
                <c:pt idx="1">
                  <c:v>5.3179999999999998E-3</c:v>
                </c:pt>
                <c:pt idx="2">
                  <c:v>8.5059999999999997E-3</c:v>
                </c:pt>
                <c:pt idx="3">
                  <c:v>1.1694E-2</c:v>
                </c:pt>
                <c:pt idx="4">
                  <c:v>1.4881999999999999E-2</c:v>
                </c:pt>
                <c:pt idx="5">
                  <c:v>1.8069999999999999E-2</c:v>
                </c:pt>
              </c:numCache>
            </c:numRef>
          </c:xVal>
          <c:yVal>
            <c:numRef>
              <c:f>portfolio!$B$37:$G$37</c:f>
              <c:numCache>
                <c:formatCode>General</c:formatCode>
                <c:ptCount val="6"/>
                <c:pt idx="0">
                  <c:v>1.7785714285714284E-3</c:v>
                </c:pt>
                <c:pt idx="1">
                  <c:v>4.8952028078163524E-3</c:v>
                </c:pt>
                <c:pt idx="2">
                  <c:v>8.0118341870612769E-3</c:v>
                </c:pt>
                <c:pt idx="3">
                  <c:v>1.0481603872940377E-2</c:v>
                </c:pt>
                <c:pt idx="4">
                  <c:v>1.2105428571428573E-2</c:v>
                </c:pt>
                <c:pt idx="5">
                  <c:v>1.4687142857142859E-2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7B-4A6A-B671-3B3C88D54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891296"/>
        <c:axId val="804887136"/>
      </c:scatterChart>
      <c:valAx>
        <c:axId val="80489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87136"/>
        <c:crosses val="autoZero"/>
        <c:crossBetween val="midCat"/>
      </c:valAx>
      <c:valAx>
        <c:axId val="8048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89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152390</xdr:rowOff>
    </xdr:from>
    <xdr:to>
      <xdr:col>3</xdr:col>
      <xdr:colOff>433388</xdr:colOff>
      <xdr:row>9</xdr:row>
      <xdr:rowOff>28565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65"/>
          <a:ext cx="350996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33336</xdr:colOff>
      <xdr:row>8</xdr:row>
      <xdr:rowOff>152390</xdr:rowOff>
    </xdr:from>
    <xdr:to>
      <xdr:col>3</xdr:col>
      <xdr:colOff>1071561</xdr:colOff>
      <xdr:row>10</xdr:row>
      <xdr:rowOff>14278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6" y="1447790"/>
          <a:ext cx="4114800" cy="185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926305</xdr:colOff>
      <xdr:row>38</xdr:row>
      <xdr:rowOff>90487</xdr:rowOff>
    </xdr:from>
    <xdr:to>
      <xdr:col>5</xdr:col>
      <xdr:colOff>719137</xdr:colOff>
      <xdr:row>52</xdr:row>
      <xdr:rowOff>59530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F8" totalsRowShown="0" headerRowDxfId="7" dataDxfId="6">
  <tableColumns count="6">
    <tableColumn id="1" name="Index j \ Security n" dataDxfId="5"/>
    <tableColumn id="2" name="Qualcomm " dataDxfId="4"/>
    <tableColumn id="3" name="Schlumberger" dataDxfId="3"/>
    <tableColumn id="4" name="Kimberly-Clark Corporation" dataDxfId="2"/>
    <tableColumn id="5" name="Johnson &amp; Johnson" dataDxfId="1"/>
    <tableColumn id="6" name="Wisconsin Energy Corpo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jindexes.com/mdsidx/downloads/analytics_info/Dow_Jones_Dow_Jones_Averages_Analytics.pdf" TargetMode="External"/><Relationship Id="rId2" Type="http://schemas.openxmlformats.org/officeDocument/2006/relationships/hyperlink" Target="https://www.msci.com/web/msci/search" TargetMode="External"/><Relationship Id="rId1" Type="http://schemas.openxmlformats.org/officeDocument/2006/relationships/hyperlink" Target="http://us.spindices.com/indices/equity/sp-global-100-c" TargetMode="External"/><Relationship Id="rId4" Type="http://schemas.openxmlformats.org/officeDocument/2006/relationships/hyperlink" Target="http://www.1stock1.com/1stock1_839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opLeftCell="F16" workbookViewId="0">
      <selection activeCell="U34" sqref="U34"/>
    </sheetView>
  </sheetViews>
  <sheetFormatPr defaultColWidth="14.3984375" defaultRowHeight="15.75" customHeight="1" x14ac:dyDescent="0.35"/>
  <cols>
    <col min="1" max="1" width="8.53125" customWidth="1"/>
    <col min="2" max="2" width="35.53125" customWidth="1"/>
    <col min="3" max="3" width="7.19921875" bestFit="1" customWidth="1"/>
    <col min="4" max="4" width="6.59765625" bestFit="1" customWidth="1"/>
    <col min="5" max="5" width="7.19921875" bestFit="1" customWidth="1"/>
    <col min="6" max="6" width="8.59765625" bestFit="1" customWidth="1"/>
    <col min="7" max="9" width="7.19921875" bestFit="1" customWidth="1"/>
    <col min="10" max="12" width="6.59765625" bestFit="1" customWidth="1"/>
    <col min="13" max="13" width="7.19921875" bestFit="1" customWidth="1"/>
    <col min="14" max="14" width="6.59765625" bestFit="1" customWidth="1"/>
    <col min="15" max="15" width="7.19921875" bestFit="1" customWidth="1"/>
    <col min="16" max="16" width="7.59765625" bestFit="1" customWidth="1"/>
    <col min="17" max="17" width="6.59765625" bestFit="1" customWidth="1"/>
    <col min="18" max="21" width="7.19921875" bestFit="1" customWidth="1"/>
  </cols>
  <sheetData>
    <row r="1" spans="1:22" ht="15.75" customHeight="1" x14ac:dyDescent="0.35">
      <c r="A1" s="1" t="s">
        <v>0</v>
      </c>
      <c r="B1" s="1" t="s">
        <v>1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</row>
    <row r="2" spans="1:22" ht="15.75" customHeight="1" x14ac:dyDescent="0.35">
      <c r="A2" s="1">
        <v>1</v>
      </c>
      <c r="B2" s="1" t="s">
        <v>2</v>
      </c>
      <c r="C2" s="1">
        <v>26.01</v>
      </c>
      <c r="D2" s="1">
        <v>22.64</v>
      </c>
      <c r="E2" s="1">
        <v>16.100000000000001</v>
      </c>
      <c r="F2" s="1">
        <v>25.22</v>
      </c>
      <c r="G2" s="1">
        <v>-6.18</v>
      </c>
      <c r="H2" s="1">
        <v>-7.1</v>
      </c>
      <c r="I2" s="1">
        <v>-16.760000000000002</v>
      </c>
      <c r="J2" s="1">
        <v>25.32</v>
      </c>
      <c r="K2" s="1">
        <v>3.15</v>
      </c>
      <c r="L2" s="1">
        <v>-0.61</v>
      </c>
      <c r="M2" s="1">
        <v>16.29</v>
      </c>
      <c r="N2" s="1">
        <v>6.43</v>
      </c>
      <c r="O2" s="1">
        <v>-33.840000000000003</v>
      </c>
      <c r="P2" s="1">
        <v>18.82</v>
      </c>
      <c r="Q2" s="1">
        <v>11.02</v>
      </c>
      <c r="R2" s="1">
        <v>5.53</v>
      </c>
      <c r="S2" s="1">
        <v>7.26</v>
      </c>
      <c r="T2" s="1">
        <v>26.5</v>
      </c>
      <c r="U2" s="1">
        <v>7.52</v>
      </c>
    </row>
    <row r="3" spans="1:22" ht="14.25" x14ac:dyDescent="0.45">
      <c r="A3" s="1">
        <v>1</v>
      </c>
      <c r="B3" s="1" t="s">
        <v>3</v>
      </c>
      <c r="C3" s="2">
        <v>22.96</v>
      </c>
      <c r="D3" s="2">
        <v>33.36</v>
      </c>
      <c r="E3" s="2">
        <v>28.58</v>
      </c>
      <c r="F3" s="2">
        <v>21.04</v>
      </c>
      <c r="G3" s="2">
        <v>-9.1</v>
      </c>
      <c r="H3" s="2">
        <v>-11.89</v>
      </c>
      <c r="I3" s="2">
        <v>-22.1</v>
      </c>
      <c r="J3" s="2">
        <v>28.68</v>
      </c>
      <c r="K3" s="2">
        <v>10.88</v>
      </c>
      <c r="L3" s="2">
        <v>4.91</v>
      </c>
      <c r="M3" s="2">
        <v>15.79</v>
      </c>
      <c r="N3" s="2">
        <v>5.49</v>
      </c>
      <c r="O3" s="2">
        <v>-37</v>
      </c>
      <c r="P3" s="2">
        <v>26.46</v>
      </c>
      <c r="Q3" s="2">
        <v>15.06</v>
      </c>
      <c r="R3" s="2">
        <v>2.11</v>
      </c>
      <c r="S3" s="2">
        <v>16</v>
      </c>
      <c r="T3" s="2">
        <v>32.39</v>
      </c>
      <c r="U3" s="2">
        <v>13.69</v>
      </c>
    </row>
    <row r="4" spans="1:22" ht="14.25" x14ac:dyDescent="0.45">
      <c r="A4" s="1">
        <v>1</v>
      </c>
      <c r="B4" s="1" t="s">
        <v>4</v>
      </c>
      <c r="C4" s="2">
        <v>22.71</v>
      </c>
      <c r="D4" s="2">
        <v>21.64</v>
      </c>
      <c r="E4" s="2">
        <v>39.630000000000003</v>
      </c>
      <c r="F4" s="2">
        <v>85.59</v>
      </c>
      <c r="G4" s="2">
        <v>-39.29</v>
      </c>
      <c r="H4" s="2">
        <v>-21.05</v>
      </c>
      <c r="I4" s="2">
        <v>-31.53</v>
      </c>
      <c r="J4" s="2">
        <v>50.01</v>
      </c>
      <c r="K4" s="2">
        <v>8.59</v>
      </c>
      <c r="L4" s="2">
        <v>1.37</v>
      </c>
      <c r="M4" s="2">
        <v>9.52</v>
      </c>
      <c r="N4" s="2">
        <v>9.81</v>
      </c>
      <c r="O4" s="2">
        <v>-40.54</v>
      </c>
      <c r="P4" s="2">
        <v>43.89</v>
      </c>
      <c r="Q4" s="2">
        <v>16.91</v>
      </c>
      <c r="R4" s="2">
        <v>-1.8</v>
      </c>
      <c r="S4" s="2">
        <v>15.91</v>
      </c>
      <c r="T4" s="2">
        <v>38.32</v>
      </c>
      <c r="U4" s="2">
        <v>13.4</v>
      </c>
    </row>
    <row r="5" spans="1:22" ht="14.25" x14ac:dyDescent="0.45">
      <c r="A5" s="1">
        <v>1</v>
      </c>
      <c r="B5" s="1" t="s">
        <v>5</v>
      </c>
      <c r="C5" s="2">
        <v>14.76</v>
      </c>
      <c r="D5" s="2">
        <v>20.52</v>
      </c>
      <c r="E5" s="2">
        <v>-3.45</v>
      </c>
      <c r="F5" s="2">
        <v>19.62</v>
      </c>
      <c r="G5" s="2">
        <v>-4.2</v>
      </c>
      <c r="H5" s="2">
        <v>1.03</v>
      </c>
      <c r="I5" s="2">
        <v>-21.58</v>
      </c>
      <c r="J5" s="2">
        <v>45.37</v>
      </c>
      <c r="K5" s="2">
        <v>17</v>
      </c>
      <c r="L5" s="2">
        <v>3.32</v>
      </c>
      <c r="M5" s="2">
        <v>17</v>
      </c>
      <c r="N5" s="2">
        <v>-2.75</v>
      </c>
      <c r="O5" s="2">
        <v>-34.799999999999997</v>
      </c>
      <c r="P5" s="2">
        <v>25.22</v>
      </c>
      <c r="Q5" s="2">
        <v>25.31</v>
      </c>
      <c r="R5" s="2">
        <v>-5.45</v>
      </c>
      <c r="S5" s="2">
        <v>14.63</v>
      </c>
      <c r="T5" s="2">
        <v>37</v>
      </c>
      <c r="U5" s="2">
        <v>3.53</v>
      </c>
    </row>
    <row r="6" spans="1:22" ht="14.25" x14ac:dyDescent="0.45">
      <c r="A6" s="1">
        <v>1</v>
      </c>
      <c r="B6" s="1" t="s">
        <v>6</v>
      </c>
      <c r="C6" s="2">
        <v>19.059999999999999</v>
      </c>
      <c r="D6" s="2">
        <v>30.31</v>
      </c>
      <c r="E6" s="2">
        <v>16.55</v>
      </c>
      <c r="F6" s="2">
        <v>9.15</v>
      </c>
      <c r="G6" s="2">
        <v>1.01</v>
      </c>
      <c r="H6" s="2">
        <v>-10.210000000000001</v>
      </c>
      <c r="I6" s="2">
        <v>-19.829999999999998</v>
      </c>
      <c r="J6" s="2">
        <v>28.81</v>
      </c>
      <c r="K6" s="2">
        <v>12.57</v>
      </c>
      <c r="L6" s="2">
        <v>6.95</v>
      </c>
      <c r="M6" s="2">
        <v>17.86</v>
      </c>
      <c r="N6" s="2">
        <v>6.58</v>
      </c>
      <c r="O6" s="2">
        <v>-40.89</v>
      </c>
      <c r="P6" s="2">
        <v>24.8</v>
      </c>
      <c r="Q6" s="2">
        <v>10.84</v>
      </c>
      <c r="R6" s="2">
        <v>-6.11</v>
      </c>
      <c r="S6" s="2">
        <v>12.93</v>
      </c>
      <c r="T6" s="2">
        <v>23.18</v>
      </c>
      <c r="U6" s="2">
        <v>4.22</v>
      </c>
    </row>
    <row r="7" spans="1:22" ht="15.75" customHeight="1" x14ac:dyDescent="0.35">
      <c r="A7" s="1">
        <v>1</v>
      </c>
      <c r="B7" s="1" t="s">
        <v>7</v>
      </c>
      <c r="C7" s="1">
        <v>19.72</v>
      </c>
      <c r="D7" s="1">
        <v>30.49</v>
      </c>
      <c r="E7" s="1">
        <v>25.12</v>
      </c>
      <c r="F7" s="1">
        <v>19.46</v>
      </c>
      <c r="G7" s="1">
        <v>-8.84</v>
      </c>
      <c r="H7" s="1">
        <v>-13.59</v>
      </c>
      <c r="I7" s="1">
        <v>-22.94</v>
      </c>
      <c r="J7" s="1">
        <v>27.54</v>
      </c>
      <c r="K7" s="1">
        <v>9.49</v>
      </c>
      <c r="L7" s="1">
        <v>4.37</v>
      </c>
      <c r="M7" s="1">
        <v>13.34</v>
      </c>
      <c r="N7" s="1">
        <v>3.86</v>
      </c>
      <c r="O7" s="1">
        <v>-39.020000000000003</v>
      </c>
      <c r="P7" s="1">
        <v>25.47</v>
      </c>
      <c r="Q7" s="1">
        <v>13.87</v>
      </c>
      <c r="R7" s="1">
        <v>-0.51</v>
      </c>
      <c r="S7" s="1">
        <v>13.92</v>
      </c>
      <c r="T7" s="1">
        <v>30.44</v>
      </c>
      <c r="U7" s="1">
        <v>11.07</v>
      </c>
    </row>
    <row r="8" spans="1:22" ht="15.75" customHeight="1" x14ac:dyDescent="0.35">
      <c r="A8" s="1">
        <v>1</v>
      </c>
      <c r="B8" s="1" t="s">
        <v>8</v>
      </c>
      <c r="C8" s="1">
        <v>19.190000000000001</v>
      </c>
      <c r="D8" s="1">
        <v>29.47</v>
      </c>
      <c r="E8" s="1">
        <v>22.32</v>
      </c>
      <c r="F8" s="1">
        <v>19.43</v>
      </c>
      <c r="G8" s="1">
        <v>-8.52</v>
      </c>
      <c r="H8" s="1">
        <v>-12.62</v>
      </c>
      <c r="I8" s="1">
        <v>-22.81</v>
      </c>
      <c r="J8" s="1">
        <v>28.73</v>
      </c>
      <c r="K8" s="1">
        <v>10.08</v>
      </c>
      <c r="L8" s="1">
        <v>4.28</v>
      </c>
      <c r="M8" s="1">
        <v>13.66</v>
      </c>
      <c r="N8" s="1">
        <v>3.3</v>
      </c>
      <c r="O8" s="1">
        <v>-38.700000000000003</v>
      </c>
      <c r="P8" s="1">
        <v>25.46</v>
      </c>
      <c r="Q8" s="1">
        <v>14.75</v>
      </c>
      <c r="R8" s="1">
        <v>-0.92</v>
      </c>
      <c r="S8" s="1">
        <v>13.98</v>
      </c>
      <c r="T8" s="1">
        <v>30.95</v>
      </c>
      <c r="U8" s="1">
        <v>10.45</v>
      </c>
    </row>
    <row r="10" spans="1:22" ht="14.25" x14ac:dyDescent="0.45">
      <c r="A10" s="1">
        <v>2</v>
      </c>
      <c r="B10" s="3" t="s">
        <v>9</v>
      </c>
      <c r="C10" s="4"/>
      <c r="D10" s="4"/>
      <c r="E10" s="4"/>
      <c r="F10" s="4"/>
      <c r="G10" s="4"/>
      <c r="H10" s="2">
        <v>-14.43</v>
      </c>
      <c r="I10" s="2">
        <v>-23.99</v>
      </c>
      <c r="J10" s="2">
        <v>31.07</v>
      </c>
      <c r="K10" s="2">
        <v>8.94</v>
      </c>
      <c r="L10" s="2">
        <v>5.47</v>
      </c>
      <c r="M10" s="2">
        <v>20.420000000000002</v>
      </c>
      <c r="N10" s="2">
        <v>11.38</v>
      </c>
      <c r="O10" s="2">
        <v>-36.44</v>
      </c>
      <c r="P10" s="2">
        <v>26.71</v>
      </c>
      <c r="Q10" s="2">
        <v>5.79</v>
      </c>
      <c r="R10" s="2">
        <v>-3.18</v>
      </c>
      <c r="S10" s="2">
        <v>13.43</v>
      </c>
      <c r="T10" s="2">
        <v>25.29</v>
      </c>
      <c r="U10" s="2">
        <v>3.09</v>
      </c>
      <c r="V10" s="5" t="s">
        <v>10</v>
      </c>
    </row>
    <row r="11" spans="1:22" ht="14.25" x14ac:dyDescent="0.45">
      <c r="A11" s="1">
        <v>2</v>
      </c>
      <c r="B11" s="3" t="s">
        <v>11</v>
      </c>
      <c r="C11" s="4"/>
      <c r="D11" s="4"/>
      <c r="E11" s="4"/>
      <c r="F11" s="4"/>
      <c r="G11" s="4"/>
      <c r="H11" s="2">
        <v>-15.91</v>
      </c>
      <c r="I11" s="2">
        <v>-18.98</v>
      </c>
      <c r="J11" s="2">
        <v>34.630000000000003</v>
      </c>
      <c r="K11" s="2">
        <v>15.75</v>
      </c>
      <c r="L11" s="2">
        <v>11.37</v>
      </c>
      <c r="M11" s="2">
        <v>21.53</v>
      </c>
      <c r="N11" s="2">
        <v>12.18</v>
      </c>
      <c r="O11" s="2">
        <v>-41.85</v>
      </c>
      <c r="P11" s="2">
        <v>35.409999999999997</v>
      </c>
      <c r="Q11" s="2">
        <v>13.21</v>
      </c>
      <c r="R11" s="2">
        <v>-6.86</v>
      </c>
      <c r="S11" s="2">
        <v>16.8</v>
      </c>
      <c r="T11" s="2">
        <v>23.44</v>
      </c>
      <c r="U11" s="2">
        <v>4.71</v>
      </c>
      <c r="V11" s="5" t="s">
        <v>12</v>
      </c>
    </row>
    <row r="12" spans="1:22" ht="14.25" x14ac:dyDescent="0.45">
      <c r="A12" s="1">
        <v>2</v>
      </c>
      <c r="B12" s="3" t="s">
        <v>13</v>
      </c>
      <c r="C12" s="4"/>
      <c r="D12" s="4"/>
      <c r="E12" s="4"/>
      <c r="F12" s="4"/>
      <c r="G12" s="4"/>
      <c r="H12" s="2">
        <v>-16.52</v>
      </c>
      <c r="I12" s="2">
        <v>-19.54</v>
      </c>
      <c r="J12" s="2">
        <v>33.76</v>
      </c>
      <c r="K12" s="2">
        <v>15.25</v>
      </c>
      <c r="L12" s="2">
        <v>10.02</v>
      </c>
      <c r="M12" s="2">
        <v>20.65</v>
      </c>
      <c r="N12" s="2">
        <v>9.57</v>
      </c>
      <c r="O12" s="2">
        <v>-40.33</v>
      </c>
      <c r="P12" s="2">
        <v>30.79</v>
      </c>
      <c r="Q12" s="2">
        <v>12.34</v>
      </c>
      <c r="R12" s="2">
        <v>-5.0199999999999996</v>
      </c>
      <c r="S12" s="2">
        <v>16.54</v>
      </c>
      <c r="T12" s="2">
        <v>27.37</v>
      </c>
      <c r="U12" s="2">
        <v>5.5</v>
      </c>
    </row>
    <row r="13" spans="1:22" ht="14.25" x14ac:dyDescent="0.45">
      <c r="A13" s="1">
        <v>2</v>
      </c>
      <c r="B13" s="3" t="s">
        <v>14</v>
      </c>
      <c r="C13" s="4"/>
      <c r="D13" s="4"/>
      <c r="E13" s="4"/>
      <c r="F13" s="4"/>
      <c r="G13" s="4"/>
      <c r="H13" s="2">
        <v>-21.21</v>
      </c>
      <c r="I13" s="2">
        <v>-15.66</v>
      </c>
      <c r="J13" s="2">
        <v>39.17</v>
      </c>
      <c r="K13" s="2">
        <v>20.7</v>
      </c>
      <c r="L13" s="2">
        <v>14.02</v>
      </c>
      <c r="M13" s="2">
        <v>26.86</v>
      </c>
      <c r="N13" s="2">
        <v>11.63</v>
      </c>
      <c r="O13" s="2">
        <v>-43.06</v>
      </c>
      <c r="P13" s="2">
        <v>32.46</v>
      </c>
      <c r="Q13" s="2">
        <v>8.2100000000000009</v>
      </c>
      <c r="R13" s="2">
        <v>-11.73</v>
      </c>
      <c r="S13" s="2">
        <v>17.899999999999999</v>
      </c>
      <c r="T13" s="2">
        <v>23.29</v>
      </c>
      <c r="U13" s="2">
        <v>-4.4800000000000004</v>
      </c>
    </row>
    <row r="14" spans="1:22" ht="14.25" x14ac:dyDescent="0.45">
      <c r="A14" s="1">
        <v>2</v>
      </c>
      <c r="B14" s="3" t="s">
        <v>15</v>
      </c>
      <c r="C14" s="4"/>
      <c r="D14" s="4"/>
      <c r="E14" s="4"/>
      <c r="F14" s="4"/>
      <c r="G14" s="4"/>
      <c r="H14" s="2">
        <v>-2.37</v>
      </c>
      <c r="I14" s="2">
        <v>-6</v>
      </c>
      <c r="J14" s="2">
        <v>56.28</v>
      </c>
      <c r="K14" s="2">
        <v>25.95</v>
      </c>
      <c r="L14" s="2">
        <v>34.54</v>
      </c>
      <c r="M14" s="2">
        <v>32.549999999999997</v>
      </c>
      <c r="N14" s="2">
        <v>39.82</v>
      </c>
      <c r="O14" s="2">
        <v>-53.18</v>
      </c>
      <c r="P14" s="2">
        <v>79.02</v>
      </c>
      <c r="Q14" s="2">
        <v>19.2</v>
      </c>
      <c r="R14" s="2">
        <v>-18.170000000000002</v>
      </c>
      <c r="S14" s="2">
        <v>18.63</v>
      </c>
      <c r="T14" s="2">
        <v>-2.27</v>
      </c>
      <c r="U14" s="2">
        <v>-1.82</v>
      </c>
    </row>
    <row r="15" spans="1:22" ht="14.25" x14ac:dyDescent="0.45">
      <c r="A15" s="1">
        <v>2</v>
      </c>
      <c r="B15" s="3" t="s">
        <v>16</v>
      </c>
      <c r="C15" s="4"/>
      <c r="D15" s="4"/>
      <c r="E15" s="4"/>
      <c r="F15" s="4"/>
      <c r="G15" s="4"/>
      <c r="H15" s="2">
        <v>-7.24</v>
      </c>
      <c r="I15" s="2">
        <v>-13.28</v>
      </c>
      <c r="J15" s="2">
        <v>54.3</v>
      </c>
      <c r="K15" s="2">
        <v>22.22</v>
      </c>
      <c r="L15" s="2">
        <v>20.41</v>
      </c>
      <c r="M15" s="2">
        <v>31.32</v>
      </c>
      <c r="N15" s="2">
        <v>32.99</v>
      </c>
      <c r="O15" s="2">
        <v>-44.14</v>
      </c>
      <c r="P15" s="2">
        <v>32.96</v>
      </c>
      <c r="Q15" s="2">
        <v>7.22</v>
      </c>
      <c r="R15" s="2">
        <v>-11.7</v>
      </c>
      <c r="S15" s="4"/>
      <c r="T15" s="4"/>
      <c r="U15" s="4"/>
      <c r="V15" s="5" t="s">
        <v>17</v>
      </c>
    </row>
    <row r="17" spans="1:23" ht="15.75" customHeight="1" x14ac:dyDescent="0.35">
      <c r="A17" s="1">
        <v>3</v>
      </c>
      <c r="B17" s="1" t="s">
        <v>18</v>
      </c>
      <c r="C17" s="1">
        <v>1996</v>
      </c>
      <c r="D17" s="1">
        <v>1997</v>
      </c>
      <c r="E17" s="1">
        <v>1998</v>
      </c>
      <c r="F17" s="1">
        <v>1999</v>
      </c>
      <c r="G17" s="1">
        <v>2000</v>
      </c>
      <c r="H17" s="1">
        <v>2001</v>
      </c>
      <c r="I17" s="1">
        <v>2002</v>
      </c>
      <c r="J17" s="1">
        <v>2003</v>
      </c>
      <c r="K17" s="1">
        <v>2004</v>
      </c>
      <c r="L17" s="1">
        <v>2005</v>
      </c>
      <c r="M17" s="1">
        <v>2006</v>
      </c>
      <c r="N17" s="1">
        <v>2007</v>
      </c>
      <c r="O17" s="1">
        <v>2008</v>
      </c>
      <c r="P17" s="1">
        <v>2009</v>
      </c>
      <c r="Q17" s="1">
        <v>2010</v>
      </c>
      <c r="R17" s="1">
        <v>2011</v>
      </c>
      <c r="S17" s="1">
        <v>2012</v>
      </c>
      <c r="T17" s="1">
        <v>2013</v>
      </c>
      <c r="U17" s="1">
        <v>2014</v>
      </c>
    </row>
    <row r="18" spans="1:23" ht="15.75" customHeight="1" x14ac:dyDescent="0.35">
      <c r="A18" s="1">
        <v>3</v>
      </c>
      <c r="B18" s="1" t="s">
        <v>19</v>
      </c>
      <c r="C18" s="1">
        <v>3.63</v>
      </c>
      <c r="D18" s="1">
        <v>9.65</v>
      </c>
      <c r="E18" s="1">
        <v>8.69</v>
      </c>
      <c r="F18" s="1">
        <v>-0.82</v>
      </c>
      <c r="G18" s="1">
        <v>11.63</v>
      </c>
      <c r="H18" s="1">
        <v>8.44</v>
      </c>
      <c r="I18" s="1">
        <v>10.26</v>
      </c>
      <c r="J18" s="1">
        <v>4.0999999999999996</v>
      </c>
      <c r="K18" s="1">
        <v>4.34</v>
      </c>
      <c r="L18" s="1">
        <v>2.4300000000000002</v>
      </c>
      <c r="M18" s="1">
        <v>4.33</v>
      </c>
      <c r="N18" s="1">
        <v>6.97</v>
      </c>
      <c r="O18" s="1">
        <v>5.24</v>
      </c>
      <c r="P18" s="1">
        <v>5.93</v>
      </c>
      <c r="Q18" s="1">
        <v>6.54</v>
      </c>
      <c r="R18" s="1">
        <v>7.84</v>
      </c>
      <c r="S18" s="1">
        <v>4.21</v>
      </c>
      <c r="T18" s="1">
        <v>-2.02</v>
      </c>
      <c r="U18" s="1">
        <v>5.97</v>
      </c>
    </row>
    <row r="19" spans="1:23" ht="15.75" customHeight="1" x14ac:dyDescent="0.35">
      <c r="A19" s="1">
        <v>3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6.38</v>
      </c>
      <c r="R19" s="1">
        <v>8.5</v>
      </c>
      <c r="S19" s="1">
        <v>4.55</v>
      </c>
      <c r="T19" s="1">
        <v>-2.56</v>
      </c>
      <c r="U19" s="1">
        <v>5.81</v>
      </c>
    </row>
    <row r="20" spans="1:23" ht="12.75" x14ac:dyDescent="0.35">
      <c r="A20" s="1">
        <v>3</v>
      </c>
      <c r="B20" s="1" t="s">
        <v>21</v>
      </c>
      <c r="C20" s="1">
        <v>3.13</v>
      </c>
      <c r="D20" s="1">
        <v>2.96</v>
      </c>
      <c r="E20" s="1">
        <v>5.66</v>
      </c>
      <c r="F20" s="1">
        <v>4.76</v>
      </c>
      <c r="G20" s="1">
        <v>9.16</v>
      </c>
      <c r="H20" s="1">
        <v>8.24</v>
      </c>
      <c r="I20" s="1">
        <v>8.9</v>
      </c>
      <c r="J20" s="1">
        <v>4.18</v>
      </c>
      <c r="K20" s="1">
        <v>3.1</v>
      </c>
      <c r="L20" s="1">
        <v>3.71</v>
      </c>
      <c r="M20" s="1">
        <v>2.89</v>
      </c>
      <c r="N20" s="1">
        <v>5.92</v>
      </c>
      <c r="O20" s="1">
        <v>18.12</v>
      </c>
      <c r="P20" s="1">
        <v>6.39</v>
      </c>
      <c r="Q20" s="1">
        <v>5.41</v>
      </c>
      <c r="R20" s="1">
        <v>7.23</v>
      </c>
      <c r="S20" s="1">
        <v>5.34</v>
      </c>
      <c r="T20" s="1">
        <v>4</v>
      </c>
      <c r="U20" s="1">
        <v>5.04</v>
      </c>
    </row>
    <row r="21" spans="1:23" ht="12.75" x14ac:dyDescent="0.35">
      <c r="A21" s="1">
        <v>3</v>
      </c>
      <c r="B21" s="1" t="s">
        <v>22</v>
      </c>
      <c r="K21" s="1">
        <v>1.5</v>
      </c>
      <c r="P21" s="1">
        <v>0.16</v>
      </c>
      <c r="Q21" s="1">
        <v>0.14000000000000001</v>
      </c>
      <c r="R21" s="1">
        <v>0.06</v>
      </c>
      <c r="S21" s="1">
        <v>0.09</v>
      </c>
      <c r="T21" s="1">
        <v>0.06</v>
      </c>
      <c r="U21" s="1">
        <v>0.03</v>
      </c>
    </row>
    <row r="22" spans="1:23" ht="12.75" x14ac:dyDescent="0.35">
      <c r="A22" s="1">
        <v>3</v>
      </c>
      <c r="B22" s="1" t="s">
        <v>23</v>
      </c>
      <c r="C22" s="1">
        <v>1.43</v>
      </c>
      <c r="D22" s="1">
        <v>9.94</v>
      </c>
      <c r="E22" s="1">
        <v>14.92</v>
      </c>
      <c r="F22" s="1">
        <v>-8.25</v>
      </c>
      <c r="G22" s="1">
        <v>16.66</v>
      </c>
      <c r="H22" s="1">
        <v>5.57</v>
      </c>
      <c r="I22" s="1">
        <v>15.12</v>
      </c>
      <c r="J22" s="1">
        <v>0.38</v>
      </c>
      <c r="K22" s="1">
        <v>4.49</v>
      </c>
      <c r="L22" s="1">
        <v>2.87</v>
      </c>
      <c r="M22" s="1">
        <v>1.96</v>
      </c>
      <c r="N22" s="1">
        <v>10.210000000000001</v>
      </c>
      <c r="O22" s="1">
        <v>20.100000000000001</v>
      </c>
      <c r="P22" s="1">
        <v>-11.12</v>
      </c>
      <c r="Q22" s="1">
        <v>8.4600000000000009</v>
      </c>
      <c r="R22" s="1">
        <v>16.04</v>
      </c>
      <c r="S22" s="1">
        <v>2.97</v>
      </c>
      <c r="T22" s="1">
        <v>-9.1</v>
      </c>
      <c r="U22" s="1">
        <v>10.75</v>
      </c>
    </row>
    <row r="23" spans="1:23" ht="12.75" x14ac:dyDescent="0.35">
      <c r="A23" s="1">
        <v>3</v>
      </c>
      <c r="B23" s="1" t="s">
        <v>24</v>
      </c>
      <c r="C23" s="1">
        <v>5.0199999999999996</v>
      </c>
      <c r="D23" s="1">
        <v>5.05</v>
      </c>
      <c r="E23" s="1">
        <v>4.7300000000000004</v>
      </c>
      <c r="F23" s="1">
        <v>4.51</v>
      </c>
      <c r="G23" s="1">
        <v>5.76</v>
      </c>
      <c r="H23" s="1">
        <v>3.67</v>
      </c>
      <c r="I23" s="1">
        <v>1.66</v>
      </c>
      <c r="J23" s="1">
        <v>1.03</v>
      </c>
      <c r="K23" s="1">
        <v>1.23</v>
      </c>
      <c r="L23" s="1">
        <v>3.01</v>
      </c>
      <c r="M23" s="1">
        <v>4.68</v>
      </c>
      <c r="N23" s="1">
        <v>4.6399999999999997</v>
      </c>
      <c r="O23" s="1">
        <v>1.59</v>
      </c>
      <c r="P23" s="1">
        <v>0.14000000000000001</v>
      </c>
      <c r="Q23" s="1">
        <v>0.13</v>
      </c>
      <c r="R23" s="1">
        <v>0.03</v>
      </c>
      <c r="S23" s="1">
        <v>0.05</v>
      </c>
      <c r="T23" s="1">
        <v>7.0000000000000007E-2</v>
      </c>
      <c r="U23" s="1">
        <v>0.05</v>
      </c>
    </row>
    <row r="24" spans="1:23" ht="12.75" x14ac:dyDescent="0.35">
      <c r="A24" s="1">
        <v>3</v>
      </c>
      <c r="B24" s="1" t="s">
        <v>25</v>
      </c>
      <c r="C24" s="1">
        <v>4.43</v>
      </c>
      <c r="D24" s="1">
        <v>9.19</v>
      </c>
      <c r="E24" s="1">
        <v>6.48</v>
      </c>
      <c r="F24" s="1">
        <v>-2.06</v>
      </c>
      <c r="G24" s="1">
        <v>11.69</v>
      </c>
      <c r="H24" s="1">
        <v>5.13</v>
      </c>
      <c r="I24" s="1">
        <v>9.6</v>
      </c>
      <c r="J24" s="1">
        <v>5.31</v>
      </c>
      <c r="K24" s="1">
        <v>4.4800000000000004</v>
      </c>
      <c r="L24" s="1">
        <v>3.51</v>
      </c>
      <c r="M24" s="1">
        <v>4.84</v>
      </c>
      <c r="N24" s="1">
        <v>3.36</v>
      </c>
      <c r="O24" s="1">
        <v>-2.48</v>
      </c>
      <c r="P24" s="1">
        <v>12.91</v>
      </c>
      <c r="Q24" s="1">
        <v>2.38</v>
      </c>
      <c r="R24" s="1">
        <v>10.7</v>
      </c>
      <c r="S24" s="1">
        <v>6.78</v>
      </c>
      <c r="T24" s="1">
        <v>-2.5499999999999998</v>
      </c>
      <c r="U24" s="1">
        <v>9.0500000000000007</v>
      </c>
    </row>
    <row r="25" spans="1:23" ht="12.75" x14ac:dyDescent="0.35">
      <c r="B25" s="1"/>
    </row>
    <row r="26" spans="1:23" ht="12.75" x14ac:dyDescent="0.35">
      <c r="B26" s="1"/>
    </row>
    <row r="29" spans="1:23" ht="12.75" x14ac:dyDescent="0.35">
      <c r="B29" s="1" t="s">
        <v>26</v>
      </c>
      <c r="C29" s="1">
        <v>1996</v>
      </c>
      <c r="D29" s="1">
        <v>1997</v>
      </c>
      <c r="E29" s="1">
        <v>1998</v>
      </c>
      <c r="F29" s="1">
        <v>1999</v>
      </c>
      <c r="G29" s="1">
        <v>2000</v>
      </c>
      <c r="H29" s="1">
        <v>2001</v>
      </c>
      <c r="I29" s="1">
        <v>2002</v>
      </c>
      <c r="J29" s="1">
        <v>2003</v>
      </c>
      <c r="K29" s="1">
        <v>2004</v>
      </c>
      <c r="L29" s="1">
        <v>2005</v>
      </c>
      <c r="M29" s="1">
        <v>2006</v>
      </c>
      <c r="N29" s="1">
        <v>2007</v>
      </c>
      <c r="O29" s="1">
        <v>2008</v>
      </c>
      <c r="P29" s="1">
        <v>2009</v>
      </c>
      <c r="Q29" s="1">
        <v>2010</v>
      </c>
      <c r="R29" s="1">
        <v>2011</v>
      </c>
      <c r="S29" s="1">
        <v>2012</v>
      </c>
      <c r="T29" s="1">
        <v>2013</v>
      </c>
      <c r="U29" s="1">
        <v>2014</v>
      </c>
    </row>
    <row r="30" spans="1:23" ht="14.25" x14ac:dyDescent="0.45">
      <c r="A30" s="1">
        <v>1</v>
      </c>
      <c r="B30" s="1" t="s">
        <v>27</v>
      </c>
      <c r="C30" s="6">
        <v>-7.2700000000000001E-2</v>
      </c>
      <c r="D30" s="6">
        <v>0.26650000000000001</v>
      </c>
      <c r="E30" s="6">
        <v>2.5999999999999999E-2</v>
      </c>
      <c r="F30" s="6">
        <v>26.194199999999999</v>
      </c>
      <c r="G30" s="6">
        <v>-0.53339999999999999</v>
      </c>
      <c r="H30" s="6">
        <v>-0.3856</v>
      </c>
      <c r="I30" s="6">
        <v>-0.27939999999999998</v>
      </c>
      <c r="J30" s="6">
        <v>0.48199999999999998</v>
      </c>
      <c r="K30" s="6">
        <v>0.57240000000000002</v>
      </c>
      <c r="L30" s="6">
        <v>1.6E-2</v>
      </c>
      <c r="M30" s="6">
        <v>-0.12280000000000001</v>
      </c>
      <c r="N30" s="6">
        <v>4.1300000000000003E-2</v>
      </c>
      <c r="O30" s="6">
        <v>-8.9499999999999996E-2</v>
      </c>
      <c r="P30" s="6">
        <v>0.29110000000000003</v>
      </c>
      <c r="Q30" s="6">
        <v>6.9800000000000001E-2</v>
      </c>
      <c r="R30" s="6">
        <v>0.1053</v>
      </c>
      <c r="S30" s="6">
        <v>0.13089999999999999</v>
      </c>
      <c r="T30" s="6">
        <v>0.20030000000000001</v>
      </c>
      <c r="U30" s="6">
        <v>1.1000000000000001E-3</v>
      </c>
      <c r="W30" s="1"/>
    </row>
    <row r="31" spans="1:23" ht="14.25" x14ac:dyDescent="0.45">
      <c r="A31" s="1">
        <v>1</v>
      </c>
      <c r="B31" s="1" t="s">
        <v>28</v>
      </c>
      <c r="C31" s="6">
        <v>0.44219999999999998</v>
      </c>
      <c r="D31" s="6">
        <v>0.61199999999999999</v>
      </c>
      <c r="E31" s="6">
        <v>-0.4239</v>
      </c>
      <c r="F31" s="6">
        <v>0.2102</v>
      </c>
      <c r="G31" s="6">
        <v>0.42430000000000001</v>
      </c>
      <c r="H31" s="6">
        <v>-0.31259999999999999</v>
      </c>
      <c r="I31" s="6">
        <v>-0.23400000000000001</v>
      </c>
      <c r="J31" s="6">
        <v>0.30009999999999998</v>
      </c>
      <c r="K31" s="6">
        <v>0.2235</v>
      </c>
      <c r="L31" s="6">
        <v>0.4511</v>
      </c>
      <c r="M31" s="6">
        <v>0.30030000000000001</v>
      </c>
      <c r="N31" s="6">
        <v>0.5575</v>
      </c>
      <c r="O31" s="6">
        <v>-0.56969999999999998</v>
      </c>
      <c r="P31" s="6">
        <v>0.53769999999999996</v>
      </c>
      <c r="Q31" s="6">
        <v>0.2828</v>
      </c>
      <c r="R31" s="6">
        <v>-0.18190000000000001</v>
      </c>
      <c r="S31" s="6">
        <v>1.4500000000000001E-2</v>
      </c>
      <c r="T31" s="6">
        <v>0.30030000000000001</v>
      </c>
      <c r="U31" s="6">
        <v>-5.2200000000000003E-2</v>
      </c>
      <c r="V31" s="5" t="s">
        <v>29</v>
      </c>
    </row>
    <row r="32" spans="1:23" ht="14.25" x14ac:dyDescent="0.45">
      <c r="A32" s="1">
        <v>1</v>
      </c>
      <c r="B32" s="3" t="s">
        <v>30</v>
      </c>
      <c r="C32" s="6">
        <v>0.15110000000000001</v>
      </c>
      <c r="D32" s="6">
        <v>3.5400000000000001E-2</v>
      </c>
      <c r="E32" s="6">
        <v>0.1052</v>
      </c>
      <c r="F32" s="6">
        <v>0.20069999999999999</v>
      </c>
      <c r="G32" s="6">
        <v>8.0299999999999996E-2</v>
      </c>
      <c r="H32" s="6">
        <v>-0.15409999999999999</v>
      </c>
      <c r="I32" s="6">
        <v>-0.20619999999999999</v>
      </c>
      <c r="J32" s="6">
        <v>0.24479999999999999</v>
      </c>
      <c r="K32" s="6">
        <v>0.1137</v>
      </c>
      <c r="L32" s="6">
        <v>-9.3600000000000003E-2</v>
      </c>
      <c r="M32" s="6">
        <v>0.1391</v>
      </c>
      <c r="N32" s="6">
        <v>2.0500000000000001E-2</v>
      </c>
      <c r="O32" s="6">
        <v>-0.2394</v>
      </c>
      <c r="P32" s="6">
        <v>0.20799999999999999</v>
      </c>
      <c r="Q32" s="6">
        <v>-1.0500000000000001E-2</v>
      </c>
      <c r="R32" s="6">
        <v>0.16689999999999999</v>
      </c>
      <c r="S32" s="6">
        <v>0.14779999999999999</v>
      </c>
      <c r="T32" s="6">
        <v>0.23719999999999999</v>
      </c>
      <c r="U32" s="6">
        <v>0.1605</v>
      </c>
      <c r="W32" s="1"/>
    </row>
    <row r="33" spans="1:22" ht="14.25" x14ac:dyDescent="0.45">
      <c r="A33" s="1">
        <v>1</v>
      </c>
      <c r="B33" s="1" t="s">
        <v>31</v>
      </c>
      <c r="C33" s="6">
        <v>0.16370000000000001</v>
      </c>
      <c r="D33" s="6">
        <v>0.3241</v>
      </c>
      <c r="E33" s="6">
        <v>0.2732</v>
      </c>
      <c r="F33" s="6">
        <v>0.1118</v>
      </c>
      <c r="G33" s="6">
        <v>0.12670000000000001</v>
      </c>
      <c r="H33" s="6">
        <v>0.125</v>
      </c>
      <c r="I33" s="6">
        <v>-9.1200000000000003E-2</v>
      </c>
      <c r="J33" s="6">
        <v>-3.8199999999999998E-2</v>
      </c>
      <c r="K33" s="6">
        <v>0.2276</v>
      </c>
      <c r="L33" s="6">
        <v>-5.2299999999999999E-2</v>
      </c>
      <c r="M33" s="6">
        <v>9.8500000000000004E-2</v>
      </c>
      <c r="N33" s="6">
        <v>1.03E-2</v>
      </c>
      <c r="O33" s="6">
        <v>-0.10299999999999999</v>
      </c>
      <c r="P33" s="6">
        <v>7.6600000000000001E-2</v>
      </c>
      <c r="Q33" s="6">
        <v>-3.9699999999999999E-2</v>
      </c>
      <c r="R33" s="6">
        <v>6.0299999999999999E-2</v>
      </c>
      <c r="S33" s="6">
        <v>6.8900000000000003E-2</v>
      </c>
      <c r="T33" s="6">
        <v>0.30659999999999998</v>
      </c>
      <c r="U33" s="6">
        <v>0.14169999999999999</v>
      </c>
    </row>
    <row r="34" spans="1:22" ht="14.25" x14ac:dyDescent="0.45">
      <c r="A34" s="1">
        <v>1</v>
      </c>
      <c r="B34" s="3" t="s">
        <v>32</v>
      </c>
      <c r="C34" s="6">
        <v>-0.12239999999999999</v>
      </c>
      <c r="D34" s="6">
        <v>6.9800000000000001E-2</v>
      </c>
      <c r="E34" s="6">
        <v>9.35E-2</v>
      </c>
      <c r="F34" s="6">
        <v>-0.38769999999999999</v>
      </c>
      <c r="G34" s="6">
        <v>0.1721</v>
      </c>
      <c r="H34" s="6">
        <v>-1E-4</v>
      </c>
      <c r="I34" s="6">
        <v>0.11700000000000001</v>
      </c>
      <c r="J34" s="6">
        <v>0.32740000000000002</v>
      </c>
      <c r="K34" s="6">
        <v>7.7999999999999996E-3</v>
      </c>
      <c r="L34" s="6">
        <v>0.15870000000000001</v>
      </c>
      <c r="M34" s="6">
        <v>0.21510000000000001</v>
      </c>
      <c r="N34" s="6">
        <v>2.63E-2</v>
      </c>
      <c r="O34" s="6">
        <v>-0.13819999999999999</v>
      </c>
      <c r="P34" s="6">
        <v>0.187</v>
      </c>
      <c r="Q34" s="6">
        <v>0.1812</v>
      </c>
      <c r="R34" s="6">
        <v>0.18790000000000001</v>
      </c>
      <c r="S34" s="6">
        <v>5.4100000000000002E-2</v>
      </c>
      <c r="T34" s="6">
        <v>0.12180000000000001</v>
      </c>
      <c r="U34" s="6">
        <v>0.27579999999999999</v>
      </c>
    </row>
    <row r="35" spans="1:22" ht="14.25" x14ac:dyDescent="0.45">
      <c r="C35" s="6"/>
    </row>
    <row r="36" spans="1:22" ht="14.25" x14ac:dyDescent="0.45">
      <c r="A36" s="1">
        <v>2</v>
      </c>
      <c r="B36" s="1" t="s">
        <v>33</v>
      </c>
      <c r="C36" s="6">
        <v>0.41049999999999998</v>
      </c>
      <c r="D36" s="6">
        <v>0.15859999999999999</v>
      </c>
      <c r="E36" s="6">
        <v>0.14169999999999999</v>
      </c>
      <c r="F36" s="6">
        <v>0.30180000000000001</v>
      </c>
      <c r="G36" s="6">
        <v>-0.17979999999999999</v>
      </c>
      <c r="H36" s="6">
        <v>-0.28520000000000001</v>
      </c>
      <c r="I36" s="6">
        <v>-0.29039999999999999</v>
      </c>
      <c r="J36" s="6">
        <v>0.39290000000000003</v>
      </c>
      <c r="K36" s="6">
        <v>5.9200000000000003E-2</v>
      </c>
      <c r="L36" s="6">
        <v>5.1999999999999998E-2</v>
      </c>
      <c r="M36" s="6">
        <v>0.2145</v>
      </c>
      <c r="N36" s="6">
        <v>0.36099999999999999</v>
      </c>
      <c r="O36" s="6">
        <v>-0.46679999999999999</v>
      </c>
      <c r="P36" s="6">
        <v>0.19400000000000001</v>
      </c>
      <c r="Q36" s="6">
        <v>0.35610000000000003</v>
      </c>
      <c r="R36" s="6">
        <v>2.24E-2</v>
      </c>
      <c r="S36" s="6">
        <v>0.1678</v>
      </c>
      <c r="T36" s="6">
        <v>0.43959999999999999</v>
      </c>
      <c r="U36" s="6">
        <v>9.3600000000000003E-2</v>
      </c>
    </row>
    <row r="37" spans="1:22" ht="14.25" x14ac:dyDescent="0.45">
      <c r="A37" s="1">
        <v>2</v>
      </c>
      <c r="B37" s="3" t="s">
        <v>34</v>
      </c>
      <c r="L37" s="7">
        <v>6.5000000000000002E-2</v>
      </c>
      <c r="M37" s="7">
        <v>4.5499999999999999E-2</v>
      </c>
      <c r="N37" s="7">
        <v>0.27339999999999998</v>
      </c>
      <c r="O37" s="7">
        <v>-0.59330000000000005</v>
      </c>
      <c r="P37" s="7">
        <v>0.32600000000000001</v>
      </c>
      <c r="Q37" s="7">
        <v>0.23880000000000001</v>
      </c>
      <c r="R37" s="7">
        <v>-0.4854</v>
      </c>
      <c r="S37" s="7">
        <v>-0.3654</v>
      </c>
      <c r="T37" s="7">
        <v>0.56689999999999996</v>
      </c>
      <c r="U37" s="7">
        <v>0.19189999999999999</v>
      </c>
    </row>
    <row r="38" spans="1:22" ht="14.25" x14ac:dyDescent="0.45">
      <c r="A38" s="1">
        <v>2</v>
      </c>
      <c r="B38" s="3" t="s">
        <v>35</v>
      </c>
      <c r="L38" s="7">
        <v>2.7300000000000001E-2</v>
      </c>
      <c r="M38" s="7">
        <v>0.15340000000000001</v>
      </c>
      <c r="N38" s="7">
        <v>0.62709999999999999</v>
      </c>
      <c r="O38" s="7">
        <v>-0.50960000000000005</v>
      </c>
      <c r="P38" s="7">
        <v>0.24560000000000001</v>
      </c>
      <c r="Q38" s="7">
        <v>0.38019999999999998</v>
      </c>
      <c r="R38" s="7">
        <v>-0.1978</v>
      </c>
      <c r="S38" s="7">
        <v>0.19070000000000001</v>
      </c>
      <c r="T38" s="7">
        <v>0.312</v>
      </c>
      <c r="U38" s="7">
        <v>-0.1658</v>
      </c>
    </row>
    <row r="39" spans="1:22" ht="14.25" x14ac:dyDescent="0.45">
      <c r="A39" s="1">
        <v>2</v>
      </c>
      <c r="B39" s="3" t="s">
        <v>36</v>
      </c>
      <c r="C39" s="5"/>
      <c r="L39" s="7">
        <v>0.60819999999999996</v>
      </c>
      <c r="M39" s="7">
        <v>0.79620000000000002</v>
      </c>
      <c r="N39" s="7">
        <v>0.2918</v>
      </c>
      <c r="O39" s="7">
        <v>-0.4778</v>
      </c>
      <c r="P39" s="7">
        <v>0.38140000000000002</v>
      </c>
      <c r="Q39" s="7">
        <v>0.1449</v>
      </c>
      <c r="R39" s="7">
        <v>1.1999999999999999E-3</v>
      </c>
      <c r="S39" s="7">
        <v>0.20399999999999999</v>
      </c>
      <c r="T39" s="7">
        <v>-0.2046</v>
      </c>
      <c r="U39" s="7">
        <v>5.21E-2</v>
      </c>
    </row>
    <row r="40" spans="1:22" ht="14.25" x14ac:dyDescent="0.45">
      <c r="A40" s="1">
        <v>2</v>
      </c>
      <c r="B40" s="3" t="s">
        <v>37</v>
      </c>
      <c r="L40" s="7">
        <v>0.29920000000000002</v>
      </c>
      <c r="M40" s="7">
        <v>0.4577</v>
      </c>
      <c r="N40" s="7">
        <v>-5.7700000000000001E-2</v>
      </c>
      <c r="O40" s="7">
        <v>-0.7571</v>
      </c>
      <c r="P40" s="7">
        <v>2.8250000000000002</v>
      </c>
      <c r="Q40" s="7">
        <v>0.76619999999999999</v>
      </c>
      <c r="R40" s="7">
        <v>-0.41289999999999999</v>
      </c>
      <c r="S40" s="7">
        <v>0.72909999999999997</v>
      </c>
      <c r="T40" s="7">
        <v>7.8200000000000006E-2</v>
      </c>
      <c r="U40" s="7">
        <v>0.37840000000000001</v>
      </c>
    </row>
    <row r="41" spans="1:22" ht="14.25" x14ac:dyDescent="0.45">
      <c r="L41" s="7"/>
    </row>
    <row r="42" spans="1:22" ht="14.25" x14ac:dyDescent="0.45">
      <c r="A42" s="1">
        <v>3</v>
      </c>
      <c r="B42" s="8" t="s">
        <v>38</v>
      </c>
      <c r="L42" s="7">
        <v>3.2199999999999999E-2</v>
      </c>
      <c r="M42" s="7">
        <v>4.4000000000000003E-3</v>
      </c>
      <c r="N42" s="7">
        <v>0.11940000000000001</v>
      </c>
      <c r="O42" s="7">
        <v>-5.4000000000000003E-3</v>
      </c>
      <c r="P42" s="7">
        <v>8.9399999999999993E-2</v>
      </c>
      <c r="Q42" s="7">
        <v>6.1400000000000003E-2</v>
      </c>
      <c r="R42" s="7">
        <v>0.1406</v>
      </c>
      <c r="S42" s="7">
        <v>6.3899999999999998E-2</v>
      </c>
      <c r="T42" s="7">
        <v>-8.4900000000000003E-2</v>
      </c>
      <c r="U42" s="7">
        <v>3.5900000000000001E-2</v>
      </c>
    </row>
    <row r="43" spans="1:22" ht="14.25" x14ac:dyDescent="0.45">
      <c r="A43" s="1"/>
      <c r="B43" s="1" t="s">
        <v>39</v>
      </c>
      <c r="L43" s="7"/>
      <c r="M43" s="1">
        <v>13.04</v>
      </c>
      <c r="N43" s="1">
        <v>3.82</v>
      </c>
      <c r="O43" s="1">
        <v>-31.9</v>
      </c>
      <c r="P43" s="1">
        <v>72.14</v>
      </c>
      <c r="Q43" s="1">
        <v>17.13</v>
      </c>
      <c r="R43" s="1">
        <v>-1.91</v>
      </c>
      <c r="S43" s="1">
        <v>16.41</v>
      </c>
      <c r="T43" s="1">
        <v>9.7100000000000009</v>
      </c>
      <c r="U43" s="1">
        <v>6.14</v>
      </c>
      <c r="V43" s="1"/>
    </row>
    <row r="44" spans="1:22" ht="14.25" x14ac:dyDescent="0.45">
      <c r="A44" s="1"/>
      <c r="B44" s="1" t="s">
        <v>40</v>
      </c>
      <c r="C44" s="6"/>
      <c r="L44" s="7"/>
      <c r="M44" s="1">
        <v>6.37</v>
      </c>
      <c r="N44" s="1">
        <v>2.67</v>
      </c>
      <c r="O44" s="1">
        <v>-16.47</v>
      </c>
      <c r="P44" s="1">
        <v>28.86</v>
      </c>
      <c r="Q44" s="1">
        <v>7.81</v>
      </c>
      <c r="R44" s="1">
        <v>1.72</v>
      </c>
      <c r="S44" s="1">
        <v>6.81</v>
      </c>
      <c r="T44" s="1">
        <v>3.92</v>
      </c>
      <c r="U44" s="1">
        <v>0.41</v>
      </c>
    </row>
    <row r="45" spans="1:22" ht="14.25" x14ac:dyDescent="0.45">
      <c r="A45" s="1"/>
      <c r="B45" s="1" t="s">
        <v>41</v>
      </c>
      <c r="C45" s="6"/>
      <c r="L45" s="7"/>
      <c r="M45" s="1">
        <v>8.5</v>
      </c>
      <c r="N45" s="1">
        <v>3.09</v>
      </c>
      <c r="O45" s="1">
        <v>-20.5</v>
      </c>
      <c r="P45" s="1">
        <v>35.07</v>
      </c>
      <c r="Q45" s="1">
        <v>12.05</v>
      </c>
      <c r="R45" s="1">
        <v>5.87</v>
      </c>
      <c r="S45" s="1">
        <v>11.69</v>
      </c>
      <c r="T45" s="1">
        <v>4.4400000000000004</v>
      </c>
      <c r="U45" s="1">
        <v>2.4500000000000002</v>
      </c>
    </row>
    <row r="46" spans="1:22" ht="14.25" x14ac:dyDescent="0.45">
      <c r="A46" s="1"/>
      <c r="B46" s="1" t="s">
        <v>42</v>
      </c>
      <c r="C46" s="6"/>
      <c r="L46" s="7"/>
      <c r="M46" s="1">
        <v>10.74</v>
      </c>
      <c r="N46" s="1">
        <v>2.36</v>
      </c>
      <c r="O46" s="1">
        <v>-23.72</v>
      </c>
      <c r="P46" s="1">
        <v>51.46</v>
      </c>
      <c r="Q46" s="1">
        <v>13.73</v>
      </c>
      <c r="R46" s="1">
        <v>3.41</v>
      </c>
      <c r="S46" s="1">
        <v>14.89</v>
      </c>
      <c r="T46" s="1">
        <v>6.68</v>
      </c>
      <c r="U46" s="1">
        <v>1.53</v>
      </c>
    </row>
    <row r="47" spans="1:22" ht="14.25" x14ac:dyDescent="0.45">
      <c r="C47" s="6"/>
      <c r="L47" s="7"/>
    </row>
    <row r="48" spans="1:22" ht="14.25" x14ac:dyDescent="0.45">
      <c r="C48" s="6"/>
      <c r="L48" s="7"/>
    </row>
    <row r="49" spans="3:12" ht="14.25" x14ac:dyDescent="0.45">
      <c r="C49" s="6"/>
      <c r="L49" s="7"/>
    </row>
    <row r="50" spans="3:12" ht="14.25" x14ac:dyDescent="0.45">
      <c r="C50" s="6"/>
      <c r="L50" s="7"/>
    </row>
    <row r="51" spans="3:12" ht="14.25" x14ac:dyDescent="0.45">
      <c r="C51" s="6"/>
      <c r="L51" s="7"/>
    </row>
    <row r="52" spans="3:12" ht="14.25" x14ac:dyDescent="0.45">
      <c r="C52" s="6"/>
    </row>
    <row r="53" spans="3:12" ht="14.25" x14ac:dyDescent="0.45">
      <c r="C53" s="6"/>
    </row>
    <row r="54" spans="3:12" ht="14.25" x14ac:dyDescent="0.45">
      <c r="C54" s="6"/>
    </row>
    <row r="55" spans="3:12" ht="14.25" x14ac:dyDescent="0.45">
      <c r="C55" s="6"/>
    </row>
    <row r="56" spans="3:12" ht="14.25" x14ac:dyDescent="0.45">
      <c r="C56" s="6"/>
    </row>
    <row r="57" spans="3:12" ht="14.25" x14ac:dyDescent="0.45">
      <c r="C57" s="6"/>
    </row>
    <row r="58" spans="3:12" ht="14.25" x14ac:dyDescent="0.45">
      <c r="C58" s="6"/>
    </row>
  </sheetData>
  <hyperlinks>
    <hyperlink ref="V10" r:id="rId1"/>
    <hyperlink ref="V11" r:id="rId2"/>
    <hyperlink ref="V15" r:id="rId3"/>
    <hyperlink ref="V3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E1" workbookViewId="0">
      <selection activeCell="K12" sqref="K12:O13"/>
    </sheetView>
  </sheetViews>
  <sheetFormatPr defaultRowHeight="12.75" x14ac:dyDescent="0.35"/>
  <cols>
    <col min="10" max="10" width="14.73046875" bestFit="1" customWidth="1"/>
    <col min="11" max="15" width="14.265625" customWidth="1"/>
  </cols>
  <sheetData>
    <row r="1" spans="1:15" ht="51.4" thickBot="1" x14ac:dyDescent="0.4">
      <c r="A1" s="9" t="s">
        <v>43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J1" s="9" t="s">
        <v>44</v>
      </c>
      <c r="K1" s="10" t="s">
        <v>27</v>
      </c>
      <c r="L1" s="10" t="s">
        <v>28</v>
      </c>
      <c r="M1" s="14" t="s">
        <v>30</v>
      </c>
      <c r="N1" s="10" t="s">
        <v>45</v>
      </c>
      <c r="O1" s="14" t="s">
        <v>32</v>
      </c>
    </row>
    <row r="2" spans="1:15" ht="14.65" thickBot="1" x14ac:dyDescent="0.4">
      <c r="A2" s="11">
        <v>2001</v>
      </c>
      <c r="B2" s="12">
        <v>-7.1</v>
      </c>
      <c r="C2" s="13">
        <v>-11.89</v>
      </c>
      <c r="D2" s="13">
        <v>-21.05</v>
      </c>
      <c r="E2" s="13">
        <v>1.03</v>
      </c>
      <c r="F2" s="13">
        <v>-10.210000000000001</v>
      </c>
      <c r="G2" s="12">
        <v>-13.59</v>
      </c>
      <c r="H2" s="12">
        <v>-12.62</v>
      </c>
      <c r="J2" s="15">
        <v>2001</v>
      </c>
      <c r="K2" s="16">
        <v>-0.3856</v>
      </c>
      <c r="L2" s="16">
        <v>-0.31259999999999999</v>
      </c>
      <c r="M2" s="16">
        <v>-0.15409999999999999</v>
      </c>
      <c r="N2" s="16">
        <v>0.125</v>
      </c>
      <c r="O2" s="16">
        <v>-1E-4</v>
      </c>
    </row>
    <row r="3" spans="1:15" ht="14.65" thickBot="1" x14ac:dyDescent="0.4">
      <c r="A3" s="11">
        <v>2002</v>
      </c>
      <c r="B3" s="12">
        <v>-16.760000000000002</v>
      </c>
      <c r="C3" s="13">
        <v>-22.1</v>
      </c>
      <c r="D3" s="13">
        <v>-31.53</v>
      </c>
      <c r="E3" s="13">
        <v>-21.58</v>
      </c>
      <c r="F3" s="13">
        <v>-19.829999999999998</v>
      </c>
      <c r="G3" s="12">
        <v>-22.94</v>
      </c>
      <c r="H3" s="12">
        <v>-22.81</v>
      </c>
      <c r="J3" s="15">
        <v>2002</v>
      </c>
      <c r="K3" s="16">
        <v>-0.27939999999999998</v>
      </c>
      <c r="L3" s="16">
        <v>-0.23400000000000001</v>
      </c>
      <c r="M3" s="16">
        <v>-0.20619999999999999</v>
      </c>
      <c r="N3" s="16">
        <v>-9.1200000000000003E-2</v>
      </c>
      <c r="O3" s="16">
        <v>0.11700000000000001</v>
      </c>
    </row>
    <row r="4" spans="1:15" ht="14.65" thickBot="1" x14ac:dyDescent="0.4">
      <c r="A4" s="11">
        <v>2003</v>
      </c>
      <c r="B4" s="12">
        <v>25.32</v>
      </c>
      <c r="C4" s="13">
        <v>28.68</v>
      </c>
      <c r="D4" s="13">
        <v>50.01</v>
      </c>
      <c r="E4" s="13">
        <v>45.37</v>
      </c>
      <c r="F4" s="13">
        <v>28.81</v>
      </c>
      <c r="G4" s="12">
        <v>27.54</v>
      </c>
      <c r="H4" s="12">
        <v>28.73</v>
      </c>
      <c r="J4" s="15">
        <v>2003</v>
      </c>
      <c r="K4" s="16">
        <v>0.48199999999999998</v>
      </c>
      <c r="L4" s="16">
        <v>0.30009999999999998</v>
      </c>
      <c r="M4" s="16">
        <v>0.24479999999999999</v>
      </c>
      <c r="N4" s="16">
        <v>-3.8199999999999998E-2</v>
      </c>
      <c r="O4" s="16">
        <v>0.32740000000000002</v>
      </c>
    </row>
    <row r="5" spans="1:15" ht="14.65" thickBot="1" x14ac:dyDescent="0.4">
      <c r="A5" s="11">
        <v>2004</v>
      </c>
      <c r="B5" s="12">
        <v>3.15</v>
      </c>
      <c r="C5" s="13">
        <v>10.88</v>
      </c>
      <c r="D5" s="13">
        <v>8.59</v>
      </c>
      <c r="E5" s="13">
        <v>17</v>
      </c>
      <c r="F5" s="13">
        <v>12.57</v>
      </c>
      <c r="G5" s="12">
        <v>9.49</v>
      </c>
      <c r="H5" s="12">
        <v>10.08</v>
      </c>
      <c r="J5" s="15">
        <v>2004</v>
      </c>
      <c r="K5" s="16">
        <v>0.57240000000000002</v>
      </c>
      <c r="L5" s="16">
        <v>0.2235</v>
      </c>
      <c r="M5" s="16">
        <v>0.1137</v>
      </c>
      <c r="N5" s="16">
        <v>0.2276</v>
      </c>
      <c r="O5" s="16">
        <v>7.7999999999999996E-3</v>
      </c>
    </row>
    <row r="6" spans="1:15" ht="14.65" thickBot="1" x14ac:dyDescent="0.4">
      <c r="A6" s="11">
        <v>2005</v>
      </c>
      <c r="B6" s="12">
        <v>-0.61</v>
      </c>
      <c r="C6" s="13">
        <v>4.91</v>
      </c>
      <c r="D6" s="13">
        <v>1.37</v>
      </c>
      <c r="E6" s="13">
        <v>3.32</v>
      </c>
      <c r="F6" s="13">
        <v>6.95</v>
      </c>
      <c r="G6" s="12">
        <v>4.37</v>
      </c>
      <c r="H6" s="12">
        <v>4.28</v>
      </c>
      <c r="J6" s="15">
        <v>2005</v>
      </c>
      <c r="K6" s="16">
        <v>1.6E-2</v>
      </c>
      <c r="L6" s="16">
        <v>0.4511</v>
      </c>
      <c r="M6" s="16">
        <v>-9.3600000000000003E-2</v>
      </c>
      <c r="N6" s="16">
        <v>-5.2299999999999999E-2</v>
      </c>
      <c r="O6" s="16">
        <v>0.15870000000000001</v>
      </c>
    </row>
    <row r="7" spans="1:15" ht="14.65" thickBot="1" x14ac:dyDescent="0.4">
      <c r="A7" s="11">
        <v>2006</v>
      </c>
      <c r="B7" s="12">
        <v>16.29</v>
      </c>
      <c r="C7" s="13">
        <v>15.79</v>
      </c>
      <c r="D7" s="13">
        <v>9.52</v>
      </c>
      <c r="E7" s="13">
        <v>17</v>
      </c>
      <c r="F7" s="13">
        <v>17.86</v>
      </c>
      <c r="G7" s="12">
        <v>13.34</v>
      </c>
      <c r="H7" s="12">
        <v>13.66</v>
      </c>
      <c r="J7" s="15">
        <v>2006</v>
      </c>
      <c r="K7" s="16">
        <v>-0.12280000000000001</v>
      </c>
      <c r="L7" s="16">
        <v>0.30030000000000001</v>
      </c>
      <c r="M7" s="16">
        <v>0.1391</v>
      </c>
      <c r="N7" s="16">
        <v>9.8500000000000004E-2</v>
      </c>
      <c r="O7" s="16">
        <v>0.21510000000000001</v>
      </c>
    </row>
    <row r="8" spans="1:15" ht="14.65" thickBot="1" x14ac:dyDescent="0.4">
      <c r="A8" s="11">
        <v>2007</v>
      </c>
      <c r="B8" s="12">
        <v>6.43</v>
      </c>
      <c r="C8" s="13">
        <v>5.49</v>
      </c>
      <c r="D8" s="13">
        <v>9.81</v>
      </c>
      <c r="E8" s="13">
        <v>-2.75</v>
      </c>
      <c r="F8" s="13">
        <v>6.58</v>
      </c>
      <c r="G8" s="12">
        <v>3.86</v>
      </c>
      <c r="H8" s="12">
        <v>3.3</v>
      </c>
      <c r="J8" s="15">
        <v>2007</v>
      </c>
      <c r="K8" s="16">
        <v>4.1300000000000003E-2</v>
      </c>
      <c r="L8" s="16">
        <v>0.5575</v>
      </c>
      <c r="M8" s="16">
        <v>2.0500000000000001E-2</v>
      </c>
      <c r="N8" s="16">
        <v>1.03E-2</v>
      </c>
      <c r="O8" s="16">
        <v>2.63E-2</v>
      </c>
    </row>
    <row r="9" spans="1:15" ht="14.65" thickBot="1" x14ac:dyDescent="0.4">
      <c r="A9" s="11">
        <v>2008</v>
      </c>
      <c r="B9" s="12">
        <v>-33.840000000000003</v>
      </c>
      <c r="C9" s="13">
        <v>-37</v>
      </c>
      <c r="D9" s="13">
        <v>-40.54</v>
      </c>
      <c r="E9" s="13">
        <v>-34.799999999999997</v>
      </c>
      <c r="F9" s="13">
        <v>-40.89</v>
      </c>
      <c r="G9" s="12">
        <v>-39.020000000000003</v>
      </c>
      <c r="H9" s="12">
        <v>-38.700000000000003</v>
      </c>
      <c r="J9" s="15">
        <v>2008</v>
      </c>
      <c r="K9" s="16">
        <v>-8.9499999999999996E-2</v>
      </c>
      <c r="L9" s="16">
        <v>-0.56969999999999998</v>
      </c>
      <c r="M9" s="16">
        <v>-0.2394</v>
      </c>
      <c r="N9" s="16">
        <v>-0.10299999999999999</v>
      </c>
      <c r="O9" s="16">
        <v>-0.13819999999999999</v>
      </c>
    </row>
    <row r="10" spans="1:15" ht="14.65" thickBot="1" x14ac:dyDescent="0.4">
      <c r="A10" s="11">
        <v>2009</v>
      </c>
      <c r="B10" s="12">
        <v>18.82</v>
      </c>
      <c r="C10" s="13">
        <v>26.46</v>
      </c>
      <c r="D10" s="13">
        <v>43.89</v>
      </c>
      <c r="E10" s="13">
        <v>25.22</v>
      </c>
      <c r="F10" s="13">
        <v>24.8</v>
      </c>
      <c r="G10" s="12">
        <v>25.47</v>
      </c>
      <c r="H10" s="12">
        <v>25.46</v>
      </c>
      <c r="J10" s="15">
        <v>2009</v>
      </c>
      <c r="K10" s="16">
        <v>0.29110000000000003</v>
      </c>
      <c r="L10" s="16">
        <v>0.53769999999999996</v>
      </c>
      <c r="M10" s="16">
        <v>0.20799999999999999</v>
      </c>
      <c r="N10" s="16">
        <v>7.6600000000000001E-2</v>
      </c>
      <c r="O10" s="16">
        <v>0.187</v>
      </c>
    </row>
    <row r="11" spans="1:15" ht="14.65" thickBot="1" x14ac:dyDescent="0.4">
      <c r="A11" s="11">
        <v>2010</v>
      </c>
      <c r="B11" s="12">
        <v>11.02</v>
      </c>
      <c r="C11" s="13">
        <v>15.06</v>
      </c>
      <c r="D11" s="13">
        <v>16.91</v>
      </c>
      <c r="E11" s="13">
        <v>25.31</v>
      </c>
      <c r="F11" s="13">
        <v>10.84</v>
      </c>
      <c r="G11" s="12">
        <v>13.87</v>
      </c>
      <c r="H11" s="12">
        <v>14.75</v>
      </c>
      <c r="J11" s="15">
        <v>2010</v>
      </c>
      <c r="K11" s="16">
        <v>6.9800000000000001E-2</v>
      </c>
      <c r="L11" s="16">
        <v>0.2828</v>
      </c>
      <c r="M11" s="16">
        <v>-1.0500000000000001E-2</v>
      </c>
      <c r="N11" s="16">
        <v>-3.9699999999999999E-2</v>
      </c>
      <c r="O11" s="16">
        <v>0.1812</v>
      </c>
    </row>
    <row r="12" spans="1:15" x14ac:dyDescent="0.35">
      <c r="J12" s="19" t="s">
        <v>60</v>
      </c>
      <c r="K12">
        <f>AVERAGE(K2:K11)</f>
        <v>5.9529999999999993E-2</v>
      </c>
      <c r="L12">
        <f>AVERAGE(L2:L11)</f>
        <v>0.15367</v>
      </c>
      <c r="M12">
        <f>AVERAGE(M2:M11)</f>
        <v>2.2300000000000019E-3</v>
      </c>
      <c r="N12">
        <f>AVERAGE(N2:N11)</f>
        <v>2.1359999999999997E-2</v>
      </c>
      <c r="O12">
        <f>AVERAGE(O2:O11)</f>
        <v>0.10822000000000001</v>
      </c>
    </row>
    <row r="13" spans="1:15" ht="13.15" thickBot="1" x14ac:dyDescent="0.4"/>
    <row r="14" spans="1:15" ht="43.15" thickBot="1" x14ac:dyDescent="0.4">
      <c r="D14" s="17" t="s">
        <v>65</v>
      </c>
      <c r="E14" s="28">
        <v>2010</v>
      </c>
      <c r="F14" s="28">
        <v>2014</v>
      </c>
      <c r="J14" s="17"/>
      <c r="K14" s="10" t="s">
        <v>27</v>
      </c>
      <c r="L14" s="10" t="s">
        <v>28</v>
      </c>
      <c r="M14" s="14" t="s">
        <v>30</v>
      </c>
      <c r="N14" s="10" t="s">
        <v>45</v>
      </c>
      <c r="O14" s="14" t="s">
        <v>32</v>
      </c>
    </row>
    <row r="15" spans="1:15" x14ac:dyDescent="0.35">
      <c r="D15" s="17" t="s">
        <v>67</v>
      </c>
      <c r="E15" s="17" t="s">
        <v>66</v>
      </c>
      <c r="J15" s="17" t="s">
        <v>46</v>
      </c>
      <c r="K15" s="18">
        <v>9.6600000000000002E-3</v>
      </c>
      <c r="L15" s="18">
        <v>1.8069999999999999E-2</v>
      </c>
      <c r="M15" s="18">
        <v>8.8900000000000003E-3</v>
      </c>
      <c r="N15" s="18">
        <v>2.1299999999999999E-3</v>
      </c>
      <c r="O15" s="18">
        <v>6.1799999999999997E-3</v>
      </c>
    </row>
    <row r="16" spans="1:15" x14ac:dyDescent="0.35">
      <c r="J16" s="17" t="s">
        <v>47</v>
      </c>
      <c r="K16" s="18">
        <v>9.6799999999999994E-3</v>
      </c>
      <c r="L16" s="18">
        <v>1.583E-2</v>
      </c>
      <c r="M16" s="18">
        <v>7.5799999999999999E-3</v>
      </c>
      <c r="N16" s="18">
        <v>1.91E-3</v>
      </c>
      <c r="O16" s="18">
        <v>4.9699999999999996E-3</v>
      </c>
    </row>
    <row r="17" spans="10:15" x14ac:dyDescent="0.35">
      <c r="J17" s="17" t="s">
        <v>48</v>
      </c>
      <c r="K17" s="18">
        <v>7.6600000000000001E-3</v>
      </c>
      <c r="L17" s="18">
        <v>1.073E-2</v>
      </c>
      <c r="M17" s="18">
        <v>5.4770000000000001E-3</v>
      </c>
      <c r="N17" s="18">
        <v>9.1E-4</v>
      </c>
      <c r="O17" s="18">
        <v>3.4499999999999999E-3</v>
      </c>
    </row>
    <row r="18" spans="10:15" x14ac:dyDescent="0.35">
      <c r="J18" s="17" t="s">
        <v>49</v>
      </c>
      <c r="K18" s="18">
        <v>8.4899999999999993E-3</v>
      </c>
      <c r="L18" s="18">
        <v>1.1140000000000001E-2</v>
      </c>
      <c r="M18" s="18">
        <v>6.4400000000000004E-3</v>
      </c>
      <c r="N18" s="18">
        <v>1.7099999999999999E-3</v>
      </c>
      <c r="O18" s="18">
        <v>4.47E-3</v>
      </c>
    </row>
    <row r="19" spans="10:15" x14ac:dyDescent="0.35">
      <c r="J19" s="17" t="s">
        <v>50</v>
      </c>
      <c r="K19" s="18">
        <v>9.1699999999999993E-3</v>
      </c>
      <c r="L19" s="18">
        <v>1.5720000000000001E-2</v>
      </c>
      <c r="M19" s="18">
        <v>7.4200000000000004E-3</v>
      </c>
      <c r="N19" s="18">
        <v>2.0799999999999998E-3</v>
      </c>
      <c r="O19" s="18">
        <v>4.9300000000000004E-3</v>
      </c>
    </row>
    <row r="20" spans="10:15" x14ac:dyDescent="0.35">
      <c r="J20" s="17" t="s">
        <v>51</v>
      </c>
      <c r="K20" s="18">
        <v>9.6699999999999998E-3</v>
      </c>
      <c r="L20" s="18">
        <v>1.5800000000000002E-2</v>
      </c>
      <c r="M20" s="18">
        <v>7.4900000000000001E-3</v>
      </c>
      <c r="N20" s="18">
        <v>1.8500000000000001E-3</v>
      </c>
      <c r="O20" s="18">
        <v>4.9699999999999996E-3</v>
      </c>
    </row>
    <row r="21" spans="10:15" x14ac:dyDescent="0.35">
      <c r="J21" s="17" t="s">
        <v>52</v>
      </c>
      <c r="K21" s="18">
        <v>9.6500000000000006E-3</v>
      </c>
      <c r="L21" s="18">
        <v>1.5520000000000001E-2</v>
      </c>
      <c r="M21" s="18">
        <v>7.4700000000000001E-3</v>
      </c>
      <c r="N21" s="18">
        <v>1.8600000000000001E-3</v>
      </c>
      <c r="O21" s="18">
        <v>4.9699999999999996E-3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2.75" x14ac:dyDescent="0.35"/>
  <cols>
    <col min="1" max="1" width="2.1328125" customWidth="1"/>
    <col min="2" max="2" width="6.1328125" customWidth="1"/>
    <col min="3" max="3" width="30" bestFit="1" customWidth="1"/>
    <col min="4" max="4" width="13.19921875" bestFit="1" customWidth="1"/>
    <col min="5" max="5" width="11.73046875" bestFit="1" customWidth="1"/>
    <col min="6" max="6" width="6.86328125" bestFit="1" customWidth="1"/>
    <col min="7" max="7" width="5.46484375" customWidth="1"/>
  </cols>
  <sheetData>
    <row r="1" spans="1:5" ht="13.15" x14ac:dyDescent="0.4">
      <c r="A1" s="31" t="s">
        <v>74</v>
      </c>
    </row>
    <row r="2" spans="1:5" ht="13.15" x14ac:dyDescent="0.4">
      <c r="A2" s="31" t="s">
        <v>75</v>
      </c>
    </row>
    <row r="3" spans="1:5" ht="13.15" x14ac:dyDescent="0.4">
      <c r="A3" s="31" t="s">
        <v>76</v>
      </c>
    </row>
    <row r="4" spans="1:5" ht="13.15" x14ac:dyDescent="0.4">
      <c r="A4" s="31" t="s">
        <v>77</v>
      </c>
    </row>
    <row r="5" spans="1:5" ht="13.15" x14ac:dyDescent="0.4">
      <c r="A5" s="31" t="s">
        <v>78</v>
      </c>
    </row>
    <row r="6" spans="1:5" ht="13.15" x14ac:dyDescent="0.4">
      <c r="A6" s="31"/>
      <c r="B6" t="s">
        <v>79</v>
      </c>
    </row>
    <row r="7" spans="1:5" ht="13.15" x14ac:dyDescent="0.4">
      <c r="A7" s="31"/>
      <c r="B7" t="s">
        <v>80</v>
      </c>
    </row>
    <row r="8" spans="1:5" ht="13.15" x14ac:dyDescent="0.4">
      <c r="A8" s="31"/>
      <c r="B8" t="s">
        <v>81</v>
      </c>
    </row>
    <row r="9" spans="1:5" ht="13.15" x14ac:dyDescent="0.4">
      <c r="A9" s="31" t="s">
        <v>82</v>
      </c>
    </row>
    <row r="10" spans="1:5" x14ac:dyDescent="0.35">
      <c r="B10" t="s">
        <v>83</v>
      </c>
    </row>
    <row r="11" spans="1:5" x14ac:dyDescent="0.35">
      <c r="B11" t="s">
        <v>84</v>
      </c>
    </row>
    <row r="14" spans="1:5" ht="13.15" thickBot="1" x14ac:dyDescent="0.4">
      <c r="A14" t="s">
        <v>85</v>
      </c>
    </row>
    <row r="15" spans="1:5" ht="13.5" thickBot="1" x14ac:dyDescent="0.45">
      <c r="B15" s="33" t="s">
        <v>86</v>
      </c>
      <c r="C15" s="33" t="s">
        <v>87</v>
      </c>
      <c r="D15" s="33" t="s">
        <v>88</v>
      </c>
      <c r="E15" s="33" t="s">
        <v>89</v>
      </c>
    </row>
    <row r="16" spans="1:5" ht="13.15" thickBot="1" x14ac:dyDescent="0.4">
      <c r="B16" s="32" t="s">
        <v>97</v>
      </c>
      <c r="C16" s="32" t="s">
        <v>98</v>
      </c>
      <c r="D16" s="35">
        <v>0</v>
      </c>
      <c r="E16" s="35">
        <v>2.1299999999999999E-3</v>
      </c>
    </row>
    <row r="19" spans="1:7" ht="13.15" thickBot="1" x14ac:dyDescent="0.4">
      <c r="A19" t="s">
        <v>90</v>
      </c>
    </row>
    <row r="20" spans="1:7" ht="13.5" thickBot="1" x14ac:dyDescent="0.45">
      <c r="B20" s="33" t="s">
        <v>86</v>
      </c>
      <c r="C20" s="33" t="s">
        <v>87</v>
      </c>
      <c r="D20" s="33" t="s">
        <v>88</v>
      </c>
      <c r="E20" s="33" t="s">
        <v>89</v>
      </c>
      <c r="F20" s="33" t="s">
        <v>91</v>
      </c>
    </row>
    <row r="21" spans="1:7" x14ac:dyDescent="0.35">
      <c r="B21" s="34" t="s">
        <v>99</v>
      </c>
      <c r="C21" s="34" t="s">
        <v>100</v>
      </c>
      <c r="D21" s="36">
        <v>0</v>
      </c>
      <c r="E21" s="36">
        <v>0</v>
      </c>
      <c r="F21" s="34" t="s">
        <v>101</v>
      </c>
    </row>
    <row r="22" spans="1:7" x14ac:dyDescent="0.35">
      <c r="B22" s="34" t="s">
        <v>102</v>
      </c>
      <c r="C22" s="34" t="s">
        <v>103</v>
      </c>
      <c r="D22" s="36">
        <v>0</v>
      </c>
      <c r="E22" s="36">
        <v>0</v>
      </c>
      <c r="F22" s="34" t="s">
        <v>101</v>
      </c>
    </row>
    <row r="23" spans="1:7" x14ac:dyDescent="0.35">
      <c r="B23" s="34" t="s">
        <v>104</v>
      </c>
      <c r="C23" s="34" t="s">
        <v>105</v>
      </c>
      <c r="D23" s="36">
        <v>0</v>
      </c>
      <c r="E23" s="36">
        <v>0</v>
      </c>
      <c r="F23" s="34" t="s">
        <v>101</v>
      </c>
    </row>
    <row r="24" spans="1:7" x14ac:dyDescent="0.35">
      <c r="B24" s="34" t="s">
        <v>106</v>
      </c>
      <c r="C24" s="34" t="s">
        <v>107</v>
      </c>
      <c r="D24" s="36">
        <v>0</v>
      </c>
      <c r="E24" s="36">
        <v>1</v>
      </c>
      <c r="F24" s="34" t="s">
        <v>101</v>
      </c>
    </row>
    <row r="25" spans="1:7" ht="13.15" thickBot="1" x14ac:dyDescent="0.4">
      <c r="B25" s="32" t="s">
        <v>108</v>
      </c>
      <c r="C25" s="32" t="s">
        <v>109</v>
      </c>
      <c r="D25" s="35">
        <v>0</v>
      </c>
      <c r="E25" s="35">
        <v>0</v>
      </c>
      <c r="F25" s="32" t="s">
        <v>101</v>
      </c>
    </row>
    <row r="28" spans="1:7" ht="13.15" thickBot="1" x14ac:dyDescent="0.4">
      <c r="A28" t="s">
        <v>92</v>
      </c>
    </row>
    <row r="29" spans="1:7" ht="13.5" thickBot="1" x14ac:dyDescent="0.45">
      <c r="B29" s="33" t="s">
        <v>86</v>
      </c>
      <c r="C29" s="33" t="s">
        <v>87</v>
      </c>
      <c r="D29" s="33" t="s">
        <v>93</v>
      </c>
      <c r="E29" s="33" t="s">
        <v>94</v>
      </c>
      <c r="F29" s="33" t="s">
        <v>95</v>
      </c>
      <c r="G29" s="33" t="s">
        <v>96</v>
      </c>
    </row>
    <row r="30" spans="1:7" ht="13.15" thickBot="1" x14ac:dyDescent="0.4">
      <c r="B30" s="32" t="s">
        <v>110</v>
      </c>
      <c r="C30" s="32" t="s">
        <v>111</v>
      </c>
      <c r="D30" s="35">
        <v>1</v>
      </c>
      <c r="E30" s="32" t="s">
        <v>112</v>
      </c>
      <c r="F30" s="32" t="s">
        <v>113</v>
      </c>
      <c r="G30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2.75" x14ac:dyDescent="0.35"/>
  <cols>
    <col min="1" max="1" width="2.1328125" customWidth="1"/>
    <col min="2" max="2" width="6.1328125" customWidth="1"/>
    <col min="3" max="3" width="29.53125" bestFit="1" customWidth="1"/>
    <col min="4" max="4" width="13.19921875" bestFit="1" customWidth="1"/>
    <col min="5" max="5" width="11.73046875" bestFit="1" customWidth="1"/>
    <col min="6" max="6" width="6.86328125" bestFit="1" customWidth="1"/>
    <col min="7" max="7" width="5.46484375" customWidth="1"/>
  </cols>
  <sheetData>
    <row r="1" spans="1:5" ht="13.15" x14ac:dyDescent="0.4">
      <c r="A1" s="31" t="s">
        <v>74</v>
      </c>
    </row>
    <row r="2" spans="1:5" ht="13.15" x14ac:dyDescent="0.4">
      <c r="A2" s="31" t="s">
        <v>114</v>
      </c>
    </row>
    <row r="3" spans="1:5" ht="13.15" x14ac:dyDescent="0.4">
      <c r="A3" s="31" t="s">
        <v>115</v>
      </c>
    </row>
    <row r="4" spans="1:5" ht="13.15" x14ac:dyDescent="0.4">
      <c r="A4" s="31" t="s">
        <v>77</v>
      </c>
    </row>
    <row r="5" spans="1:5" ht="13.15" x14ac:dyDescent="0.4">
      <c r="A5" s="31" t="s">
        <v>78</v>
      </c>
    </row>
    <row r="6" spans="1:5" ht="13.15" x14ac:dyDescent="0.4">
      <c r="A6" s="31"/>
      <c r="B6" t="s">
        <v>79</v>
      </c>
    </row>
    <row r="7" spans="1:5" ht="13.15" x14ac:dyDescent="0.4">
      <c r="A7" s="31"/>
      <c r="B7" t="s">
        <v>116</v>
      </c>
    </row>
    <row r="8" spans="1:5" ht="13.15" x14ac:dyDescent="0.4">
      <c r="A8" s="31"/>
      <c r="B8" t="s">
        <v>81</v>
      </c>
    </row>
    <row r="9" spans="1:5" ht="13.15" x14ac:dyDescent="0.4">
      <c r="A9" s="31" t="s">
        <v>82</v>
      </c>
    </row>
    <row r="10" spans="1:5" x14ac:dyDescent="0.35">
      <c r="B10" t="s">
        <v>83</v>
      </c>
    </row>
    <row r="11" spans="1:5" x14ac:dyDescent="0.35">
      <c r="B11" t="s">
        <v>84</v>
      </c>
    </row>
    <row r="14" spans="1:5" ht="13.15" thickBot="1" x14ac:dyDescent="0.4">
      <c r="A14" t="s">
        <v>117</v>
      </c>
    </row>
    <row r="15" spans="1:5" ht="13.5" thickBot="1" x14ac:dyDescent="0.45">
      <c r="B15" s="33" t="s">
        <v>86</v>
      </c>
      <c r="C15" s="33" t="s">
        <v>87</v>
      </c>
      <c r="D15" s="33" t="s">
        <v>88</v>
      </c>
      <c r="E15" s="33" t="s">
        <v>89</v>
      </c>
    </row>
    <row r="16" spans="1:5" ht="13.15" thickBot="1" x14ac:dyDescent="0.4">
      <c r="B16" s="32" t="s">
        <v>118</v>
      </c>
      <c r="C16" s="32" t="s">
        <v>119</v>
      </c>
      <c r="D16" s="35">
        <v>0</v>
      </c>
      <c r="E16" s="35">
        <v>1.4687142857142859E-2</v>
      </c>
    </row>
    <row r="19" spans="1:7" ht="13.15" thickBot="1" x14ac:dyDescent="0.4">
      <c r="A19" t="s">
        <v>90</v>
      </c>
    </row>
    <row r="20" spans="1:7" ht="13.5" thickBot="1" x14ac:dyDescent="0.45">
      <c r="B20" s="33" t="s">
        <v>86</v>
      </c>
      <c r="C20" s="33" t="s">
        <v>87</v>
      </c>
      <c r="D20" s="33" t="s">
        <v>88</v>
      </c>
      <c r="E20" s="33" t="s">
        <v>89</v>
      </c>
      <c r="F20" s="33" t="s">
        <v>91</v>
      </c>
    </row>
    <row r="21" spans="1:7" x14ac:dyDescent="0.35">
      <c r="B21" s="34" t="s">
        <v>120</v>
      </c>
      <c r="C21" s="34" t="s">
        <v>100</v>
      </c>
      <c r="D21" s="36">
        <v>0</v>
      </c>
      <c r="E21" s="36">
        <v>0</v>
      </c>
      <c r="F21" s="34" t="s">
        <v>101</v>
      </c>
    </row>
    <row r="22" spans="1:7" x14ac:dyDescent="0.35">
      <c r="B22" s="34" t="s">
        <v>121</v>
      </c>
      <c r="C22" s="34" t="s">
        <v>103</v>
      </c>
      <c r="D22" s="36">
        <v>0</v>
      </c>
      <c r="E22" s="36">
        <v>1</v>
      </c>
      <c r="F22" s="34" t="s">
        <v>101</v>
      </c>
    </row>
    <row r="23" spans="1:7" x14ac:dyDescent="0.35">
      <c r="B23" s="34" t="s">
        <v>122</v>
      </c>
      <c r="C23" s="34" t="s">
        <v>105</v>
      </c>
      <c r="D23" s="36">
        <v>0</v>
      </c>
      <c r="E23" s="36">
        <v>0</v>
      </c>
      <c r="F23" s="34" t="s">
        <v>101</v>
      </c>
    </row>
    <row r="24" spans="1:7" x14ac:dyDescent="0.35">
      <c r="B24" s="34" t="s">
        <v>123</v>
      </c>
      <c r="C24" s="34" t="s">
        <v>107</v>
      </c>
      <c r="D24" s="36">
        <v>0</v>
      </c>
      <c r="E24" s="36">
        <v>0</v>
      </c>
      <c r="F24" s="34" t="s">
        <v>101</v>
      </c>
    </row>
    <row r="25" spans="1:7" ht="13.15" thickBot="1" x14ac:dyDescent="0.4">
      <c r="B25" s="32" t="s">
        <v>124</v>
      </c>
      <c r="C25" s="32" t="s">
        <v>109</v>
      </c>
      <c r="D25" s="35">
        <v>0</v>
      </c>
      <c r="E25" s="35">
        <v>0</v>
      </c>
      <c r="F25" s="32" t="s">
        <v>101</v>
      </c>
    </row>
    <row r="28" spans="1:7" ht="13.15" thickBot="1" x14ac:dyDescent="0.4">
      <c r="A28" t="s">
        <v>92</v>
      </c>
    </row>
    <row r="29" spans="1:7" ht="13.5" thickBot="1" x14ac:dyDescent="0.45">
      <c r="B29" s="33" t="s">
        <v>86</v>
      </c>
      <c r="C29" s="33" t="s">
        <v>87</v>
      </c>
      <c r="D29" s="33" t="s">
        <v>93</v>
      </c>
      <c r="E29" s="33" t="s">
        <v>94</v>
      </c>
      <c r="F29" s="33" t="s">
        <v>95</v>
      </c>
      <c r="G29" s="33" t="s">
        <v>96</v>
      </c>
    </row>
    <row r="30" spans="1:7" ht="13.15" thickBot="1" x14ac:dyDescent="0.4">
      <c r="B30" s="32" t="s">
        <v>125</v>
      </c>
      <c r="C30" s="32" t="s">
        <v>111</v>
      </c>
      <c r="D30" s="35">
        <v>1</v>
      </c>
      <c r="E30" s="32" t="s">
        <v>126</v>
      </c>
      <c r="F30" s="32" t="s">
        <v>113</v>
      </c>
      <c r="G30" s="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2.75" x14ac:dyDescent="0.35"/>
  <cols>
    <col min="1" max="1" width="2.1328125" customWidth="1"/>
    <col min="2" max="2" width="6.1328125" customWidth="1"/>
    <col min="3" max="3" width="41.6640625" customWidth="1"/>
    <col min="4" max="4" width="13.19921875" bestFit="1" customWidth="1"/>
    <col min="5" max="5" width="12.33203125" bestFit="1" customWidth="1"/>
    <col min="6" max="6" width="6.86328125" bestFit="1" customWidth="1"/>
    <col min="7" max="7" width="5.46484375" customWidth="1"/>
  </cols>
  <sheetData>
    <row r="1" spans="1:5" ht="13.15" x14ac:dyDescent="0.4">
      <c r="A1" s="31" t="s">
        <v>74</v>
      </c>
    </row>
    <row r="2" spans="1:5" ht="13.15" x14ac:dyDescent="0.4">
      <c r="A2" s="31" t="s">
        <v>114</v>
      </c>
    </row>
    <row r="3" spans="1:5" ht="13.15" x14ac:dyDescent="0.4">
      <c r="A3" s="31" t="s">
        <v>137</v>
      </c>
    </row>
    <row r="4" spans="1:5" ht="13.15" x14ac:dyDescent="0.4">
      <c r="A4" s="31" t="s">
        <v>77</v>
      </c>
    </row>
    <row r="5" spans="1:5" ht="13.15" x14ac:dyDescent="0.4">
      <c r="A5" s="31" t="s">
        <v>78</v>
      </c>
    </row>
    <row r="6" spans="1:5" ht="13.15" x14ac:dyDescent="0.4">
      <c r="A6" s="31"/>
      <c r="B6" t="s">
        <v>79</v>
      </c>
    </row>
    <row r="7" spans="1:5" ht="13.15" x14ac:dyDescent="0.4">
      <c r="A7" s="31"/>
      <c r="B7" t="s">
        <v>116</v>
      </c>
    </row>
    <row r="8" spans="1:5" ht="13.15" x14ac:dyDescent="0.4">
      <c r="A8" s="31"/>
      <c r="B8" t="s">
        <v>138</v>
      </c>
    </row>
    <row r="9" spans="1:5" ht="13.15" x14ac:dyDescent="0.4">
      <c r="A9" s="31" t="s">
        <v>82</v>
      </c>
    </row>
    <row r="10" spans="1:5" x14ac:dyDescent="0.35">
      <c r="B10" t="s">
        <v>83</v>
      </c>
    </row>
    <row r="11" spans="1:5" x14ac:dyDescent="0.35">
      <c r="B11" t="s">
        <v>84</v>
      </c>
    </row>
    <row r="14" spans="1:5" ht="13.15" thickBot="1" x14ac:dyDescent="0.4">
      <c r="A14" t="s">
        <v>117</v>
      </c>
    </row>
    <row r="15" spans="1:5" ht="13.5" thickBot="1" x14ac:dyDescent="0.45">
      <c r="B15" s="33" t="s">
        <v>86</v>
      </c>
      <c r="C15" s="33" t="s">
        <v>87</v>
      </c>
      <c r="D15" s="33" t="s">
        <v>88</v>
      </c>
      <c r="E15" s="33" t="s">
        <v>89</v>
      </c>
    </row>
    <row r="16" spans="1:5" ht="13.15" thickBot="1" x14ac:dyDescent="0.4">
      <c r="B16" s="32" t="s">
        <v>128</v>
      </c>
      <c r="C16" s="32" t="s">
        <v>129</v>
      </c>
      <c r="D16" s="35">
        <v>1.4687142857142859E-2</v>
      </c>
      <c r="E16" s="35">
        <v>4.8952028078163524E-3</v>
      </c>
    </row>
    <row r="19" spans="1:7" ht="13.15" thickBot="1" x14ac:dyDescent="0.4">
      <c r="A19" t="s">
        <v>90</v>
      </c>
    </row>
    <row r="20" spans="1:7" ht="13.5" thickBot="1" x14ac:dyDescent="0.45">
      <c r="B20" s="33" t="s">
        <v>86</v>
      </c>
      <c r="C20" s="33" t="s">
        <v>87</v>
      </c>
      <c r="D20" s="33" t="s">
        <v>88</v>
      </c>
      <c r="E20" s="33" t="s">
        <v>89</v>
      </c>
      <c r="F20" s="33" t="s">
        <v>91</v>
      </c>
    </row>
    <row r="21" spans="1:7" x14ac:dyDescent="0.35">
      <c r="B21" s="34" t="s">
        <v>130</v>
      </c>
      <c r="C21" s="34" t="s">
        <v>27</v>
      </c>
      <c r="D21" s="36">
        <v>0</v>
      </c>
      <c r="E21" s="36">
        <v>0.42337317397078345</v>
      </c>
      <c r="F21" s="34" t="s">
        <v>101</v>
      </c>
    </row>
    <row r="22" spans="1:7" x14ac:dyDescent="0.35">
      <c r="B22" s="34" t="s">
        <v>131</v>
      </c>
      <c r="C22" s="34" t="s">
        <v>28</v>
      </c>
      <c r="D22" s="36">
        <v>1</v>
      </c>
      <c r="E22" s="36">
        <v>0</v>
      </c>
      <c r="F22" s="34" t="s">
        <v>101</v>
      </c>
    </row>
    <row r="23" spans="1:7" x14ac:dyDescent="0.35">
      <c r="B23" s="34" t="s">
        <v>132</v>
      </c>
      <c r="C23" s="34" t="s">
        <v>30</v>
      </c>
      <c r="D23" s="36">
        <v>0</v>
      </c>
      <c r="E23" s="36">
        <v>0</v>
      </c>
      <c r="F23" s="34" t="s">
        <v>101</v>
      </c>
    </row>
    <row r="24" spans="1:7" x14ac:dyDescent="0.35">
      <c r="B24" s="34" t="s">
        <v>133</v>
      </c>
      <c r="C24" s="34" t="s">
        <v>45</v>
      </c>
      <c r="D24" s="36">
        <v>0</v>
      </c>
      <c r="E24" s="36">
        <v>0.57662682602921655</v>
      </c>
      <c r="F24" s="34" t="s">
        <v>101</v>
      </c>
    </row>
    <row r="25" spans="1:7" ht="13.15" thickBot="1" x14ac:dyDescent="0.4">
      <c r="B25" s="32" t="s">
        <v>134</v>
      </c>
      <c r="C25" s="32" t="s">
        <v>32</v>
      </c>
      <c r="D25" s="35">
        <v>0</v>
      </c>
      <c r="E25" s="35">
        <v>0</v>
      </c>
      <c r="F25" s="32" t="s">
        <v>101</v>
      </c>
    </row>
    <row r="28" spans="1:7" ht="13.15" thickBot="1" x14ac:dyDescent="0.4">
      <c r="A28" t="s">
        <v>92</v>
      </c>
    </row>
    <row r="29" spans="1:7" ht="13.5" thickBot="1" x14ac:dyDescent="0.45">
      <c r="B29" s="33" t="s">
        <v>86</v>
      </c>
      <c r="C29" s="33" t="s">
        <v>87</v>
      </c>
      <c r="D29" s="33" t="s">
        <v>93</v>
      </c>
      <c r="E29" s="33" t="s">
        <v>94</v>
      </c>
      <c r="F29" s="33" t="s">
        <v>95</v>
      </c>
      <c r="G29" s="33" t="s">
        <v>96</v>
      </c>
    </row>
    <row r="30" spans="1:7" x14ac:dyDescent="0.35">
      <c r="B30" s="34" t="s">
        <v>139</v>
      </c>
      <c r="C30" s="34" t="s">
        <v>140</v>
      </c>
      <c r="D30" s="36">
        <v>5.3179999999999998E-3</v>
      </c>
      <c r="E30" s="34" t="s">
        <v>141</v>
      </c>
      <c r="F30" s="34" t="s">
        <v>113</v>
      </c>
      <c r="G30" s="34">
        <v>0</v>
      </c>
    </row>
    <row r="31" spans="1:7" ht="13.15" thickBot="1" x14ac:dyDescent="0.4">
      <c r="B31" s="32" t="s">
        <v>135</v>
      </c>
      <c r="C31" s="32" t="s">
        <v>71</v>
      </c>
      <c r="D31" s="35">
        <v>1</v>
      </c>
      <c r="E31" s="32" t="s">
        <v>136</v>
      </c>
      <c r="F31" s="32" t="s">
        <v>113</v>
      </c>
      <c r="G31" s="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2.75" x14ac:dyDescent="0.35"/>
  <cols>
    <col min="1" max="1" width="2.1328125" customWidth="1"/>
    <col min="2" max="2" width="6.1328125" customWidth="1"/>
    <col min="3" max="3" width="35.53125" customWidth="1"/>
    <col min="4" max="4" width="13.19921875" bestFit="1" customWidth="1"/>
    <col min="5" max="5" width="12.19921875" bestFit="1" customWidth="1"/>
    <col min="6" max="6" width="6.86328125" bestFit="1" customWidth="1"/>
    <col min="7" max="7" width="5.46484375" customWidth="1"/>
  </cols>
  <sheetData>
    <row r="1" spans="1:5" ht="13.15" x14ac:dyDescent="0.4">
      <c r="A1" s="31" t="s">
        <v>74</v>
      </c>
    </row>
    <row r="2" spans="1:5" ht="13.15" x14ac:dyDescent="0.4">
      <c r="A2" s="31" t="s">
        <v>114</v>
      </c>
    </row>
    <row r="3" spans="1:5" ht="13.15" x14ac:dyDescent="0.4">
      <c r="A3" s="31" t="s">
        <v>142</v>
      </c>
    </row>
    <row r="4" spans="1:5" ht="13.15" x14ac:dyDescent="0.4">
      <c r="A4" s="31" t="s">
        <v>77</v>
      </c>
    </row>
    <row r="5" spans="1:5" ht="13.15" x14ac:dyDescent="0.4">
      <c r="A5" s="31" t="s">
        <v>78</v>
      </c>
    </row>
    <row r="6" spans="1:5" ht="13.15" x14ac:dyDescent="0.4">
      <c r="A6" s="31"/>
      <c r="B6" t="s">
        <v>79</v>
      </c>
    </row>
    <row r="7" spans="1:5" ht="13.15" x14ac:dyDescent="0.4">
      <c r="A7" s="31"/>
      <c r="B7" t="s">
        <v>143</v>
      </c>
    </row>
    <row r="8" spans="1:5" ht="13.15" x14ac:dyDescent="0.4">
      <c r="A8" s="31"/>
      <c r="B8" t="s">
        <v>138</v>
      </c>
    </row>
    <row r="9" spans="1:5" ht="13.15" x14ac:dyDescent="0.4">
      <c r="A9" s="31" t="s">
        <v>82</v>
      </c>
    </row>
    <row r="10" spans="1:5" x14ac:dyDescent="0.35">
      <c r="B10" t="s">
        <v>83</v>
      </c>
    </row>
    <row r="11" spans="1:5" x14ac:dyDescent="0.35">
      <c r="B11" t="s">
        <v>84</v>
      </c>
    </row>
    <row r="14" spans="1:5" ht="13.15" thickBot="1" x14ac:dyDescent="0.4">
      <c r="A14" t="s">
        <v>117</v>
      </c>
    </row>
    <row r="15" spans="1:5" ht="13.5" thickBot="1" x14ac:dyDescent="0.45">
      <c r="B15" s="33" t="s">
        <v>86</v>
      </c>
      <c r="C15" s="33" t="s">
        <v>87</v>
      </c>
      <c r="D15" s="33" t="s">
        <v>88</v>
      </c>
      <c r="E15" s="33" t="s">
        <v>89</v>
      </c>
    </row>
    <row r="16" spans="1:5" ht="13.15" thickBot="1" x14ac:dyDescent="0.4">
      <c r="B16" s="32" t="s">
        <v>144</v>
      </c>
      <c r="C16" s="32" t="s">
        <v>145</v>
      </c>
      <c r="D16" s="35">
        <v>0</v>
      </c>
      <c r="E16" s="35">
        <v>8.0118341870612769E-3</v>
      </c>
    </row>
    <row r="19" spans="1:7" ht="13.15" thickBot="1" x14ac:dyDescent="0.4">
      <c r="A19" t="s">
        <v>90</v>
      </c>
    </row>
    <row r="20" spans="1:7" ht="13.5" thickBot="1" x14ac:dyDescent="0.45">
      <c r="B20" s="33" t="s">
        <v>86</v>
      </c>
      <c r="C20" s="33" t="s">
        <v>87</v>
      </c>
      <c r="D20" s="33" t="s">
        <v>88</v>
      </c>
      <c r="E20" s="33" t="s">
        <v>89</v>
      </c>
      <c r="F20" s="33" t="s">
        <v>91</v>
      </c>
    </row>
    <row r="21" spans="1:7" x14ac:dyDescent="0.35">
      <c r="B21" s="34" t="s">
        <v>97</v>
      </c>
      <c r="C21" s="34" t="s">
        <v>27</v>
      </c>
      <c r="D21" s="36">
        <v>0</v>
      </c>
      <c r="E21" s="36">
        <v>0.84674634794156689</v>
      </c>
      <c r="F21" s="34" t="s">
        <v>101</v>
      </c>
    </row>
    <row r="22" spans="1:7" x14ac:dyDescent="0.35">
      <c r="B22" s="34" t="s">
        <v>146</v>
      </c>
      <c r="C22" s="34" t="s">
        <v>28</v>
      </c>
      <c r="D22" s="36">
        <v>0</v>
      </c>
      <c r="E22" s="36">
        <v>0</v>
      </c>
      <c r="F22" s="34" t="s">
        <v>101</v>
      </c>
    </row>
    <row r="23" spans="1:7" x14ac:dyDescent="0.35">
      <c r="B23" s="34" t="s">
        <v>147</v>
      </c>
      <c r="C23" s="34" t="s">
        <v>30</v>
      </c>
      <c r="D23" s="36">
        <v>0</v>
      </c>
      <c r="E23" s="36">
        <v>0</v>
      </c>
      <c r="F23" s="34" t="s">
        <v>101</v>
      </c>
    </row>
    <row r="24" spans="1:7" x14ac:dyDescent="0.35">
      <c r="B24" s="34" t="s">
        <v>148</v>
      </c>
      <c r="C24" s="34" t="s">
        <v>45</v>
      </c>
      <c r="D24" s="36">
        <v>0</v>
      </c>
      <c r="E24" s="36">
        <v>0.15325365205843305</v>
      </c>
      <c r="F24" s="34" t="s">
        <v>101</v>
      </c>
    </row>
    <row r="25" spans="1:7" ht="13.15" thickBot="1" x14ac:dyDescent="0.4">
      <c r="B25" s="32" t="s">
        <v>149</v>
      </c>
      <c r="C25" s="32" t="s">
        <v>32</v>
      </c>
      <c r="D25" s="35">
        <v>0</v>
      </c>
      <c r="E25" s="35">
        <v>0</v>
      </c>
      <c r="F25" s="32" t="s">
        <v>101</v>
      </c>
    </row>
    <row r="28" spans="1:7" ht="13.15" thickBot="1" x14ac:dyDescent="0.4">
      <c r="A28" t="s">
        <v>92</v>
      </c>
    </row>
    <row r="29" spans="1:7" ht="13.5" thickBot="1" x14ac:dyDescent="0.45">
      <c r="B29" s="33" t="s">
        <v>86</v>
      </c>
      <c r="C29" s="33" t="s">
        <v>87</v>
      </c>
      <c r="D29" s="33" t="s">
        <v>93</v>
      </c>
      <c r="E29" s="33" t="s">
        <v>94</v>
      </c>
      <c r="F29" s="33" t="s">
        <v>95</v>
      </c>
      <c r="G29" s="33" t="s">
        <v>96</v>
      </c>
    </row>
    <row r="30" spans="1:7" x14ac:dyDescent="0.35">
      <c r="B30" s="34" t="s">
        <v>150</v>
      </c>
      <c r="C30" s="34" t="s">
        <v>151</v>
      </c>
      <c r="D30" s="36">
        <v>8.5059999999999997E-3</v>
      </c>
      <c r="E30" s="34" t="s">
        <v>152</v>
      </c>
      <c r="F30" s="34" t="s">
        <v>113</v>
      </c>
      <c r="G30" s="34">
        <v>0</v>
      </c>
    </row>
    <row r="31" spans="1:7" ht="13.15" thickBot="1" x14ac:dyDescent="0.4">
      <c r="B31" s="32" t="s">
        <v>153</v>
      </c>
      <c r="C31" s="32" t="s">
        <v>71</v>
      </c>
      <c r="D31" s="35">
        <v>1</v>
      </c>
      <c r="E31" s="32" t="s">
        <v>154</v>
      </c>
      <c r="F31" s="32" t="s">
        <v>113</v>
      </c>
      <c r="G31" s="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2.75" x14ac:dyDescent="0.35"/>
  <cols>
    <col min="1" max="1" width="2.1328125" customWidth="1"/>
    <col min="2" max="2" width="6.1328125" customWidth="1"/>
    <col min="3" max="3" width="44.53125" customWidth="1"/>
    <col min="4" max="4" width="13.19921875" bestFit="1" customWidth="1"/>
    <col min="5" max="5" width="12.1328125" bestFit="1" customWidth="1"/>
    <col min="6" max="6" width="6.86328125" bestFit="1" customWidth="1"/>
    <col min="7" max="7" width="5.46484375" customWidth="1"/>
  </cols>
  <sheetData>
    <row r="1" spans="1:5" ht="13.15" x14ac:dyDescent="0.4">
      <c r="A1" s="31" t="s">
        <v>74</v>
      </c>
    </row>
    <row r="2" spans="1:5" ht="13.15" x14ac:dyDescent="0.4">
      <c r="A2" s="31" t="s">
        <v>114</v>
      </c>
    </row>
    <row r="3" spans="1:5" ht="13.15" x14ac:dyDescent="0.4">
      <c r="A3" s="31" t="s">
        <v>155</v>
      </c>
    </row>
    <row r="4" spans="1:5" ht="13.15" x14ac:dyDescent="0.4">
      <c r="A4" s="31" t="s">
        <v>77</v>
      </c>
    </row>
    <row r="5" spans="1:5" ht="13.15" x14ac:dyDescent="0.4">
      <c r="A5" s="31" t="s">
        <v>78</v>
      </c>
    </row>
    <row r="6" spans="1:5" ht="13.15" x14ac:dyDescent="0.4">
      <c r="A6" s="31"/>
      <c r="B6" t="s">
        <v>79</v>
      </c>
    </row>
    <row r="7" spans="1:5" ht="13.15" x14ac:dyDescent="0.4">
      <c r="A7" s="31"/>
      <c r="B7" t="s">
        <v>80</v>
      </c>
    </row>
    <row r="8" spans="1:5" ht="13.15" x14ac:dyDescent="0.4">
      <c r="A8" s="31"/>
      <c r="B8" t="s">
        <v>138</v>
      </c>
    </row>
    <row r="9" spans="1:5" ht="13.15" x14ac:dyDescent="0.4">
      <c r="A9" s="31" t="s">
        <v>82</v>
      </c>
    </row>
    <row r="10" spans="1:5" x14ac:dyDescent="0.35">
      <c r="B10" t="s">
        <v>83</v>
      </c>
    </row>
    <row r="11" spans="1:5" x14ac:dyDescent="0.35">
      <c r="B11" t="s">
        <v>84</v>
      </c>
    </row>
    <row r="14" spans="1:5" ht="13.15" thickBot="1" x14ac:dyDescent="0.4">
      <c r="A14" t="s">
        <v>117</v>
      </c>
    </row>
    <row r="15" spans="1:5" ht="13.5" thickBot="1" x14ac:dyDescent="0.45">
      <c r="B15" s="33" t="s">
        <v>86</v>
      </c>
      <c r="C15" s="33" t="s">
        <v>87</v>
      </c>
      <c r="D15" s="33" t="s">
        <v>88</v>
      </c>
      <c r="E15" s="33" t="s">
        <v>89</v>
      </c>
    </row>
    <row r="16" spans="1:5" ht="13.15" thickBot="1" x14ac:dyDescent="0.4">
      <c r="B16" s="32" t="s">
        <v>156</v>
      </c>
      <c r="C16" s="32" t="s">
        <v>157</v>
      </c>
      <c r="D16" s="35">
        <v>0</v>
      </c>
      <c r="E16" s="35">
        <v>1.0481603872940377E-2</v>
      </c>
    </row>
    <row r="19" spans="1:7" ht="13.15" thickBot="1" x14ac:dyDescent="0.4">
      <c r="A19" t="s">
        <v>90</v>
      </c>
    </row>
    <row r="20" spans="1:7" ht="13.5" thickBot="1" x14ac:dyDescent="0.45">
      <c r="B20" s="33" t="s">
        <v>86</v>
      </c>
      <c r="C20" s="33" t="s">
        <v>87</v>
      </c>
      <c r="D20" s="33" t="s">
        <v>88</v>
      </c>
      <c r="E20" s="33" t="s">
        <v>89</v>
      </c>
      <c r="F20" s="33" t="s">
        <v>91</v>
      </c>
    </row>
    <row r="21" spans="1:7" x14ac:dyDescent="0.35">
      <c r="B21" s="34" t="s">
        <v>158</v>
      </c>
      <c r="C21" s="34" t="s">
        <v>27</v>
      </c>
      <c r="D21" s="36">
        <v>0</v>
      </c>
      <c r="E21" s="36">
        <v>0.75814506539833548</v>
      </c>
      <c r="F21" s="34" t="s">
        <v>101</v>
      </c>
    </row>
    <row r="22" spans="1:7" x14ac:dyDescent="0.35">
      <c r="B22" s="34" t="s">
        <v>159</v>
      </c>
      <c r="C22" s="34" t="s">
        <v>28</v>
      </c>
      <c r="D22" s="36">
        <v>0</v>
      </c>
      <c r="E22" s="36">
        <v>0.24185493460166457</v>
      </c>
      <c r="F22" s="34" t="s">
        <v>101</v>
      </c>
    </row>
    <row r="23" spans="1:7" x14ac:dyDescent="0.35">
      <c r="B23" s="34" t="s">
        <v>160</v>
      </c>
      <c r="C23" s="34" t="s">
        <v>30</v>
      </c>
      <c r="D23" s="36">
        <v>0</v>
      </c>
      <c r="E23" s="36">
        <v>0</v>
      </c>
      <c r="F23" s="34" t="s">
        <v>101</v>
      </c>
    </row>
    <row r="24" spans="1:7" x14ac:dyDescent="0.35">
      <c r="B24" s="34" t="s">
        <v>161</v>
      </c>
      <c r="C24" s="34" t="s">
        <v>45</v>
      </c>
      <c r="D24" s="36">
        <v>0</v>
      </c>
      <c r="E24" s="36">
        <v>0</v>
      </c>
      <c r="F24" s="34" t="s">
        <v>101</v>
      </c>
    </row>
    <row r="25" spans="1:7" ht="13.15" thickBot="1" x14ac:dyDescent="0.4">
      <c r="B25" s="32" t="s">
        <v>162</v>
      </c>
      <c r="C25" s="32" t="s">
        <v>32</v>
      </c>
      <c r="D25" s="35">
        <v>0</v>
      </c>
      <c r="E25" s="35">
        <v>0</v>
      </c>
      <c r="F25" s="32" t="s">
        <v>101</v>
      </c>
    </row>
    <row r="28" spans="1:7" ht="13.15" thickBot="1" x14ac:dyDescent="0.4">
      <c r="A28" t="s">
        <v>92</v>
      </c>
    </row>
    <row r="29" spans="1:7" ht="13.5" thickBot="1" x14ac:dyDescent="0.45">
      <c r="B29" s="33" t="s">
        <v>86</v>
      </c>
      <c r="C29" s="33" t="s">
        <v>87</v>
      </c>
      <c r="D29" s="33" t="s">
        <v>93</v>
      </c>
      <c r="E29" s="33" t="s">
        <v>94</v>
      </c>
      <c r="F29" s="33" t="s">
        <v>95</v>
      </c>
      <c r="G29" s="33" t="s">
        <v>96</v>
      </c>
    </row>
    <row r="30" spans="1:7" x14ac:dyDescent="0.35">
      <c r="B30" s="34" t="s">
        <v>163</v>
      </c>
      <c r="C30" s="34" t="s">
        <v>164</v>
      </c>
      <c r="D30" s="36">
        <v>1.1694E-2</v>
      </c>
      <c r="E30" s="34" t="s">
        <v>165</v>
      </c>
      <c r="F30" s="34" t="s">
        <v>113</v>
      </c>
      <c r="G30" s="34">
        <v>0</v>
      </c>
    </row>
    <row r="31" spans="1:7" ht="13.15" thickBot="1" x14ac:dyDescent="0.4">
      <c r="B31" s="32" t="s">
        <v>166</v>
      </c>
      <c r="C31" s="32" t="s">
        <v>71</v>
      </c>
      <c r="D31" s="35">
        <v>1</v>
      </c>
      <c r="E31" s="32" t="s">
        <v>167</v>
      </c>
      <c r="F31" s="32" t="s">
        <v>113</v>
      </c>
      <c r="G31" s="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2.75" x14ac:dyDescent="0.35"/>
  <cols>
    <col min="1" max="1" width="2.1328125" customWidth="1"/>
    <col min="2" max="2" width="6.1328125" customWidth="1"/>
    <col min="3" max="3" width="25.73046875" bestFit="1" customWidth="1"/>
    <col min="4" max="4" width="13.19921875" bestFit="1" customWidth="1"/>
    <col min="5" max="5" width="12.3984375" bestFit="1" customWidth="1"/>
    <col min="6" max="6" width="6.86328125" bestFit="1" customWidth="1"/>
    <col min="7" max="7" width="5.46484375" customWidth="1"/>
  </cols>
  <sheetData>
    <row r="1" spans="1:5" ht="13.15" x14ac:dyDescent="0.4">
      <c r="A1" s="31" t="s">
        <v>74</v>
      </c>
    </row>
    <row r="2" spans="1:5" ht="13.15" x14ac:dyDescent="0.4">
      <c r="A2" s="31" t="s">
        <v>114</v>
      </c>
    </row>
    <row r="3" spans="1:5" ht="13.15" x14ac:dyDescent="0.4">
      <c r="A3" s="31" t="s">
        <v>168</v>
      </c>
    </row>
    <row r="4" spans="1:5" ht="13.15" x14ac:dyDescent="0.4">
      <c r="A4" s="31" t="s">
        <v>77</v>
      </c>
    </row>
    <row r="5" spans="1:5" ht="13.15" x14ac:dyDescent="0.4">
      <c r="A5" s="31" t="s">
        <v>78</v>
      </c>
    </row>
    <row r="6" spans="1:5" ht="13.15" x14ac:dyDescent="0.4">
      <c r="A6" s="31"/>
      <c r="B6" t="s">
        <v>79</v>
      </c>
    </row>
    <row r="7" spans="1:5" ht="13.15" x14ac:dyDescent="0.4">
      <c r="A7" s="31"/>
      <c r="B7" t="s">
        <v>169</v>
      </c>
    </row>
    <row r="8" spans="1:5" ht="13.15" x14ac:dyDescent="0.4">
      <c r="A8" s="31"/>
      <c r="B8" t="s">
        <v>81</v>
      </c>
    </row>
    <row r="9" spans="1:5" ht="13.15" x14ac:dyDescent="0.4">
      <c r="A9" s="31" t="s">
        <v>82</v>
      </c>
    </row>
    <row r="10" spans="1:5" x14ac:dyDescent="0.35">
      <c r="B10" t="s">
        <v>83</v>
      </c>
    </row>
    <row r="11" spans="1:5" x14ac:dyDescent="0.35">
      <c r="B11" t="s">
        <v>84</v>
      </c>
    </row>
    <row r="14" spans="1:5" ht="13.15" thickBot="1" x14ac:dyDescent="0.4">
      <c r="A14" t="s">
        <v>117</v>
      </c>
    </row>
    <row r="15" spans="1:5" ht="13.5" thickBot="1" x14ac:dyDescent="0.45">
      <c r="B15" s="33" t="s">
        <v>86</v>
      </c>
      <c r="C15" s="33" t="s">
        <v>87</v>
      </c>
      <c r="D15" s="33" t="s">
        <v>88</v>
      </c>
      <c r="E15" s="33" t="s">
        <v>89</v>
      </c>
    </row>
    <row r="16" spans="1:5" ht="13.15" thickBot="1" x14ac:dyDescent="0.4">
      <c r="B16" s="32" t="s">
        <v>170</v>
      </c>
      <c r="C16" s="32" t="s">
        <v>171</v>
      </c>
      <c r="D16" s="35">
        <v>0</v>
      </c>
      <c r="E16" s="35">
        <v>1.4881999999999999E-2</v>
      </c>
    </row>
    <row r="19" spans="1:7" ht="13.15" thickBot="1" x14ac:dyDescent="0.4">
      <c r="A19" t="s">
        <v>90</v>
      </c>
    </row>
    <row r="20" spans="1:7" ht="13.5" thickBot="1" x14ac:dyDescent="0.45">
      <c r="B20" s="33" t="s">
        <v>86</v>
      </c>
      <c r="C20" s="33" t="s">
        <v>87</v>
      </c>
      <c r="D20" s="33" t="s">
        <v>88</v>
      </c>
      <c r="E20" s="33" t="s">
        <v>89</v>
      </c>
      <c r="F20" s="33" t="s">
        <v>91</v>
      </c>
    </row>
    <row r="21" spans="1:7" x14ac:dyDescent="0.35">
      <c r="B21" s="34" t="s">
        <v>172</v>
      </c>
      <c r="C21" s="34" t="s">
        <v>27</v>
      </c>
      <c r="D21" s="36">
        <v>0</v>
      </c>
      <c r="E21" s="36">
        <v>0</v>
      </c>
      <c r="F21" s="34" t="s">
        <v>101</v>
      </c>
    </row>
    <row r="22" spans="1:7" x14ac:dyDescent="0.35">
      <c r="B22" s="34" t="s">
        <v>173</v>
      </c>
      <c r="C22" s="34" t="s">
        <v>28</v>
      </c>
      <c r="D22" s="36">
        <v>0</v>
      </c>
      <c r="E22" s="36">
        <v>0.8</v>
      </c>
      <c r="F22" s="34" t="s">
        <v>101</v>
      </c>
    </row>
    <row r="23" spans="1:7" x14ac:dyDescent="0.35">
      <c r="B23" s="34" t="s">
        <v>174</v>
      </c>
      <c r="C23" s="34" t="s">
        <v>30</v>
      </c>
      <c r="D23" s="36">
        <v>0</v>
      </c>
      <c r="E23" s="36">
        <v>0</v>
      </c>
      <c r="F23" s="34" t="s">
        <v>101</v>
      </c>
    </row>
    <row r="24" spans="1:7" x14ac:dyDescent="0.35">
      <c r="B24" s="34" t="s">
        <v>175</v>
      </c>
      <c r="C24" s="34" t="s">
        <v>45</v>
      </c>
      <c r="D24" s="36">
        <v>0</v>
      </c>
      <c r="E24" s="36">
        <v>0.19999999999999987</v>
      </c>
      <c r="F24" s="34" t="s">
        <v>101</v>
      </c>
    </row>
    <row r="25" spans="1:7" ht="13.15" thickBot="1" x14ac:dyDescent="0.4">
      <c r="B25" s="32" t="s">
        <v>176</v>
      </c>
      <c r="C25" s="32" t="s">
        <v>32</v>
      </c>
      <c r="D25" s="35">
        <v>0</v>
      </c>
      <c r="E25" s="35">
        <v>0</v>
      </c>
      <c r="F25" s="32" t="s">
        <v>101</v>
      </c>
    </row>
    <row r="28" spans="1:7" ht="13.15" thickBot="1" x14ac:dyDescent="0.4">
      <c r="A28" t="s">
        <v>92</v>
      </c>
    </row>
    <row r="29" spans="1:7" ht="13.5" thickBot="1" x14ac:dyDescent="0.45">
      <c r="B29" s="33" t="s">
        <v>86</v>
      </c>
      <c r="C29" s="33" t="s">
        <v>87</v>
      </c>
      <c r="D29" s="33" t="s">
        <v>93</v>
      </c>
      <c r="E29" s="33" t="s">
        <v>94</v>
      </c>
      <c r="F29" s="33" t="s">
        <v>95</v>
      </c>
      <c r="G29" s="33" t="s">
        <v>96</v>
      </c>
    </row>
    <row r="30" spans="1:7" x14ac:dyDescent="0.35">
      <c r="B30" s="34" t="s">
        <v>177</v>
      </c>
      <c r="C30" s="34" t="s">
        <v>71</v>
      </c>
      <c r="D30" s="36">
        <v>0.99999999999999989</v>
      </c>
      <c r="E30" s="34" t="s">
        <v>178</v>
      </c>
      <c r="F30" s="34" t="s">
        <v>113</v>
      </c>
      <c r="G30" s="34">
        <v>0</v>
      </c>
    </row>
    <row r="31" spans="1:7" ht="13.15" thickBot="1" x14ac:dyDescent="0.4">
      <c r="B31" s="32" t="s">
        <v>170</v>
      </c>
      <c r="C31" s="32" t="s">
        <v>171</v>
      </c>
      <c r="D31" s="35">
        <v>1.4881999999999999E-2</v>
      </c>
      <c r="E31" s="32" t="s">
        <v>179</v>
      </c>
      <c r="F31" s="32" t="s">
        <v>113</v>
      </c>
      <c r="G31" s="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30" workbookViewId="0">
      <selection activeCell="F49" sqref="F49"/>
    </sheetView>
  </sheetViews>
  <sheetFormatPr defaultRowHeight="12.75" x14ac:dyDescent="0.35"/>
  <cols>
    <col min="1" max="1" width="18.86328125" bestFit="1" customWidth="1"/>
    <col min="2" max="2" width="10.9296875" bestFit="1" customWidth="1"/>
    <col min="3" max="3" width="13.265625" bestFit="1" customWidth="1"/>
    <col min="4" max="4" width="18.33203125" customWidth="1"/>
    <col min="5" max="5" width="18.59765625" bestFit="1" customWidth="1"/>
    <col min="6" max="6" width="28" bestFit="1" customWidth="1"/>
  </cols>
  <sheetData>
    <row r="1" spans="1:11" x14ac:dyDescent="0.35">
      <c r="A1" s="17" t="s">
        <v>62</v>
      </c>
      <c r="B1" s="17" t="s">
        <v>27</v>
      </c>
      <c r="C1" s="17" t="s">
        <v>28</v>
      </c>
      <c r="D1" s="17" t="s">
        <v>30</v>
      </c>
      <c r="E1" s="17" t="s">
        <v>45</v>
      </c>
      <c r="F1" s="17" t="s">
        <v>32</v>
      </c>
    </row>
    <row r="2" spans="1:11" x14ac:dyDescent="0.35">
      <c r="A2" s="17" t="s">
        <v>53</v>
      </c>
      <c r="B2" s="18">
        <v>9.6600000000000002E-3</v>
      </c>
      <c r="C2" s="18">
        <v>1.8069999999999999E-2</v>
      </c>
      <c r="D2" s="18">
        <v>8.8900000000000003E-3</v>
      </c>
      <c r="E2" s="18">
        <v>2.1299999999999999E-3</v>
      </c>
      <c r="F2" s="18">
        <v>6.1799999999999997E-3</v>
      </c>
    </row>
    <row r="3" spans="1:11" x14ac:dyDescent="0.35">
      <c r="A3" s="17" t="s">
        <v>54</v>
      </c>
      <c r="B3" s="18">
        <v>9.6799999999999994E-3</v>
      </c>
      <c r="C3" s="18">
        <v>1.583E-2</v>
      </c>
      <c r="D3" s="18">
        <v>7.5799999999999999E-3</v>
      </c>
      <c r="E3" s="18">
        <v>1.91E-3</v>
      </c>
      <c r="F3" s="18">
        <v>4.9699999999999996E-3</v>
      </c>
    </row>
    <row r="4" spans="1:11" x14ac:dyDescent="0.35">
      <c r="A4" s="17" t="s">
        <v>55</v>
      </c>
      <c r="B4" s="18">
        <v>7.6600000000000001E-3</v>
      </c>
      <c r="C4" s="18">
        <v>1.073E-2</v>
      </c>
      <c r="D4" s="18">
        <v>5.4770000000000001E-3</v>
      </c>
      <c r="E4" s="18">
        <v>9.1E-4</v>
      </c>
      <c r="F4" s="18">
        <v>3.4499999999999999E-3</v>
      </c>
    </row>
    <row r="5" spans="1:11" x14ac:dyDescent="0.35">
      <c r="A5" s="17" t="s">
        <v>56</v>
      </c>
      <c r="B5" s="18">
        <v>8.4899999999999993E-3</v>
      </c>
      <c r="C5" s="18">
        <v>1.1140000000000001E-2</v>
      </c>
      <c r="D5" s="18">
        <v>6.4400000000000004E-3</v>
      </c>
      <c r="E5" s="18">
        <v>1.7099999999999999E-3</v>
      </c>
      <c r="F5" s="18">
        <v>4.47E-3</v>
      </c>
    </row>
    <row r="6" spans="1:11" x14ac:dyDescent="0.35">
      <c r="A6" s="17" t="s">
        <v>57</v>
      </c>
      <c r="B6" s="18">
        <v>9.1699999999999993E-3</v>
      </c>
      <c r="C6" s="18">
        <v>1.5720000000000001E-2</v>
      </c>
      <c r="D6" s="18">
        <v>7.4200000000000004E-3</v>
      </c>
      <c r="E6" s="18">
        <v>2.0799999999999998E-3</v>
      </c>
      <c r="F6" s="18">
        <v>4.9300000000000004E-3</v>
      </c>
    </row>
    <row r="7" spans="1:11" x14ac:dyDescent="0.35">
      <c r="A7" s="17" t="s">
        <v>58</v>
      </c>
      <c r="B7" s="18">
        <v>9.6699999999999998E-3</v>
      </c>
      <c r="C7" s="18">
        <v>1.5800000000000002E-2</v>
      </c>
      <c r="D7" s="18">
        <v>7.4900000000000001E-3</v>
      </c>
      <c r="E7" s="18">
        <v>1.8500000000000001E-3</v>
      </c>
      <c r="F7" s="18">
        <v>4.9699999999999996E-3</v>
      </c>
    </row>
    <row r="8" spans="1:11" x14ac:dyDescent="0.35">
      <c r="A8" s="17" t="s">
        <v>59</v>
      </c>
      <c r="B8" s="18">
        <v>9.6500000000000006E-3</v>
      </c>
      <c r="C8" s="18">
        <v>1.5520000000000001E-2</v>
      </c>
      <c r="D8" s="18">
        <v>7.4700000000000001E-3</v>
      </c>
      <c r="E8" s="18">
        <v>1.8600000000000001E-3</v>
      </c>
      <c r="F8" s="18">
        <v>4.9699999999999996E-3</v>
      </c>
    </row>
    <row r="11" spans="1:11" ht="14.25" x14ac:dyDescent="0.35">
      <c r="A11" s="24" t="s">
        <v>63</v>
      </c>
      <c r="B11" s="20" t="s">
        <v>27</v>
      </c>
      <c r="C11" s="20" t="s">
        <v>28</v>
      </c>
      <c r="D11" s="21" t="s">
        <v>30</v>
      </c>
      <c r="E11" s="20" t="s">
        <v>45</v>
      </c>
      <c r="F11" s="21" t="s">
        <v>32</v>
      </c>
    </row>
    <row r="12" spans="1:11" x14ac:dyDescent="0.35">
      <c r="A12" s="22" t="s">
        <v>60</v>
      </c>
      <c r="B12" s="23">
        <f>AVERAGE(B2:B11)</f>
        <v>9.1399999999999988E-3</v>
      </c>
      <c r="C12" s="23">
        <f>AVERAGE(C2:C11)</f>
        <v>1.4687142857142859E-2</v>
      </c>
      <c r="D12" s="23">
        <f>AVERAGE(D2:D11)</f>
        <v>7.2524285714285711E-3</v>
      </c>
      <c r="E12" s="23">
        <f>AVERAGE(E2:E11)</f>
        <v>1.7785714285714284E-3</v>
      </c>
      <c r="F12" s="23">
        <f>AVERAGE(F2:F11)</f>
        <v>4.8485714285714287E-3</v>
      </c>
    </row>
    <row r="14" spans="1:11" ht="28.5" x14ac:dyDescent="0.35">
      <c r="B14" s="20" t="s">
        <v>27</v>
      </c>
      <c r="C14" s="20" t="s">
        <v>28</v>
      </c>
      <c r="D14" s="21" t="s">
        <v>30</v>
      </c>
      <c r="E14" s="20" t="s">
        <v>45</v>
      </c>
      <c r="F14" s="21" t="s">
        <v>32</v>
      </c>
      <c r="G14" s="30" t="s">
        <v>71</v>
      </c>
      <c r="I14" s="17" t="s">
        <v>72</v>
      </c>
      <c r="K14" s="17" t="s">
        <v>127</v>
      </c>
    </row>
    <row r="15" spans="1:11" ht="14.25" x14ac:dyDescent="0.45">
      <c r="A15" s="19" t="s">
        <v>61</v>
      </c>
      <c r="B15" s="25">
        <v>0</v>
      </c>
      <c r="C15" s="25">
        <v>0</v>
      </c>
      <c r="D15" s="25">
        <v>0</v>
      </c>
      <c r="E15" s="25">
        <v>1</v>
      </c>
      <c r="F15" s="25">
        <v>0</v>
      </c>
      <c r="G15">
        <f>SUM(B15:F15)</f>
        <v>1</v>
      </c>
      <c r="H15" s="17" t="s">
        <v>73</v>
      </c>
      <c r="I15">
        <v>1</v>
      </c>
    </row>
    <row r="16" spans="1:11" ht="14.25" x14ac:dyDescent="0.45">
      <c r="A16" s="19" t="s">
        <v>61</v>
      </c>
      <c r="B16" s="25">
        <v>0</v>
      </c>
      <c r="C16" s="25">
        <v>1</v>
      </c>
      <c r="D16" s="25">
        <v>0</v>
      </c>
      <c r="E16" s="25">
        <v>0</v>
      </c>
      <c r="F16" s="25">
        <v>0</v>
      </c>
      <c r="G16">
        <f t="shared" ref="G16:G20" si="0">SUM(B16:F16)</f>
        <v>1</v>
      </c>
      <c r="H16" s="17" t="s">
        <v>73</v>
      </c>
      <c r="I16">
        <v>1</v>
      </c>
    </row>
    <row r="17" spans="1:11" ht="14.25" x14ac:dyDescent="0.45">
      <c r="A17" s="19"/>
      <c r="B17" s="25">
        <v>0.42337317397078345</v>
      </c>
      <c r="C17" s="25">
        <v>0</v>
      </c>
      <c r="D17" s="25">
        <v>0</v>
      </c>
      <c r="E17" s="25">
        <v>0.57662682602921655</v>
      </c>
      <c r="F17" s="25">
        <v>0</v>
      </c>
      <c r="G17">
        <f t="shared" si="0"/>
        <v>1</v>
      </c>
      <c r="H17" s="17" t="s">
        <v>73</v>
      </c>
      <c r="I17">
        <v>1</v>
      </c>
      <c r="K17">
        <f>$B$23+1*$D$22</f>
        <v>5.3179999999999998E-3</v>
      </c>
    </row>
    <row r="18" spans="1:11" ht="14.25" x14ac:dyDescent="0.45">
      <c r="A18" s="19"/>
      <c r="B18" s="25">
        <v>0.84674634794156689</v>
      </c>
      <c r="C18" s="25">
        <v>0</v>
      </c>
      <c r="D18" s="25">
        <v>0</v>
      </c>
      <c r="E18" s="25">
        <v>0.15325365205843305</v>
      </c>
      <c r="F18" s="25">
        <v>0</v>
      </c>
      <c r="G18">
        <f t="shared" si="0"/>
        <v>1</v>
      </c>
      <c r="H18" s="17" t="s">
        <v>73</v>
      </c>
      <c r="I18">
        <v>1</v>
      </c>
      <c r="K18">
        <f>$B$23+2*$D$22</f>
        <v>8.5059999999999997E-3</v>
      </c>
    </row>
    <row r="19" spans="1:11" ht="14.25" x14ac:dyDescent="0.45">
      <c r="A19" s="19"/>
      <c r="B19" s="25">
        <v>0.75814506539833548</v>
      </c>
      <c r="C19" s="25">
        <v>0.24185493460166457</v>
      </c>
      <c r="D19" s="25">
        <v>0</v>
      </c>
      <c r="E19" s="25">
        <v>0</v>
      </c>
      <c r="F19" s="25">
        <v>0</v>
      </c>
      <c r="G19">
        <f t="shared" si="0"/>
        <v>1</v>
      </c>
      <c r="H19" s="17" t="s">
        <v>73</v>
      </c>
      <c r="I19">
        <v>1</v>
      </c>
      <c r="K19">
        <f>$B$23+3*$D$22</f>
        <v>1.1694E-2</v>
      </c>
    </row>
    <row r="20" spans="1:11" ht="14.25" x14ac:dyDescent="0.45">
      <c r="A20" s="19"/>
      <c r="B20" s="25">
        <v>0</v>
      </c>
      <c r="C20" s="25">
        <v>0.8</v>
      </c>
      <c r="D20" s="25">
        <v>0</v>
      </c>
      <c r="E20" s="25">
        <v>0.19999999999999987</v>
      </c>
      <c r="F20" s="25">
        <v>0</v>
      </c>
      <c r="G20">
        <f t="shared" si="0"/>
        <v>0.99999999999999989</v>
      </c>
      <c r="H20" s="17" t="s">
        <v>73</v>
      </c>
      <c r="I20">
        <v>1</v>
      </c>
      <c r="K20">
        <f>$B$23+4*$D$22</f>
        <v>1.4881999999999999E-2</v>
      </c>
    </row>
    <row r="22" spans="1:11" x14ac:dyDescent="0.35">
      <c r="A22" s="17" t="s">
        <v>64</v>
      </c>
      <c r="B22" s="17" t="s">
        <v>68</v>
      </c>
      <c r="C22" s="17"/>
      <c r="D22">
        <f>(C23-B23)/5</f>
        <v>3.1879999999999999E-3</v>
      </c>
    </row>
    <row r="23" spans="1:11" ht="14.25" x14ac:dyDescent="0.45">
      <c r="A23" s="27" t="s">
        <v>53</v>
      </c>
      <c r="B23" s="29">
        <f>SUMPRODUCT(B2:F2,B15:F15)</f>
        <v>2.1299999999999999E-3</v>
      </c>
      <c r="C23">
        <f>SUMPRODUCT($B2:$F2,$B16:$F16)</f>
        <v>1.8069999999999999E-2</v>
      </c>
      <c r="D23">
        <f>SUMPRODUCT($B2:$F2,$B17:$F17)</f>
        <v>5.3179999999999998E-3</v>
      </c>
      <c r="E23">
        <f>SUMPRODUCT($B2:$F2,$B18:$F18)</f>
        <v>8.5059999999999997E-3</v>
      </c>
      <c r="F23">
        <f>SUMPRODUCT($B2:$F2,$B19:$F19)</f>
        <v>1.1694E-2</v>
      </c>
      <c r="G23">
        <f>SUMPRODUCT($B2:$F2,$B20:$F20)</f>
        <v>1.4881999999999999E-2</v>
      </c>
    </row>
    <row r="24" spans="1:11" x14ac:dyDescent="0.35">
      <c r="A24" s="26" t="s">
        <v>54</v>
      </c>
    </row>
    <row r="25" spans="1:11" x14ac:dyDescent="0.35">
      <c r="A25" s="27" t="s">
        <v>55</v>
      </c>
    </row>
    <row r="26" spans="1:11" x14ac:dyDescent="0.35">
      <c r="A26" s="26" t="s">
        <v>56</v>
      </c>
    </row>
    <row r="27" spans="1:11" x14ac:dyDescent="0.35">
      <c r="A27" s="27" t="s">
        <v>57</v>
      </c>
    </row>
    <row r="28" spans="1:11" x14ac:dyDescent="0.35">
      <c r="A28" s="26" t="s">
        <v>58</v>
      </c>
    </row>
    <row r="29" spans="1:11" x14ac:dyDescent="0.35">
      <c r="A29" s="27" t="s">
        <v>59</v>
      </c>
    </row>
    <row r="31" spans="1:11" x14ac:dyDescent="0.35">
      <c r="B31" s="17"/>
      <c r="C31" s="17" t="s">
        <v>69</v>
      </c>
    </row>
    <row r="32" spans="1:11" ht="14.25" x14ac:dyDescent="0.45">
      <c r="A32" s="17" t="s">
        <v>70</v>
      </c>
      <c r="B32">
        <f>SUMPRODUCT($B12:$F12,$B15:$F15)</f>
        <v>1.7785714285714284E-3</v>
      </c>
      <c r="C32" s="29">
        <f>SUMPRODUCT($B12:$F12,$B16:$F16)</f>
        <v>1.4687142857142859E-2</v>
      </c>
      <c r="D32" s="29">
        <f>SUMPRODUCT($B12:$F12,$B17:$F17)</f>
        <v>4.8952028078163524E-3</v>
      </c>
      <c r="E32" s="29">
        <f>SUMPRODUCT($B12:$F12,$B18:$F18)</f>
        <v>8.0118341870612769E-3</v>
      </c>
      <c r="F32" s="29">
        <f>SUMPRODUCT($B12:$F12,$B19:$F19)</f>
        <v>1.0481603872940377E-2</v>
      </c>
      <c r="G32" s="29">
        <f>SUMPRODUCT($B12:$F12,$B20:$F20)</f>
        <v>1.2105428571428573E-2</v>
      </c>
      <c r="H32" s="29"/>
      <c r="I32" s="29"/>
    </row>
    <row r="36" spans="1:7" x14ac:dyDescent="0.35">
      <c r="A36" s="17" t="s">
        <v>180</v>
      </c>
      <c r="B36">
        <v>2.1299999999999999E-3</v>
      </c>
      <c r="C36">
        <v>5.3179999999999998E-3</v>
      </c>
      <c r="D36">
        <v>8.5059999999999997E-3</v>
      </c>
      <c r="E36">
        <v>1.1694E-2</v>
      </c>
      <c r="F36">
        <v>1.4881999999999999E-2</v>
      </c>
      <c r="G36">
        <v>1.8069999999999999E-2</v>
      </c>
    </row>
    <row r="37" spans="1:7" x14ac:dyDescent="0.35">
      <c r="A37" s="17" t="s">
        <v>70</v>
      </c>
      <c r="B37">
        <v>1.7785714285714284E-3</v>
      </c>
      <c r="C37">
        <v>4.8952028078163524E-3</v>
      </c>
      <c r="D37">
        <v>8.0118341870612769E-3</v>
      </c>
      <c r="E37">
        <v>1.0481603872940377E-2</v>
      </c>
      <c r="F37">
        <v>1.2105428571428573E-2</v>
      </c>
      <c r="G37">
        <v>1.4687142857142859E-2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data</vt:lpstr>
      <vt:lpstr>US stock</vt:lpstr>
      <vt:lpstr>Answer Report 1</vt:lpstr>
      <vt:lpstr>Answer Report 2</vt:lpstr>
      <vt:lpstr>Answer Report 3</vt:lpstr>
      <vt:lpstr>Answer Report 4</vt:lpstr>
      <vt:lpstr>Answer Report 5</vt:lpstr>
      <vt:lpstr>Answer Report 6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Qianyu Hu</cp:lastModifiedBy>
  <dcterms:modified xsi:type="dcterms:W3CDTF">2015-12-02T15:59:06Z</dcterms:modified>
</cp:coreProperties>
</file>