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8800" windowHeight="15840" activeTab="1"/>
  </bookViews>
  <sheets>
    <sheet name="Base" sheetId="3" r:id="rId1"/>
    <sheet name="Model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D47" i="2"/>
  <c r="D29" i="2"/>
  <c r="D31" i="2"/>
  <c r="D48" i="2"/>
  <c r="D50" i="2"/>
  <c r="D33" i="2"/>
  <c r="D35" i="2"/>
  <c r="D49" i="2"/>
  <c r="D51" i="2"/>
  <c r="D43" i="2"/>
  <c r="D45" i="2"/>
  <c r="D52" i="2"/>
  <c r="D53" i="2"/>
  <c r="E47" i="2"/>
  <c r="E29" i="2"/>
  <c r="E31" i="2"/>
  <c r="E48" i="2"/>
  <c r="E37" i="2"/>
  <c r="E50" i="2"/>
  <c r="E33" i="2"/>
  <c r="E35" i="2"/>
  <c r="E49" i="2"/>
  <c r="E51" i="2"/>
  <c r="E43" i="2"/>
  <c r="E45" i="2"/>
  <c r="E52" i="2"/>
  <c r="E53" i="2"/>
  <c r="F47" i="2"/>
  <c r="F29" i="2"/>
  <c r="F30" i="2"/>
  <c r="F31" i="2"/>
  <c r="F48" i="2"/>
  <c r="F37" i="2"/>
  <c r="F50" i="2"/>
  <c r="F33" i="2"/>
  <c r="F35" i="2"/>
  <c r="F49" i="2"/>
  <c r="F51" i="2"/>
  <c r="F43" i="2"/>
  <c r="F45" i="2"/>
  <c r="F52" i="2"/>
  <c r="F53" i="2"/>
  <c r="G47" i="2"/>
  <c r="G29" i="2"/>
  <c r="G30" i="2"/>
  <c r="G31" i="2"/>
  <c r="G48" i="2"/>
  <c r="G37" i="2"/>
  <c r="G50" i="2"/>
  <c r="G33" i="2"/>
  <c r="G35" i="2"/>
  <c r="G49" i="2"/>
  <c r="G51" i="2"/>
  <c r="G43" i="2"/>
  <c r="G45" i="2"/>
  <c r="G52" i="2"/>
  <c r="G53" i="2"/>
  <c r="H47" i="2"/>
  <c r="H29" i="2"/>
  <c r="H30" i="2"/>
  <c r="H31" i="2"/>
  <c r="H48" i="2"/>
  <c r="H37" i="2"/>
  <c r="H50" i="2"/>
  <c r="H33" i="2"/>
  <c r="H35" i="2"/>
  <c r="H49" i="2"/>
  <c r="H43" i="2"/>
  <c r="H45" i="2"/>
  <c r="H52" i="2"/>
  <c r="H53" i="2"/>
  <c r="I47" i="2"/>
  <c r="I29" i="2"/>
  <c r="I30" i="2"/>
  <c r="I31" i="2"/>
  <c r="I48" i="2"/>
  <c r="I37" i="2"/>
  <c r="I50" i="2"/>
  <c r="I33" i="2"/>
  <c r="I35" i="2"/>
  <c r="I49" i="2"/>
  <c r="I43" i="2"/>
  <c r="I45" i="2"/>
  <c r="I52" i="2"/>
  <c r="I53" i="2"/>
  <c r="J47" i="2"/>
  <c r="J29" i="2"/>
  <c r="J30" i="2"/>
  <c r="J31" i="2"/>
  <c r="J48" i="2"/>
  <c r="J37" i="2"/>
  <c r="J50" i="2"/>
  <c r="J33" i="2"/>
  <c r="J35" i="2"/>
  <c r="J49" i="2"/>
  <c r="J43" i="2"/>
  <c r="J45" i="2"/>
  <c r="J52" i="2"/>
  <c r="J53" i="2"/>
  <c r="K47" i="2"/>
  <c r="K29" i="2"/>
  <c r="K30" i="2"/>
  <c r="K31" i="2"/>
  <c r="K48" i="2"/>
  <c r="K37" i="2"/>
  <c r="K50" i="2"/>
  <c r="K33" i="2"/>
  <c r="K35" i="2"/>
  <c r="K49" i="2"/>
  <c r="K43" i="2"/>
  <c r="K45" i="2"/>
  <c r="K52" i="2"/>
  <c r="K53" i="2"/>
  <c r="L47" i="2"/>
  <c r="L29" i="2"/>
  <c r="L30" i="2"/>
  <c r="L31" i="2"/>
  <c r="L48" i="2"/>
  <c r="L37" i="2"/>
  <c r="L50" i="2"/>
  <c r="L33" i="2"/>
  <c r="L35" i="2"/>
  <c r="L49" i="2"/>
  <c r="L43" i="2"/>
  <c r="L45" i="2"/>
  <c r="L52" i="2"/>
  <c r="L53" i="2"/>
  <c r="M47" i="2"/>
  <c r="M29" i="2"/>
  <c r="M30" i="2"/>
  <c r="M31" i="2"/>
  <c r="M48" i="2"/>
  <c r="M37" i="2"/>
  <c r="M50" i="2"/>
  <c r="M33" i="2"/>
  <c r="M35" i="2"/>
  <c r="M49" i="2"/>
  <c r="M43" i="2"/>
  <c r="M45" i="2"/>
  <c r="M52" i="2"/>
  <c r="M53" i="2"/>
  <c r="N47" i="2"/>
  <c r="N29" i="2"/>
  <c r="N30" i="2"/>
  <c r="N31" i="2"/>
  <c r="N48" i="2"/>
  <c r="N37" i="2"/>
  <c r="N50" i="2"/>
  <c r="N33" i="2"/>
  <c r="N35" i="2"/>
  <c r="N49" i="2"/>
  <c r="N43" i="2"/>
  <c r="N45" i="2"/>
  <c r="N52" i="2"/>
  <c r="N53" i="2"/>
  <c r="O47" i="2"/>
  <c r="O29" i="2"/>
  <c r="O30" i="2"/>
  <c r="O31" i="2"/>
  <c r="O48" i="2"/>
  <c r="O37" i="2"/>
  <c r="O50" i="2"/>
  <c r="O33" i="2"/>
  <c r="O35" i="2"/>
  <c r="O49" i="2"/>
  <c r="O43" i="2"/>
  <c r="O45" i="2"/>
  <c r="O52" i="2"/>
  <c r="O53" i="2"/>
  <c r="P47" i="2"/>
  <c r="P29" i="2"/>
  <c r="P30" i="2"/>
  <c r="P31" i="2"/>
  <c r="P48" i="2"/>
  <c r="P37" i="2"/>
  <c r="P50" i="2"/>
  <c r="P33" i="2"/>
  <c r="P35" i="2"/>
  <c r="P49" i="2"/>
  <c r="P43" i="2"/>
  <c r="P45" i="2"/>
  <c r="P52" i="2"/>
  <c r="P53" i="2"/>
  <c r="Q47" i="2"/>
  <c r="Q29" i="2"/>
  <c r="Q30" i="2"/>
  <c r="Q31" i="2"/>
  <c r="Q48" i="2"/>
  <c r="Q37" i="2"/>
  <c r="Q50" i="2"/>
  <c r="Q33" i="2"/>
  <c r="Q35" i="2"/>
  <c r="Q49" i="2"/>
  <c r="Q43" i="2"/>
  <c r="Q45" i="2"/>
  <c r="Q52" i="2"/>
  <c r="Q53" i="2"/>
  <c r="R47" i="2"/>
  <c r="R29" i="2"/>
  <c r="R30" i="2"/>
  <c r="R31" i="2"/>
  <c r="R48" i="2"/>
  <c r="R37" i="2"/>
  <c r="R50" i="2"/>
  <c r="R33" i="2"/>
  <c r="R35" i="2"/>
  <c r="R49" i="2"/>
  <c r="R43" i="2"/>
  <c r="R45" i="2"/>
  <c r="R52" i="2"/>
  <c r="R53" i="2"/>
  <c r="S47" i="2"/>
  <c r="S29" i="2"/>
  <c r="S30" i="2"/>
  <c r="S31" i="2"/>
  <c r="S48" i="2"/>
  <c r="S37" i="2"/>
  <c r="S50" i="2"/>
  <c r="S33" i="2"/>
  <c r="S35" i="2"/>
  <c r="S49" i="2"/>
  <c r="S43" i="2"/>
  <c r="S45" i="2"/>
  <c r="S52" i="2"/>
  <c r="S53" i="2"/>
  <c r="T47" i="2"/>
  <c r="T29" i="2"/>
  <c r="T30" i="2"/>
  <c r="T31" i="2"/>
  <c r="T48" i="2"/>
  <c r="T37" i="2"/>
  <c r="T50" i="2"/>
  <c r="T33" i="2"/>
  <c r="T35" i="2"/>
  <c r="T49" i="2"/>
  <c r="T43" i="2"/>
  <c r="T45" i="2"/>
  <c r="T52" i="2"/>
  <c r="T53" i="2"/>
  <c r="U47" i="2"/>
  <c r="U29" i="2"/>
  <c r="U30" i="2"/>
  <c r="U31" i="2"/>
  <c r="U48" i="2"/>
  <c r="U37" i="2"/>
  <c r="U50" i="2"/>
  <c r="U33" i="2"/>
  <c r="U35" i="2"/>
  <c r="U49" i="2"/>
  <c r="U43" i="2"/>
  <c r="U45" i="2"/>
  <c r="U52" i="2"/>
  <c r="U53" i="2"/>
  <c r="V47" i="2"/>
  <c r="V29" i="2"/>
  <c r="V30" i="2"/>
  <c r="V31" i="2"/>
  <c r="V48" i="2"/>
  <c r="V37" i="2"/>
  <c r="V50" i="2"/>
  <c r="V33" i="2"/>
  <c r="V35" i="2"/>
  <c r="V49" i="2"/>
  <c r="V43" i="2"/>
  <c r="V45" i="2"/>
  <c r="V52" i="2"/>
  <c r="V53" i="2"/>
  <c r="W47" i="2"/>
  <c r="W29" i="2"/>
  <c r="W30" i="2"/>
  <c r="W31" i="2"/>
  <c r="W48" i="2"/>
  <c r="W37" i="2"/>
  <c r="W50" i="2"/>
  <c r="W33" i="2"/>
  <c r="W35" i="2"/>
  <c r="W49" i="2"/>
  <c r="W43" i="2"/>
  <c r="W45" i="2"/>
  <c r="W52" i="2"/>
  <c r="W53" i="2"/>
  <c r="X47" i="2"/>
  <c r="X29" i="2"/>
  <c r="X30" i="2"/>
  <c r="X31" i="2"/>
  <c r="X48" i="2"/>
  <c r="X37" i="2"/>
  <c r="X50" i="2"/>
  <c r="X33" i="2"/>
  <c r="X35" i="2"/>
  <c r="X49" i="2"/>
  <c r="X43" i="2"/>
  <c r="X45" i="2"/>
  <c r="X52" i="2"/>
  <c r="X53" i="2"/>
  <c r="Y47" i="2"/>
  <c r="Y29" i="2"/>
  <c r="Y30" i="2"/>
  <c r="Y31" i="2"/>
  <c r="Y48" i="2"/>
  <c r="Y37" i="2"/>
  <c r="Y50" i="2"/>
  <c r="Y33" i="2"/>
  <c r="Y35" i="2"/>
  <c r="Y49" i="2"/>
  <c r="Y43" i="2"/>
  <c r="Y45" i="2"/>
  <c r="Y52" i="2"/>
  <c r="Y53" i="2"/>
  <c r="Z47" i="2"/>
  <c r="Z29" i="2"/>
  <c r="Z30" i="2"/>
  <c r="Z31" i="2"/>
  <c r="Z48" i="2"/>
  <c r="Z37" i="2"/>
  <c r="Z50" i="2"/>
  <c r="Z33" i="2"/>
  <c r="Z35" i="2"/>
  <c r="Z49" i="2"/>
  <c r="Z43" i="2"/>
  <c r="Z45" i="2"/>
  <c r="Z52" i="2"/>
  <c r="Z53" i="2"/>
  <c r="AA47" i="2"/>
  <c r="AA29" i="2"/>
  <c r="AA30" i="2"/>
  <c r="AA31" i="2"/>
  <c r="AA48" i="2"/>
  <c r="AA37" i="2"/>
  <c r="AA50" i="2"/>
  <c r="AA33" i="2"/>
  <c r="AA35" i="2"/>
  <c r="AA49" i="2"/>
  <c r="AA43" i="2"/>
  <c r="AA45" i="2"/>
  <c r="AA52" i="2"/>
  <c r="AA53" i="2"/>
  <c r="AB47" i="2"/>
  <c r="AB29" i="2"/>
  <c r="AB30" i="2"/>
  <c r="AB31" i="2"/>
  <c r="AB48" i="2"/>
  <c r="AB37" i="2"/>
  <c r="AB50" i="2"/>
  <c r="AB33" i="2"/>
  <c r="AB35" i="2"/>
  <c r="AB49" i="2"/>
  <c r="AB43" i="2"/>
  <c r="AB45" i="2"/>
  <c r="AB52" i="2"/>
  <c r="AB53" i="2"/>
  <c r="AC47" i="2"/>
  <c r="AC29" i="2"/>
  <c r="AC30" i="2"/>
  <c r="AC31" i="2"/>
  <c r="AC48" i="2"/>
  <c r="AC37" i="2"/>
  <c r="AC50" i="2"/>
  <c r="AC33" i="2"/>
  <c r="AC35" i="2"/>
  <c r="AC49" i="2"/>
  <c r="AC43" i="2"/>
  <c r="AC45" i="2"/>
  <c r="AC52" i="2"/>
  <c r="AC53" i="2"/>
  <c r="AD47" i="2"/>
  <c r="AD29" i="2"/>
  <c r="AD30" i="2"/>
  <c r="AD31" i="2"/>
  <c r="AD48" i="2"/>
  <c r="AD37" i="2"/>
  <c r="AD50" i="2"/>
  <c r="AD33" i="2"/>
  <c r="AD35" i="2"/>
  <c r="AD49" i="2"/>
  <c r="AD43" i="2"/>
  <c r="AD45" i="2"/>
  <c r="AD52" i="2"/>
  <c r="AD53" i="2"/>
  <c r="AE47" i="2"/>
  <c r="AE29" i="2"/>
  <c r="AE30" i="2"/>
  <c r="AE31" i="2"/>
  <c r="AE48" i="2"/>
  <c r="AE37" i="2"/>
  <c r="AE50" i="2"/>
  <c r="AE33" i="2"/>
  <c r="AE35" i="2"/>
  <c r="AE49" i="2"/>
  <c r="AE43" i="2"/>
  <c r="AE45" i="2"/>
  <c r="AE52" i="2"/>
  <c r="AE53" i="2"/>
  <c r="AF47" i="2"/>
  <c r="AF29" i="2"/>
  <c r="AF30" i="2"/>
  <c r="AF31" i="2"/>
  <c r="AF48" i="2"/>
  <c r="AF37" i="2"/>
  <c r="AF50" i="2"/>
  <c r="AF33" i="2"/>
  <c r="AF35" i="2"/>
  <c r="AF49" i="2"/>
  <c r="AF43" i="2"/>
  <c r="AF45" i="2"/>
  <c r="AF52" i="2"/>
  <c r="AF53" i="2"/>
  <c r="AG47" i="2"/>
  <c r="AG29" i="2"/>
  <c r="AG30" i="2"/>
  <c r="AG31" i="2"/>
  <c r="AG48" i="2"/>
  <c r="AG37" i="2"/>
  <c r="AG50" i="2"/>
  <c r="AG33" i="2"/>
  <c r="AG35" i="2"/>
  <c r="AG49" i="2"/>
  <c r="AG43" i="2"/>
  <c r="AG45" i="2"/>
  <c r="AG52" i="2"/>
  <c r="AG53" i="2"/>
  <c r="AH47" i="2"/>
  <c r="AH29" i="2"/>
  <c r="AH30" i="2"/>
  <c r="AH31" i="2"/>
  <c r="AH48" i="2"/>
  <c r="AH37" i="2"/>
  <c r="AH50" i="2"/>
  <c r="AH33" i="2"/>
  <c r="AH35" i="2"/>
  <c r="AH49" i="2"/>
  <c r="AH43" i="2"/>
  <c r="AH45" i="2"/>
  <c r="AH52" i="2"/>
  <c r="AH53" i="2"/>
  <c r="AI47" i="2"/>
  <c r="AI29" i="2"/>
  <c r="AI30" i="2"/>
  <c r="AI31" i="2"/>
  <c r="AI48" i="2"/>
  <c r="AI37" i="2"/>
  <c r="AI50" i="2"/>
  <c r="AI33" i="2"/>
  <c r="AI35" i="2"/>
  <c r="AI49" i="2"/>
  <c r="AI43" i="2"/>
  <c r="AI45" i="2"/>
  <c r="AI52" i="2"/>
  <c r="AI53" i="2"/>
  <c r="AJ47" i="2"/>
  <c r="AJ29" i="2"/>
  <c r="AJ30" i="2"/>
  <c r="AJ31" i="2"/>
  <c r="AJ48" i="2"/>
  <c r="AJ37" i="2"/>
  <c r="AJ50" i="2"/>
  <c r="AJ33" i="2"/>
  <c r="AJ35" i="2"/>
  <c r="AJ49" i="2"/>
  <c r="AJ43" i="2"/>
  <c r="AJ45" i="2"/>
  <c r="AJ52" i="2"/>
  <c r="AJ53" i="2"/>
  <c r="AK47" i="2"/>
  <c r="AK29" i="2"/>
  <c r="AK30" i="2"/>
  <c r="AK31" i="2"/>
  <c r="AK48" i="2"/>
  <c r="AK37" i="2"/>
  <c r="AK50" i="2"/>
  <c r="AK33" i="2"/>
  <c r="AK35" i="2"/>
  <c r="AK49" i="2"/>
  <c r="AK43" i="2"/>
  <c r="AK45" i="2"/>
  <c r="AK52" i="2"/>
  <c r="AK53" i="2"/>
  <c r="AL47" i="2"/>
  <c r="AL29" i="2"/>
  <c r="AL30" i="2"/>
  <c r="AL31" i="2"/>
  <c r="AL48" i="2"/>
  <c r="AL37" i="2"/>
  <c r="AL50" i="2"/>
  <c r="AL33" i="2"/>
  <c r="AL35" i="2"/>
  <c r="AL49" i="2"/>
  <c r="AL43" i="2"/>
  <c r="AL45" i="2"/>
  <c r="AL52" i="2"/>
  <c r="AL53" i="2"/>
  <c r="AM47" i="2"/>
  <c r="AM29" i="2"/>
  <c r="AM30" i="2"/>
  <c r="AM31" i="2"/>
  <c r="AM48" i="2"/>
  <c r="AM37" i="2"/>
  <c r="AM50" i="2"/>
  <c r="AM33" i="2"/>
  <c r="AM35" i="2"/>
  <c r="AM49" i="2"/>
  <c r="AM43" i="2"/>
  <c r="AM45" i="2"/>
  <c r="AM52" i="2"/>
  <c r="AM53" i="2"/>
  <c r="AM58" i="2"/>
  <c r="AM59" i="2"/>
  <c r="AM60" i="2"/>
  <c r="AM63" i="2"/>
  <c r="AM10" i="2"/>
  <c r="AM78" i="2"/>
  <c r="AM72" i="2"/>
  <c r="AM75" i="2"/>
  <c r="AM81" i="2"/>
  <c r="AM84" i="2"/>
  <c r="AM86" i="2"/>
  <c r="AM88" i="2"/>
  <c r="AM11" i="2"/>
  <c r="AM12" i="2"/>
  <c r="AM13" i="2"/>
  <c r="AL58" i="2"/>
  <c r="AL59" i="2"/>
  <c r="AL60" i="2"/>
  <c r="AL63" i="2"/>
  <c r="AL10" i="2"/>
  <c r="AL78" i="2"/>
  <c r="AL72" i="2"/>
  <c r="AL75" i="2"/>
  <c r="AL81" i="2"/>
  <c r="AL84" i="2"/>
  <c r="AL86" i="2"/>
  <c r="AL88" i="2"/>
  <c r="AL11" i="2"/>
  <c r="AL12" i="2"/>
  <c r="AL13" i="2"/>
  <c r="AK58" i="2"/>
  <c r="AK59" i="2"/>
  <c r="AK60" i="2"/>
  <c r="AK63" i="2"/>
  <c r="AK10" i="2"/>
  <c r="AK78" i="2"/>
  <c r="AK72" i="2"/>
  <c r="AK75" i="2"/>
  <c r="AK81" i="2"/>
  <c r="AK84" i="2"/>
  <c r="AK86" i="2"/>
  <c r="AK88" i="2"/>
  <c r="AK11" i="2"/>
  <c r="AK12" i="2"/>
  <c r="AK13" i="2"/>
  <c r="AJ58" i="2"/>
  <c r="AJ59" i="2"/>
  <c r="AJ60" i="2"/>
  <c r="AJ63" i="2"/>
  <c r="AJ10" i="2"/>
  <c r="AJ78" i="2"/>
  <c r="AJ72" i="2"/>
  <c r="AJ75" i="2"/>
  <c r="AJ81" i="2"/>
  <c r="AJ84" i="2"/>
  <c r="AJ86" i="2"/>
  <c r="AJ88" i="2"/>
  <c r="AJ11" i="2"/>
  <c r="AJ12" i="2"/>
  <c r="AJ13" i="2"/>
  <c r="AI58" i="2"/>
  <c r="AI59" i="2"/>
  <c r="AI60" i="2"/>
  <c r="AI63" i="2"/>
  <c r="AI10" i="2"/>
  <c r="AI78" i="2"/>
  <c r="AI72" i="2"/>
  <c r="AI75" i="2"/>
  <c r="AI81" i="2"/>
  <c r="AI84" i="2"/>
  <c r="AI86" i="2"/>
  <c r="AI88" i="2"/>
  <c r="AI11" i="2"/>
  <c r="AI12" i="2"/>
  <c r="AI13" i="2"/>
  <c r="AH58" i="2"/>
  <c r="AH59" i="2"/>
  <c r="AH60" i="2"/>
  <c r="AH63" i="2"/>
  <c r="AH10" i="2"/>
  <c r="AH78" i="2"/>
  <c r="AH72" i="2"/>
  <c r="AH75" i="2"/>
  <c r="AH81" i="2"/>
  <c r="AH84" i="2"/>
  <c r="AH86" i="2"/>
  <c r="AH88" i="2"/>
  <c r="AH11" i="2"/>
  <c r="AH12" i="2"/>
  <c r="AH13" i="2"/>
  <c r="AG58" i="2"/>
  <c r="AG59" i="2"/>
  <c r="AG60" i="2"/>
  <c r="AG63" i="2"/>
  <c r="AG10" i="2"/>
  <c r="AG78" i="2"/>
  <c r="AG72" i="2"/>
  <c r="AG75" i="2"/>
  <c r="AG81" i="2"/>
  <c r="AG84" i="2"/>
  <c r="AG86" i="2"/>
  <c r="AG88" i="2"/>
  <c r="AG11" i="2"/>
  <c r="AG12" i="2"/>
  <c r="AG13" i="2"/>
  <c r="AF58" i="2"/>
  <c r="AF59" i="2"/>
  <c r="AF60" i="2"/>
  <c r="AF63" i="2"/>
  <c r="AF10" i="2"/>
  <c r="AF78" i="2"/>
  <c r="AF72" i="2"/>
  <c r="AF75" i="2"/>
  <c r="AF81" i="2"/>
  <c r="AF84" i="2"/>
  <c r="AF86" i="2"/>
  <c r="AF88" i="2"/>
  <c r="AF11" i="2"/>
  <c r="AF12" i="2"/>
  <c r="AF13" i="2"/>
  <c r="AE58" i="2"/>
  <c r="AE59" i="2"/>
  <c r="AE60" i="2"/>
  <c r="AE63" i="2"/>
  <c r="AE10" i="2"/>
  <c r="AE78" i="2"/>
  <c r="AE72" i="2"/>
  <c r="AE75" i="2"/>
  <c r="AE81" i="2"/>
  <c r="AE84" i="2"/>
  <c r="AE86" i="2"/>
  <c r="AE88" i="2"/>
  <c r="AE11" i="2"/>
  <c r="AE12" i="2"/>
  <c r="AE13" i="2"/>
  <c r="AD58" i="2"/>
  <c r="AD59" i="2"/>
  <c r="AD60" i="2"/>
  <c r="AD63" i="2"/>
  <c r="AD10" i="2"/>
  <c r="AD78" i="2"/>
  <c r="AD72" i="2"/>
  <c r="AD75" i="2"/>
  <c r="AD81" i="2"/>
  <c r="AD84" i="2"/>
  <c r="AD86" i="2"/>
  <c r="AD88" i="2"/>
  <c r="AD11" i="2"/>
  <c r="AD12" i="2"/>
  <c r="AD13" i="2"/>
  <c r="AC58" i="2"/>
  <c r="AC59" i="2"/>
  <c r="AC60" i="2"/>
  <c r="AC63" i="2"/>
  <c r="AC10" i="2"/>
  <c r="AC78" i="2"/>
  <c r="AC72" i="2"/>
  <c r="AC75" i="2"/>
  <c r="AC81" i="2"/>
  <c r="AC84" i="2"/>
  <c r="AC86" i="2"/>
  <c r="AC88" i="2"/>
  <c r="AC11" i="2"/>
  <c r="AC12" i="2"/>
  <c r="AC13" i="2"/>
  <c r="AB58" i="2"/>
  <c r="AB59" i="2"/>
  <c r="AB60" i="2"/>
  <c r="AB63" i="2"/>
  <c r="AB10" i="2"/>
  <c r="AB78" i="2"/>
  <c r="AB72" i="2"/>
  <c r="AB75" i="2"/>
  <c r="AB81" i="2"/>
  <c r="AB84" i="2"/>
  <c r="AB86" i="2"/>
  <c r="AB88" i="2"/>
  <c r="AB11" i="2"/>
  <c r="AB12" i="2"/>
  <c r="AB13" i="2"/>
  <c r="AA58" i="2"/>
  <c r="AA59" i="2"/>
  <c r="AA60" i="2"/>
  <c r="AA63" i="2"/>
  <c r="AA10" i="2"/>
  <c r="AA78" i="2"/>
  <c r="AA72" i="2"/>
  <c r="AA75" i="2"/>
  <c r="AA81" i="2"/>
  <c r="AA84" i="2"/>
  <c r="AA86" i="2"/>
  <c r="AA88" i="2"/>
  <c r="AA11" i="2"/>
  <c r="AA12" i="2"/>
  <c r="AA13" i="2"/>
  <c r="Z58" i="2"/>
  <c r="Z59" i="2"/>
  <c r="Z60" i="2"/>
  <c r="Z63" i="2"/>
  <c r="Z10" i="2"/>
  <c r="Z78" i="2"/>
  <c r="Z72" i="2"/>
  <c r="Z75" i="2"/>
  <c r="Z81" i="2"/>
  <c r="Z84" i="2"/>
  <c r="Z86" i="2"/>
  <c r="Z88" i="2"/>
  <c r="Z11" i="2"/>
  <c r="Z12" i="2"/>
  <c r="Z13" i="2"/>
  <c r="Y58" i="2"/>
  <c r="Y59" i="2"/>
  <c r="Y60" i="2"/>
  <c r="Y63" i="2"/>
  <c r="Y10" i="2"/>
  <c r="Y78" i="2"/>
  <c r="Y72" i="2"/>
  <c r="Y75" i="2"/>
  <c r="Y81" i="2"/>
  <c r="Y84" i="2"/>
  <c r="Y86" i="2"/>
  <c r="Y88" i="2"/>
  <c r="Y11" i="2"/>
  <c r="Y12" i="2"/>
  <c r="Y13" i="2"/>
  <c r="X58" i="2"/>
  <c r="X59" i="2"/>
  <c r="X60" i="2"/>
  <c r="X63" i="2"/>
  <c r="X10" i="2"/>
  <c r="X78" i="2"/>
  <c r="X72" i="2"/>
  <c r="X75" i="2"/>
  <c r="X81" i="2"/>
  <c r="X84" i="2"/>
  <c r="X86" i="2"/>
  <c r="X88" i="2"/>
  <c r="X11" i="2"/>
  <c r="X12" i="2"/>
  <c r="X13" i="2"/>
  <c r="W58" i="2"/>
  <c r="W59" i="2"/>
  <c r="W60" i="2"/>
  <c r="W63" i="2"/>
  <c r="W10" i="2"/>
  <c r="W78" i="2"/>
  <c r="W72" i="2"/>
  <c r="W75" i="2"/>
  <c r="W81" i="2"/>
  <c r="W84" i="2"/>
  <c r="W86" i="2"/>
  <c r="W88" i="2"/>
  <c r="W11" i="2"/>
  <c r="W12" i="2"/>
  <c r="W13" i="2"/>
  <c r="V58" i="2"/>
  <c r="V59" i="2"/>
  <c r="V60" i="2"/>
  <c r="V63" i="2"/>
  <c r="V10" i="2"/>
  <c r="V78" i="2"/>
  <c r="V72" i="2"/>
  <c r="V75" i="2"/>
  <c r="V81" i="2"/>
  <c r="V84" i="2"/>
  <c r="V86" i="2"/>
  <c r="V88" i="2"/>
  <c r="V11" i="2"/>
  <c r="V12" i="2"/>
  <c r="V13" i="2"/>
  <c r="U58" i="2"/>
  <c r="U59" i="2"/>
  <c r="U60" i="2"/>
  <c r="U63" i="2"/>
  <c r="U10" i="2"/>
  <c r="U78" i="2"/>
  <c r="U72" i="2"/>
  <c r="U75" i="2"/>
  <c r="U81" i="2"/>
  <c r="U84" i="2"/>
  <c r="U86" i="2"/>
  <c r="U88" i="2"/>
  <c r="U11" i="2"/>
  <c r="U12" i="2"/>
  <c r="U13" i="2"/>
  <c r="T58" i="2"/>
  <c r="T59" i="2"/>
  <c r="T60" i="2"/>
  <c r="T63" i="2"/>
  <c r="T10" i="2"/>
  <c r="T78" i="2"/>
  <c r="T72" i="2"/>
  <c r="T75" i="2"/>
  <c r="T81" i="2"/>
  <c r="T84" i="2"/>
  <c r="T86" i="2"/>
  <c r="T88" i="2"/>
  <c r="T11" i="2"/>
  <c r="T12" i="2"/>
  <c r="T13" i="2"/>
  <c r="S58" i="2"/>
  <c r="S59" i="2"/>
  <c r="S60" i="2"/>
  <c r="S63" i="2"/>
  <c r="S10" i="2"/>
  <c r="S78" i="2"/>
  <c r="S72" i="2"/>
  <c r="S75" i="2"/>
  <c r="S81" i="2"/>
  <c r="S84" i="2"/>
  <c r="S86" i="2"/>
  <c r="S88" i="2"/>
  <c r="S11" i="2"/>
  <c r="S12" i="2"/>
  <c r="S13" i="2"/>
  <c r="R58" i="2"/>
  <c r="R59" i="2"/>
  <c r="R60" i="2"/>
  <c r="R63" i="2"/>
  <c r="R10" i="2"/>
  <c r="R78" i="2"/>
  <c r="R72" i="2"/>
  <c r="R75" i="2"/>
  <c r="R81" i="2"/>
  <c r="R84" i="2"/>
  <c r="R86" i="2"/>
  <c r="R88" i="2"/>
  <c r="R11" i="2"/>
  <c r="R12" i="2"/>
  <c r="R13" i="2"/>
  <c r="Q58" i="2"/>
  <c r="Q59" i="2"/>
  <c r="Q60" i="2"/>
  <c r="Q63" i="2"/>
  <c r="Q10" i="2"/>
  <c r="Q78" i="2"/>
  <c r="Q72" i="2"/>
  <c r="Q75" i="2"/>
  <c r="Q81" i="2"/>
  <c r="Q84" i="2"/>
  <c r="Q86" i="2"/>
  <c r="Q88" i="2"/>
  <c r="Q11" i="2"/>
  <c r="Q12" i="2"/>
  <c r="Q13" i="2"/>
  <c r="P58" i="2"/>
  <c r="P59" i="2"/>
  <c r="P60" i="2"/>
  <c r="P63" i="2"/>
  <c r="P10" i="2"/>
  <c r="P78" i="2"/>
  <c r="P72" i="2"/>
  <c r="P75" i="2"/>
  <c r="P81" i="2"/>
  <c r="P84" i="2"/>
  <c r="P86" i="2"/>
  <c r="P88" i="2"/>
  <c r="P11" i="2"/>
  <c r="P12" i="2"/>
  <c r="P13" i="2"/>
  <c r="O58" i="2"/>
  <c r="O59" i="2"/>
  <c r="O60" i="2"/>
  <c r="O63" i="2"/>
  <c r="O10" i="2"/>
  <c r="O78" i="2"/>
  <c r="O72" i="2"/>
  <c r="O75" i="2"/>
  <c r="O81" i="2"/>
  <c r="O84" i="2"/>
  <c r="O86" i="2"/>
  <c r="O88" i="2"/>
  <c r="O11" i="2"/>
  <c r="O12" i="2"/>
  <c r="O13" i="2"/>
  <c r="N58" i="2"/>
  <c r="N59" i="2"/>
  <c r="N60" i="2"/>
  <c r="N63" i="2"/>
  <c r="N10" i="2"/>
  <c r="N78" i="2"/>
  <c r="N72" i="2"/>
  <c r="N75" i="2"/>
  <c r="N81" i="2"/>
  <c r="N84" i="2"/>
  <c r="N86" i="2"/>
  <c r="N88" i="2"/>
  <c r="N11" i="2"/>
  <c r="N12" i="2"/>
  <c r="N13" i="2"/>
  <c r="M58" i="2"/>
  <c r="M59" i="2"/>
  <c r="M60" i="2"/>
  <c r="M63" i="2"/>
  <c r="M10" i="2"/>
  <c r="M78" i="2"/>
  <c r="M72" i="2"/>
  <c r="M75" i="2"/>
  <c r="M81" i="2"/>
  <c r="M84" i="2"/>
  <c r="M86" i="2"/>
  <c r="M88" i="2"/>
  <c r="M11" i="2"/>
  <c r="M12" i="2"/>
  <c r="M13" i="2"/>
  <c r="L58" i="2"/>
  <c r="L59" i="2"/>
  <c r="L60" i="2"/>
  <c r="L63" i="2"/>
  <c r="L10" i="2"/>
  <c r="L78" i="2"/>
  <c r="L72" i="2"/>
  <c r="L75" i="2"/>
  <c r="L81" i="2"/>
  <c r="L84" i="2"/>
  <c r="L86" i="2"/>
  <c r="L88" i="2"/>
  <c r="L11" i="2"/>
  <c r="L12" i="2"/>
  <c r="L13" i="2"/>
  <c r="K58" i="2"/>
  <c r="K59" i="2"/>
  <c r="K60" i="2"/>
  <c r="K63" i="2"/>
  <c r="K10" i="2"/>
  <c r="K78" i="2"/>
  <c r="K72" i="2"/>
  <c r="K75" i="2"/>
  <c r="K81" i="2"/>
  <c r="K84" i="2"/>
  <c r="K86" i="2"/>
  <c r="K88" i="2"/>
  <c r="K11" i="2"/>
  <c r="K12" i="2"/>
  <c r="K13" i="2"/>
  <c r="J58" i="2"/>
  <c r="J59" i="2"/>
  <c r="J60" i="2"/>
  <c r="J63" i="2"/>
  <c r="J10" i="2"/>
  <c r="J78" i="2"/>
  <c r="J72" i="2"/>
  <c r="J75" i="2"/>
  <c r="J81" i="2"/>
  <c r="J84" i="2"/>
  <c r="J86" i="2"/>
  <c r="J88" i="2"/>
  <c r="J11" i="2"/>
  <c r="J12" i="2"/>
  <c r="J13" i="2"/>
  <c r="H59" i="2"/>
  <c r="D59" i="2"/>
  <c r="I59" i="2"/>
  <c r="E59" i="2"/>
  <c r="F59" i="2"/>
  <c r="G59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AM95" i="2"/>
  <c r="AL95" i="2"/>
  <c r="AK95" i="2"/>
  <c r="AK94" i="2"/>
  <c r="AK104" i="2"/>
  <c r="AK107" i="2"/>
  <c r="AJ95" i="2"/>
  <c r="AI95" i="2"/>
  <c r="AH95" i="2"/>
  <c r="AG95" i="2"/>
  <c r="AG94" i="2"/>
  <c r="AG104" i="2"/>
  <c r="AG107" i="2"/>
  <c r="AF95" i="2"/>
  <c r="AE95" i="2"/>
  <c r="AD95" i="2"/>
  <c r="AC95" i="2"/>
  <c r="AC94" i="2"/>
  <c r="AC104" i="2"/>
  <c r="AC107" i="2"/>
  <c r="AB95" i="2"/>
  <c r="AA95" i="2"/>
  <c r="Z95" i="2"/>
  <c r="Y95" i="2"/>
  <c r="Y94" i="2"/>
  <c r="Y104" i="2"/>
  <c r="Y107" i="2"/>
  <c r="X95" i="2"/>
  <c r="W95" i="2"/>
  <c r="V95" i="2"/>
  <c r="U95" i="2"/>
  <c r="U94" i="2"/>
  <c r="U104" i="2"/>
  <c r="U107" i="2"/>
  <c r="T95" i="2"/>
  <c r="S95" i="2"/>
  <c r="R95" i="2"/>
  <c r="Q95" i="2"/>
  <c r="Q94" i="2"/>
  <c r="Q104" i="2"/>
  <c r="Q107" i="2"/>
  <c r="P95" i="2"/>
  <c r="O95" i="2"/>
  <c r="N95" i="2"/>
  <c r="M95" i="2"/>
  <c r="M94" i="2"/>
  <c r="M104" i="2"/>
  <c r="M107" i="2"/>
  <c r="L95" i="2"/>
  <c r="K95" i="2"/>
  <c r="J95" i="2"/>
  <c r="AM94" i="2"/>
  <c r="AL94" i="2"/>
  <c r="AJ94" i="2"/>
  <c r="AI94" i="2"/>
  <c r="AI104" i="2"/>
  <c r="AI107" i="2"/>
  <c r="AH94" i="2"/>
  <c r="AF94" i="2"/>
  <c r="AE94" i="2"/>
  <c r="AE104" i="2"/>
  <c r="AE107" i="2"/>
  <c r="AD94" i="2"/>
  <c r="AB94" i="2"/>
  <c r="AA94" i="2"/>
  <c r="AA104" i="2"/>
  <c r="AA107" i="2"/>
  <c r="Z94" i="2"/>
  <c r="X94" i="2"/>
  <c r="W94" i="2"/>
  <c r="V94" i="2"/>
  <c r="T94" i="2"/>
  <c r="S94" i="2"/>
  <c r="S104" i="2"/>
  <c r="S107" i="2"/>
  <c r="R94" i="2"/>
  <c r="P94" i="2"/>
  <c r="O94" i="2"/>
  <c r="O104" i="2"/>
  <c r="O107" i="2"/>
  <c r="N94" i="2"/>
  <c r="L94" i="2"/>
  <c r="K94" i="2"/>
  <c r="K104" i="2"/>
  <c r="K107" i="2"/>
  <c r="J94" i="2"/>
  <c r="G101" i="2"/>
  <c r="F101" i="2"/>
  <c r="E101" i="2"/>
  <c r="D101" i="2"/>
  <c r="I103" i="2"/>
  <c r="H103" i="2"/>
  <c r="G103" i="2"/>
  <c r="F103" i="2"/>
  <c r="E103" i="2"/>
  <c r="D103" i="2"/>
  <c r="I102" i="2"/>
  <c r="H102" i="2"/>
  <c r="G102" i="2"/>
  <c r="I101" i="2"/>
  <c r="H101" i="2"/>
  <c r="I100" i="2"/>
  <c r="I99" i="2"/>
  <c r="H99" i="2"/>
  <c r="G99" i="2"/>
  <c r="I98" i="2"/>
  <c r="H98" i="2"/>
  <c r="G98" i="2"/>
  <c r="F98" i="2"/>
  <c r="E98" i="2"/>
  <c r="D98" i="2"/>
  <c r="I97" i="2"/>
  <c r="I96" i="2"/>
  <c r="H96" i="2"/>
  <c r="I95" i="2"/>
  <c r="H95" i="2"/>
  <c r="G95" i="2"/>
  <c r="F95" i="2"/>
  <c r="E95" i="2"/>
  <c r="D95" i="2"/>
  <c r="I94" i="2"/>
  <c r="H94" i="2"/>
  <c r="G94" i="2"/>
  <c r="F94" i="2"/>
  <c r="E94" i="2"/>
  <c r="D94" i="2"/>
  <c r="E104" i="2"/>
  <c r="I104" i="2"/>
  <c r="I107" i="2"/>
  <c r="AM104" i="2"/>
  <c r="AM110" i="2"/>
  <c r="AM111" i="2"/>
  <c r="O110" i="2"/>
  <c r="O111" i="2"/>
  <c r="O113" i="2"/>
  <c r="O115" i="2"/>
  <c r="O121" i="2"/>
  <c r="O15" i="2"/>
  <c r="AI110" i="2"/>
  <c r="AI111" i="2"/>
  <c r="AI113" i="2"/>
  <c r="AI115" i="2"/>
  <c r="AI121" i="2"/>
  <c r="AI15" i="2"/>
  <c r="AK110" i="2"/>
  <c r="AK111" i="2"/>
  <c r="AK113" i="2"/>
  <c r="AK115" i="2"/>
  <c r="AK121" i="2"/>
  <c r="AK15" i="2"/>
  <c r="W104" i="2"/>
  <c r="W110" i="2"/>
  <c r="W111" i="2"/>
  <c r="F110" i="2"/>
  <c r="F111" i="2"/>
  <c r="S110" i="2"/>
  <c r="S111" i="2"/>
  <c r="AA110" i="2"/>
  <c r="AA111" i="2"/>
  <c r="AA113" i="2"/>
  <c r="AA115" i="2"/>
  <c r="AA121" i="2"/>
  <c r="AA15" i="2"/>
  <c r="G104" i="2"/>
  <c r="G110" i="2"/>
  <c r="G111" i="2"/>
  <c r="M110" i="2"/>
  <c r="M111" i="2"/>
  <c r="Q110" i="2"/>
  <c r="Q111" i="2"/>
  <c r="Q113" i="2"/>
  <c r="Q115" i="2"/>
  <c r="Q121" i="2"/>
  <c r="Q15" i="2"/>
  <c r="U110" i="2"/>
  <c r="U111" i="2"/>
  <c r="U113" i="2"/>
  <c r="U115" i="2"/>
  <c r="U121" i="2"/>
  <c r="U15" i="2"/>
  <c r="Y110" i="2"/>
  <c r="Y111" i="2"/>
  <c r="Y113" i="2"/>
  <c r="Y115" i="2"/>
  <c r="Y121" i="2"/>
  <c r="Y15" i="2"/>
  <c r="AC110" i="2"/>
  <c r="AC111" i="2"/>
  <c r="AG110" i="2"/>
  <c r="AG111" i="2"/>
  <c r="AG113" i="2"/>
  <c r="AG115" i="2"/>
  <c r="AG121" i="2"/>
  <c r="AG15" i="2"/>
  <c r="M113" i="2"/>
  <c r="M115" i="2"/>
  <c r="M121" i="2"/>
  <c r="M15" i="2"/>
  <c r="AC113" i="2"/>
  <c r="AC115" i="2"/>
  <c r="AC121" i="2"/>
  <c r="AC15" i="2"/>
  <c r="K110" i="2"/>
  <c r="K111" i="2"/>
  <c r="K113" i="2"/>
  <c r="K115" i="2"/>
  <c r="K121" i="2"/>
  <c r="K15" i="2"/>
  <c r="AE110" i="2"/>
  <c r="AE111" i="2"/>
  <c r="AE113" i="2"/>
  <c r="AE115" i="2"/>
  <c r="AE121" i="2"/>
  <c r="AE15" i="2"/>
  <c r="S113" i="2"/>
  <c r="S115" i="2"/>
  <c r="S121" i="2"/>
  <c r="S15" i="2"/>
  <c r="H110" i="2"/>
  <c r="H111" i="2"/>
  <c r="D110" i="2"/>
  <c r="D111" i="2"/>
  <c r="J110" i="2"/>
  <c r="J111" i="2"/>
  <c r="N110" i="2"/>
  <c r="N111" i="2"/>
  <c r="R110" i="2"/>
  <c r="R111" i="2"/>
  <c r="V110" i="2"/>
  <c r="V111" i="2"/>
  <c r="Z110" i="2"/>
  <c r="Z111" i="2"/>
  <c r="AD110" i="2"/>
  <c r="AD111" i="2"/>
  <c r="AH110" i="2"/>
  <c r="AH111" i="2"/>
  <c r="AL110" i="2"/>
  <c r="AL111" i="2"/>
  <c r="L110" i="2"/>
  <c r="L111" i="2"/>
  <c r="P110" i="2"/>
  <c r="P111" i="2"/>
  <c r="T104" i="2"/>
  <c r="X110" i="2"/>
  <c r="X111" i="2"/>
  <c r="AB110" i="2"/>
  <c r="AB111" i="2"/>
  <c r="AF104" i="2"/>
  <c r="AJ110" i="2"/>
  <c r="AJ111" i="2"/>
  <c r="E107" i="2"/>
  <c r="F104" i="2"/>
  <c r="J104" i="2"/>
  <c r="N104" i="2"/>
  <c r="R104" i="2"/>
  <c r="V104" i="2"/>
  <c r="Z104" i="2"/>
  <c r="AD104" i="2"/>
  <c r="AH104" i="2"/>
  <c r="AL104" i="2"/>
  <c r="E110" i="2"/>
  <c r="E111" i="2"/>
  <c r="I110" i="2"/>
  <c r="I111" i="2"/>
  <c r="I113" i="2"/>
  <c r="I115" i="2"/>
  <c r="I121" i="2"/>
  <c r="I15" i="2"/>
  <c r="D104" i="2"/>
  <c r="H104" i="2"/>
  <c r="L104" i="2"/>
  <c r="P104" i="2"/>
  <c r="X104" i="2"/>
  <c r="AB104" i="2"/>
  <c r="AJ104" i="2"/>
  <c r="T110" i="2"/>
  <c r="T111" i="2"/>
  <c r="AF110" i="2"/>
  <c r="AF111" i="2"/>
  <c r="X107" i="2"/>
  <c r="X113" i="2"/>
  <c r="X115" i="2"/>
  <c r="X121" i="2"/>
  <c r="X15" i="2"/>
  <c r="AH107" i="2"/>
  <c r="AH113" i="2"/>
  <c r="AH115" i="2"/>
  <c r="AH121" i="2"/>
  <c r="AH15" i="2"/>
  <c r="R107" i="2"/>
  <c r="R113" i="2"/>
  <c r="R115" i="2"/>
  <c r="R121" i="2"/>
  <c r="R15" i="2"/>
  <c r="P107" i="2"/>
  <c r="P113" i="2"/>
  <c r="P115" i="2"/>
  <c r="P121" i="2"/>
  <c r="P15" i="2"/>
  <c r="AD107" i="2"/>
  <c r="AD113" i="2"/>
  <c r="AD115" i="2"/>
  <c r="AD121" i="2"/>
  <c r="AD15" i="2"/>
  <c r="N107" i="2"/>
  <c r="N113" i="2"/>
  <c r="N115" i="2"/>
  <c r="N121" i="2"/>
  <c r="N15" i="2"/>
  <c r="T107" i="2"/>
  <c r="T113" i="2"/>
  <c r="T115" i="2"/>
  <c r="T121" i="2"/>
  <c r="T15" i="2"/>
  <c r="AJ107" i="2"/>
  <c r="AJ113" i="2"/>
  <c r="AJ115" i="2"/>
  <c r="AJ121" i="2"/>
  <c r="AJ15" i="2"/>
  <c r="L107" i="2"/>
  <c r="L113" i="2"/>
  <c r="L115" i="2"/>
  <c r="L121" i="2"/>
  <c r="L15" i="2"/>
  <c r="E113" i="2"/>
  <c r="E115" i="2"/>
  <c r="E121" i="2"/>
  <c r="E15" i="2"/>
  <c r="Z107" i="2"/>
  <c r="Z113" i="2"/>
  <c r="Z115" i="2"/>
  <c r="Z121" i="2"/>
  <c r="Z15" i="2"/>
  <c r="J107" i="2"/>
  <c r="J113" i="2"/>
  <c r="J115" i="2"/>
  <c r="J121" i="2"/>
  <c r="J15" i="2"/>
  <c r="AF107" i="2"/>
  <c r="AF113" i="2"/>
  <c r="AF115" i="2"/>
  <c r="AF121" i="2"/>
  <c r="AF15" i="2"/>
  <c r="AB107" i="2"/>
  <c r="AB113" i="2"/>
  <c r="AB115" i="2"/>
  <c r="AB121" i="2"/>
  <c r="AB15" i="2"/>
  <c r="H107" i="2"/>
  <c r="H113" i="2"/>
  <c r="H115" i="2"/>
  <c r="H121" i="2"/>
  <c r="H15" i="2"/>
  <c r="AL107" i="2"/>
  <c r="AL113" i="2"/>
  <c r="AL115" i="2"/>
  <c r="AL121" i="2"/>
  <c r="AL15" i="2"/>
  <c r="V107" i="2"/>
  <c r="V113" i="2"/>
  <c r="V115" i="2"/>
  <c r="V121" i="2"/>
  <c r="V15" i="2"/>
  <c r="G107" i="2"/>
  <c r="G113" i="2"/>
  <c r="G115" i="2"/>
  <c r="G121" i="2"/>
  <c r="G15" i="2"/>
  <c r="W107" i="2"/>
  <c r="W113" i="2"/>
  <c r="W115" i="2"/>
  <c r="W121" i="2"/>
  <c r="W15" i="2"/>
  <c r="AM107" i="2"/>
  <c r="AM113" i="2"/>
  <c r="AM115" i="2"/>
  <c r="AM121" i="2"/>
  <c r="AM15" i="2"/>
  <c r="F107" i="2"/>
  <c r="F113" i="2"/>
  <c r="F115" i="2"/>
  <c r="F121" i="2"/>
  <c r="F15" i="2"/>
  <c r="D107" i="2"/>
  <c r="D113" i="2"/>
  <c r="D115" i="2"/>
  <c r="D121" i="2"/>
  <c r="D1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D58" i="2"/>
  <c r="D60" i="2"/>
  <c r="D63" i="2"/>
  <c r="D78" i="2"/>
  <c r="D10" i="2"/>
  <c r="D84" i="2"/>
  <c r="D86" i="2"/>
  <c r="D81" i="2"/>
  <c r="D72" i="2"/>
  <c r="D75" i="2"/>
  <c r="E58" i="2"/>
  <c r="E60" i="2"/>
  <c r="D88" i="2"/>
  <c r="D11" i="2"/>
  <c r="D12" i="2"/>
  <c r="D13" i="2"/>
  <c r="E63" i="2"/>
  <c r="E78" i="2"/>
  <c r="D16" i="2"/>
  <c r="D21" i="2"/>
  <c r="D23" i="2"/>
  <c r="E20" i="2"/>
  <c r="E10" i="2"/>
  <c r="E84" i="2"/>
  <c r="E86" i="2"/>
  <c r="E81" i="2"/>
  <c r="E72" i="2"/>
  <c r="E75" i="2"/>
  <c r="F58" i="2"/>
  <c r="F60" i="2"/>
  <c r="E88" i="2"/>
  <c r="E11" i="2"/>
  <c r="E12" i="2"/>
  <c r="E13" i="2"/>
  <c r="F63" i="2"/>
  <c r="F78" i="2"/>
  <c r="E16" i="2"/>
  <c r="E21" i="2"/>
  <c r="E23" i="2"/>
  <c r="F20" i="2"/>
  <c r="F10" i="2"/>
  <c r="F84" i="2"/>
  <c r="F86" i="2"/>
  <c r="F81" i="2"/>
  <c r="F72" i="2"/>
  <c r="F75" i="2"/>
  <c r="G58" i="2"/>
  <c r="G60" i="2"/>
  <c r="F88" i="2"/>
  <c r="F11" i="2"/>
  <c r="G63" i="2"/>
  <c r="G78" i="2"/>
  <c r="G84" i="2"/>
  <c r="G86" i="2"/>
  <c r="G10" i="2"/>
  <c r="F12" i="2"/>
  <c r="G81" i="2"/>
  <c r="G72" i="2"/>
  <c r="G75" i="2"/>
  <c r="H58" i="2"/>
  <c r="H60" i="2"/>
  <c r="F16" i="2"/>
  <c r="F21" i="2"/>
  <c r="F23" i="2"/>
  <c r="G20" i="2"/>
  <c r="F13" i="2"/>
  <c r="G88" i="2"/>
  <c r="G11" i="2"/>
  <c r="G12" i="2"/>
  <c r="G13" i="2"/>
  <c r="H63" i="2"/>
  <c r="H78" i="2"/>
  <c r="H84" i="2"/>
  <c r="H86" i="2"/>
  <c r="H10" i="2"/>
  <c r="G16" i="2"/>
  <c r="G21" i="2"/>
  <c r="G23" i="2"/>
  <c r="H20" i="2"/>
  <c r="H72" i="2"/>
  <c r="H75" i="2"/>
  <c r="H81" i="2"/>
  <c r="I58" i="2"/>
  <c r="I60" i="2"/>
  <c r="H88" i="2"/>
  <c r="H11" i="2"/>
  <c r="H12" i="2"/>
  <c r="H13" i="2"/>
  <c r="I63" i="2"/>
  <c r="I78" i="2"/>
  <c r="H16" i="2"/>
  <c r="H21" i="2"/>
  <c r="H23" i="2"/>
  <c r="I20" i="2"/>
  <c r="I84" i="2"/>
  <c r="I86" i="2"/>
  <c r="I10" i="2"/>
  <c r="I81" i="2"/>
  <c r="I72" i="2"/>
  <c r="I75" i="2"/>
  <c r="I88" i="2"/>
  <c r="I11" i="2"/>
  <c r="I12" i="2"/>
  <c r="I13" i="2"/>
  <c r="I16" i="2"/>
  <c r="I21" i="2"/>
  <c r="I23" i="2"/>
  <c r="J20" i="2"/>
  <c r="J16" i="2"/>
  <c r="J21" i="2"/>
  <c r="J23" i="2"/>
  <c r="K20" i="2"/>
  <c r="K16" i="2"/>
  <c r="K21" i="2"/>
  <c r="K23" i="2"/>
  <c r="L20" i="2"/>
  <c r="L16" i="2"/>
  <c r="L21" i="2"/>
  <c r="L23" i="2"/>
  <c r="M20" i="2"/>
  <c r="M16" i="2"/>
  <c r="M21" i="2"/>
  <c r="M23" i="2"/>
  <c r="N20" i="2"/>
  <c r="N16" i="2"/>
  <c r="N21" i="2"/>
  <c r="N23" i="2"/>
  <c r="O20" i="2"/>
  <c r="O16" i="2"/>
  <c r="O21" i="2"/>
  <c r="O23" i="2"/>
  <c r="P20" i="2"/>
  <c r="P16" i="2"/>
  <c r="P21" i="2"/>
  <c r="P23" i="2"/>
  <c r="Q20" i="2"/>
  <c r="Q16" i="2"/>
  <c r="Q21" i="2"/>
  <c r="Q23" i="2"/>
  <c r="R20" i="2"/>
  <c r="R16" i="2"/>
  <c r="R21" i="2"/>
  <c r="R23" i="2"/>
  <c r="S20" i="2"/>
  <c r="S16" i="2"/>
  <c r="S21" i="2"/>
  <c r="S23" i="2"/>
  <c r="T20" i="2"/>
  <c r="T16" i="2"/>
  <c r="T21" i="2"/>
  <c r="T23" i="2"/>
  <c r="U20" i="2"/>
  <c r="U16" i="2"/>
  <c r="U21" i="2"/>
  <c r="U23" i="2"/>
  <c r="V20" i="2"/>
  <c r="V16" i="2"/>
  <c r="V21" i="2"/>
  <c r="V23" i="2"/>
  <c r="W20" i="2"/>
  <c r="W16" i="2"/>
  <c r="W21" i="2"/>
  <c r="W23" i="2"/>
  <c r="X20" i="2"/>
  <c r="X16" i="2"/>
  <c r="X21" i="2"/>
  <c r="X23" i="2"/>
  <c r="Y20" i="2"/>
  <c r="Y16" i="2"/>
  <c r="Y21" i="2"/>
  <c r="Y23" i="2"/>
  <c r="Z20" i="2"/>
  <c r="Z16" i="2"/>
  <c r="Z21" i="2"/>
  <c r="Z23" i="2"/>
  <c r="AA20" i="2"/>
  <c r="AA16" i="2"/>
  <c r="AA21" i="2"/>
  <c r="AA23" i="2"/>
  <c r="AB20" i="2"/>
  <c r="AB16" i="2"/>
  <c r="AB21" i="2"/>
  <c r="AB23" i="2"/>
  <c r="AC20" i="2"/>
  <c r="AC16" i="2"/>
  <c r="AC21" i="2"/>
  <c r="AC23" i="2"/>
  <c r="AD20" i="2"/>
  <c r="AD16" i="2"/>
  <c r="AD21" i="2"/>
  <c r="AD23" i="2"/>
  <c r="AE20" i="2"/>
  <c r="AE16" i="2"/>
  <c r="AE21" i="2"/>
  <c r="AE23" i="2"/>
  <c r="AF20" i="2"/>
  <c r="AF16" i="2"/>
  <c r="AF21" i="2"/>
  <c r="AF23" i="2"/>
  <c r="AG20" i="2"/>
  <c r="AG16" i="2"/>
  <c r="AG21" i="2"/>
  <c r="AG23" i="2"/>
  <c r="AH20" i="2"/>
  <c r="AH16" i="2"/>
  <c r="AH21" i="2"/>
  <c r="AH23" i="2"/>
  <c r="AI20" i="2"/>
  <c r="AI16" i="2"/>
  <c r="AI21" i="2"/>
  <c r="AI23" i="2"/>
  <c r="AJ20" i="2"/>
  <c r="AJ16" i="2"/>
  <c r="AJ21" i="2"/>
  <c r="AJ23" i="2"/>
  <c r="AK20" i="2"/>
  <c r="AK16" i="2"/>
  <c r="AK21" i="2"/>
  <c r="AK23" i="2"/>
  <c r="AL20" i="2"/>
  <c r="AL16" i="2"/>
  <c r="AL21" i="2"/>
  <c r="AL23" i="2"/>
  <c r="AM20" i="2"/>
  <c r="AM16" i="2"/>
  <c r="AM21" i="2"/>
  <c r="AM23" i="2"/>
</calcChain>
</file>

<file path=xl/sharedStrings.xml><?xml version="1.0" encoding="utf-8"?>
<sst xmlns="http://schemas.openxmlformats.org/spreadsheetml/2006/main" count="94" uniqueCount="74">
  <si>
    <t>Revenue</t>
  </si>
  <si>
    <t>COGS</t>
  </si>
  <si>
    <t>Paid Ad Spend</t>
  </si>
  <si>
    <t>Marketing</t>
  </si>
  <si>
    <t>Beginning Users</t>
  </si>
  <si>
    <t>New Users</t>
  </si>
  <si>
    <t>Other</t>
  </si>
  <si>
    <t>% Growth</t>
  </si>
  <si>
    <t>Churn</t>
  </si>
  <si>
    <t>Total COGS</t>
  </si>
  <si>
    <t>Free Users</t>
  </si>
  <si>
    <t>Paid Users</t>
  </si>
  <si>
    <t>CEO</t>
  </si>
  <si>
    <t>P&amp;L</t>
  </si>
  <si>
    <t>Gross Profit</t>
  </si>
  <si>
    <t>% Margin</t>
  </si>
  <si>
    <t>Operating Income</t>
  </si>
  <si>
    <t>Investment</t>
  </si>
  <si>
    <t>Beginning Cash</t>
  </si>
  <si>
    <t>Cash Flow</t>
  </si>
  <si>
    <t>Ending Cash</t>
  </si>
  <si>
    <t>Total Personnel</t>
  </si>
  <si>
    <t>Merchant Fees</t>
  </si>
  <si>
    <t>Total Merchant Fees</t>
  </si>
  <si>
    <t>Personnel</t>
  </si>
  <si>
    <t>Month</t>
  </si>
  <si>
    <t>Cash Expenses</t>
  </si>
  <si>
    <t>SaaS Services</t>
  </si>
  <si>
    <t>BoxDrop Financial Model</t>
  </si>
  <si>
    <t>FY 2016E</t>
  </si>
  <si>
    <t>FY 2015E</t>
  </si>
  <si>
    <t>FY 2017E</t>
  </si>
  <si>
    <t>User Buildup</t>
  </si>
  <si>
    <t>Revenue Buildup</t>
  </si>
  <si>
    <t>COGS Buildup</t>
  </si>
  <si>
    <t>Total Operating Expense Buildup</t>
  </si>
  <si>
    <t>Professional Services</t>
  </si>
  <si>
    <t>/ CPI</t>
  </si>
  <si>
    <t>New Users from Paid Ads</t>
  </si>
  <si>
    <t>x Avg Referral / User</t>
  </si>
  <si>
    <t>New Users from Referrals</t>
  </si>
  <si>
    <t>Organic</t>
  </si>
  <si>
    <t>Paid Ads</t>
  </si>
  <si>
    <t>Refferals</t>
  </si>
  <si>
    <t>Total Ending Users</t>
  </si>
  <si>
    <t>x % Churn Rate</t>
  </si>
  <si>
    <t>x Conversion Rate</t>
  </si>
  <si>
    <t>Total Paying Users</t>
  </si>
  <si>
    <t>Price / User</t>
  </si>
  <si>
    <t>Number of Users</t>
  </si>
  <si>
    <t>Cost / GB</t>
  </si>
  <si>
    <t>COGS for Free Users</t>
  </si>
  <si>
    <t>COGS for Paid Users</t>
  </si>
  <si>
    <t>GB / User</t>
  </si>
  <si>
    <t>Developer 1</t>
  </si>
  <si>
    <t>Developer 2</t>
  </si>
  <si>
    <t>Developer 3</t>
  </si>
  <si>
    <t>Sales</t>
  </si>
  <si>
    <t>Design</t>
  </si>
  <si>
    <t>Systems Engineer 1</t>
  </si>
  <si>
    <t>Systems Engineer 2</t>
  </si>
  <si>
    <t>Product Manager</t>
  </si>
  <si>
    <t>Total Salaries</t>
  </si>
  <si>
    <t>Payroll Taxes</t>
  </si>
  <si>
    <t xml:space="preserve">Payroll Taxes </t>
  </si>
  <si>
    <t>Benefits / Employee</t>
  </si>
  <si>
    <t>Employees</t>
  </si>
  <si>
    <t>Benefits</t>
  </si>
  <si>
    <t>Facilities</t>
  </si>
  <si>
    <t>Total Expenses</t>
  </si>
  <si>
    <t>Scenarios</t>
  </si>
  <si>
    <t>1 - Base</t>
  </si>
  <si>
    <t>2 - Downside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</si>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</sst>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$&quot;#,##0_);\(&quot;$&quot;#,##0\)"/>
    <numFmt numFmtId="165" formatCode="&quot;$&quot;#,##0.00_);\(&quot;$&quot;#,##0.00\)"/>
    <numFmt numFmtId="166" formatCode="&quot;$&quot;#,##0.0_);\(&quot;$&quot;#,##0.0\);\ \-\ \-\ "/>
    <numFmt numFmtId="167" formatCode="#,##0.0_);\(#,##0.0\);\ \-\ \-\ "/>
    <numFmt numFmtId="168" formatCode="#,##0_);\(#,##0\);\ \-\ \-\ "/>
    <numFmt numFmtId="169" formatCode="#,##0.0%_);\(#,##0.0%\);\ \-\ \-\ "/>
    <numFmt numFmtId="170" formatCode="&quot;$&quot;#,##0.0_);\(&quot;$&quot;#,##0.0\)"/>
    <numFmt numFmtId="171" formatCode="mmm"/>
    <numFmt numFmtId="172" formatCode="&quot;$&quot;#,##0_);\(&quot;$&quot;#,##0\);\ \-\ \-\ "/>
    <numFmt numFmtId="173" formatCode="&quot;$&quot;#,##0.00_);\(&quot;$&quot;#,##0.00\);\ \-\ \-\ "/>
    <numFmt numFmtId="174" formatCode="#,##0.0\x_);\(#,##0.0\x\);\ \-\ \-\ "/>
  </numFmts>
  <fonts count="1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i/>
      <u/>
      <sz val="8"/>
      <color indexed="8"/>
      <name val="Arial"/>
      <family val="2"/>
    </font>
    <font>
      <sz val="8"/>
      <color indexed="12"/>
      <name val="Arial"/>
      <family val="2"/>
    </font>
    <font>
      <u val="singleAccounting"/>
      <sz val="8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12"/>
      <name val="Arial"/>
      <family val="2"/>
    </font>
    <font>
      <i/>
      <sz val="8"/>
      <color indexed="8"/>
      <name val="Arial"/>
      <family val="2"/>
    </font>
    <font>
      <sz val="8"/>
      <name val="Verdana"/>
    </font>
    <font>
      <b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indent="1"/>
    </xf>
    <xf numFmtId="169" fontId="1" fillId="0" borderId="0" xfId="0" applyNumberFormat="1" applyFont="1" applyAlignment="1">
      <alignment vertical="center"/>
    </xf>
    <xf numFmtId="169" fontId="4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6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170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167" fontId="1" fillId="0" borderId="0" xfId="0" applyNumberFormat="1" applyFont="1" applyAlignment="1">
      <alignment horizontal="center" vertical="center"/>
    </xf>
    <xf numFmtId="166" fontId="7" fillId="0" borderId="0" xfId="0" applyNumberFormat="1" applyFont="1" applyBorder="1" applyAlignment="1">
      <alignment vertical="center"/>
    </xf>
    <xf numFmtId="168" fontId="4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/>
    <xf numFmtId="0" fontId="8" fillId="3" borderId="3" xfId="0" applyFont="1" applyFill="1" applyBorder="1" applyAlignment="1">
      <alignment vertical="center"/>
    </xf>
    <xf numFmtId="0" fontId="6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71" fontId="6" fillId="0" borderId="0" xfId="0" applyNumberFormat="1" applyFont="1" applyAlignment="1">
      <alignment horizontal="centerContinuous" vertical="center"/>
    </xf>
    <xf numFmtId="172" fontId="4" fillId="0" borderId="0" xfId="0" applyNumberFormat="1" applyFont="1" applyAlignment="1">
      <alignment vertical="center"/>
    </xf>
    <xf numFmtId="172" fontId="1" fillId="0" borderId="1" xfId="0" applyNumberFormat="1" applyFont="1" applyBorder="1" applyAlignment="1">
      <alignment vertical="center"/>
    </xf>
    <xf numFmtId="172" fontId="7" fillId="0" borderId="0" xfId="0" applyNumberFormat="1" applyFont="1" applyBorder="1" applyAlignment="1">
      <alignment vertical="center"/>
    </xf>
    <xf numFmtId="168" fontId="4" fillId="0" borderId="2" xfId="0" applyNumberFormat="1" applyFont="1" applyBorder="1" applyAlignment="1">
      <alignment vertical="center"/>
    </xf>
    <xf numFmtId="173" fontId="4" fillId="0" borderId="0" xfId="0" applyNumberFormat="1" applyFont="1" applyBorder="1" applyAlignment="1">
      <alignment vertical="center"/>
    </xf>
    <xf numFmtId="172" fontId="1" fillId="0" borderId="0" xfId="0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quotePrefix="1" applyFont="1" applyBorder="1" applyAlignment="1">
      <alignment vertical="center"/>
    </xf>
    <xf numFmtId="168" fontId="1" fillId="0" borderId="0" xfId="0" applyNumberFormat="1" applyFont="1" applyBorder="1" applyAlignment="1">
      <alignment vertical="center"/>
    </xf>
    <xf numFmtId="167" fontId="4" fillId="0" borderId="0" xfId="0" applyNumberFormat="1" applyFont="1" applyBorder="1" applyAlignment="1">
      <alignment vertical="center"/>
    </xf>
    <xf numFmtId="169" fontId="4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172" fontId="1" fillId="0" borderId="0" xfId="0" applyNumberFormat="1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7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6" fontId="1" fillId="0" borderId="0" xfId="0" applyNumberFormat="1" applyFont="1" applyBorder="1" applyAlignment="1">
      <alignment vertical="center"/>
    </xf>
    <xf numFmtId="167" fontId="1" fillId="0" borderId="0" xfId="0" applyNumberFormat="1" applyFont="1" applyBorder="1" applyAlignment="1">
      <alignment vertical="center"/>
    </xf>
    <xf numFmtId="172" fontId="4" fillId="0" borderId="0" xfId="0" applyNumberFormat="1" applyFont="1" applyBorder="1" applyAlignment="1">
      <alignment vertical="center"/>
    </xf>
    <xf numFmtId="173" fontId="7" fillId="0" borderId="0" xfId="0" applyNumberFormat="1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8" fontId="1" fillId="0" borderId="2" xfId="0" applyNumberFormat="1" applyFont="1" applyBorder="1" applyAlignment="1">
      <alignment vertical="center"/>
    </xf>
    <xf numFmtId="174" fontId="4" fillId="0" borderId="2" xfId="0" applyNumberFormat="1" applyFont="1" applyBorder="1" applyAlignment="1">
      <alignment vertical="center"/>
    </xf>
    <xf numFmtId="0" fontId="1" fillId="0" borderId="0" xfId="0" quotePrefix="1" applyFont="1" applyBorder="1" applyAlignment="1">
      <alignment horizontal="left" vertical="center" indent="1"/>
    </xf>
    <xf numFmtId="169" fontId="4" fillId="0" borderId="2" xfId="0" applyNumberFormat="1" applyFont="1" applyBorder="1" applyAlignment="1">
      <alignment vertical="center"/>
    </xf>
    <xf numFmtId="173" fontId="4" fillId="0" borderId="2" xfId="0" applyNumberFormat="1" applyFont="1" applyBorder="1" applyAlignment="1">
      <alignment vertical="center"/>
    </xf>
    <xf numFmtId="168" fontId="7" fillId="2" borderId="0" xfId="0" applyNumberFormat="1" applyFont="1" applyFill="1" applyBorder="1" applyAlignment="1">
      <alignment vertical="center"/>
    </xf>
    <xf numFmtId="171" fontId="6" fillId="0" borderId="5" xfId="0" applyNumberFormat="1" applyFont="1" applyBorder="1" applyAlignment="1">
      <alignment horizontal="centerContinuous" vertical="center"/>
    </xf>
    <xf numFmtId="168" fontId="1" fillId="0" borderId="5" xfId="0" applyNumberFormat="1" applyFont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8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9" fontId="1" fillId="0" borderId="5" xfId="0" applyNumberFormat="1" applyFont="1" applyBorder="1" applyAlignment="1">
      <alignment vertical="center"/>
    </xf>
    <xf numFmtId="172" fontId="1" fillId="0" borderId="5" xfId="0" applyNumberFormat="1" applyFont="1" applyBorder="1" applyAlignment="1">
      <alignment vertical="center"/>
    </xf>
    <xf numFmtId="168" fontId="4" fillId="0" borderId="5" xfId="0" applyNumberFormat="1" applyFont="1" applyBorder="1" applyAlignment="1">
      <alignment vertical="center"/>
    </xf>
    <xf numFmtId="172" fontId="1" fillId="0" borderId="6" xfId="0" applyNumberFormat="1" applyFont="1" applyBorder="1" applyAlignment="1">
      <alignment vertical="center"/>
    </xf>
    <xf numFmtId="172" fontId="7" fillId="0" borderId="5" xfId="0" applyNumberFormat="1" applyFont="1" applyBorder="1" applyAlignment="1">
      <alignment vertical="center"/>
    </xf>
    <xf numFmtId="173" fontId="4" fillId="0" borderId="5" xfId="0" applyNumberFormat="1" applyFont="1" applyBorder="1" applyAlignment="1">
      <alignment vertical="center"/>
    </xf>
    <xf numFmtId="168" fontId="1" fillId="0" borderId="6" xfId="0" applyNumberFormat="1" applyFont="1" applyBorder="1" applyAlignment="1">
      <alignment vertical="center"/>
    </xf>
    <xf numFmtId="174" fontId="4" fillId="0" borderId="7" xfId="0" applyNumberFormat="1" applyFont="1" applyBorder="1" applyAlignment="1">
      <alignment vertical="center"/>
    </xf>
    <xf numFmtId="168" fontId="7" fillId="0" borderId="5" xfId="0" applyNumberFormat="1" applyFont="1" applyBorder="1" applyAlignment="1">
      <alignment vertical="center"/>
    </xf>
    <xf numFmtId="169" fontId="4" fillId="0" borderId="5" xfId="0" applyNumberFormat="1" applyFont="1" applyBorder="1" applyAlignment="1">
      <alignment vertical="center"/>
    </xf>
    <xf numFmtId="169" fontId="4" fillId="0" borderId="7" xfId="0" applyNumberFormat="1" applyFont="1" applyBorder="1" applyAlignment="1">
      <alignment vertical="center"/>
    </xf>
    <xf numFmtId="173" fontId="4" fillId="0" borderId="7" xfId="0" applyNumberFormat="1" applyFont="1" applyBorder="1" applyAlignment="1">
      <alignment vertical="center"/>
    </xf>
    <xf numFmtId="170" fontId="1" fillId="0" borderId="5" xfId="0" applyNumberFormat="1" applyFont="1" applyBorder="1" applyAlignment="1">
      <alignment vertical="center"/>
    </xf>
    <xf numFmtId="167" fontId="4" fillId="0" borderId="5" xfId="0" applyNumberFormat="1" applyFont="1" applyBorder="1" applyAlignment="1">
      <alignment vertical="center"/>
    </xf>
    <xf numFmtId="166" fontId="7" fillId="0" borderId="5" xfId="0" applyNumberFormat="1" applyFont="1" applyBorder="1" applyAlignment="1">
      <alignment vertical="center"/>
    </xf>
    <xf numFmtId="167" fontId="1" fillId="0" borderId="5" xfId="0" applyNumberFormat="1" applyFont="1" applyBorder="1" applyAlignment="1">
      <alignment vertical="center"/>
    </xf>
    <xf numFmtId="168" fontId="1" fillId="0" borderId="7" xfId="0" applyNumberFormat="1" applyFont="1" applyBorder="1" applyAlignment="1">
      <alignment vertical="center"/>
    </xf>
    <xf numFmtId="172" fontId="4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9" fontId="7" fillId="0" borderId="2" xfId="0" applyNumberFormat="1" applyFont="1" applyBorder="1" applyAlignment="1">
      <alignment vertical="center"/>
    </xf>
    <xf numFmtId="169" fontId="7" fillId="0" borderId="7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6" fillId="0" borderId="9" xfId="0" applyFont="1" applyBorder="1" applyAlignment="1">
      <alignment horizontal="centerContinuous"/>
    </xf>
    <xf numFmtId="0" fontId="1" fillId="0" borderId="9" xfId="0" applyFont="1" applyBorder="1"/>
    <xf numFmtId="171" fontId="6" fillId="0" borderId="9" xfId="0" applyNumberFormat="1" applyFont="1" applyBorder="1" applyAlignment="1">
      <alignment horizontal="centerContinuous" vertical="center"/>
    </xf>
    <xf numFmtId="168" fontId="1" fillId="0" borderId="9" xfId="0" applyNumberFormat="1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172" fontId="1" fillId="0" borderId="9" xfId="0" applyNumberFormat="1" applyFont="1" applyBorder="1" applyAlignment="1">
      <alignment vertical="center"/>
    </xf>
    <xf numFmtId="171" fontId="6" fillId="0" borderId="0" xfId="0" applyNumberFormat="1" applyFont="1" applyBorder="1" applyAlignment="1">
      <alignment horizontal="centerContinuous" vertical="center"/>
    </xf>
    <xf numFmtId="168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Continuous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showGridLines="0" zoomScale="125" zoomScaleNormal="125" zoomScalePageLayoutView="125" workbookViewId="0">
      <selection activeCell="G21" sqref="G21"/>
    </sheetView>
  </sheetViews>
  <sheetFormatPr baseColWidth="10" defaultColWidth="8.83203125" defaultRowHeight="10" x14ac:dyDescent="0"/>
  <cols>
    <col min="1" max="2" width="8.83203125" style="23"/>
    <col min="3" max="3" width="10.83203125" style="23" customWidth="1"/>
    <col min="4" max="4" width="10.83203125" style="90" customWidth="1"/>
    <col min="5" max="5" width="10.83203125" style="23" customWidth="1"/>
    <col min="6" max="6" width="10.83203125" style="36" customWidth="1"/>
    <col min="7" max="8" width="10.83203125" style="23" customWidth="1"/>
    <col min="9" max="10" width="10.83203125" style="36" customWidth="1"/>
    <col min="11" max="15" width="10.83203125" style="23" customWidth="1"/>
    <col min="16" max="16" width="10.83203125" style="90" customWidth="1"/>
    <col min="17" max="27" width="10.83203125" style="23" customWidth="1"/>
    <col min="28" max="28" width="10.83203125" style="90" customWidth="1"/>
    <col min="29" max="39" width="10.83203125" style="23" customWidth="1"/>
    <col min="40" max="16384" width="8.83203125" style="23"/>
  </cols>
  <sheetData>
    <row r="1" spans="1:39" ht="30" customHeight="1" thickBot="1">
      <c r="A1" s="24" t="s">
        <v>28</v>
      </c>
      <c r="B1" s="21"/>
      <c r="C1" s="21"/>
      <c r="D1" s="88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88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88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3" spans="1:39" ht="13">
      <c r="D3" s="89" t="s">
        <v>30</v>
      </c>
      <c r="E3" s="26"/>
      <c r="F3" s="99"/>
      <c r="G3" s="26"/>
      <c r="H3" s="26"/>
      <c r="I3" s="99"/>
      <c r="J3" s="99"/>
      <c r="K3" s="26"/>
      <c r="L3" s="26"/>
      <c r="M3" s="26"/>
      <c r="N3" s="26"/>
      <c r="O3" s="26"/>
      <c r="P3" s="89" t="s">
        <v>29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89" t="s">
        <v>31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5" customHeight="1">
      <c r="D4" s="89"/>
      <c r="E4" s="26"/>
      <c r="F4" s="99"/>
      <c r="G4" s="26"/>
      <c r="H4" s="26"/>
      <c r="I4" s="99"/>
      <c r="J4" s="99"/>
      <c r="K4" s="26"/>
      <c r="L4" s="26"/>
      <c r="M4" s="26"/>
      <c r="N4" s="26"/>
      <c r="O4" s="26"/>
    </row>
    <row r="5" spans="1:39" ht="10.25" customHeight="1">
      <c r="A5" s="100"/>
      <c r="B5" s="1"/>
      <c r="C5" s="2"/>
      <c r="D5" s="91">
        <v>42035</v>
      </c>
      <c r="E5" s="96">
        <f>+EOMONTH(D5+1,0)</f>
        <v>42063</v>
      </c>
      <c r="F5" s="96">
        <f t="shared" ref="F5:AM5" si="0">+EOMONTH(E5+1,0)</f>
        <v>42094</v>
      </c>
      <c r="G5" s="27">
        <f t="shared" si="0"/>
        <v>42124</v>
      </c>
      <c r="H5" s="27">
        <f t="shared" si="0"/>
        <v>42155</v>
      </c>
      <c r="I5" s="96">
        <f t="shared" si="0"/>
        <v>42185</v>
      </c>
      <c r="J5" s="96">
        <f t="shared" si="0"/>
        <v>42216</v>
      </c>
      <c r="K5" s="27">
        <f t="shared" si="0"/>
        <v>42247</v>
      </c>
      <c r="L5" s="27">
        <f t="shared" si="0"/>
        <v>42277</v>
      </c>
      <c r="M5" s="27">
        <f t="shared" si="0"/>
        <v>42308</v>
      </c>
      <c r="N5" s="27">
        <f t="shared" si="0"/>
        <v>42338</v>
      </c>
      <c r="O5" s="27">
        <f t="shared" si="0"/>
        <v>42369</v>
      </c>
      <c r="P5" s="91">
        <f t="shared" si="0"/>
        <v>42400</v>
      </c>
      <c r="Q5" s="27">
        <f t="shared" si="0"/>
        <v>42429</v>
      </c>
      <c r="R5" s="27">
        <f t="shared" si="0"/>
        <v>42460</v>
      </c>
      <c r="S5" s="27">
        <f t="shared" si="0"/>
        <v>42490</v>
      </c>
      <c r="T5" s="27">
        <f t="shared" si="0"/>
        <v>42521</v>
      </c>
      <c r="U5" s="27">
        <f t="shared" si="0"/>
        <v>42551</v>
      </c>
      <c r="V5" s="27">
        <f t="shared" si="0"/>
        <v>42582</v>
      </c>
      <c r="W5" s="27">
        <f t="shared" si="0"/>
        <v>42613</v>
      </c>
      <c r="X5" s="27">
        <f t="shared" si="0"/>
        <v>42643</v>
      </c>
      <c r="Y5" s="27">
        <f t="shared" si="0"/>
        <v>42674</v>
      </c>
      <c r="Z5" s="27">
        <f t="shared" si="0"/>
        <v>42704</v>
      </c>
      <c r="AA5" s="27">
        <f t="shared" si="0"/>
        <v>42735</v>
      </c>
      <c r="AB5" s="91">
        <f t="shared" si="0"/>
        <v>42766</v>
      </c>
      <c r="AC5" s="27">
        <f t="shared" si="0"/>
        <v>42794</v>
      </c>
      <c r="AD5" s="27">
        <f t="shared" si="0"/>
        <v>42825</v>
      </c>
      <c r="AE5" s="27">
        <f t="shared" si="0"/>
        <v>42855</v>
      </c>
      <c r="AF5" s="27">
        <f t="shared" si="0"/>
        <v>42886</v>
      </c>
      <c r="AG5" s="27">
        <f t="shared" si="0"/>
        <v>42916</v>
      </c>
      <c r="AH5" s="27">
        <f t="shared" si="0"/>
        <v>42947</v>
      </c>
      <c r="AI5" s="27">
        <f t="shared" si="0"/>
        <v>42978</v>
      </c>
      <c r="AJ5" s="27">
        <f t="shared" si="0"/>
        <v>43008</v>
      </c>
      <c r="AK5" s="27">
        <f t="shared" si="0"/>
        <v>43039</v>
      </c>
      <c r="AL5" s="27">
        <f t="shared" si="0"/>
        <v>43069</v>
      </c>
      <c r="AM5" s="27">
        <f t="shared" si="0"/>
        <v>43100</v>
      </c>
    </row>
    <row r="6" spans="1:39" ht="10.25" customHeight="1">
      <c r="A6" s="100" t="s">
        <v>25</v>
      </c>
      <c r="B6" s="1"/>
      <c r="C6" s="1"/>
      <c r="D6" s="92">
        <v>1</v>
      </c>
      <c r="E6" s="97">
        <f>+D6+1</f>
        <v>2</v>
      </c>
      <c r="F6" s="97">
        <f t="shared" ref="F6:AM6" si="1">+E6+1</f>
        <v>3</v>
      </c>
      <c r="G6" s="22">
        <f t="shared" si="1"/>
        <v>4</v>
      </c>
      <c r="H6" s="22">
        <f t="shared" si="1"/>
        <v>5</v>
      </c>
      <c r="I6" s="97">
        <f t="shared" si="1"/>
        <v>6</v>
      </c>
      <c r="J6" s="97">
        <f t="shared" si="1"/>
        <v>7</v>
      </c>
      <c r="K6" s="22">
        <f t="shared" si="1"/>
        <v>8</v>
      </c>
      <c r="L6" s="22">
        <f t="shared" si="1"/>
        <v>9</v>
      </c>
      <c r="M6" s="22">
        <f t="shared" si="1"/>
        <v>10</v>
      </c>
      <c r="N6" s="22">
        <f t="shared" si="1"/>
        <v>11</v>
      </c>
      <c r="O6" s="22">
        <f t="shared" si="1"/>
        <v>12</v>
      </c>
      <c r="P6" s="92">
        <f t="shared" si="1"/>
        <v>13</v>
      </c>
      <c r="Q6" s="22">
        <f t="shared" si="1"/>
        <v>14</v>
      </c>
      <c r="R6" s="22">
        <f t="shared" si="1"/>
        <v>15</v>
      </c>
      <c r="S6" s="22">
        <f t="shared" si="1"/>
        <v>16</v>
      </c>
      <c r="T6" s="22">
        <f t="shared" si="1"/>
        <v>17</v>
      </c>
      <c r="U6" s="22">
        <f t="shared" si="1"/>
        <v>18</v>
      </c>
      <c r="V6" s="22">
        <f t="shared" si="1"/>
        <v>19</v>
      </c>
      <c r="W6" s="22">
        <f t="shared" si="1"/>
        <v>20</v>
      </c>
      <c r="X6" s="22">
        <f t="shared" si="1"/>
        <v>21</v>
      </c>
      <c r="Y6" s="22">
        <f t="shared" si="1"/>
        <v>22</v>
      </c>
      <c r="Z6" s="22">
        <f t="shared" si="1"/>
        <v>23</v>
      </c>
      <c r="AA6" s="22">
        <f t="shared" si="1"/>
        <v>24</v>
      </c>
      <c r="AB6" s="92">
        <f t="shared" si="1"/>
        <v>25</v>
      </c>
      <c r="AC6" s="22">
        <f t="shared" si="1"/>
        <v>26</v>
      </c>
      <c r="AD6" s="22">
        <f t="shared" si="1"/>
        <v>27</v>
      </c>
      <c r="AE6" s="22">
        <f t="shared" si="1"/>
        <v>28</v>
      </c>
      <c r="AF6" s="22">
        <f t="shared" si="1"/>
        <v>29</v>
      </c>
      <c r="AG6" s="22">
        <f t="shared" si="1"/>
        <v>30</v>
      </c>
      <c r="AH6" s="22">
        <f t="shared" si="1"/>
        <v>31</v>
      </c>
      <c r="AI6" s="22">
        <f t="shared" si="1"/>
        <v>32</v>
      </c>
      <c r="AJ6" s="22">
        <f t="shared" si="1"/>
        <v>33</v>
      </c>
      <c r="AK6" s="22">
        <f t="shared" si="1"/>
        <v>34</v>
      </c>
      <c r="AL6" s="22">
        <f t="shared" si="1"/>
        <v>35</v>
      </c>
      <c r="AM6" s="22">
        <f t="shared" si="1"/>
        <v>36</v>
      </c>
    </row>
    <row r="7" spans="1:39" ht="10.25" customHeight="1">
      <c r="A7" s="1"/>
      <c r="B7" s="1"/>
      <c r="C7" s="1"/>
      <c r="D7" s="93"/>
      <c r="E7" s="98"/>
      <c r="F7" s="98"/>
      <c r="G7" s="17"/>
      <c r="H7" s="17"/>
      <c r="I7" s="98"/>
      <c r="J7" s="98"/>
      <c r="K7" s="17"/>
      <c r="L7" s="17"/>
      <c r="M7" s="17"/>
      <c r="N7" s="17"/>
      <c r="O7" s="17"/>
      <c r="P7" s="9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93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ht="10.25" customHeight="1">
      <c r="A8" s="3"/>
      <c r="B8" s="1"/>
      <c r="C8" s="1"/>
      <c r="D8" s="94"/>
      <c r="E8" s="12"/>
      <c r="F8" s="12"/>
      <c r="G8" s="1"/>
      <c r="H8" s="1"/>
      <c r="I8" s="12"/>
      <c r="J8" s="12"/>
      <c r="K8" s="1"/>
      <c r="L8" s="1"/>
      <c r="M8" s="1"/>
      <c r="N8" s="1"/>
      <c r="O8" s="1"/>
      <c r="P8" s="9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94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5" customHeight="1">
      <c r="A9" s="3"/>
      <c r="B9" s="1"/>
      <c r="C9" s="1"/>
      <c r="D9" s="94"/>
      <c r="E9" s="12"/>
      <c r="F9" s="12"/>
      <c r="G9" s="1"/>
      <c r="H9" s="1"/>
      <c r="I9" s="12"/>
      <c r="J9" s="12"/>
      <c r="K9" s="1"/>
      <c r="L9" s="1"/>
      <c r="M9" s="1"/>
      <c r="N9" s="1"/>
      <c r="O9" s="1"/>
      <c r="P9" s="9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9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0.25" customHeight="1">
      <c r="A10" s="1"/>
      <c r="B10" s="1"/>
      <c r="C10" s="1"/>
      <c r="D10" s="95"/>
      <c r="E10" s="42"/>
      <c r="F10" s="42"/>
      <c r="G10" s="33"/>
      <c r="H10" s="33"/>
      <c r="I10" s="42"/>
      <c r="J10" s="42"/>
      <c r="K10" s="33"/>
      <c r="L10" s="33"/>
      <c r="M10" s="33"/>
      <c r="N10" s="33"/>
      <c r="O10" s="33"/>
      <c r="P10" s="95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95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</row>
    <row r="11" spans="1:39" ht="10.25" customHeight="1">
      <c r="A11" s="1"/>
      <c r="B11" s="1"/>
      <c r="C11" s="1"/>
      <c r="D11" s="94"/>
      <c r="E11" s="1"/>
      <c r="F11" s="12"/>
      <c r="G11" s="1"/>
      <c r="H11" s="1"/>
      <c r="I11" s="12"/>
      <c r="J11" s="12"/>
      <c r="K11" s="1"/>
      <c r="L11" s="1"/>
      <c r="M11" s="1"/>
      <c r="N11" s="1"/>
      <c r="O11" s="1"/>
      <c r="P11" s="9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9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0.25" customHeight="1">
      <c r="A12" s="1"/>
      <c r="B12" s="1"/>
      <c r="C12" s="1"/>
      <c r="D12" s="94"/>
      <c r="E12" s="1"/>
      <c r="F12" s="12"/>
      <c r="G12" s="1"/>
      <c r="H12" s="1"/>
      <c r="I12" s="12"/>
      <c r="J12" s="12"/>
      <c r="K12" s="1"/>
      <c r="L12" s="1"/>
      <c r="M12" s="1"/>
      <c r="N12" s="1"/>
      <c r="O12" s="1"/>
      <c r="P12" s="9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9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0.25" customHeight="1">
      <c r="A13" s="1"/>
      <c r="B13" s="1"/>
      <c r="C13" s="1"/>
      <c r="D13" s="94"/>
      <c r="E13" s="1"/>
      <c r="F13" s="12"/>
      <c r="G13" s="1"/>
      <c r="H13" s="1"/>
      <c r="I13" s="12"/>
      <c r="J13" s="12"/>
      <c r="K13" s="1"/>
      <c r="L13" s="1"/>
      <c r="M13" s="1"/>
      <c r="N13" s="1"/>
      <c r="O13" s="1"/>
      <c r="P13" s="9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9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0.25" customHeight="1">
      <c r="A14" s="1"/>
      <c r="B14" s="1"/>
      <c r="C14" s="1"/>
      <c r="D14" s="94"/>
      <c r="E14" s="1"/>
      <c r="F14" s="12"/>
      <c r="G14" s="1"/>
      <c r="H14" s="1"/>
      <c r="I14" s="12"/>
      <c r="J14" s="12"/>
      <c r="K14" s="1"/>
      <c r="L14" s="1"/>
      <c r="M14" s="1"/>
      <c r="N14" s="1"/>
      <c r="O14" s="1"/>
      <c r="P14" s="9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9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0.25" customHeight="1">
      <c r="A15" s="1"/>
      <c r="B15" s="1"/>
      <c r="C15" s="1"/>
      <c r="D15" s="94"/>
      <c r="E15" s="1"/>
      <c r="F15" s="12"/>
      <c r="G15" s="1"/>
      <c r="H15" s="1"/>
      <c r="I15" s="12"/>
      <c r="J15" s="12"/>
      <c r="K15" s="1"/>
      <c r="L15" s="1"/>
      <c r="M15" s="1"/>
      <c r="N15" s="1"/>
      <c r="O15" s="1"/>
      <c r="P15" s="94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9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0.25" customHeight="1">
      <c r="A16" s="1"/>
      <c r="B16" s="1"/>
      <c r="C16" s="1"/>
      <c r="D16" s="94"/>
      <c r="E16" s="1"/>
      <c r="F16" s="12"/>
      <c r="G16" s="1"/>
      <c r="H16" s="1"/>
      <c r="I16" s="12"/>
      <c r="J16" s="12"/>
      <c r="K16" s="1"/>
      <c r="L16" s="1"/>
      <c r="M16" s="1"/>
      <c r="N16" s="1"/>
      <c r="O16" s="1"/>
      <c r="P16" s="94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9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0.25" customHeight="1">
      <c r="A17" s="1"/>
      <c r="B17" s="1"/>
      <c r="C17" s="1"/>
      <c r="D17" s="94"/>
      <c r="E17" s="1"/>
      <c r="F17" s="12"/>
      <c r="G17" s="1"/>
      <c r="H17" s="1"/>
      <c r="I17" s="12"/>
      <c r="J17" s="12"/>
      <c r="K17" s="1"/>
      <c r="L17" s="1"/>
      <c r="M17" s="1"/>
      <c r="N17" s="1"/>
      <c r="O17" s="1"/>
      <c r="P17" s="9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9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0.25" customHeight="1">
      <c r="A18" s="1"/>
      <c r="B18" s="1"/>
      <c r="C18" s="1"/>
      <c r="D18" s="94"/>
      <c r="E18" s="1"/>
      <c r="F18" s="12"/>
      <c r="G18" s="1"/>
      <c r="H18" s="1"/>
      <c r="I18" s="12"/>
      <c r="J18" s="12"/>
      <c r="K18" s="1"/>
      <c r="L18" s="1"/>
      <c r="M18" s="1"/>
      <c r="N18" s="1"/>
      <c r="O18" s="1"/>
      <c r="P18" s="9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9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0.25" customHeight="1">
      <c r="A19" s="1"/>
      <c r="B19" s="1"/>
      <c r="C19" s="1"/>
      <c r="D19" s="94"/>
      <c r="E19" s="1"/>
      <c r="F19" s="12"/>
      <c r="G19" s="1"/>
      <c r="H19" s="1"/>
      <c r="I19" s="12"/>
      <c r="J19" s="12"/>
      <c r="K19" s="1"/>
      <c r="L19" s="1"/>
      <c r="M19" s="1"/>
      <c r="N19" s="1"/>
      <c r="O19" s="1"/>
      <c r="P19" s="94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9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0.25" customHeight="1">
      <c r="A20" s="1"/>
      <c r="B20" s="1"/>
      <c r="C20" s="1"/>
      <c r="D20" s="94"/>
      <c r="E20" s="1"/>
      <c r="F20" s="12"/>
      <c r="G20" s="1"/>
      <c r="H20" s="1"/>
      <c r="I20" s="12"/>
      <c r="J20" s="12"/>
      <c r="K20" s="1"/>
      <c r="L20" s="1"/>
      <c r="M20" s="1"/>
      <c r="N20" s="1"/>
      <c r="O20" s="1"/>
      <c r="P20" s="9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9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0.25" customHeight="1">
      <c r="A21" s="1"/>
      <c r="B21" s="1"/>
      <c r="C21" s="1"/>
      <c r="D21" s="94"/>
      <c r="E21" s="1"/>
      <c r="F21" s="12"/>
      <c r="G21" s="1"/>
      <c r="H21" s="1"/>
      <c r="I21" s="12"/>
      <c r="J21" s="12"/>
      <c r="K21" s="1"/>
      <c r="L21" s="1"/>
      <c r="M21" s="1"/>
      <c r="N21" s="1"/>
      <c r="O21" s="1"/>
      <c r="P21" s="9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9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0.25" customHeight="1">
      <c r="A22" s="1"/>
      <c r="B22" s="1"/>
      <c r="C22" s="1"/>
      <c r="D22" s="94"/>
      <c r="E22" s="1"/>
      <c r="F22" s="12"/>
      <c r="G22" s="1"/>
      <c r="H22" s="1"/>
      <c r="I22" s="12"/>
      <c r="J22" s="12"/>
      <c r="K22" s="1"/>
      <c r="L22" s="1"/>
      <c r="M22" s="1"/>
      <c r="N22" s="1"/>
      <c r="O22" s="1"/>
      <c r="P22" s="9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94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0.25" customHeight="1">
      <c r="A23" s="1"/>
      <c r="B23" s="1"/>
      <c r="C23" s="1"/>
      <c r="D23" s="94"/>
      <c r="E23" s="1"/>
      <c r="F23" s="12"/>
      <c r="G23" s="1"/>
      <c r="H23" s="1"/>
      <c r="I23" s="12"/>
      <c r="J23" s="12"/>
      <c r="K23" s="1"/>
      <c r="L23" s="1"/>
      <c r="M23" s="1"/>
      <c r="N23" s="1"/>
      <c r="O23" s="1"/>
      <c r="P23" s="9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94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0.25" customHeight="1">
      <c r="A24" s="1"/>
      <c r="B24" s="1"/>
      <c r="C24" s="1"/>
      <c r="D24" s="94"/>
      <c r="E24" s="1"/>
      <c r="F24" s="12"/>
      <c r="G24" s="1"/>
      <c r="H24" s="1"/>
      <c r="I24" s="12"/>
      <c r="J24" s="12"/>
      <c r="K24" s="1"/>
      <c r="L24" s="1"/>
      <c r="M24" s="1"/>
      <c r="N24" s="1"/>
      <c r="O24" s="1"/>
      <c r="P24" s="9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94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0.25" customHeight="1">
      <c r="A25" s="1"/>
      <c r="B25" s="1"/>
      <c r="C25" s="1"/>
      <c r="D25" s="94"/>
      <c r="E25" s="1"/>
      <c r="F25" s="12"/>
      <c r="G25" s="1"/>
      <c r="H25" s="1"/>
      <c r="I25" s="12"/>
      <c r="J25" s="12"/>
      <c r="K25" s="1"/>
      <c r="L25" s="1"/>
      <c r="M25" s="1"/>
      <c r="N25" s="1"/>
      <c r="O25" s="1"/>
      <c r="P25" s="9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94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0.25" customHeight="1">
      <c r="A26" s="1"/>
      <c r="B26" s="1"/>
      <c r="C26" s="1"/>
      <c r="D26" s="94"/>
      <c r="E26" s="1"/>
      <c r="F26" s="12"/>
      <c r="G26" s="1"/>
      <c r="H26" s="1"/>
      <c r="I26" s="12"/>
      <c r="J26" s="12"/>
      <c r="K26" s="1"/>
      <c r="L26" s="1"/>
      <c r="M26" s="1"/>
      <c r="N26" s="1"/>
      <c r="O26" s="1"/>
      <c r="P26" s="9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94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0.25" customHeight="1">
      <c r="A27" s="1"/>
      <c r="B27" s="1"/>
      <c r="C27" s="1"/>
      <c r="D27" s="94"/>
      <c r="E27" s="1"/>
      <c r="F27" s="12"/>
      <c r="G27" s="1"/>
      <c r="H27" s="1"/>
      <c r="I27" s="12"/>
      <c r="J27" s="12"/>
      <c r="K27" s="1"/>
      <c r="L27" s="1"/>
      <c r="M27" s="1"/>
      <c r="N27" s="1"/>
      <c r="O27" s="1"/>
      <c r="P27" s="9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94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0.25" customHeight="1">
      <c r="A28" s="1"/>
      <c r="B28" s="1"/>
      <c r="C28" s="1"/>
      <c r="D28" s="94"/>
      <c r="E28" s="1"/>
      <c r="F28" s="12"/>
      <c r="G28" s="1"/>
      <c r="H28" s="1"/>
      <c r="I28" s="12"/>
      <c r="J28" s="12"/>
      <c r="K28" s="1"/>
      <c r="L28" s="1"/>
      <c r="M28" s="1"/>
      <c r="N28" s="1"/>
      <c r="O28" s="1"/>
      <c r="P28" s="9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94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0.25" customHeight="1">
      <c r="A29" s="1"/>
      <c r="B29" s="1"/>
      <c r="C29" s="1"/>
      <c r="D29" s="94"/>
      <c r="E29" s="1"/>
      <c r="F29" s="12"/>
      <c r="G29" s="1"/>
      <c r="H29" s="1"/>
      <c r="I29" s="12"/>
      <c r="J29" s="12"/>
      <c r="K29" s="1"/>
      <c r="L29" s="1"/>
      <c r="M29" s="1"/>
      <c r="N29" s="1"/>
      <c r="O29" s="1"/>
      <c r="P29" s="94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9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0.25" customHeight="1">
      <c r="A30" s="1"/>
      <c r="B30" s="1"/>
      <c r="C30" s="1"/>
      <c r="D30" s="94"/>
      <c r="E30" s="1"/>
      <c r="F30" s="12"/>
      <c r="G30" s="1"/>
      <c r="H30" s="1"/>
      <c r="I30" s="12"/>
      <c r="J30" s="12"/>
      <c r="K30" s="1"/>
      <c r="L30" s="1"/>
      <c r="M30" s="1"/>
      <c r="N30" s="1"/>
      <c r="O30" s="1"/>
      <c r="P30" s="94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94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0.25" customHeight="1">
      <c r="A31" s="1"/>
      <c r="B31" s="1"/>
      <c r="C31" s="1"/>
      <c r="D31" s="94"/>
      <c r="E31" s="1"/>
      <c r="F31" s="12"/>
      <c r="G31" s="1"/>
      <c r="H31" s="1"/>
      <c r="I31" s="12"/>
      <c r="J31" s="12"/>
      <c r="K31" s="1"/>
      <c r="L31" s="1"/>
      <c r="M31" s="1"/>
      <c r="N31" s="1"/>
      <c r="O31" s="1"/>
      <c r="P31" s="9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94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0.25" customHeight="1">
      <c r="A32" s="1"/>
      <c r="B32" s="1"/>
      <c r="C32" s="1"/>
      <c r="D32" s="94"/>
      <c r="E32" s="1"/>
      <c r="F32" s="12"/>
      <c r="G32" s="1"/>
      <c r="H32" s="1"/>
      <c r="I32" s="12"/>
      <c r="J32" s="12"/>
      <c r="K32" s="1"/>
      <c r="L32" s="1"/>
      <c r="M32" s="1"/>
      <c r="N32" s="1"/>
      <c r="O32" s="1"/>
      <c r="P32" s="9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94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0.25" customHeight="1">
      <c r="A33" s="1"/>
      <c r="B33" s="1"/>
      <c r="C33" s="1"/>
      <c r="D33" s="94"/>
      <c r="E33" s="1"/>
      <c r="F33" s="12"/>
      <c r="G33" s="1"/>
      <c r="H33" s="1"/>
      <c r="I33" s="12"/>
      <c r="J33" s="12"/>
      <c r="K33" s="1"/>
      <c r="L33" s="1"/>
      <c r="M33" s="1"/>
      <c r="N33" s="1"/>
      <c r="O33" s="1"/>
      <c r="P33" s="9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94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0.25" customHeight="1">
      <c r="A34" s="1"/>
      <c r="B34" s="1"/>
      <c r="C34" s="1"/>
      <c r="D34" s="94"/>
      <c r="E34" s="1"/>
      <c r="F34" s="12"/>
      <c r="G34" s="1"/>
      <c r="H34" s="1"/>
      <c r="I34" s="12"/>
      <c r="J34" s="12"/>
      <c r="K34" s="1"/>
      <c r="L34" s="1"/>
      <c r="M34" s="1"/>
      <c r="N34" s="1"/>
      <c r="O34" s="1"/>
      <c r="P34" s="9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94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0.25" customHeight="1">
      <c r="A35" s="1"/>
      <c r="B35" s="1"/>
      <c r="C35" s="1"/>
      <c r="D35" s="94"/>
      <c r="E35" s="1"/>
      <c r="F35" s="12"/>
      <c r="G35" s="1"/>
      <c r="H35" s="1"/>
      <c r="I35" s="12"/>
      <c r="J35" s="12"/>
      <c r="K35" s="1"/>
      <c r="L35" s="1"/>
      <c r="M35" s="1"/>
      <c r="N35" s="1"/>
      <c r="O35" s="1"/>
      <c r="P35" s="9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94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0.25" customHeight="1">
      <c r="A36" s="1"/>
      <c r="B36" s="1"/>
      <c r="C36" s="1"/>
      <c r="D36" s="94"/>
      <c r="E36" s="1"/>
      <c r="F36" s="12"/>
      <c r="G36" s="1"/>
      <c r="H36" s="1"/>
      <c r="I36" s="12"/>
      <c r="J36" s="12"/>
      <c r="K36" s="1"/>
      <c r="L36" s="1"/>
      <c r="M36" s="1"/>
      <c r="N36" s="1"/>
      <c r="O36" s="1"/>
      <c r="P36" s="9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9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0.25" customHeight="1">
      <c r="A37" s="1"/>
      <c r="B37" s="1"/>
      <c r="C37" s="1"/>
      <c r="D37" s="94"/>
      <c r="E37" s="1"/>
      <c r="F37" s="12"/>
      <c r="G37" s="1"/>
      <c r="H37" s="1"/>
      <c r="I37" s="12"/>
      <c r="J37" s="12"/>
      <c r="K37" s="1"/>
      <c r="L37" s="1"/>
      <c r="M37" s="1"/>
      <c r="N37" s="1"/>
      <c r="O37" s="1"/>
      <c r="P37" s="9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94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</sheetData>
  <phoneticPr fontId="1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3"/>
  <sheetViews>
    <sheetView showGridLines="0" tabSelected="1" zoomScale="200" zoomScaleNormal="200" zoomScalePageLayoutView="200" workbookViewId="0">
      <pane xSplit="3" ySplit="5" topLeftCell="D25" activePane="bottomRight" state="frozen"/>
      <selection pane="topRight" activeCell="D1" sqref="D1"/>
      <selection pane="bottomLeft" activeCell="A6" sqref="A6"/>
      <selection pane="bottomRight" activeCell="E1" sqref="E1"/>
    </sheetView>
  </sheetViews>
  <sheetFormatPr baseColWidth="10" defaultColWidth="8.83203125" defaultRowHeight="10" x14ac:dyDescent="0"/>
  <cols>
    <col min="1" max="2" width="8.83203125" style="23"/>
    <col min="3" max="3" width="10.83203125" style="23" bestFit="1" customWidth="1"/>
    <col min="4" max="39" width="10.83203125" style="23" customWidth="1"/>
    <col min="40" max="16384" width="8.83203125" style="23"/>
  </cols>
  <sheetData>
    <row r="1" spans="1:39" ht="30" customHeight="1" thickBot="1">
      <c r="A1" s="24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3" spans="1:39" ht="13">
      <c r="D3" s="25" t="s">
        <v>30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 t="s">
        <v>29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5" t="s">
        <v>31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5" customHeight="1"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39" ht="10.25" customHeight="1">
      <c r="B5" s="1"/>
      <c r="C5" s="2"/>
      <c r="D5" s="27">
        <v>42035</v>
      </c>
      <c r="E5" s="58">
        <f>+EOMONTH(D5+1,0)</f>
        <v>42063</v>
      </c>
      <c r="F5" s="27">
        <f t="shared" ref="F5:AM5" si="0">+EOMONTH(E5+1,0)</f>
        <v>42094</v>
      </c>
      <c r="G5" s="27">
        <f t="shared" si="0"/>
        <v>42124</v>
      </c>
      <c r="H5" s="27">
        <f t="shared" si="0"/>
        <v>42155</v>
      </c>
      <c r="I5" s="27">
        <f t="shared" si="0"/>
        <v>42185</v>
      </c>
      <c r="J5" s="27">
        <f t="shared" si="0"/>
        <v>42216</v>
      </c>
      <c r="K5" s="27">
        <f t="shared" si="0"/>
        <v>42247</v>
      </c>
      <c r="L5" s="27">
        <f t="shared" si="0"/>
        <v>42277</v>
      </c>
      <c r="M5" s="27">
        <f t="shared" si="0"/>
        <v>42308</v>
      </c>
      <c r="N5" s="27">
        <f t="shared" si="0"/>
        <v>42338</v>
      </c>
      <c r="O5" s="27">
        <f t="shared" si="0"/>
        <v>42369</v>
      </c>
      <c r="P5" s="27">
        <f t="shared" si="0"/>
        <v>42400</v>
      </c>
      <c r="Q5" s="27">
        <f t="shared" si="0"/>
        <v>42429</v>
      </c>
      <c r="R5" s="27">
        <f t="shared" si="0"/>
        <v>42460</v>
      </c>
      <c r="S5" s="27">
        <f t="shared" si="0"/>
        <v>42490</v>
      </c>
      <c r="T5" s="27">
        <f t="shared" si="0"/>
        <v>42521</v>
      </c>
      <c r="U5" s="27">
        <f t="shared" si="0"/>
        <v>42551</v>
      </c>
      <c r="V5" s="27">
        <f t="shared" si="0"/>
        <v>42582</v>
      </c>
      <c r="W5" s="27">
        <f t="shared" si="0"/>
        <v>42613</v>
      </c>
      <c r="X5" s="27">
        <f t="shared" si="0"/>
        <v>42643</v>
      </c>
      <c r="Y5" s="27">
        <f t="shared" si="0"/>
        <v>42674</v>
      </c>
      <c r="Z5" s="27">
        <f t="shared" si="0"/>
        <v>42704</v>
      </c>
      <c r="AA5" s="27">
        <f t="shared" si="0"/>
        <v>42735</v>
      </c>
      <c r="AB5" s="27">
        <f t="shared" si="0"/>
        <v>42766</v>
      </c>
      <c r="AC5" s="27">
        <f t="shared" si="0"/>
        <v>42794</v>
      </c>
      <c r="AD5" s="27">
        <f t="shared" si="0"/>
        <v>42825</v>
      </c>
      <c r="AE5" s="27">
        <f t="shared" si="0"/>
        <v>42855</v>
      </c>
      <c r="AF5" s="27">
        <f t="shared" si="0"/>
        <v>42886</v>
      </c>
      <c r="AG5" s="27">
        <f t="shared" si="0"/>
        <v>42916</v>
      </c>
      <c r="AH5" s="27">
        <f t="shared" si="0"/>
        <v>42947</v>
      </c>
      <c r="AI5" s="27">
        <f t="shared" si="0"/>
        <v>42978</v>
      </c>
      <c r="AJ5" s="27">
        <f t="shared" si="0"/>
        <v>43008</v>
      </c>
      <c r="AK5" s="27">
        <f t="shared" si="0"/>
        <v>43039</v>
      </c>
      <c r="AL5" s="27">
        <f t="shared" si="0"/>
        <v>43069</v>
      </c>
      <c r="AM5" s="27">
        <f t="shared" si="0"/>
        <v>43100</v>
      </c>
    </row>
    <row r="6" spans="1:39" ht="10.25" customHeight="1">
      <c r="A6" s="1" t="s">
        <v>25</v>
      </c>
      <c r="B6" s="1"/>
      <c r="C6" s="1"/>
      <c r="D6" s="22">
        <v>1</v>
      </c>
      <c r="E6" s="59">
        <f>+D6+1</f>
        <v>2</v>
      </c>
      <c r="F6" s="22">
        <f t="shared" ref="F6:AM6" si="1">+E6+1</f>
        <v>3</v>
      </c>
      <c r="G6" s="22">
        <f t="shared" si="1"/>
        <v>4</v>
      </c>
      <c r="H6" s="22">
        <f t="shared" si="1"/>
        <v>5</v>
      </c>
      <c r="I6" s="22">
        <f t="shared" si="1"/>
        <v>6</v>
      </c>
      <c r="J6" s="22">
        <f t="shared" si="1"/>
        <v>7</v>
      </c>
      <c r="K6" s="22">
        <f t="shared" si="1"/>
        <v>8</v>
      </c>
      <c r="L6" s="22">
        <f t="shared" si="1"/>
        <v>9</v>
      </c>
      <c r="M6" s="22">
        <f t="shared" si="1"/>
        <v>10</v>
      </c>
      <c r="N6" s="22">
        <f t="shared" si="1"/>
        <v>11</v>
      </c>
      <c r="O6" s="22">
        <f t="shared" si="1"/>
        <v>12</v>
      </c>
      <c r="P6" s="22">
        <f t="shared" si="1"/>
        <v>13</v>
      </c>
      <c r="Q6" s="22">
        <f t="shared" si="1"/>
        <v>14</v>
      </c>
      <c r="R6" s="22">
        <f t="shared" si="1"/>
        <v>15</v>
      </c>
      <c r="S6" s="22">
        <f t="shared" si="1"/>
        <v>16</v>
      </c>
      <c r="T6" s="22">
        <f t="shared" si="1"/>
        <v>17</v>
      </c>
      <c r="U6" s="22">
        <f t="shared" si="1"/>
        <v>18</v>
      </c>
      <c r="V6" s="22">
        <f t="shared" si="1"/>
        <v>19</v>
      </c>
      <c r="W6" s="22">
        <f t="shared" si="1"/>
        <v>20</v>
      </c>
      <c r="X6" s="22">
        <f t="shared" si="1"/>
        <v>21</v>
      </c>
      <c r="Y6" s="22">
        <f t="shared" si="1"/>
        <v>22</v>
      </c>
      <c r="Z6" s="22">
        <f t="shared" si="1"/>
        <v>23</v>
      </c>
      <c r="AA6" s="22">
        <f t="shared" si="1"/>
        <v>24</v>
      </c>
      <c r="AB6" s="22">
        <f t="shared" si="1"/>
        <v>25</v>
      </c>
      <c r="AC6" s="22">
        <f t="shared" si="1"/>
        <v>26</v>
      </c>
      <c r="AD6" s="22">
        <f t="shared" si="1"/>
        <v>27</v>
      </c>
      <c r="AE6" s="22">
        <f t="shared" si="1"/>
        <v>28</v>
      </c>
      <c r="AF6" s="22">
        <f t="shared" si="1"/>
        <v>29</v>
      </c>
      <c r="AG6" s="22">
        <f t="shared" si="1"/>
        <v>30</v>
      </c>
      <c r="AH6" s="22">
        <f t="shared" si="1"/>
        <v>31</v>
      </c>
      <c r="AI6" s="22">
        <f t="shared" si="1"/>
        <v>32</v>
      </c>
      <c r="AJ6" s="22">
        <f t="shared" si="1"/>
        <v>33</v>
      </c>
      <c r="AK6" s="22">
        <f t="shared" si="1"/>
        <v>34</v>
      </c>
      <c r="AL6" s="22">
        <f t="shared" si="1"/>
        <v>35</v>
      </c>
      <c r="AM6" s="22">
        <f t="shared" si="1"/>
        <v>36</v>
      </c>
    </row>
    <row r="7" spans="1:39" ht="10.25" customHeight="1">
      <c r="A7" s="1"/>
      <c r="B7" s="1"/>
      <c r="C7" s="1"/>
      <c r="D7" s="17"/>
      <c r="E7" s="60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ht="10.25" customHeight="1">
      <c r="A8" s="3" t="s">
        <v>13</v>
      </c>
      <c r="B8" s="1"/>
      <c r="C8" s="1"/>
      <c r="D8" s="1"/>
      <c r="E8" s="6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5" customHeight="1">
      <c r="A9" s="3"/>
      <c r="B9" s="1"/>
      <c r="C9" s="1"/>
      <c r="D9" s="1"/>
      <c r="E9" s="6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0.25" customHeight="1">
      <c r="A10" s="1" t="s">
        <v>0</v>
      </c>
      <c r="B10" s="1"/>
      <c r="C10" s="1"/>
      <c r="D10" s="33">
        <f>D63</f>
        <v>926.66666666666652</v>
      </c>
      <c r="E10" s="66">
        <f t="shared" ref="E10:F10" si="2">E63</f>
        <v>1674</v>
      </c>
      <c r="F10" s="33">
        <f t="shared" si="2"/>
        <v>2278.4666666666672</v>
      </c>
      <c r="G10" s="33">
        <f t="shared" ref="G10:AM10" si="3">G63</f>
        <v>2569.3000000000006</v>
      </c>
      <c r="H10" s="33">
        <f t="shared" si="3"/>
        <v>2809.952666666667</v>
      </c>
      <c r="I10" s="33">
        <f t="shared" si="3"/>
        <v>3011.2593999999995</v>
      </c>
      <c r="J10" s="33">
        <f t="shared" si="3"/>
        <v>3181.9678466666664</v>
      </c>
      <c r="K10" s="33">
        <f t="shared" si="3"/>
        <v>3329.1639699999992</v>
      </c>
      <c r="L10" s="33">
        <f t="shared" si="3"/>
        <v>3458.6131712666656</v>
      </c>
      <c r="M10" s="33">
        <f t="shared" si="3"/>
        <v>3575.0340651399988</v>
      </c>
      <c r="N10" s="33">
        <f t="shared" si="3"/>
        <v>3682.3184663846655</v>
      </c>
      <c r="O10" s="33">
        <f t="shared" si="3"/>
        <v>5675.5626632114981</v>
      </c>
      <c r="P10" s="33">
        <f t="shared" si="3"/>
        <v>5822.9086844740887</v>
      </c>
      <c r="Q10" s="33">
        <f t="shared" si="3"/>
        <v>5969.0313568746487</v>
      </c>
      <c r="R10" s="33">
        <f t="shared" si="3"/>
        <v>6116.9999357246361</v>
      </c>
      <c r="S10" s="33">
        <f t="shared" si="3"/>
        <v>6269.5522838271172</v>
      </c>
      <c r="T10" s="33">
        <f t="shared" si="3"/>
        <v>6429.1893958338433</v>
      </c>
      <c r="U10" s="33">
        <f t="shared" si="3"/>
        <v>6598.2538423164387</v>
      </c>
      <c r="V10" s="33">
        <f t="shared" si="3"/>
        <v>6778.9956320674519</v>
      </c>
      <c r="W10" s="33">
        <f t="shared" si="3"/>
        <v>6973.6283196896939</v>
      </c>
      <c r="X10" s="33">
        <f t="shared" si="3"/>
        <v>7184.3776511910592</v>
      </c>
      <c r="Y10" s="33">
        <f t="shared" si="3"/>
        <v>7413.5246159360831</v>
      </c>
      <c r="Z10" s="33">
        <f t="shared" si="3"/>
        <v>7663.4444372304251</v>
      </c>
      <c r="AA10" s="33">
        <f t="shared" si="3"/>
        <v>7936.6427687140549</v>
      </c>
      <c r="AB10" s="33">
        <f t="shared" si="3"/>
        <v>8235.7901557939313</v>
      </c>
      <c r="AC10" s="33">
        <f t="shared" si="3"/>
        <v>8563.7556595401002</v>
      </c>
      <c r="AD10" s="33">
        <f t="shared" si="3"/>
        <v>8923.6404160275324</v>
      </c>
      <c r="AE10" s="33">
        <f t="shared" si="3"/>
        <v>9318.8118100570191</v>
      </c>
      <c r="AF10" s="33">
        <f t="shared" si="3"/>
        <v>9752.9388730041119</v>
      </c>
      <c r="AG10" s="33">
        <f t="shared" si="3"/>
        <v>10230.029465857635</v>
      </c>
      <c r="AH10" s="33">
        <f t="shared" si="3"/>
        <v>10754.46977688589</v>
      </c>
      <c r="AI10" s="33">
        <f t="shared" si="3"/>
        <v>11331.066646128471</v>
      </c>
      <c r="AJ10" s="33">
        <f t="shared" si="3"/>
        <v>11965.09322398451</v>
      </c>
      <c r="AK10" s="33">
        <f t="shared" si="3"/>
        <v>12662.338476977513</v>
      </c>
      <c r="AL10" s="33">
        <f t="shared" si="3"/>
        <v>13429.16106915091</v>
      </c>
      <c r="AM10" s="33">
        <f t="shared" si="3"/>
        <v>14272.548171646518</v>
      </c>
    </row>
    <row r="11" spans="1:39" ht="10.25" customHeight="1">
      <c r="A11" s="1" t="s">
        <v>1</v>
      </c>
      <c r="B11" s="1"/>
      <c r="C11" s="1"/>
      <c r="D11" s="7">
        <f>D88</f>
        <v>169.11666666666665</v>
      </c>
      <c r="E11" s="63">
        <f t="shared" ref="E11:F11" si="4">E88</f>
        <v>305.505</v>
      </c>
      <c r="F11" s="7">
        <f t="shared" si="4"/>
        <v>415.82016666666669</v>
      </c>
      <c r="G11" s="7">
        <f t="shared" ref="G11:AM11" si="5">G88</f>
        <v>468.89725000000004</v>
      </c>
      <c r="H11" s="7">
        <f t="shared" si="5"/>
        <v>512.81636166666681</v>
      </c>
      <c r="I11" s="7">
        <f t="shared" si="5"/>
        <v>549.55484049999995</v>
      </c>
      <c r="J11" s="7">
        <f t="shared" si="5"/>
        <v>580.70913201666667</v>
      </c>
      <c r="K11" s="7">
        <f t="shared" si="5"/>
        <v>607.57242452499997</v>
      </c>
      <c r="L11" s="7">
        <f t="shared" si="5"/>
        <v>631.19690375616642</v>
      </c>
      <c r="M11" s="7">
        <f t="shared" si="5"/>
        <v>652.44371688804983</v>
      </c>
      <c r="N11" s="7">
        <f t="shared" si="5"/>
        <v>672.02312011520132</v>
      </c>
      <c r="O11" s="7">
        <f t="shared" si="5"/>
        <v>785.11950174425715</v>
      </c>
      <c r="P11" s="7">
        <f t="shared" si="5"/>
        <v>805.50236801891549</v>
      </c>
      <c r="Q11" s="7">
        <f t="shared" si="5"/>
        <v>825.71600436765971</v>
      </c>
      <c r="R11" s="7">
        <f t="shared" si="5"/>
        <v>846.18499110857465</v>
      </c>
      <c r="S11" s="7">
        <f t="shared" si="5"/>
        <v>867.28806592941794</v>
      </c>
      <c r="T11" s="7">
        <f t="shared" si="5"/>
        <v>889.37119975701501</v>
      </c>
      <c r="U11" s="7">
        <f t="shared" si="5"/>
        <v>912.75844818710743</v>
      </c>
      <c r="V11" s="7">
        <f t="shared" si="5"/>
        <v>937.76106243599747</v>
      </c>
      <c r="W11" s="7">
        <f t="shared" si="5"/>
        <v>964.6852508904077</v>
      </c>
      <c r="X11" s="7">
        <f t="shared" si="5"/>
        <v>993.8389084147633</v>
      </c>
      <c r="Y11" s="7">
        <f t="shared" si="5"/>
        <v>1025.5375718711582</v>
      </c>
      <c r="Z11" s="7">
        <f t="shared" si="5"/>
        <v>1060.1098138168754</v>
      </c>
      <c r="AA11" s="7">
        <f t="shared" si="5"/>
        <v>1097.9022496721109</v>
      </c>
      <c r="AB11" s="7">
        <f t="shared" si="5"/>
        <v>1139.2843048848272</v>
      </c>
      <c r="AC11" s="7">
        <f t="shared" si="5"/>
        <v>1184.6528662363805</v>
      </c>
      <c r="AD11" s="7">
        <f t="shared" si="5"/>
        <v>1234.436924217142</v>
      </c>
      <c r="AE11" s="7">
        <f t="shared" si="5"/>
        <v>1289.102300391221</v>
      </c>
      <c r="AF11" s="7">
        <f t="shared" si="5"/>
        <v>1349.1565440989023</v>
      </c>
      <c r="AG11" s="7">
        <f t="shared" si="5"/>
        <v>1415.1540761103061</v>
      </c>
      <c r="AH11" s="7">
        <f t="shared" si="5"/>
        <v>1487.7016524692147</v>
      </c>
      <c r="AI11" s="7">
        <f t="shared" si="5"/>
        <v>1567.4642193811051</v>
      </c>
      <c r="AJ11" s="7">
        <f t="shared" si="5"/>
        <v>1655.1712293178571</v>
      </c>
      <c r="AK11" s="7">
        <f t="shared" si="5"/>
        <v>1751.6234893152227</v>
      </c>
      <c r="AL11" s="7">
        <f t="shared" si="5"/>
        <v>1857.7006145658761</v>
      </c>
      <c r="AM11" s="7">
        <f t="shared" si="5"/>
        <v>1974.3691637444349</v>
      </c>
    </row>
    <row r="12" spans="1:39" ht="10.25" customHeight="1">
      <c r="A12" s="5" t="s">
        <v>14</v>
      </c>
      <c r="B12" s="4"/>
      <c r="C12" s="4"/>
      <c r="D12" s="20">
        <f>D10-D11</f>
        <v>757.54999999999984</v>
      </c>
      <c r="E12" s="64">
        <f>E10-E11</f>
        <v>1368.4949999999999</v>
      </c>
      <c r="F12" s="20">
        <f>F10-F11</f>
        <v>1862.6465000000005</v>
      </c>
      <c r="G12" s="20">
        <f t="shared" ref="G12" si="6">G10-G11</f>
        <v>2100.4027500000007</v>
      </c>
      <c r="H12" s="20">
        <f t="shared" ref="H12" si="7">H10-H11</f>
        <v>2297.136305</v>
      </c>
      <c r="I12" s="20">
        <f t="shared" ref="I12" si="8">I10-I11</f>
        <v>2461.7045594999995</v>
      </c>
      <c r="J12" s="20">
        <f t="shared" ref="J12" si="9">J10-J11</f>
        <v>2601.25871465</v>
      </c>
      <c r="K12" s="20">
        <f t="shared" ref="K12" si="10">K10-K11</f>
        <v>2721.5915454749993</v>
      </c>
      <c r="L12" s="20">
        <f t="shared" ref="L12" si="11">L10-L11</f>
        <v>2827.416267510499</v>
      </c>
      <c r="M12" s="20">
        <f t="shared" ref="M12" si="12">M10-M11</f>
        <v>2922.5903482519489</v>
      </c>
      <c r="N12" s="20">
        <f t="shared" ref="N12" si="13">N10-N11</f>
        <v>3010.2953462694641</v>
      </c>
      <c r="O12" s="20">
        <f t="shared" ref="O12" si="14">O10-O11</f>
        <v>4890.4431614672412</v>
      </c>
      <c r="P12" s="20">
        <f t="shared" ref="P12" si="15">P10-P11</f>
        <v>5017.4063164551735</v>
      </c>
      <c r="Q12" s="20">
        <f t="shared" ref="Q12" si="16">Q10-Q11</f>
        <v>5143.3153525069893</v>
      </c>
      <c r="R12" s="20">
        <f t="shared" ref="R12" si="17">R10-R11</f>
        <v>5270.8149446160614</v>
      </c>
      <c r="S12" s="20">
        <f t="shared" ref="S12" si="18">S10-S11</f>
        <v>5402.2642178976994</v>
      </c>
      <c r="T12" s="20">
        <f t="shared" ref="T12" si="19">T10-T11</f>
        <v>5539.8181960768279</v>
      </c>
      <c r="U12" s="20">
        <f t="shared" ref="U12" si="20">U10-U11</f>
        <v>5685.4953941293315</v>
      </c>
      <c r="V12" s="20">
        <f t="shared" ref="V12" si="21">V10-V11</f>
        <v>5841.2345696314542</v>
      </c>
      <c r="W12" s="20">
        <f t="shared" ref="W12" si="22">W10-W11</f>
        <v>6008.9430687992863</v>
      </c>
      <c r="X12" s="20">
        <f t="shared" ref="X12" si="23">X10-X11</f>
        <v>6190.5387427762962</v>
      </c>
      <c r="Y12" s="20">
        <f t="shared" ref="Y12" si="24">Y10-Y11</f>
        <v>6387.9870440649247</v>
      </c>
      <c r="Z12" s="20">
        <f t="shared" ref="Z12" si="25">Z10-Z11</f>
        <v>6603.3346234135497</v>
      </c>
      <c r="AA12" s="20">
        <f t="shared" ref="AA12" si="26">AA10-AA11</f>
        <v>6838.740519041944</v>
      </c>
      <c r="AB12" s="20">
        <f t="shared" ref="AB12" si="27">AB10-AB11</f>
        <v>7096.5058509091041</v>
      </c>
      <c r="AC12" s="20">
        <f t="shared" ref="AC12" si="28">AC10-AC11</f>
        <v>7379.1027933037194</v>
      </c>
      <c r="AD12" s="20">
        <f t="shared" ref="AD12" si="29">AD10-AD11</f>
        <v>7689.2034918103909</v>
      </c>
      <c r="AE12" s="20">
        <f t="shared" ref="AE12" si="30">AE10-AE11</f>
        <v>8029.7095096657977</v>
      </c>
      <c r="AF12" s="20">
        <f t="shared" ref="AF12" si="31">AF10-AF11</f>
        <v>8403.7823289052103</v>
      </c>
      <c r="AG12" s="20">
        <f t="shared" ref="AG12" si="32">AG10-AG11</f>
        <v>8814.8753897473289</v>
      </c>
      <c r="AH12" s="20">
        <f t="shared" ref="AH12" si="33">AH10-AH11</f>
        <v>9266.7681244166743</v>
      </c>
      <c r="AI12" s="20">
        <f t="shared" ref="AI12" si="34">AI10-AI11</f>
        <v>9763.6024267473658</v>
      </c>
      <c r="AJ12" s="20">
        <f t="shared" ref="AJ12" si="35">AJ10-AJ11</f>
        <v>10309.921994666653</v>
      </c>
      <c r="AK12" s="20">
        <f t="shared" ref="AK12" si="36">AK10-AK11</f>
        <v>10910.71498766229</v>
      </c>
      <c r="AL12" s="20">
        <f t="shared" ref="AL12" si="37">AL10-AL11</f>
        <v>11571.460454585034</v>
      </c>
      <c r="AM12" s="20">
        <f t="shared" ref="AM12" si="38">AM10-AM11</f>
        <v>12298.179007902083</v>
      </c>
    </row>
    <row r="13" spans="1:39" ht="10.25" customHeight="1">
      <c r="A13" s="8" t="s">
        <v>15</v>
      </c>
      <c r="B13" s="1"/>
      <c r="C13" s="1"/>
      <c r="D13" s="9">
        <f t="shared" ref="D13:AM13" si="39">IF(ISNUMBER(D12/D10),D12/D10,0)</f>
        <v>0.8175</v>
      </c>
      <c r="E13" s="65">
        <f t="shared" si="39"/>
        <v>0.81749999999999989</v>
      </c>
      <c r="F13" s="9">
        <f t="shared" si="39"/>
        <v>0.8175</v>
      </c>
      <c r="G13" s="9">
        <f t="shared" si="39"/>
        <v>0.8175</v>
      </c>
      <c r="H13" s="9">
        <f t="shared" si="39"/>
        <v>0.81749999999999989</v>
      </c>
      <c r="I13" s="9">
        <f t="shared" si="39"/>
        <v>0.8175</v>
      </c>
      <c r="J13" s="9">
        <f t="shared" si="39"/>
        <v>0.8175</v>
      </c>
      <c r="K13" s="9">
        <f t="shared" si="39"/>
        <v>0.8175</v>
      </c>
      <c r="L13" s="9">
        <f t="shared" si="39"/>
        <v>0.8175</v>
      </c>
      <c r="M13" s="9">
        <f t="shared" si="39"/>
        <v>0.8175</v>
      </c>
      <c r="N13" s="9">
        <f t="shared" si="39"/>
        <v>0.8175</v>
      </c>
      <c r="O13" s="9">
        <f t="shared" si="39"/>
        <v>0.86166666666666669</v>
      </c>
      <c r="P13" s="9">
        <f t="shared" si="39"/>
        <v>0.86166666666666669</v>
      </c>
      <c r="Q13" s="9">
        <f t="shared" si="39"/>
        <v>0.86166666666666669</v>
      </c>
      <c r="R13" s="9">
        <f t="shared" si="39"/>
        <v>0.86166666666666669</v>
      </c>
      <c r="S13" s="9">
        <f t="shared" si="39"/>
        <v>0.86166666666666669</v>
      </c>
      <c r="T13" s="9">
        <f t="shared" si="39"/>
        <v>0.86166666666666658</v>
      </c>
      <c r="U13" s="9">
        <f t="shared" si="39"/>
        <v>0.86166666666666669</v>
      </c>
      <c r="V13" s="9">
        <f t="shared" si="39"/>
        <v>0.86166666666666669</v>
      </c>
      <c r="W13" s="9">
        <f t="shared" si="39"/>
        <v>0.86166666666666669</v>
      </c>
      <c r="X13" s="9">
        <f t="shared" si="39"/>
        <v>0.86166666666666669</v>
      </c>
      <c r="Y13" s="9">
        <f t="shared" si="39"/>
        <v>0.86166666666666658</v>
      </c>
      <c r="Z13" s="9">
        <f t="shared" si="39"/>
        <v>0.86166666666666669</v>
      </c>
      <c r="AA13" s="9">
        <f t="shared" si="39"/>
        <v>0.86166666666666669</v>
      </c>
      <c r="AB13" s="9">
        <f t="shared" si="39"/>
        <v>0.86166666666666669</v>
      </c>
      <c r="AC13" s="9">
        <f t="shared" si="39"/>
        <v>0.86166666666666669</v>
      </c>
      <c r="AD13" s="9">
        <f t="shared" si="39"/>
        <v>0.86166666666666669</v>
      </c>
      <c r="AE13" s="9">
        <f t="shared" si="39"/>
        <v>0.86166666666666658</v>
      </c>
      <c r="AF13" s="9">
        <f t="shared" si="39"/>
        <v>0.86166666666666669</v>
      </c>
      <c r="AG13" s="9">
        <f t="shared" si="39"/>
        <v>0.86166666666666669</v>
      </c>
      <c r="AH13" s="9">
        <f t="shared" si="39"/>
        <v>0.86166666666666658</v>
      </c>
      <c r="AI13" s="9">
        <f t="shared" si="39"/>
        <v>0.86166666666666669</v>
      </c>
      <c r="AJ13" s="9">
        <f t="shared" si="39"/>
        <v>0.86166666666666669</v>
      </c>
      <c r="AK13" s="9">
        <f t="shared" si="39"/>
        <v>0.86166666666666658</v>
      </c>
      <c r="AL13" s="9">
        <f t="shared" si="39"/>
        <v>0.86166666666666669</v>
      </c>
      <c r="AM13" s="9">
        <f t="shared" si="39"/>
        <v>0.86166666666666669</v>
      </c>
    </row>
    <row r="14" spans="1:39" ht="10.25" customHeight="1">
      <c r="A14" s="1"/>
      <c r="B14" s="1"/>
      <c r="C14" s="1"/>
      <c r="D14" s="1"/>
      <c r="E14" s="6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0.25" customHeight="1">
      <c r="A15" s="1" t="s">
        <v>26</v>
      </c>
      <c r="B15" s="1"/>
      <c r="C15" s="1"/>
      <c r="D15" s="7">
        <f>D121</f>
        <v>37708.333333333336</v>
      </c>
      <c r="E15" s="63">
        <f t="shared" ref="E15:AM15" si="40">E121</f>
        <v>37708.333333333336</v>
      </c>
      <c r="F15" s="7">
        <f t="shared" si="40"/>
        <v>37708.333333333336</v>
      </c>
      <c r="G15" s="7">
        <f t="shared" si="40"/>
        <v>47791.666666666672</v>
      </c>
      <c r="H15" s="7">
        <f t="shared" si="40"/>
        <v>52833.333333333336</v>
      </c>
      <c r="I15" s="7">
        <f t="shared" si="40"/>
        <v>62916.666666666664</v>
      </c>
      <c r="J15" s="7">
        <f t="shared" si="40"/>
        <v>62916.666666666664</v>
      </c>
      <c r="K15" s="7">
        <f t="shared" si="40"/>
        <v>62916.666666666664</v>
      </c>
      <c r="L15" s="7">
        <f t="shared" si="40"/>
        <v>62916.666666666664</v>
      </c>
      <c r="M15" s="7">
        <f t="shared" si="40"/>
        <v>62916.666666666664</v>
      </c>
      <c r="N15" s="7">
        <f t="shared" si="40"/>
        <v>62916.666666666664</v>
      </c>
      <c r="O15" s="7">
        <f t="shared" si="40"/>
        <v>62916.666666666664</v>
      </c>
      <c r="P15" s="7">
        <f t="shared" si="40"/>
        <v>62916.666666666664</v>
      </c>
      <c r="Q15" s="7">
        <f t="shared" si="40"/>
        <v>62916.666666666664</v>
      </c>
      <c r="R15" s="7">
        <f t="shared" si="40"/>
        <v>62916.666666666664</v>
      </c>
      <c r="S15" s="7">
        <f t="shared" si="40"/>
        <v>62916.666666666664</v>
      </c>
      <c r="T15" s="7">
        <f t="shared" si="40"/>
        <v>62916.666666666664</v>
      </c>
      <c r="U15" s="7">
        <f t="shared" si="40"/>
        <v>62916.666666666664</v>
      </c>
      <c r="V15" s="7">
        <f t="shared" si="40"/>
        <v>62916.666666666664</v>
      </c>
      <c r="W15" s="7">
        <f t="shared" si="40"/>
        <v>62916.666666666664</v>
      </c>
      <c r="X15" s="7">
        <f t="shared" si="40"/>
        <v>62916.666666666664</v>
      </c>
      <c r="Y15" s="7">
        <f t="shared" si="40"/>
        <v>62916.666666666664</v>
      </c>
      <c r="Z15" s="7">
        <f t="shared" si="40"/>
        <v>62916.666666666664</v>
      </c>
      <c r="AA15" s="7">
        <f t="shared" si="40"/>
        <v>62916.666666666664</v>
      </c>
      <c r="AB15" s="7">
        <f t="shared" si="40"/>
        <v>62916.666666666664</v>
      </c>
      <c r="AC15" s="7">
        <f t="shared" si="40"/>
        <v>62916.666666666664</v>
      </c>
      <c r="AD15" s="7">
        <f t="shared" si="40"/>
        <v>62916.666666666664</v>
      </c>
      <c r="AE15" s="7">
        <f t="shared" si="40"/>
        <v>62916.666666666664</v>
      </c>
      <c r="AF15" s="7">
        <f t="shared" si="40"/>
        <v>62916.666666666664</v>
      </c>
      <c r="AG15" s="7">
        <f t="shared" si="40"/>
        <v>62916.666666666664</v>
      </c>
      <c r="AH15" s="7">
        <f t="shared" si="40"/>
        <v>62916.666666666664</v>
      </c>
      <c r="AI15" s="7">
        <f t="shared" si="40"/>
        <v>62916.666666666664</v>
      </c>
      <c r="AJ15" s="7">
        <f t="shared" si="40"/>
        <v>62916.666666666664</v>
      </c>
      <c r="AK15" s="7">
        <f t="shared" si="40"/>
        <v>62916.666666666664</v>
      </c>
      <c r="AL15" s="7">
        <f t="shared" si="40"/>
        <v>62916.666666666664</v>
      </c>
      <c r="AM15" s="7">
        <f t="shared" si="40"/>
        <v>62916.666666666664</v>
      </c>
    </row>
    <row r="16" spans="1:39" ht="10.25" customHeight="1">
      <c r="A16" s="5" t="s">
        <v>16</v>
      </c>
      <c r="B16" s="4"/>
      <c r="C16" s="4"/>
      <c r="D16" s="20">
        <f>D12-D15</f>
        <v>-36950.783333333333</v>
      </c>
      <c r="E16" s="64">
        <f t="shared" ref="E16:AM16" si="41">E12-E15</f>
        <v>-36339.838333333333</v>
      </c>
      <c r="F16" s="20">
        <f t="shared" si="41"/>
        <v>-35845.686833333333</v>
      </c>
      <c r="G16" s="20">
        <f t="shared" si="41"/>
        <v>-45691.26391666667</v>
      </c>
      <c r="H16" s="20">
        <f t="shared" si="41"/>
        <v>-50536.197028333336</v>
      </c>
      <c r="I16" s="20">
        <f t="shared" si="41"/>
        <v>-60454.962107166662</v>
      </c>
      <c r="J16" s="20">
        <f t="shared" si="41"/>
        <v>-60315.407952016663</v>
      </c>
      <c r="K16" s="20">
        <f t="shared" si="41"/>
        <v>-60195.075121191665</v>
      </c>
      <c r="L16" s="20">
        <f t="shared" si="41"/>
        <v>-60089.250399156168</v>
      </c>
      <c r="M16" s="20">
        <f t="shared" si="41"/>
        <v>-59994.076318414714</v>
      </c>
      <c r="N16" s="20">
        <f t="shared" si="41"/>
        <v>-59906.3713203972</v>
      </c>
      <c r="O16" s="20">
        <f t="shared" si="41"/>
        <v>-58026.223505199421</v>
      </c>
      <c r="P16" s="20">
        <f t="shared" si="41"/>
        <v>-57899.260350211494</v>
      </c>
      <c r="Q16" s="20">
        <f t="shared" si="41"/>
        <v>-57773.351314159678</v>
      </c>
      <c r="R16" s="20">
        <f t="shared" si="41"/>
        <v>-57645.851722050604</v>
      </c>
      <c r="S16" s="20">
        <f t="shared" si="41"/>
        <v>-57514.402448768968</v>
      </c>
      <c r="T16" s="20">
        <f t="shared" si="41"/>
        <v>-57376.848470589837</v>
      </c>
      <c r="U16" s="20">
        <f t="shared" si="41"/>
        <v>-57231.171272537336</v>
      </c>
      <c r="V16" s="20">
        <f t="shared" si="41"/>
        <v>-57075.432097035213</v>
      </c>
      <c r="W16" s="20">
        <f t="shared" si="41"/>
        <v>-56907.723597867378</v>
      </c>
      <c r="X16" s="20">
        <f t="shared" si="41"/>
        <v>-56726.127923890366</v>
      </c>
      <c r="Y16" s="20">
        <f t="shared" si="41"/>
        <v>-56528.67962260174</v>
      </c>
      <c r="Z16" s="20">
        <f t="shared" si="41"/>
        <v>-56313.332043253118</v>
      </c>
      <c r="AA16" s="20">
        <f t="shared" si="41"/>
        <v>-56077.926147624719</v>
      </c>
      <c r="AB16" s="20">
        <f t="shared" si="41"/>
        <v>-55820.160815757561</v>
      </c>
      <c r="AC16" s="20">
        <f t="shared" si="41"/>
        <v>-55537.563873362946</v>
      </c>
      <c r="AD16" s="20">
        <f t="shared" si="41"/>
        <v>-55227.463174856275</v>
      </c>
      <c r="AE16" s="20">
        <f t="shared" si="41"/>
        <v>-54886.95715700087</v>
      </c>
      <c r="AF16" s="20">
        <f t="shared" si="41"/>
        <v>-54512.884337761454</v>
      </c>
      <c r="AG16" s="20">
        <f t="shared" si="41"/>
        <v>-54101.791276919335</v>
      </c>
      <c r="AH16" s="20">
        <f t="shared" si="41"/>
        <v>-53649.89854224999</v>
      </c>
      <c r="AI16" s="20">
        <f t="shared" si="41"/>
        <v>-53153.064239919302</v>
      </c>
      <c r="AJ16" s="20">
        <f t="shared" si="41"/>
        <v>-52606.744672000015</v>
      </c>
      <c r="AK16" s="20">
        <f t="shared" si="41"/>
        <v>-52005.951679004371</v>
      </c>
      <c r="AL16" s="20">
        <f t="shared" si="41"/>
        <v>-51345.206212081626</v>
      </c>
      <c r="AM16" s="20">
        <f t="shared" si="41"/>
        <v>-50618.487658764585</v>
      </c>
    </row>
    <row r="17" spans="1:39" ht="10.25" customHeight="1">
      <c r="A17" s="1"/>
      <c r="B17" s="1"/>
      <c r="C17" s="1"/>
      <c r="D17" s="1"/>
      <c r="E17" s="6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0.25" customHeight="1">
      <c r="A18" s="3" t="s">
        <v>19</v>
      </c>
      <c r="B18" s="1"/>
      <c r="C18" s="1"/>
      <c r="D18" s="1"/>
      <c r="E18" s="6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5" customHeight="1">
      <c r="A19" s="3"/>
      <c r="B19" s="1"/>
      <c r="C19" s="1"/>
      <c r="D19" s="1"/>
      <c r="E19" s="6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0.25" customHeight="1">
      <c r="A20" s="1" t="s">
        <v>18</v>
      </c>
      <c r="B20" s="1"/>
      <c r="C20" s="1"/>
      <c r="D20" s="28">
        <v>0</v>
      </c>
      <c r="E20" s="66">
        <f>D23</f>
        <v>-36950.783333333333</v>
      </c>
      <c r="F20" s="33">
        <f t="shared" ref="F20:AM20" si="42">E23</f>
        <v>926709.3783333333</v>
      </c>
      <c r="G20" s="33">
        <f t="shared" si="42"/>
        <v>890863.69149999996</v>
      </c>
      <c r="H20" s="33">
        <f t="shared" si="42"/>
        <v>845172.42758333334</v>
      </c>
      <c r="I20" s="33">
        <f t="shared" si="42"/>
        <v>794636.23055500002</v>
      </c>
      <c r="J20" s="33">
        <f t="shared" si="42"/>
        <v>734181.26844783337</v>
      </c>
      <c r="K20" s="33">
        <f t="shared" si="42"/>
        <v>673865.86049581668</v>
      </c>
      <c r="L20" s="33">
        <f t="shared" si="42"/>
        <v>613670.785374625</v>
      </c>
      <c r="M20" s="33">
        <f t="shared" si="42"/>
        <v>553581.53497546888</v>
      </c>
      <c r="N20" s="33">
        <f t="shared" si="42"/>
        <v>493587.45865705417</v>
      </c>
      <c r="O20" s="33">
        <f t="shared" si="42"/>
        <v>433681.08733665699</v>
      </c>
      <c r="P20" s="33">
        <f t="shared" si="42"/>
        <v>375654.86383145757</v>
      </c>
      <c r="Q20" s="33">
        <f t="shared" si="42"/>
        <v>317755.60348124604</v>
      </c>
      <c r="R20" s="33">
        <f t="shared" si="42"/>
        <v>259982.25216708635</v>
      </c>
      <c r="S20" s="33">
        <f t="shared" si="42"/>
        <v>202336.40044503575</v>
      </c>
      <c r="T20" s="33">
        <f t="shared" si="42"/>
        <v>144821.99799626679</v>
      </c>
      <c r="U20" s="33">
        <f t="shared" si="42"/>
        <v>87445.149525676941</v>
      </c>
      <c r="V20" s="33">
        <f t="shared" si="42"/>
        <v>30213.978253139605</v>
      </c>
      <c r="W20" s="33">
        <f t="shared" si="42"/>
        <v>-26861.453843895608</v>
      </c>
      <c r="X20" s="33">
        <f t="shared" si="42"/>
        <v>-83769.177441762993</v>
      </c>
      <c r="Y20" s="33">
        <f t="shared" si="42"/>
        <v>-140495.30536565336</v>
      </c>
      <c r="Z20" s="33">
        <f t="shared" si="42"/>
        <v>-197023.98498825511</v>
      </c>
      <c r="AA20" s="33">
        <f t="shared" si="42"/>
        <v>-253337.31703150822</v>
      </c>
      <c r="AB20" s="33">
        <f t="shared" si="42"/>
        <v>-309415.24317913293</v>
      </c>
      <c r="AC20" s="33">
        <f t="shared" si="42"/>
        <v>-365235.40399489051</v>
      </c>
      <c r="AD20" s="33">
        <f t="shared" si="42"/>
        <v>-420772.96786825347</v>
      </c>
      <c r="AE20" s="33">
        <f t="shared" si="42"/>
        <v>-476000.43104310974</v>
      </c>
      <c r="AF20" s="33">
        <f t="shared" si="42"/>
        <v>-530887.38820011064</v>
      </c>
      <c r="AG20" s="33">
        <f t="shared" si="42"/>
        <v>-585400.27253787208</v>
      </c>
      <c r="AH20" s="33">
        <f t="shared" si="42"/>
        <v>-639502.06381479139</v>
      </c>
      <c r="AI20" s="33">
        <f t="shared" si="42"/>
        <v>-693151.96235704143</v>
      </c>
      <c r="AJ20" s="33">
        <f t="shared" si="42"/>
        <v>-746305.02659696073</v>
      </c>
      <c r="AK20" s="33">
        <f t="shared" si="42"/>
        <v>-798911.77126896079</v>
      </c>
      <c r="AL20" s="33">
        <f t="shared" si="42"/>
        <v>-850917.72294796514</v>
      </c>
      <c r="AM20" s="33">
        <f t="shared" si="42"/>
        <v>-902262.92916004674</v>
      </c>
    </row>
    <row r="21" spans="1:39" ht="10.25" customHeight="1">
      <c r="A21" s="1" t="s">
        <v>19</v>
      </c>
      <c r="B21" s="1"/>
      <c r="C21" s="1"/>
      <c r="D21" s="7">
        <f>D16</f>
        <v>-36950.783333333333</v>
      </c>
      <c r="E21" s="63">
        <f t="shared" ref="E21:AM21" si="43">E16</f>
        <v>-36339.838333333333</v>
      </c>
      <c r="F21" s="7">
        <f t="shared" si="43"/>
        <v>-35845.686833333333</v>
      </c>
      <c r="G21" s="7">
        <f t="shared" si="43"/>
        <v>-45691.26391666667</v>
      </c>
      <c r="H21" s="7">
        <f t="shared" si="43"/>
        <v>-50536.197028333336</v>
      </c>
      <c r="I21" s="7">
        <f t="shared" si="43"/>
        <v>-60454.962107166662</v>
      </c>
      <c r="J21" s="7">
        <f t="shared" si="43"/>
        <v>-60315.407952016663</v>
      </c>
      <c r="K21" s="7">
        <f t="shared" si="43"/>
        <v>-60195.075121191665</v>
      </c>
      <c r="L21" s="7">
        <f t="shared" si="43"/>
        <v>-60089.250399156168</v>
      </c>
      <c r="M21" s="7">
        <f t="shared" si="43"/>
        <v>-59994.076318414714</v>
      </c>
      <c r="N21" s="7">
        <f t="shared" si="43"/>
        <v>-59906.3713203972</v>
      </c>
      <c r="O21" s="7">
        <f t="shared" si="43"/>
        <v>-58026.223505199421</v>
      </c>
      <c r="P21" s="7">
        <f t="shared" si="43"/>
        <v>-57899.260350211494</v>
      </c>
      <c r="Q21" s="7">
        <f t="shared" si="43"/>
        <v>-57773.351314159678</v>
      </c>
      <c r="R21" s="7">
        <f t="shared" si="43"/>
        <v>-57645.851722050604</v>
      </c>
      <c r="S21" s="7">
        <f t="shared" si="43"/>
        <v>-57514.402448768968</v>
      </c>
      <c r="T21" s="7">
        <f t="shared" si="43"/>
        <v>-57376.848470589837</v>
      </c>
      <c r="U21" s="7">
        <f t="shared" si="43"/>
        <v>-57231.171272537336</v>
      </c>
      <c r="V21" s="7">
        <f t="shared" si="43"/>
        <v>-57075.432097035213</v>
      </c>
      <c r="W21" s="7">
        <f t="shared" si="43"/>
        <v>-56907.723597867378</v>
      </c>
      <c r="X21" s="7">
        <f t="shared" si="43"/>
        <v>-56726.127923890366</v>
      </c>
      <c r="Y21" s="7">
        <f t="shared" si="43"/>
        <v>-56528.67962260174</v>
      </c>
      <c r="Z21" s="7">
        <f t="shared" si="43"/>
        <v>-56313.332043253118</v>
      </c>
      <c r="AA21" s="7">
        <f t="shared" si="43"/>
        <v>-56077.926147624719</v>
      </c>
      <c r="AB21" s="7">
        <f t="shared" si="43"/>
        <v>-55820.160815757561</v>
      </c>
      <c r="AC21" s="7">
        <f t="shared" si="43"/>
        <v>-55537.563873362946</v>
      </c>
      <c r="AD21" s="7">
        <f t="shared" si="43"/>
        <v>-55227.463174856275</v>
      </c>
      <c r="AE21" s="7">
        <f t="shared" si="43"/>
        <v>-54886.95715700087</v>
      </c>
      <c r="AF21" s="7">
        <f t="shared" si="43"/>
        <v>-54512.884337761454</v>
      </c>
      <c r="AG21" s="7">
        <f t="shared" si="43"/>
        <v>-54101.791276919335</v>
      </c>
      <c r="AH21" s="7">
        <f t="shared" si="43"/>
        <v>-53649.89854224999</v>
      </c>
      <c r="AI21" s="7">
        <f t="shared" si="43"/>
        <v>-53153.064239919302</v>
      </c>
      <c r="AJ21" s="7">
        <f t="shared" si="43"/>
        <v>-52606.744672000015</v>
      </c>
      <c r="AK21" s="7">
        <f t="shared" si="43"/>
        <v>-52005.951679004371</v>
      </c>
      <c r="AL21" s="7">
        <f t="shared" si="43"/>
        <v>-51345.206212081626</v>
      </c>
      <c r="AM21" s="7">
        <f t="shared" si="43"/>
        <v>-50618.487658764585</v>
      </c>
    </row>
    <row r="22" spans="1:39" ht="10.25" customHeight="1">
      <c r="A22" s="1" t="s">
        <v>17</v>
      </c>
      <c r="B22" s="1"/>
      <c r="C22" s="1"/>
      <c r="D22" s="19">
        <v>0</v>
      </c>
      <c r="E22" s="67">
        <v>1000000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</row>
    <row r="23" spans="1:39" ht="10.25" customHeight="1">
      <c r="A23" s="5" t="s">
        <v>20</v>
      </c>
      <c r="B23" s="4"/>
      <c r="C23" s="4"/>
      <c r="D23" s="29">
        <f>SUM(D20:D22)</f>
        <v>-36950.783333333333</v>
      </c>
      <c r="E23" s="68">
        <f t="shared" ref="E23" si="44">SUM(E20:E22)</f>
        <v>926709.3783333333</v>
      </c>
      <c r="F23" s="29">
        <f t="shared" ref="F23" si="45">SUM(F20:F22)</f>
        <v>890863.69149999996</v>
      </c>
      <c r="G23" s="29">
        <f t="shared" ref="G23" si="46">SUM(G20:G22)</f>
        <v>845172.42758333334</v>
      </c>
      <c r="H23" s="29">
        <f t="shared" ref="H23" si="47">SUM(H20:H22)</f>
        <v>794636.23055500002</v>
      </c>
      <c r="I23" s="29">
        <f t="shared" ref="I23" si="48">SUM(I20:I22)</f>
        <v>734181.26844783337</v>
      </c>
      <c r="J23" s="29">
        <f t="shared" ref="J23" si="49">SUM(J20:J22)</f>
        <v>673865.86049581668</v>
      </c>
      <c r="K23" s="29">
        <f t="shared" ref="K23" si="50">SUM(K20:K22)</f>
        <v>613670.785374625</v>
      </c>
      <c r="L23" s="29">
        <f t="shared" ref="L23" si="51">SUM(L20:L22)</f>
        <v>553581.53497546888</v>
      </c>
      <c r="M23" s="29">
        <f t="shared" ref="M23" si="52">SUM(M20:M22)</f>
        <v>493587.45865705417</v>
      </c>
      <c r="N23" s="29">
        <f t="shared" ref="N23" si="53">SUM(N20:N22)</f>
        <v>433681.08733665699</v>
      </c>
      <c r="O23" s="29">
        <f t="shared" ref="O23" si="54">SUM(O20:O22)</f>
        <v>375654.86383145757</v>
      </c>
      <c r="P23" s="29">
        <f t="shared" ref="P23" si="55">SUM(P20:P22)</f>
        <v>317755.60348124604</v>
      </c>
      <c r="Q23" s="29">
        <f t="shared" ref="Q23" si="56">SUM(Q20:Q22)</f>
        <v>259982.25216708635</v>
      </c>
      <c r="R23" s="29">
        <f t="shared" ref="R23" si="57">SUM(R20:R22)</f>
        <v>202336.40044503575</v>
      </c>
      <c r="S23" s="29">
        <f t="shared" ref="S23" si="58">SUM(S20:S22)</f>
        <v>144821.99799626679</v>
      </c>
      <c r="T23" s="29">
        <f t="shared" ref="T23" si="59">SUM(T20:T22)</f>
        <v>87445.149525676941</v>
      </c>
      <c r="U23" s="29">
        <f t="shared" ref="U23" si="60">SUM(U20:U22)</f>
        <v>30213.978253139605</v>
      </c>
      <c r="V23" s="29">
        <f t="shared" ref="V23" si="61">SUM(V20:V22)</f>
        <v>-26861.453843895608</v>
      </c>
      <c r="W23" s="29">
        <f t="shared" ref="W23" si="62">SUM(W20:W22)</f>
        <v>-83769.177441762993</v>
      </c>
      <c r="X23" s="29">
        <f t="shared" ref="X23" si="63">SUM(X20:X22)</f>
        <v>-140495.30536565336</v>
      </c>
      <c r="Y23" s="29">
        <f t="shared" ref="Y23" si="64">SUM(Y20:Y22)</f>
        <v>-197023.98498825511</v>
      </c>
      <c r="Z23" s="29">
        <f t="shared" ref="Z23" si="65">SUM(Z20:Z22)</f>
        <v>-253337.31703150822</v>
      </c>
      <c r="AA23" s="29">
        <f t="shared" ref="AA23" si="66">SUM(AA20:AA22)</f>
        <v>-309415.24317913293</v>
      </c>
      <c r="AB23" s="29">
        <f t="shared" ref="AB23" si="67">SUM(AB20:AB22)</f>
        <v>-365235.40399489051</v>
      </c>
      <c r="AC23" s="29">
        <f t="shared" ref="AC23" si="68">SUM(AC20:AC22)</f>
        <v>-420772.96786825347</v>
      </c>
      <c r="AD23" s="29">
        <f t="shared" ref="AD23" si="69">SUM(AD20:AD22)</f>
        <v>-476000.43104310974</v>
      </c>
      <c r="AE23" s="29">
        <f t="shared" ref="AE23" si="70">SUM(AE20:AE22)</f>
        <v>-530887.38820011064</v>
      </c>
      <c r="AF23" s="29">
        <f t="shared" ref="AF23" si="71">SUM(AF20:AF22)</f>
        <v>-585400.27253787208</v>
      </c>
      <c r="AG23" s="29">
        <f t="shared" ref="AG23" si="72">SUM(AG20:AG22)</f>
        <v>-639502.06381479139</v>
      </c>
      <c r="AH23" s="29">
        <f t="shared" ref="AH23" si="73">SUM(AH20:AH22)</f>
        <v>-693151.96235704143</v>
      </c>
      <c r="AI23" s="29">
        <f t="shared" ref="AI23" si="74">SUM(AI20:AI22)</f>
        <v>-746305.02659696073</v>
      </c>
      <c r="AJ23" s="29">
        <f t="shared" ref="AJ23" si="75">SUM(AJ20:AJ22)</f>
        <v>-798911.77126896079</v>
      </c>
      <c r="AK23" s="29">
        <f t="shared" ref="AK23" si="76">SUM(AK20:AK22)</f>
        <v>-850917.72294796514</v>
      </c>
      <c r="AL23" s="29">
        <f t="shared" ref="AL23" si="77">SUM(AL20:AL22)</f>
        <v>-902262.92916004674</v>
      </c>
      <c r="AM23" s="29">
        <f t="shared" ref="AM23" si="78">SUM(AM20:AM22)</f>
        <v>-952881.41681881133</v>
      </c>
    </row>
    <row r="24" spans="1:39" ht="10.25" customHeight="1">
      <c r="A24" s="1"/>
      <c r="B24" s="1"/>
      <c r="C24" s="1"/>
      <c r="D24" s="1"/>
      <c r="E24" s="6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0.25" customHeight="1">
      <c r="A25" s="1"/>
      <c r="B25" s="1"/>
      <c r="C25" s="1"/>
      <c r="D25" s="1"/>
      <c r="E25" s="6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0.25" customHeight="1">
      <c r="A26" s="3" t="s">
        <v>32</v>
      </c>
      <c r="B26" s="1"/>
      <c r="C26" s="1"/>
      <c r="D26" s="1"/>
      <c r="E26" s="6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5" customHeight="1">
      <c r="A27" s="3"/>
      <c r="B27" s="1"/>
      <c r="C27" s="1"/>
      <c r="D27" s="1"/>
      <c r="E27" s="6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36" customFormat="1" ht="10.25" customHeight="1">
      <c r="A28" s="35" t="s">
        <v>3</v>
      </c>
      <c r="B28" s="12"/>
      <c r="C28" s="12"/>
      <c r="D28" s="12"/>
      <c r="E28" s="61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39" s="36" customFormat="1" ht="10.25" customHeight="1">
      <c r="A29" s="12" t="s">
        <v>2</v>
      </c>
      <c r="B29" s="12"/>
      <c r="C29" s="12"/>
      <c r="D29" s="30">
        <f>D116</f>
        <v>5000</v>
      </c>
      <c r="E29" s="69">
        <f t="shared" ref="E29:AM29" si="79">E116</f>
        <v>5000</v>
      </c>
      <c r="F29" s="30">
        <f t="shared" si="79"/>
        <v>5000</v>
      </c>
      <c r="G29" s="30">
        <f t="shared" si="79"/>
        <v>5000</v>
      </c>
      <c r="H29" s="30">
        <f t="shared" si="79"/>
        <v>5000</v>
      </c>
      <c r="I29" s="30">
        <f t="shared" si="79"/>
        <v>5000</v>
      </c>
      <c r="J29" s="30">
        <f t="shared" si="79"/>
        <v>5000</v>
      </c>
      <c r="K29" s="30">
        <f t="shared" si="79"/>
        <v>5000</v>
      </c>
      <c r="L29" s="30">
        <f t="shared" si="79"/>
        <v>5000</v>
      </c>
      <c r="M29" s="30">
        <f t="shared" si="79"/>
        <v>5000</v>
      </c>
      <c r="N29" s="30">
        <f t="shared" si="79"/>
        <v>5000</v>
      </c>
      <c r="O29" s="30">
        <f t="shared" si="79"/>
        <v>5000</v>
      </c>
      <c r="P29" s="30">
        <f t="shared" si="79"/>
        <v>5000</v>
      </c>
      <c r="Q29" s="30">
        <f t="shared" si="79"/>
        <v>5000</v>
      </c>
      <c r="R29" s="30">
        <f t="shared" si="79"/>
        <v>5000</v>
      </c>
      <c r="S29" s="30">
        <f t="shared" si="79"/>
        <v>5000</v>
      </c>
      <c r="T29" s="30">
        <f t="shared" si="79"/>
        <v>5000</v>
      </c>
      <c r="U29" s="30">
        <f t="shared" si="79"/>
        <v>5000</v>
      </c>
      <c r="V29" s="30">
        <f t="shared" si="79"/>
        <v>5000</v>
      </c>
      <c r="W29" s="30">
        <f t="shared" si="79"/>
        <v>5000</v>
      </c>
      <c r="X29" s="30">
        <f t="shared" si="79"/>
        <v>5000</v>
      </c>
      <c r="Y29" s="30">
        <f t="shared" si="79"/>
        <v>5000</v>
      </c>
      <c r="Z29" s="30">
        <f t="shared" si="79"/>
        <v>5000</v>
      </c>
      <c r="AA29" s="30">
        <f t="shared" si="79"/>
        <v>5000</v>
      </c>
      <c r="AB29" s="30">
        <f t="shared" si="79"/>
        <v>5000</v>
      </c>
      <c r="AC29" s="30">
        <f t="shared" si="79"/>
        <v>5000</v>
      </c>
      <c r="AD29" s="30">
        <f t="shared" si="79"/>
        <v>5000</v>
      </c>
      <c r="AE29" s="30">
        <f t="shared" si="79"/>
        <v>5000</v>
      </c>
      <c r="AF29" s="30">
        <f t="shared" si="79"/>
        <v>5000</v>
      </c>
      <c r="AG29" s="30">
        <f t="shared" si="79"/>
        <v>5000</v>
      </c>
      <c r="AH29" s="30">
        <f t="shared" si="79"/>
        <v>5000</v>
      </c>
      <c r="AI29" s="30">
        <f t="shared" si="79"/>
        <v>5000</v>
      </c>
      <c r="AJ29" s="30">
        <f t="shared" si="79"/>
        <v>5000</v>
      </c>
      <c r="AK29" s="30">
        <f t="shared" si="79"/>
        <v>5000</v>
      </c>
      <c r="AL29" s="30">
        <f t="shared" si="79"/>
        <v>5000</v>
      </c>
      <c r="AM29" s="30">
        <f t="shared" si="79"/>
        <v>5000</v>
      </c>
    </row>
    <row r="30" spans="1:39" s="36" customFormat="1" ht="10.25" customHeight="1">
      <c r="A30" s="37" t="s">
        <v>37</v>
      </c>
      <c r="B30" s="12"/>
      <c r="C30" s="12"/>
      <c r="D30" s="32">
        <v>4.5</v>
      </c>
      <c r="E30" s="70">
        <v>4.5</v>
      </c>
      <c r="F30" s="49">
        <f>E30</f>
        <v>4.5</v>
      </c>
      <c r="G30" s="49">
        <f t="shared" ref="G30:AM30" si="80">F30</f>
        <v>4.5</v>
      </c>
      <c r="H30" s="49">
        <f t="shared" si="80"/>
        <v>4.5</v>
      </c>
      <c r="I30" s="49">
        <f t="shared" si="80"/>
        <v>4.5</v>
      </c>
      <c r="J30" s="49">
        <f t="shared" si="80"/>
        <v>4.5</v>
      </c>
      <c r="K30" s="49">
        <f t="shared" si="80"/>
        <v>4.5</v>
      </c>
      <c r="L30" s="49">
        <f t="shared" si="80"/>
        <v>4.5</v>
      </c>
      <c r="M30" s="49">
        <f t="shared" si="80"/>
        <v>4.5</v>
      </c>
      <c r="N30" s="49">
        <f t="shared" si="80"/>
        <v>4.5</v>
      </c>
      <c r="O30" s="49">
        <f t="shared" si="80"/>
        <v>4.5</v>
      </c>
      <c r="P30" s="49">
        <f t="shared" si="80"/>
        <v>4.5</v>
      </c>
      <c r="Q30" s="49">
        <f t="shared" si="80"/>
        <v>4.5</v>
      </c>
      <c r="R30" s="49">
        <f t="shared" si="80"/>
        <v>4.5</v>
      </c>
      <c r="S30" s="49">
        <f t="shared" si="80"/>
        <v>4.5</v>
      </c>
      <c r="T30" s="49">
        <f t="shared" si="80"/>
        <v>4.5</v>
      </c>
      <c r="U30" s="49">
        <f t="shared" si="80"/>
        <v>4.5</v>
      </c>
      <c r="V30" s="49">
        <f t="shared" si="80"/>
        <v>4.5</v>
      </c>
      <c r="W30" s="49">
        <f t="shared" si="80"/>
        <v>4.5</v>
      </c>
      <c r="X30" s="49">
        <f t="shared" si="80"/>
        <v>4.5</v>
      </c>
      <c r="Y30" s="49">
        <f t="shared" si="80"/>
        <v>4.5</v>
      </c>
      <c r="Z30" s="49">
        <f t="shared" si="80"/>
        <v>4.5</v>
      </c>
      <c r="AA30" s="49">
        <f t="shared" si="80"/>
        <v>4.5</v>
      </c>
      <c r="AB30" s="49">
        <f t="shared" si="80"/>
        <v>4.5</v>
      </c>
      <c r="AC30" s="49">
        <f t="shared" si="80"/>
        <v>4.5</v>
      </c>
      <c r="AD30" s="49">
        <f t="shared" si="80"/>
        <v>4.5</v>
      </c>
      <c r="AE30" s="49">
        <f t="shared" si="80"/>
        <v>4.5</v>
      </c>
      <c r="AF30" s="49">
        <f t="shared" si="80"/>
        <v>4.5</v>
      </c>
      <c r="AG30" s="49">
        <f t="shared" si="80"/>
        <v>4.5</v>
      </c>
      <c r="AH30" s="49">
        <f t="shared" si="80"/>
        <v>4.5</v>
      </c>
      <c r="AI30" s="49">
        <f t="shared" si="80"/>
        <v>4.5</v>
      </c>
      <c r="AJ30" s="49">
        <f t="shared" si="80"/>
        <v>4.5</v>
      </c>
      <c r="AK30" s="49">
        <f t="shared" si="80"/>
        <v>4.5</v>
      </c>
      <c r="AL30" s="49">
        <f t="shared" si="80"/>
        <v>4.5</v>
      </c>
      <c r="AM30" s="49">
        <f t="shared" si="80"/>
        <v>4.5</v>
      </c>
    </row>
    <row r="31" spans="1:39" s="36" customFormat="1" ht="10.25" customHeight="1">
      <c r="A31" s="5" t="s">
        <v>38</v>
      </c>
      <c r="B31" s="4"/>
      <c r="C31" s="4"/>
      <c r="D31" s="34">
        <f>D29/D30</f>
        <v>1111.1111111111111</v>
      </c>
      <c r="E31" s="71">
        <f t="shared" ref="E31:F31" si="81">E29/E30</f>
        <v>1111.1111111111111</v>
      </c>
      <c r="F31" s="34">
        <f t="shared" si="81"/>
        <v>1111.1111111111111</v>
      </c>
      <c r="G31" s="34">
        <f>G29/G30</f>
        <v>1111.1111111111111</v>
      </c>
      <c r="H31" s="34">
        <f t="shared" ref="H31:AM31" si="82">H29/H30</f>
        <v>1111.1111111111111</v>
      </c>
      <c r="I31" s="34">
        <f t="shared" si="82"/>
        <v>1111.1111111111111</v>
      </c>
      <c r="J31" s="34">
        <f t="shared" si="82"/>
        <v>1111.1111111111111</v>
      </c>
      <c r="K31" s="34">
        <f t="shared" si="82"/>
        <v>1111.1111111111111</v>
      </c>
      <c r="L31" s="34">
        <f t="shared" si="82"/>
        <v>1111.1111111111111</v>
      </c>
      <c r="M31" s="34">
        <f t="shared" si="82"/>
        <v>1111.1111111111111</v>
      </c>
      <c r="N31" s="34">
        <f t="shared" si="82"/>
        <v>1111.1111111111111</v>
      </c>
      <c r="O31" s="34">
        <f t="shared" si="82"/>
        <v>1111.1111111111111</v>
      </c>
      <c r="P31" s="34">
        <f t="shared" si="82"/>
        <v>1111.1111111111111</v>
      </c>
      <c r="Q31" s="34">
        <f t="shared" si="82"/>
        <v>1111.1111111111111</v>
      </c>
      <c r="R31" s="34">
        <f t="shared" si="82"/>
        <v>1111.1111111111111</v>
      </c>
      <c r="S31" s="34">
        <f t="shared" si="82"/>
        <v>1111.1111111111111</v>
      </c>
      <c r="T31" s="34">
        <f t="shared" si="82"/>
        <v>1111.1111111111111</v>
      </c>
      <c r="U31" s="34">
        <f t="shared" si="82"/>
        <v>1111.1111111111111</v>
      </c>
      <c r="V31" s="34">
        <f t="shared" si="82"/>
        <v>1111.1111111111111</v>
      </c>
      <c r="W31" s="34">
        <f t="shared" si="82"/>
        <v>1111.1111111111111</v>
      </c>
      <c r="X31" s="34">
        <f t="shared" si="82"/>
        <v>1111.1111111111111</v>
      </c>
      <c r="Y31" s="34">
        <f t="shared" si="82"/>
        <v>1111.1111111111111</v>
      </c>
      <c r="Z31" s="34">
        <f t="shared" si="82"/>
        <v>1111.1111111111111</v>
      </c>
      <c r="AA31" s="34">
        <f t="shared" si="82"/>
        <v>1111.1111111111111</v>
      </c>
      <c r="AB31" s="34">
        <f t="shared" si="82"/>
        <v>1111.1111111111111</v>
      </c>
      <c r="AC31" s="34">
        <f t="shared" si="82"/>
        <v>1111.1111111111111</v>
      </c>
      <c r="AD31" s="34">
        <f t="shared" si="82"/>
        <v>1111.1111111111111</v>
      </c>
      <c r="AE31" s="34">
        <f t="shared" si="82"/>
        <v>1111.1111111111111</v>
      </c>
      <c r="AF31" s="34">
        <f t="shared" si="82"/>
        <v>1111.1111111111111</v>
      </c>
      <c r="AG31" s="34">
        <f t="shared" si="82"/>
        <v>1111.1111111111111</v>
      </c>
      <c r="AH31" s="34">
        <f t="shared" si="82"/>
        <v>1111.1111111111111</v>
      </c>
      <c r="AI31" s="34">
        <f t="shared" si="82"/>
        <v>1111.1111111111111</v>
      </c>
      <c r="AJ31" s="34">
        <f t="shared" si="82"/>
        <v>1111.1111111111111</v>
      </c>
      <c r="AK31" s="34">
        <f t="shared" si="82"/>
        <v>1111.1111111111111</v>
      </c>
      <c r="AL31" s="34">
        <f t="shared" si="82"/>
        <v>1111.1111111111111</v>
      </c>
      <c r="AM31" s="34">
        <f t="shared" si="82"/>
        <v>1111.1111111111111</v>
      </c>
    </row>
    <row r="32" spans="1:39" s="36" customFormat="1" ht="10.25" customHeight="1">
      <c r="A32" s="12"/>
      <c r="B32" s="12"/>
      <c r="C32" s="12"/>
      <c r="D32" s="12"/>
      <c r="E32" s="61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s="36" customFormat="1" ht="10.25" customHeight="1">
      <c r="A33" s="12" t="s">
        <v>5</v>
      </c>
      <c r="B33" s="12"/>
      <c r="C33" s="12"/>
      <c r="D33" s="38">
        <f>SUM(D48,D50)</f>
        <v>1211.1111111111111</v>
      </c>
      <c r="E33" s="63">
        <f>SUM(E48,E50)</f>
        <v>1221.1111111111111</v>
      </c>
      <c r="F33" s="38">
        <f>SUM(F48,F50)</f>
        <v>1232.1111111111111</v>
      </c>
      <c r="G33" s="38">
        <f>SUM(G48,G50)</f>
        <v>1244.2111111111112</v>
      </c>
      <c r="H33" s="38">
        <f t="shared" ref="H33:AM33" si="83">SUM(H48,H50)</f>
        <v>1257.5211111111112</v>
      </c>
      <c r="I33" s="38">
        <f t="shared" si="83"/>
        <v>1272.1621111111112</v>
      </c>
      <c r="J33" s="38">
        <f t="shared" si="83"/>
        <v>1288.2672111111112</v>
      </c>
      <c r="K33" s="38">
        <f t="shared" si="83"/>
        <v>1305.9828211111112</v>
      </c>
      <c r="L33" s="38">
        <f t="shared" si="83"/>
        <v>1325.4699921111112</v>
      </c>
      <c r="M33" s="38">
        <f t="shared" si="83"/>
        <v>1346.9058802111113</v>
      </c>
      <c r="N33" s="38">
        <f t="shared" si="83"/>
        <v>1370.4853571211113</v>
      </c>
      <c r="O33" s="38">
        <f t="shared" si="83"/>
        <v>1396.4227817221113</v>
      </c>
      <c r="P33" s="38">
        <f t="shared" si="83"/>
        <v>1424.9539487832114</v>
      </c>
      <c r="Q33" s="38">
        <f t="shared" si="83"/>
        <v>1456.3382325504215</v>
      </c>
      <c r="R33" s="38">
        <f t="shared" si="83"/>
        <v>1490.8609446943526</v>
      </c>
      <c r="S33" s="38">
        <f t="shared" si="83"/>
        <v>1528.8359280526768</v>
      </c>
      <c r="T33" s="38">
        <f t="shared" si="83"/>
        <v>1570.6084097468333</v>
      </c>
      <c r="U33" s="38">
        <f t="shared" si="83"/>
        <v>1616.5581396104055</v>
      </c>
      <c r="V33" s="38">
        <f t="shared" si="83"/>
        <v>1667.1028424603351</v>
      </c>
      <c r="W33" s="38">
        <f t="shared" si="83"/>
        <v>1722.7020155952575</v>
      </c>
      <c r="X33" s="38">
        <f t="shared" si="83"/>
        <v>1783.8611060436722</v>
      </c>
      <c r="Y33" s="38">
        <f t="shared" si="83"/>
        <v>1851.1361055369284</v>
      </c>
      <c r="Z33" s="38">
        <f t="shared" si="83"/>
        <v>1925.1386049795101</v>
      </c>
      <c r="AA33" s="38">
        <f t="shared" si="83"/>
        <v>2006.5413543663501</v>
      </c>
      <c r="AB33" s="38">
        <f t="shared" si="83"/>
        <v>2096.084378691874</v>
      </c>
      <c r="AC33" s="38">
        <f t="shared" si="83"/>
        <v>2194.5817054499503</v>
      </c>
      <c r="AD33" s="38">
        <f t="shared" si="83"/>
        <v>2302.9287648838344</v>
      </c>
      <c r="AE33" s="38">
        <f t="shared" si="83"/>
        <v>2422.1105302611068</v>
      </c>
      <c r="AF33" s="38">
        <f t="shared" si="83"/>
        <v>2553.210472176107</v>
      </c>
      <c r="AG33" s="38">
        <f t="shared" si="83"/>
        <v>2697.4204082826063</v>
      </c>
      <c r="AH33" s="38">
        <f t="shared" si="83"/>
        <v>2856.0513379997565</v>
      </c>
      <c r="AI33" s="38">
        <f t="shared" si="83"/>
        <v>3030.5453606886208</v>
      </c>
      <c r="AJ33" s="38">
        <f t="shared" si="83"/>
        <v>3222.488785646372</v>
      </c>
      <c r="AK33" s="38">
        <f t="shared" si="83"/>
        <v>3433.626553099898</v>
      </c>
      <c r="AL33" s="38">
        <f t="shared" si="83"/>
        <v>3665.878097298777</v>
      </c>
      <c r="AM33" s="38">
        <f t="shared" si="83"/>
        <v>3921.3547959175439</v>
      </c>
    </row>
    <row r="34" spans="1:39" s="36" customFormat="1" ht="10.25" customHeight="1">
      <c r="A34" s="11" t="s">
        <v>39</v>
      </c>
      <c r="B34" s="11"/>
      <c r="C34" s="11"/>
      <c r="D34" s="53">
        <v>2</v>
      </c>
      <c r="E34" s="72">
        <v>2</v>
      </c>
      <c r="F34" s="53">
        <v>2</v>
      </c>
      <c r="G34" s="53">
        <v>2</v>
      </c>
      <c r="H34" s="53">
        <v>2</v>
      </c>
      <c r="I34" s="53">
        <v>2</v>
      </c>
      <c r="J34" s="53">
        <v>2</v>
      </c>
      <c r="K34" s="53">
        <v>2</v>
      </c>
      <c r="L34" s="53">
        <v>2</v>
      </c>
      <c r="M34" s="53">
        <v>2</v>
      </c>
      <c r="N34" s="53">
        <v>2</v>
      </c>
      <c r="O34" s="53">
        <v>2</v>
      </c>
      <c r="P34" s="53">
        <v>2</v>
      </c>
      <c r="Q34" s="53">
        <v>2</v>
      </c>
      <c r="R34" s="53">
        <v>2</v>
      </c>
      <c r="S34" s="53">
        <v>2</v>
      </c>
      <c r="T34" s="53">
        <v>2</v>
      </c>
      <c r="U34" s="53">
        <v>2</v>
      </c>
      <c r="V34" s="53">
        <v>2</v>
      </c>
      <c r="W34" s="53">
        <v>2</v>
      </c>
      <c r="X34" s="53">
        <v>2</v>
      </c>
      <c r="Y34" s="53">
        <v>2</v>
      </c>
      <c r="Z34" s="53">
        <v>2</v>
      </c>
      <c r="AA34" s="53">
        <v>2</v>
      </c>
      <c r="AB34" s="53">
        <v>2</v>
      </c>
      <c r="AC34" s="53">
        <v>2</v>
      </c>
      <c r="AD34" s="53">
        <v>2</v>
      </c>
      <c r="AE34" s="53">
        <v>2</v>
      </c>
      <c r="AF34" s="53">
        <v>2</v>
      </c>
      <c r="AG34" s="53">
        <v>2</v>
      </c>
      <c r="AH34" s="53">
        <v>2</v>
      </c>
      <c r="AI34" s="53">
        <v>2</v>
      </c>
      <c r="AJ34" s="53">
        <v>2</v>
      </c>
      <c r="AK34" s="53">
        <v>2</v>
      </c>
      <c r="AL34" s="53">
        <v>2</v>
      </c>
      <c r="AM34" s="53">
        <v>2</v>
      </c>
    </row>
    <row r="35" spans="1:39" s="36" customFormat="1" ht="10.25" customHeight="1">
      <c r="A35" s="54" t="s">
        <v>40</v>
      </c>
      <c r="B35" s="12"/>
      <c r="C35" s="12"/>
      <c r="D35" s="44">
        <f>D33*D34</f>
        <v>2422.2222222222222</v>
      </c>
      <c r="E35" s="73">
        <f t="shared" ref="E35:F35" si="84">E33*E34</f>
        <v>2442.2222222222222</v>
      </c>
      <c r="F35" s="44">
        <f t="shared" si="84"/>
        <v>2464.2222222222222</v>
      </c>
      <c r="G35" s="44">
        <f>G33*G34</f>
        <v>2488.4222222222224</v>
      </c>
      <c r="H35" s="44">
        <f t="shared" ref="H35:AM35" si="85">H33*H34</f>
        <v>2515.0422222222223</v>
      </c>
      <c r="I35" s="44">
        <f t="shared" si="85"/>
        <v>2544.3242222222225</v>
      </c>
      <c r="J35" s="44">
        <f t="shared" si="85"/>
        <v>2576.5344222222225</v>
      </c>
      <c r="K35" s="44">
        <f t="shared" si="85"/>
        <v>2611.9656422222224</v>
      </c>
      <c r="L35" s="44">
        <f t="shared" si="85"/>
        <v>2650.9399842222224</v>
      </c>
      <c r="M35" s="44">
        <f t="shared" si="85"/>
        <v>2693.8117604222225</v>
      </c>
      <c r="N35" s="44">
        <f t="shared" si="85"/>
        <v>2740.9707142422226</v>
      </c>
      <c r="O35" s="44">
        <f t="shared" si="85"/>
        <v>2792.8455634442225</v>
      </c>
      <c r="P35" s="44">
        <f t="shared" si="85"/>
        <v>2849.9078975664229</v>
      </c>
      <c r="Q35" s="44">
        <f t="shared" si="85"/>
        <v>2912.676465100843</v>
      </c>
      <c r="R35" s="44">
        <f t="shared" si="85"/>
        <v>2981.7218893887052</v>
      </c>
      <c r="S35" s="44">
        <f t="shared" si="85"/>
        <v>3057.6718561053535</v>
      </c>
      <c r="T35" s="44">
        <f t="shared" si="85"/>
        <v>3141.2168194936667</v>
      </c>
      <c r="U35" s="44">
        <f t="shared" si="85"/>
        <v>3233.1162792208111</v>
      </c>
      <c r="V35" s="44">
        <f t="shared" si="85"/>
        <v>3334.2056849206701</v>
      </c>
      <c r="W35" s="44">
        <f t="shared" si="85"/>
        <v>3445.4040311905151</v>
      </c>
      <c r="X35" s="44">
        <f t="shared" si="85"/>
        <v>3567.7222120873444</v>
      </c>
      <c r="Y35" s="44">
        <f t="shared" si="85"/>
        <v>3702.2722110738569</v>
      </c>
      <c r="Z35" s="44">
        <f t="shared" si="85"/>
        <v>3850.2772099590202</v>
      </c>
      <c r="AA35" s="44">
        <f t="shared" si="85"/>
        <v>4013.0827087327002</v>
      </c>
      <c r="AB35" s="44">
        <f t="shared" si="85"/>
        <v>4192.168757383748</v>
      </c>
      <c r="AC35" s="44">
        <f t="shared" si="85"/>
        <v>4389.1634108999006</v>
      </c>
      <c r="AD35" s="44">
        <f t="shared" si="85"/>
        <v>4605.8575297676689</v>
      </c>
      <c r="AE35" s="44">
        <f t="shared" si="85"/>
        <v>4844.2210605222135</v>
      </c>
      <c r="AF35" s="44">
        <f t="shared" si="85"/>
        <v>5106.4209443522141</v>
      </c>
      <c r="AG35" s="44">
        <f t="shared" si="85"/>
        <v>5394.8408165652127</v>
      </c>
      <c r="AH35" s="44">
        <f t="shared" si="85"/>
        <v>5712.1026759995129</v>
      </c>
      <c r="AI35" s="44">
        <f t="shared" si="85"/>
        <v>6061.0907213772416</v>
      </c>
      <c r="AJ35" s="44">
        <f t="shared" si="85"/>
        <v>6444.977571292744</v>
      </c>
      <c r="AK35" s="44">
        <f t="shared" si="85"/>
        <v>6867.2531061997961</v>
      </c>
      <c r="AL35" s="44">
        <f t="shared" si="85"/>
        <v>7331.756194597554</v>
      </c>
      <c r="AM35" s="44">
        <f t="shared" si="85"/>
        <v>7842.7095918350878</v>
      </c>
    </row>
    <row r="36" spans="1:39" s="36" customFormat="1" ht="10.25" customHeight="1">
      <c r="A36" s="14"/>
      <c r="B36" s="12"/>
      <c r="C36" s="12"/>
      <c r="D36" s="38"/>
      <c r="E36" s="63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 spans="1:39" s="36" customFormat="1" ht="10.25" customHeight="1">
      <c r="A37" s="12" t="s">
        <v>41</v>
      </c>
      <c r="B37" s="12"/>
      <c r="C37" s="12"/>
      <c r="D37" s="38">
        <v>100</v>
      </c>
      <c r="E37" s="63">
        <f>D37*(1+E38)</f>
        <v>110.00000000000001</v>
      </c>
      <c r="F37" s="38">
        <f>E37*(1+F38)</f>
        <v>121.00000000000003</v>
      </c>
      <c r="G37" s="38">
        <f>F37*(1+G38)</f>
        <v>133.10000000000005</v>
      </c>
      <c r="H37" s="38">
        <f t="shared" ref="H37:AM37" si="86">G37*(1+H38)</f>
        <v>146.41000000000008</v>
      </c>
      <c r="I37" s="38">
        <f t="shared" si="86"/>
        <v>161.0510000000001</v>
      </c>
      <c r="J37" s="38">
        <f t="shared" si="86"/>
        <v>177.15610000000012</v>
      </c>
      <c r="K37" s="38">
        <f t="shared" si="86"/>
        <v>194.87171000000015</v>
      </c>
      <c r="L37" s="38">
        <f t="shared" si="86"/>
        <v>214.3588810000002</v>
      </c>
      <c r="M37" s="38">
        <f t="shared" si="86"/>
        <v>235.79476910000022</v>
      </c>
      <c r="N37" s="38">
        <f t="shared" si="86"/>
        <v>259.37424601000026</v>
      </c>
      <c r="O37" s="38">
        <f t="shared" si="86"/>
        <v>285.3116706110003</v>
      </c>
      <c r="P37" s="38">
        <f t="shared" si="86"/>
        <v>313.84283767210036</v>
      </c>
      <c r="Q37" s="38">
        <f t="shared" si="86"/>
        <v>345.22712143931039</v>
      </c>
      <c r="R37" s="38">
        <f t="shared" si="86"/>
        <v>379.74983358324147</v>
      </c>
      <c r="S37" s="38">
        <f t="shared" si="86"/>
        <v>417.72481694156562</v>
      </c>
      <c r="T37" s="38">
        <f t="shared" si="86"/>
        <v>459.49729863572225</v>
      </c>
      <c r="U37" s="38">
        <f t="shared" si="86"/>
        <v>505.4470284992945</v>
      </c>
      <c r="V37" s="38">
        <f t="shared" si="86"/>
        <v>555.99173134922398</v>
      </c>
      <c r="W37" s="38">
        <f t="shared" si="86"/>
        <v>611.59090448414645</v>
      </c>
      <c r="X37" s="38">
        <f t="shared" si="86"/>
        <v>672.74999493256109</v>
      </c>
      <c r="Y37" s="38">
        <f t="shared" si="86"/>
        <v>740.02499442581723</v>
      </c>
      <c r="Z37" s="38">
        <f t="shared" si="86"/>
        <v>814.02749386839901</v>
      </c>
      <c r="AA37" s="38">
        <f t="shared" si="86"/>
        <v>895.43024325523902</v>
      </c>
      <c r="AB37" s="38">
        <f t="shared" si="86"/>
        <v>984.97326758076304</v>
      </c>
      <c r="AC37" s="38">
        <f t="shared" si="86"/>
        <v>1083.4705943388394</v>
      </c>
      <c r="AD37" s="38">
        <f t="shared" si="86"/>
        <v>1191.8176537727234</v>
      </c>
      <c r="AE37" s="38">
        <f t="shared" si="86"/>
        <v>1310.9994191499959</v>
      </c>
      <c r="AF37" s="38">
        <f t="shared" si="86"/>
        <v>1442.0993610649957</v>
      </c>
      <c r="AG37" s="38">
        <f t="shared" si="86"/>
        <v>1586.3092971714955</v>
      </c>
      <c r="AH37" s="38">
        <f t="shared" si="86"/>
        <v>1744.9402268886452</v>
      </c>
      <c r="AI37" s="38">
        <f t="shared" si="86"/>
        <v>1919.4342495775097</v>
      </c>
      <c r="AJ37" s="38">
        <f t="shared" si="86"/>
        <v>2111.3776745352607</v>
      </c>
      <c r="AK37" s="38">
        <f t="shared" si="86"/>
        <v>2322.5154419887867</v>
      </c>
      <c r="AL37" s="38">
        <f t="shared" si="86"/>
        <v>2554.7669861876657</v>
      </c>
      <c r="AM37" s="38">
        <f t="shared" si="86"/>
        <v>2810.2436848064326</v>
      </c>
    </row>
    <row r="38" spans="1:39" s="36" customFormat="1" ht="10.25" customHeight="1">
      <c r="A38" s="51" t="s">
        <v>7</v>
      </c>
      <c r="B38" s="12"/>
      <c r="C38" s="12"/>
      <c r="D38" s="12"/>
      <c r="E38" s="74">
        <v>0.1</v>
      </c>
      <c r="F38" s="40">
        <v>0.1</v>
      </c>
      <c r="G38" s="40">
        <v>0.1</v>
      </c>
      <c r="H38" s="40">
        <v>0.1</v>
      </c>
      <c r="I38" s="40">
        <v>0.1</v>
      </c>
      <c r="J38" s="40">
        <v>0.1</v>
      </c>
      <c r="K38" s="40">
        <v>0.1</v>
      </c>
      <c r="L38" s="40">
        <v>0.1</v>
      </c>
      <c r="M38" s="40">
        <v>0.1</v>
      </c>
      <c r="N38" s="40">
        <v>0.1</v>
      </c>
      <c r="O38" s="40">
        <v>0.1</v>
      </c>
      <c r="P38" s="40">
        <v>0.1</v>
      </c>
      <c r="Q38" s="40">
        <v>0.1</v>
      </c>
      <c r="R38" s="40">
        <v>0.1</v>
      </c>
      <c r="S38" s="40">
        <v>0.1</v>
      </c>
      <c r="T38" s="40">
        <v>0.1</v>
      </c>
      <c r="U38" s="40">
        <v>0.1</v>
      </c>
      <c r="V38" s="40">
        <v>0.1</v>
      </c>
      <c r="W38" s="40">
        <v>0.1</v>
      </c>
      <c r="X38" s="40">
        <v>0.1</v>
      </c>
      <c r="Y38" s="40">
        <v>0.1</v>
      </c>
      <c r="Z38" s="40">
        <v>0.1</v>
      </c>
      <c r="AA38" s="40">
        <v>0.1</v>
      </c>
      <c r="AB38" s="40">
        <v>0.1</v>
      </c>
      <c r="AC38" s="40">
        <v>0.1</v>
      </c>
      <c r="AD38" s="40">
        <v>0.1</v>
      </c>
      <c r="AE38" s="40">
        <v>0.1</v>
      </c>
      <c r="AF38" s="40">
        <v>0.1</v>
      </c>
      <c r="AG38" s="40">
        <v>0.1</v>
      </c>
      <c r="AH38" s="40">
        <v>0.1</v>
      </c>
      <c r="AI38" s="40">
        <v>0.1</v>
      </c>
      <c r="AJ38" s="40">
        <v>0.1</v>
      </c>
      <c r="AK38" s="40">
        <v>0.1</v>
      </c>
      <c r="AL38" s="40">
        <v>0.1</v>
      </c>
      <c r="AM38" s="40">
        <v>0.1</v>
      </c>
    </row>
    <row r="39" spans="1:39" s="36" customFormat="1" ht="10.25" customHeight="1">
      <c r="A39" s="51"/>
      <c r="B39" s="12"/>
      <c r="C39" s="12"/>
      <c r="D39" s="12"/>
      <c r="E39" s="7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</row>
    <row r="40" spans="1:39" s="36" customFormat="1" ht="10.25" customHeight="1">
      <c r="A40" s="51" t="s">
        <v>73</v>
      </c>
      <c r="B40" s="12"/>
      <c r="C40" s="12"/>
      <c r="D40" s="38">
        <v>1000</v>
      </c>
      <c r="E40" s="67">
        <v>1000</v>
      </c>
      <c r="F40" s="43">
        <v>1000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</row>
    <row r="41" spans="1:39" s="36" customFormat="1" ht="10.25" customHeight="1">
      <c r="A41" s="51"/>
      <c r="B41" s="12"/>
      <c r="C41" s="12"/>
      <c r="D41" s="12"/>
      <c r="E41" s="7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</row>
    <row r="42" spans="1:39" s="36" customFormat="1" ht="10.25" customHeight="1">
      <c r="A42" s="12"/>
      <c r="B42" s="12"/>
      <c r="C42" s="12"/>
      <c r="D42" s="38"/>
      <c r="E42" s="63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 spans="1:39" s="36" customFormat="1" ht="10.25" customHeight="1">
      <c r="A43" s="12" t="s">
        <v>5</v>
      </c>
      <c r="B43" s="12"/>
      <c r="C43" s="12"/>
      <c r="D43" s="38">
        <f>D47</f>
        <v>0</v>
      </c>
      <c r="E43" s="63">
        <f t="shared" ref="E43:G43" si="87">E47</f>
        <v>4633.333333333333</v>
      </c>
      <c r="F43" s="38">
        <f t="shared" si="87"/>
        <v>8370</v>
      </c>
      <c r="G43" s="38">
        <f t="shared" si="87"/>
        <v>11392.333333333334</v>
      </c>
      <c r="H43" s="38">
        <f t="shared" ref="H43:AM43" si="88">H47</f>
        <v>12846.500000000002</v>
      </c>
      <c r="I43" s="38">
        <f t="shared" si="88"/>
        <v>14049.763333333334</v>
      </c>
      <c r="J43" s="38">
        <f t="shared" si="88"/>
        <v>15056.296999999999</v>
      </c>
      <c r="K43" s="38">
        <f t="shared" si="88"/>
        <v>15909.839233333332</v>
      </c>
      <c r="L43" s="38">
        <f t="shared" si="88"/>
        <v>16645.819849999996</v>
      </c>
      <c r="M43" s="38">
        <f t="shared" si="88"/>
        <v>17293.065856333327</v>
      </c>
      <c r="N43" s="38">
        <f t="shared" si="88"/>
        <v>17875.170325699994</v>
      </c>
      <c r="O43" s="38">
        <f t="shared" si="88"/>
        <v>18411.592331923326</v>
      </c>
      <c r="P43" s="38">
        <f t="shared" si="88"/>
        <v>18918.542210704993</v>
      </c>
      <c r="Q43" s="38">
        <f t="shared" si="88"/>
        <v>19409.695614913628</v>
      </c>
      <c r="R43" s="38">
        <f t="shared" si="88"/>
        <v>19896.771189582163</v>
      </c>
      <c r="S43" s="38">
        <f t="shared" si="88"/>
        <v>20389.999785748787</v>
      </c>
      <c r="T43" s="38">
        <f t="shared" si="88"/>
        <v>20898.507612757057</v>
      </c>
      <c r="U43" s="38">
        <f t="shared" si="88"/>
        <v>21430.631319446144</v>
      </c>
      <c r="V43" s="38">
        <f t="shared" si="88"/>
        <v>21994.179474388129</v>
      </c>
      <c r="W43" s="38">
        <f t="shared" si="88"/>
        <v>22596.652106891506</v>
      </c>
      <c r="X43" s="38">
        <f t="shared" si="88"/>
        <v>23245.427732298976</v>
      </c>
      <c r="Y43" s="38">
        <f t="shared" si="88"/>
        <v>23947.925503970197</v>
      </c>
      <c r="Z43" s="38">
        <f t="shared" si="88"/>
        <v>24711.748719786941</v>
      </c>
      <c r="AA43" s="38">
        <f t="shared" si="88"/>
        <v>25544.814790768083</v>
      </c>
      <c r="AB43" s="38">
        <f t="shared" si="88"/>
        <v>26455.475895713516</v>
      </c>
      <c r="AC43" s="38">
        <f t="shared" si="88"/>
        <v>27452.633852646435</v>
      </c>
      <c r="AD43" s="38">
        <f t="shared" si="88"/>
        <v>28545.852198467001</v>
      </c>
      <c r="AE43" s="38">
        <f t="shared" si="88"/>
        <v>29745.468053425102</v>
      </c>
      <c r="AF43" s="38">
        <f t="shared" si="88"/>
        <v>31062.706033523398</v>
      </c>
      <c r="AG43" s="38">
        <f t="shared" si="88"/>
        <v>32509.796243347038</v>
      </c>
      <c r="AH43" s="38">
        <f t="shared" si="88"/>
        <v>34100.098219525447</v>
      </c>
      <c r="AI43" s="38">
        <f t="shared" si="88"/>
        <v>35848.232589619627</v>
      </c>
      <c r="AJ43" s="38">
        <f t="shared" si="88"/>
        <v>37770.22215376157</v>
      </c>
      <c r="AK43" s="38">
        <f t="shared" si="88"/>
        <v>39883.644079948368</v>
      </c>
      <c r="AL43" s="38">
        <f t="shared" si="88"/>
        <v>42207.794923258378</v>
      </c>
      <c r="AM43" s="38">
        <f t="shared" si="88"/>
        <v>44763.870230503031</v>
      </c>
    </row>
    <row r="44" spans="1:39" s="36" customFormat="1" ht="10.25" customHeight="1">
      <c r="A44" s="11" t="s">
        <v>45</v>
      </c>
      <c r="B44" s="11"/>
      <c r="C44" s="11"/>
      <c r="D44" s="55">
        <v>0.2</v>
      </c>
      <c r="E44" s="75">
        <v>0.2</v>
      </c>
      <c r="F44" s="55">
        <v>0.2</v>
      </c>
      <c r="G44" s="55">
        <v>0.2</v>
      </c>
      <c r="H44" s="55">
        <v>0.2</v>
      </c>
      <c r="I44" s="55">
        <v>0.2</v>
      </c>
      <c r="J44" s="55">
        <v>0.2</v>
      </c>
      <c r="K44" s="55">
        <v>0.2</v>
      </c>
      <c r="L44" s="55">
        <v>0.2</v>
      </c>
      <c r="M44" s="55">
        <v>0.2</v>
      </c>
      <c r="N44" s="55">
        <v>0.2</v>
      </c>
      <c r="O44" s="55">
        <v>0.2</v>
      </c>
      <c r="P44" s="55">
        <v>0.2</v>
      </c>
      <c r="Q44" s="55">
        <v>0.2</v>
      </c>
      <c r="R44" s="55">
        <v>0.2</v>
      </c>
      <c r="S44" s="55">
        <v>0.2</v>
      </c>
      <c r="T44" s="55">
        <v>0.2</v>
      </c>
      <c r="U44" s="55">
        <v>0.2</v>
      </c>
      <c r="V44" s="55">
        <v>0.2</v>
      </c>
      <c r="W44" s="55">
        <v>0.2</v>
      </c>
      <c r="X44" s="55">
        <v>0.2</v>
      </c>
      <c r="Y44" s="55">
        <v>0.2</v>
      </c>
      <c r="Z44" s="55">
        <v>0.2</v>
      </c>
      <c r="AA44" s="55">
        <v>0.2</v>
      </c>
      <c r="AB44" s="55">
        <v>0.2</v>
      </c>
      <c r="AC44" s="55">
        <v>0.2</v>
      </c>
      <c r="AD44" s="55">
        <v>0.2</v>
      </c>
      <c r="AE44" s="55">
        <v>0.2</v>
      </c>
      <c r="AF44" s="55">
        <v>0.2</v>
      </c>
      <c r="AG44" s="55">
        <v>0.2</v>
      </c>
      <c r="AH44" s="55">
        <v>0.2</v>
      </c>
      <c r="AI44" s="55">
        <v>0.2</v>
      </c>
      <c r="AJ44" s="55">
        <v>0.2</v>
      </c>
      <c r="AK44" s="55">
        <v>0.2</v>
      </c>
      <c r="AL44" s="55">
        <v>0.2</v>
      </c>
      <c r="AM44" s="55">
        <v>0.2</v>
      </c>
    </row>
    <row r="45" spans="1:39" s="36" customFormat="1" ht="10.25" customHeight="1">
      <c r="A45" s="12" t="s">
        <v>8</v>
      </c>
      <c r="B45" s="12"/>
      <c r="C45" s="12"/>
      <c r="D45" s="44">
        <f>D43*D44</f>
        <v>0</v>
      </c>
      <c r="E45" s="73">
        <f t="shared" ref="E45:AM45" si="89">E43*E44</f>
        <v>926.66666666666663</v>
      </c>
      <c r="F45" s="44">
        <f t="shared" si="89"/>
        <v>1674</v>
      </c>
      <c r="G45" s="44">
        <f t="shared" si="89"/>
        <v>2278.4666666666667</v>
      </c>
      <c r="H45" s="44">
        <f t="shared" si="89"/>
        <v>2569.3000000000006</v>
      </c>
      <c r="I45" s="44">
        <f t="shared" si="89"/>
        <v>2809.952666666667</v>
      </c>
      <c r="J45" s="44">
        <f t="shared" si="89"/>
        <v>3011.2593999999999</v>
      </c>
      <c r="K45" s="44">
        <f t="shared" si="89"/>
        <v>3181.9678466666664</v>
      </c>
      <c r="L45" s="44">
        <f t="shared" si="89"/>
        <v>3329.1639699999996</v>
      </c>
      <c r="M45" s="44">
        <f t="shared" si="89"/>
        <v>3458.6131712666656</v>
      </c>
      <c r="N45" s="44">
        <f t="shared" si="89"/>
        <v>3575.0340651399988</v>
      </c>
      <c r="O45" s="44">
        <f t="shared" si="89"/>
        <v>3682.3184663846655</v>
      </c>
      <c r="P45" s="44">
        <f t="shared" si="89"/>
        <v>3783.7084421409986</v>
      </c>
      <c r="Q45" s="44">
        <f t="shared" si="89"/>
        <v>3881.9391229827256</v>
      </c>
      <c r="R45" s="44">
        <f t="shared" si="89"/>
        <v>3979.3542379164328</v>
      </c>
      <c r="S45" s="44">
        <f t="shared" si="89"/>
        <v>4077.9999571497574</v>
      </c>
      <c r="T45" s="44">
        <f t="shared" si="89"/>
        <v>4179.7015225514115</v>
      </c>
      <c r="U45" s="44">
        <f t="shared" si="89"/>
        <v>4286.1262638892285</v>
      </c>
      <c r="V45" s="44">
        <f t="shared" si="89"/>
        <v>4398.8358948776258</v>
      </c>
      <c r="W45" s="44">
        <f t="shared" si="89"/>
        <v>4519.3304213783013</v>
      </c>
      <c r="X45" s="44">
        <f t="shared" si="89"/>
        <v>4649.0855464597953</v>
      </c>
      <c r="Y45" s="44">
        <f t="shared" si="89"/>
        <v>4789.5851007940391</v>
      </c>
      <c r="Z45" s="44">
        <f t="shared" si="89"/>
        <v>4942.3497439573885</v>
      </c>
      <c r="AA45" s="44">
        <f t="shared" si="89"/>
        <v>5108.9629581536174</v>
      </c>
      <c r="AB45" s="44">
        <f t="shared" si="89"/>
        <v>5291.0951791427033</v>
      </c>
      <c r="AC45" s="44">
        <f t="shared" si="89"/>
        <v>5490.5267705292872</v>
      </c>
      <c r="AD45" s="44">
        <f t="shared" si="89"/>
        <v>5709.1704396934001</v>
      </c>
      <c r="AE45" s="44">
        <f t="shared" si="89"/>
        <v>5949.0936106850204</v>
      </c>
      <c r="AF45" s="44">
        <f t="shared" si="89"/>
        <v>6212.54120670468</v>
      </c>
      <c r="AG45" s="44">
        <f t="shared" si="89"/>
        <v>6501.9592486694082</v>
      </c>
      <c r="AH45" s="44">
        <f t="shared" si="89"/>
        <v>6820.0196439050897</v>
      </c>
      <c r="AI45" s="44">
        <f t="shared" si="89"/>
        <v>7169.6465179239258</v>
      </c>
      <c r="AJ45" s="44">
        <f t="shared" si="89"/>
        <v>7554.0444307523139</v>
      </c>
      <c r="AK45" s="44">
        <f t="shared" si="89"/>
        <v>7976.7288159896743</v>
      </c>
      <c r="AL45" s="44">
        <f t="shared" si="89"/>
        <v>8441.5589846516759</v>
      </c>
      <c r="AM45" s="44">
        <f t="shared" si="89"/>
        <v>8952.7740461006069</v>
      </c>
    </row>
    <row r="46" spans="1:39" s="36" customFormat="1" ht="10.25" customHeight="1">
      <c r="A46" s="12"/>
      <c r="B46" s="12"/>
      <c r="C46" s="12"/>
      <c r="D46" s="38"/>
      <c r="E46" s="63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 spans="1:39" s="36" customFormat="1" ht="10.25" customHeight="1">
      <c r="A47" s="12" t="s">
        <v>4</v>
      </c>
      <c r="B47" s="12"/>
      <c r="C47" s="12"/>
      <c r="D47" s="38">
        <f>C53</f>
        <v>0</v>
      </c>
      <c r="E47" s="63">
        <f>D53</f>
        <v>4633.333333333333</v>
      </c>
      <c r="F47" s="38">
        <f>E53</f>
        <v>8370</v>
      </c>
      <c r="G47" s="38">
        <f t="shared" ref="G47" si="90">F53</f>
        <v>11392.333333333334</v>
      </c>
      <c r="H47" s="38">
        <f t="shared" ref="H47:AM47" si="91">G53</f>
        <v>12846.500000000002</v>
      </c>
      <c r="I47" s="38">
        <f t="shared" si="91"/>
        <v>14049.763333333334</v>
      </c>
      <c r="J47" s="38">
        <f t="shared" si="91"/>
        <v>15056.296999999999</v>
      </c>
      <c r="K47" s="38">
        <f t="shared" si="91"/>
        <v>15909.839233333332</v>
      </c>
      <c r="L47" s="38">
        <f t="shared" si="91"/>
        <v>16645.819849999996</v>
      </c>
      <c r="M47" s="38">
        <f t="shared" si="91"/>
        <v>17293.065856333327</v>
      </c>
      <c r="N47" s="38">
        <f t="shared" si="91"/>
        <v>17875.170325699994</v>
      </c>
      <c r="O47" s="38">
        <f t="shared" si="91"/>
        <v>18411.592331923326</v>
      </c>
      <c r="P47" s="38">
        <f t="shared" si="91"/>
        <v>18918.542210704993</v>
      </c>
      <c r="Q47" s="38">
        <f t="shared" si="91"/>
        <v>19409.695614913628</v>
      </c>
      <c r="R47" s="38">
        <f t="shared" si="91"/>
        <v>19896.771189582163</v>
      </c>
      <c r="S47" s="38">
        <f t="shared" si="91"/>
        <v>20389.999785748787</v>
      </c>
      <c r="T47" s="38">
        <f t="shared" si="91"/>
        <v>20898.507612757057</v>
      </c>
      <c r="U47" s="38">
        <f t="shared" si="91"/>
        <v>21430.631319446144</v>
      </c>
      <c r="V47" s="38">
        <f t="shared" si="91"/>
        <v>21994.179474388129</v>
      </c>
      <c r="W47" s="38">
        <f t="shared" si="91"/>
        <v>22596.652106891506</v>
      </c>
      <c r="X47" s="38">
        <f t="shared" si="91"/>
        <v>23245.427732298976</v>
      </c>
      <c r="Y47" s="38">
        <f t="shared" si="91"/>
        <v>23947.925503970197</v>
      </c>
      <c r="Z47" s="38">
        <f t="shared" si="91"/>
        <v>24711.748719786941</v>
      </c>
      <c r="AA47" s="38">
        <f t="shared" si="91"/>
        <v>25544.814790768083</v>
      </c>
      <c r="AB47" s="38">
        <f t="shared" si="91"/>
        <v>26455.475895713516</v>
      </c>
      <c r="AC47" s="38">
        <f t="shared" si="91"/>
        <v>27452.633852646435</v>
      </c>
      <c r="AD47" s="38">
        <f t="shared" si="91"/>
        <v>28545.852198467001</v>
      </c>
      <c r="AE47" s="38">
        <f t="shared" si="91"/>
        <v>29745.468053425102</v>
      </c>
      <c r="AF47" s="38">
        <f t="shared" si="91"/>
        <v>31062.706033523398</v>
      </c>
      <c r="AG47" s="38">
        <f t="shared" si="91"/>
        <v>32509.796243347038</v>
      </c>
      <c r="AH47" s="38">
        <f t="shared" si="91"/>
        <v>34100.098219525447</v>
      </c>
      <c r="AI47" s="38">
        <f t="shared" si="91"/>
        <v>35848.232589619627</v>
      </c>
      <c r="AJ47" s="38">
        <f t="shared" si="91"/>
        <v>37770.22215376157</v>
      </c>
      <c r="AK47" s="38">
        <f t="shared" si="91"/>
        <v>39883.644079948368</v>
      </c>
      <c r="AL47" s="38">
        <f t="shared" si="91"/>
        <v>42207.794923258378</v>
      </c>
      <c r="AM47" s="38">
        <f t="shared" si="91"/>
        <v>44763.870230503031</v>
      </c>
    </row>
    <row r="48" spans="1:39" s="36" customFormat="1" ht="10.25" customHeight="1">
      <c r="A48" s="12" t="s">
        <v>42</v>
      </c>
      <c r="B48" s="12"/>
      <c r="C48" s="12"/>
      <c r="D48" s="38">
        <f t="shared" ref="D48:AM48" si="92">D31</f>
        <v>1111.1111111111111</v>
      </c>
      <c r="E48" s="63">
        <f t="shared" si="92"/>
        <v>1111.1111111111111</v>
      </c>
      <c r="F48" s="38">
        <f t="shared" si="92"/>
        <v>1111.1111111111111</v>
      </c>
      <c r="G48" s="38">
        <f t="shared" si="92"/>
        <v>1111.1111111111111</v>
      </c>
      <c r="H48" s="38">
        <f t="shared" si="92"/>
        <v>1111.1111111111111</v>
      </c>
      <c r="I48" s="38">
        <f t="shared" si="92"/>
        <v>1111.1111111111111</v>
      </c>
      <c r="J48" s="38">
        <f t="shared" si="92"/>
        <v>1111.1111111111111</v>
      </c>
      <c r="K48" s="38">
        <f t="shared" si="92"/>
        <v>1111.1111111111111</v>
      </c>
      <c r="L48" s="38">
        <f t="shared" si="92"/>
        <v>1111.1111111111111</v>
      </c>
      <c r="M48" s="38">
        <f t="shared" si="92"/>
        <v>1111.1111111111111</v>
      </c>
      <c r="N48" s="38">
        <f t="shared" si="92"/>
        <v>1111.1111111111111</v>
      </c>
      <c r="O48" s="38">
        <f t="shared" si="92"/>
        <v>1111.1111111111111</v>
      </c>
      <c r="P48" s="38">
        <f t="shared" si="92"/>
        <v>1111.1111111111111</v>
      </c>
      <c r="Q48" s="38">
        <f t="shared" si="92"/>
        <v>1111.1111111111111</v>
      </c>
      <c r="R48" s="38">
        <f t="shared" si="92"/>
        <v>1111.1111111111111</v>
      </c>
      <c r="S48" s="38">
        <f t="shared" si="92"/>
        <v>1111.1111111111111</v>
      </c>
      <c r="T48" s="38">
        <f t="shared" si="92"/>
        <v>1111.1111111111111</v>
      </c>
      <c r="U48" s="38">
        <f t="shared" si="92"/>
        <v>1111.1111111111111</v>
      </c>
      <c r="V48" s="38">
        <f t="shared" si="92"/>
        <v>1111.1111111111111</v>
      </c>
      <c r="W48" s="38">
        <f t="shared" si="92"/>
        <v>1111.1111111111111</v>
      </c>
      <c r="X48" s="38">
        <f t="shared" si="92"/>
        <v>1111.1111111111111</v>
      </c>
      <c r="Y48" s="38">
        <f t="shared" si="92"/>
        <v>1111.1111111111111</v>
      </c>
      <c r="Z48" s="38">
        <f t="shared" si="92"/>
        <v>1111.1111111111111</v>
      </c>
      <c r="AA48" s="38">
        <f t="shared" si="92"/>
        <v>1111.1111111111111</v>
      </c>
      <c r="AB48" s="38">
        <f t="shared" si="92"/>
        <v>1111.1111111111111</v>
      </c>
      <c r="AC48" s="38">
        <f t="shared" si="92"/>
        <v>1111.1111111111111</v>
      </c>
      <c r="AD48" s="38">
        <f t="shared" si="92"/>
        <v>1111.1111111111111</v>
      </c>
      <c r="AE48" s="38">
        <f t="shared" si="92"/>
        <v>1111.1111111111111</v>
      </c>
      <c r="AF48" s="38">
        <f t="shared" si="92"/>
        <v>1111.1111111111111</v>
      </c>
      <c r="AG48" s="38">
        <f t="shared" si="92"/>
        <v>1111.1111111111111</v>
      </c>
      <c r="AH48" s="38">
        <f t="shared" si="92"/>
        <v>1111.1111111111111</v>
      </c>
      <c r="AI48" s="38">
        <f t="shared" si="92"/>
        <v>1111.1111111111111</v>
      </c>
      <c r="AJ48" s="38">
        <f t="shared" si="92"/>
        <v>1111.1111111111111</v>
      </c>
      <c r="AK48" s="38">
        <f t="shared" si="92"/>
        <v>1111.1111111111111</v>
      </c>
      <c r="AL48" s="38">
        <f t="shared" si="92"/>
        <v>1111.1111111111111</v>
      </c>
      <c r="AM48" s="38">
        <f t="shared" si="92"/>
        <v>1111.1111111111111</v>
      </c>
    </row>
    <row r="49" spans="1:39" s="36" customFormat="1" ht="10.25" customHeight="1">
      <c r="A49" s="12" t="s">
        <v>43</v>
      </c>
      <c r="B49" s="12"/>
      <c r="C49" s="12"/>
      <c r="D49" s="38">
        <f t="shared" ref="D49:AM49" si="93">D35</f>
        <v>2422.2222222222222</v>
      </c>
      <c r="E49" s="63">
        <f t="shared" si="93"/>
        <v>2442.2222222222222</v>
      </c>
      <c r="F49" s="38">
        <f t="shared" si="93"/>
        <v>2464.2222222222222</v>
      </c>
      <c r="G49" s="38">
        <f t="shared" si="93"/>
        <v>2488.4222222222224</v>
      </c>
      <c r="H49" s="38">
        <f t="shared" si="93"/>
        <v>2515.0422222222223</v>
      </c>
      <c r="I49" s="38">
        <f t="shared" si="93"/>
        <v>2544.3242222222225</v>
      </c>
      <c r="J49" s="38">
        <f t="shared" si="93"/>
        <v>2576.5344222222225</v>
      </c>
      <c r="K49" s="38">
        <f t="shared" si="93"/>
        <v>2611.9656422222224</v>
      </c>
      <c r="L49" s="38">
        <f t="shared" si="93"/>
        <v>2650.9399842222224</v>
      </c>
      <c r="M49" s="38">
        <f t="shared" si="93"/>
        <v>2693.8117604222225</v>
      </c>
      <c r="N49" s="38">
        <f t="shared" si="93"/>
        <v>2740.9707142422226</v>
      </c>
      <c r="O49" s="38">
        <f t="shared" si="93"/>
        <v>2792.8455634442225</v>
      </c>
      <c r="P49" s="38">
        <f t="shared" si="93"/>
        <v>2849.9078975664229</v>
      </c>
      <c r="Q49" s="38">
        <f t="shared" si="93"/>
        <v>2912.676465100843</v>
      </c>
      <c r="R49" s="38">
        <f t="shared" si="93"/>
        <v>2981.7218893887052</v>
      </c>
      <c r="S49" s="38">
        <f t="shared" si="93"/>
        <v>3057.6718561053535</v>
      </c>
      <c r="T49" s="38">
        <f t="shared" si="93"/>
        <v>3141.2168194936667</v>
      </c>
      <c r="U49" s="38">
        <f t="shared" si="93"/>
        <v>3233.1162792208111</v>
      </c>
      <c r="V49" s="38">
        <f t="shared" si="93"/>
        <v>3334.2056849206701</v>
      </c>
      <c r="W49" s="38">
        <f t="shared" si="93"/>
        <v>3445.4040311905151</v>
      </c>
      <c r="X49" s="38">
        <f t="shared" si="93"/>
        <v>3567.7222120873444</v>
      </c>
      <c r="Y49" s="38">
        <f t="shared" si="93"/>
        <v>3702.2722110738569</v>
      </c>
      <c r="Z49" s="38">
        <f t="shared" si="93"/>
        <v>3850.2772099590202</v>
      </c>
      <c r="AA49" s="38">
        <f t="shared" si="93"/>
        <v>4013.0827087327002</v>
      </c>
      <c r="AB49" s="38">
        <f t="shared" si="93"/>
        <v>4192.168757383748</v>
      </c>
      <c r="AC49" s="38">
        <f t="shared" si="93"/>
        <v>4389.1634108999006</v>
      </c>
      <c r="AD49" s="38">
        <f t="shared" si="93"/>
        <v>4605.8575297676689</v>
      </c>
      <c r="AE49" s="38">
        <f t="shared" si="93"/>
        <v>4844.2210605222135</v>
      </c>
      <c r="AF49" s="38">
        <f t="shared" si="93"/>
        <v>5106.4209443522141</v>
      </c>
      <c r="AG49" s="38">
        <f t="shared" si="93"/>
        <v>5394.8408165652127</v>
      </c>
      <c r="AH49" s="38">
        <f t="shared" si="93"/>
        <v>5712.1026759995129</v>
      </c>
      <c r="AI49" s="38">
        <f t="shared" si="93"/>
        <v>6061.0907213772416</v>
      </c>
      <c r="AJ49" s="38">
        <f t="shared" si="93"/>
        <v>6444.977571292744</v>
      </c>
      <c r="AK49" s="38">
        <f t="shared" si="93"/>
        <v>6867.2531061997961</v>
      </c>
      <c r="AL49" s="38">
        <f t="shared" si="93"/>
        <v>7331.756194597554</v>
      </c>
      <c r="AM49" s="38">
        <f t="shared" si="93"/>
        <v>7842.7095918350878</v>
      </c>
    </row>
    <row r="50" spans="1:39" s="36" customFormat="1" ht="10.25" customHeight="1">
      <c r="A50" s="41" t="s">
        <v>6</v>
      </c>
      <c r="B50" s="12"/>
      <c r="C50" s="12"/>
      <c r="D50" s="38">
        <f t="shared" ref="D50:AM50" si="94">D37</f>
        <v>100</v>
      </c>
      <c r="E50" s="63">
        <f t="shared" si="94"/>
        <v>110.00000000000001</v>
      </c>
      <c r="F50" s="38">
        <f t="shared" si="94"/>
        <v>121.00000000000003</v>
      </c>
      <c r="G50" s="38">
        <f t="shared" si="94"/>
        <v>133.10000000000005</v>
      </c>
      <c r="H50" s="38">
        <f t="shared" si="94"/>
        <v>146.41000000000008</v>
      </c>
      <c r="I50" s="38">
        <f t="shared" si="94"/>
        <v>161.0510000000001</v>
      </c>
      <c r="J50" s="38">
        <f t="shared" si="94"/>
        <v>177.15610000000012</v>
      </c>
      <c r="K50" s="38">
        <f t="shared" si="94"/>
        <v>194.87171000000015</v>
      </c>
      <c r="L50" s="38">
        <f t="shared" si="94"/>
        <v>214.3588810000002</v>
      </c>
      <c r="M50" s="38">
        <f t="shared" si="94"/>
        <v>235.79476910000022</v>
      </c>
      <c r="N50" s="38">
        <f t="shared" si="94"/>
        <v>259.37424601000026</v>
      </c>
      <c r="O50" s="38">
        <f t="shared" si="94"/>
        <v>285.3116706110003</v>
      </c>
      <c r="P50" s="38">
        <f t="shared" si="94"/>
        <v>313.84283767210036</v>
      </c>
      <c r="Q50" s="38">
        <f t="shared" si="94"/>
        <v>345.22712143931039</v>
      </c>
      <c r="R50" s="38">
        <f t="shared" si="94"/>
        <v>379.74983358324147</v>
      </c>
      <c r="S50" s="38">
        <f t="shared" si="94"/>
        <v>417.72481694156562</v>
      </c>
      <c r="T50" s="38">
        <f t="shared" si="94"/>
        <v>459.49729863572225</v>
      </c>
      <c r="U50" s="38">
        <f t="shared" si="94"/>
        <v>505.4470284992945</v>
      </c>
      <c r="V50" s="38">
        <f t="shared" si="94"/>
        <v>555.99173134922398</v>
      </c>
      <c r="W50" s="38">
        <f t="shared" si="94"/>
        <v>611.59090448414645</v>
      </c>
      <c r="X50" s="38">
        <f t="shared" si="94"/>
        <v>672.74999493256109</v>
      </c>
      <c r="Y50" s="38">
        <f t="shared" si="94"/>
        <v>740.02499442581723</v>
      </c>
      <c r="Z50" s="38">
        <f t="shared" si="94"/>
        <v>814.02749386839901</v>
      </c>
      <c r="AA50" s="38">
        <f t="shared" si="94"/>
        <v>895.43024325523902</v>
      </c>
      <c r="AB50" s="38">
        <f t="shared" si="94"/>
        <v>984.97326758076304</v>
      </c>
      <c r="AC50" s="38">
        <f t="shared" si="94"/>
        <v>1083.4705943388394</v>
      </c>
      <c r="AD50" s="38">
        <f t="shared" si="94"/>
        <v>1191.8176537727234</v>
      </c>
      <c r="AE50" s="38">
        <f t="shared" si="94"/>
        <v>1310.9994191499959</v>
      </c>
      <c r="AF50" s="38">
        <f t="shared" si="94"/>
        <v>1442.0993610649957</v>
      </c>
      <c r="AG50" s="38">
        <f t="shared" si="94"/>
        <v>1586.3092971714955</v>
      </c>
      <c r="AH50" s="38">
        <f t="shared" si="94"/>
        <v>1744.9402268886452</v>
      </c>
      <c r="AI50" s="38">
        <f t="shared" si="94"/>
        <v>1919.4342495775097</v>
      </c>
      <c r="AJ50" s="38">
        <f t="shared" si="94"/>
        <v>2111.3776745352607</v>
      </c>
      <c r="AK50" s="38">
        <f t="shared" si="94"/>
        <v>2322.5154419887867</v>
      </c>
      <c r="AL50" s="38">
        <f t="shared" si="94"/>
        <v>2554.7669861876657</v>
      </c>
      <c r="AM50" s="38">
        <f t="shared" si="94"/>
        <v>2810.2436848064326</v>
      </c>
    </row>
    <row r="51" spans="1:39" s="36" customFormat="1" ht="10.25" customHeight="1">
      <c r="A51" s="41" t="s">
        <v>73</v>
      </c>
      <c r="B51" s="12"/>
      <c r="C51" s="12"/>
      <c r="D51" s="38">
        <f>D40</f>
        <v>1000</v>
      </c>
      <c r="E51" s="63">
        <f t="shared" ref="E51:G51" si="95">E40</f>
        <v>1000</v>
      </c>
      <c r="F51" s="38">
        <f t="shared" si="95"/>
        <v>1000</v>
      </c>
      <c r="G51" s="38">
        <f t="shared" si="95"/>
        <v>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 spans="1:39" s="36" customFormat="1" ht="10.25" customHeight="1">
      <c r="A52" s="41" t="s">
        <v>8</v>
      </c>
      <c r="B52" s="12"/>
      <c r="C52" s="12"/>
      <c r="D52" s="38">
        <f t="shared" ref="D52:AL52" si="96">-D45</f>
        <v>0</v>
      </c>
      <c r="E52" s="63">
        <f t="shared" si="96"/>
        <v>-926.66666666666663</v>
      </c>
      <c r="F52" s="38">
        <f t="shared" si="96"/>
        <v>-1674</v>
      </c>
      <c r="G52" s="38">
        <f t="shared" si="96"/>
        <v>-2278.4666666666667</v>
      </c>
      <c r="H52" s="38">
        <f t="shared" si="96"/>
        <v>-2569.3000000000006</v>
      </c>
      <c r="I52" s="38">
        <f t="shared" si="96"/>
        <v>-2809.952666666667</v>
      </c>
      <c r="J52" s="38">
        <f t="shared" si="96"/>
        <v>-3011.2593999999999</v>
      </c>
      <c r="K52" s="38">
        <f t="shared" si="96"/>
        <v>-3181.9678466666664</v>
      </c>
      <c r="L52" s="38">
        <f t="shared" si="96"/>
        <v>-3329.1639699999996</v>
      </c>
      <c r="M52" s="38">
        <f t="shared" si="96"/>
        <v>-3458.6131712666656</v>
      </c>
      <c r="N52" s="38">
        <f t="shared" si="96"/>
        <v>-3575.0340651399988</v>
      </c>
      <c r="O52" s="38">
        <f t="shared" si="96"/>
        <v>-3682.3184663846655</v>
      </c>
      <c r="P52" s="38">
        <f t="shared" si="96"/>
        <v>-3783.7084421409986</v>
      </c>
      <c r="Q52" s="38">
        <f t="shared" si="96"/>
        <v>-3881.9391229827256</v>
      </c>
      <c r="R52" s="38">
        <f t="shared" si="96"/>
        <v>-3979.3542379164328</v>
      </c>
      <c r="S52" s="38">
        <f t="shared" si="96"/>
        <v>-4077.9999571497574</v>
      </c>
      <c r="T52" s="38">
        <f t="shared" si="96"/>
        <v>-4179.7015225514115</v>
      </c>
      <c r="U52" s="38">
        <f t="shared" si="96"/>
        <v>-4286.1262638892285</v>
      </c>
      <c r="V52" s="38">
        <f t="shared" si="96"/>
        <v>-4398.8358948776258</v>
      </c>
      <c r="W52" s="38">
        <f t="shared" si="96"/>
        <v>-4519.3304213783013</v>
      </c>
      <c r="X52" s="38">
        <f t="shared" si="96"/>
        <v>-4649.0855464597953</v>
      </c>
      <c r="Y52" s="38">
        <f t="shared" si="96"/>
        <v>-4789.5851007940391</v>
      </c>
      <c r="Z52" s="38">
        <f t="shared" si="96"/>
        <v>-4942.3497439573885</v>
      </c>
      <c r="AA52" s="38">
        <f t="shared" si="96"/>
        <v>-5108.9629581536174</v>
      </c>
      <c r="AB52" s="38">
        <f t="shared" si="96"/>
        <v>-5291.0951791427033</v>
      </c>
      <c r="AC52" s="38">
        <f t="shared" si="96"/>
        <v>-5490.5267705292872</v>
      </c>
      <c r="AD52" s="38">
        <f t="shared" si="96"/>
        <v>-5709.1704396934001</v>
      </c>
      <c r="AE52" s="38">
        <f t="shared" si="96"/>
        <v>-5949.0936106850204</v>
      </c>
      <c r="AF52" s="38">
        <f t="shared" si="96"/>
        <v>-6212.54120670468</v>
      </c>
      <c r="AG52" s="38">
        <f t="shared" si="96"/>
        <v>-6501.9592486694082</v>
      </c>
      <c r="AH52" s="38">
        <f t="shared" si="96"/>
        <v>-6820.0196439050897</v>
      </c>
      <c r="AI52" s="38">
        <f t="shared" si="96"/>
        <v>-7169.6465179239258</v>
      </c>
      <c r="AJ52" s="38">
        <f t="shared" si="96"/>
        <v>-7554.0444307523139</v>
      </c>
      <c r="AK52" s="38">
        <f t="shared" si="96"/>
        <v>-7976.7288159896743</v>
      </c>
      <c r="AL52" s="38">
        <f t="shared" si="96"/>
        <v>-8441.5589846516759</v>
      </c>
      <c r="AM52" s="38">
        <f>-AM45</f>
        <v>-8952.7740461006069</v>
      </c>
    </row>
    <row r="53" spans="1:39" s="36" customFormat="1" ht="10.25" customHeight="1">
      <c r="A53" s="5" t="s">
        <v>44</v>
      </c>
      <c r="B53" s="4"/>
      <c r="C53" s="4"/>
      <c r="D53" s="34">
        <f>SUM(D47:D52)</f>
        <v>4633.333333333333</v>
      </c>
      <c r="E53" s="71">
        <f t="shared" ref="E53:G53" si="97">SUM(E47:E52)</f>
        <v>8370</v>
      </c>
      <c r="F53" s="34">
        <f t="shared" si="97"/>
        <v>11392.333333333334</v>
      </c>
      <c r="G53" s="34">
        <f t="shared" si="97"/>
        <v>12846.500000000002</v>
      </c>
      <c r="H53" s="34">
        <f t="shared" ref="H53" si="98">SUM(H47:H52)</f>
        <v>14049.763333333334</v>
      </c>
      <c r="I53" s="34">
        <f t="shared" ref="I53" si="99">SUM(I47:I52)</f>
        <v>15056.296999999999</v>
      </c>
      <c r="J53" s="34">
        <f t="shared" ref="J53" si="100">SUM(J47:J52)</f>
        <v>15909.839233333332</v>
      </c>
      <c r="K53" s="34">
        <f t="shared" ref="K53" si="101">SUM(K47:K52)</f>
        <v>16645.819849999996</v>
      </c>
      <c r="L53" s="34">
        <f t="shared" ref="L53" si="102">SUM(L47:L52)</f>
        <v>17293.065856333327</v>
      </c>
      <c r="M53" s="34">
        <f t="shared" ref="M53" si="103">SUM(M47:M52)</f>
        <v>17875.170325699994</v>
      </c>
      <c r="N53" s="34">
        <f t="shared" ref="N53" si="104">SUM(N47:N52)</f>
        <v>18411.592331923326</v>
      </c>
      <c r="O53" s="34">
        <f t="shared" ref="O53" si="105">SUM(O47:O52)</f>
        <v>18918.542210704993</v>
      </c>
      <c r="P53" s="34">
        <f t="shared" ref="P53" si="106">SUM(P47:P52)</f>
        <v>19409.695614913628</v>
      </c>
      <c r="Q53" s="34">
        <f t="shared" ref="Q53" si="107">SUM(Q47:Q52)</f>
        <v>19896.771189582163</v>
      </c>
      <c r="R53" s="34">
        <f t="shared" ref="R53" si="108">SUM(R47:R52)</f>
        <v>20389.999785748787</v>
      </c>
      <c r="S53" s="34">
        <f t="shared" ref="S53" si="109">SUM(S47:S52)</f>
        <v>20898.507612757057</v>
      </c>
      <c r="T53" s="34">
        <f t="shared" ref="T53" si="110">SUM(T47:T52)</f>
        <v>21430.631319446144</v>
      </c>
      <c r="U53" s="34">
        <f t="shared" ref="U53" si="111">SUM(U47:U52)</f>
        <v>21994.179474388129</v>
      </c>
      <c r="V53" s="34">
        <f t="shared" ref="V53" si="112">SUM(V47:V52)</f>
        <v>22596.652106891506</v>
      </c>
      <c r="W53" s="34">
        <f t="shared" ref="W53" si="113">SUM(W47:W52)</f>
        <v>23245.427732298976</v>
      </c>
      <c r="X53" s="34">
        <f t="shared" ref="X53" si="114">SUM(X47:X52)</f>
        <v>23947.925503970197</v>
      </c>
      <c r="Y53" s="34">
        <f t="shared" ref="Y53" si="115">SUM(Y47:Y52)</f>
        <v>24711.748719786941</v>
      </c>
      <c r="Z53" s="34">
        <f t="shared" ref="Z53" si="116">SUM(Z47:Z52)</f>
        <v>25544.814790768083</v>
      </c>
      <c r="AA53" s="34">
        <f t="shared" ref="AA53" si="117">SUM(AA47:AA52)</f>
        <v>26455.475895713516</v>
      </c>
      <c r="AB53" s="34">
        <f t="shared" ref="AB53" si="118">SUM(AB47:AB52)</f>
        <v>27452.633852646435</v>
      </c>
      <c r="AC53" s="34">
        <f t="shared" ref="AC53" si="119">SUM(AC47:AC52)</f>
        <v>28545.852198467001</v>
      </c>
      <c r="AD53" s="34">
        <f t="shared" ref="AD53" si="120">SUM(AD47:AD52)</f>
        <v>29745.468053425102</v>
      </c>
      <c r="AE53" s="34">
        <f t="shared" ref="AE53" si="121">SUM(AE47:AE52)</f>
        <v>31062.706033523398</v>
      </c>
      <c r="AF53" s="34">
        <f t="shared" ref="AF53" si="122">SUM(AF47:AF52)</f>
        <v>32509.796243347038</v>
      </c>
      <c r="AG53" s="34">
        <f t="shared" ref="AG53" si="123">SUM(AG47:AG52)</f>
        <v>34100.098219525447</v>
      </c>
      <c r="AH53" s="34">
        <f t="shared" ref="AH53" si="124">SUM(AH47:AH52)</f>
        <v>35848.232589619627</v>
      </c>
      <c r="AI53" s="34">
        <f t="shared" ref="AI53" si="125">SUM(AI47:AI52)</f>
        <v>37770.22215376157</v>
      </c>
      <c r="AJ53" s="34">
        <f t="shared" ref="AJ53" si="126">SUM(AJ47:AJ52)</f>
        <v>39883.644079948368</v>
      </c>
      <c r="AK53" s="34">
        <f t="shared" ref="AK53" si="127">SUM(AK47:AK52)</f>
        <v>42207.794923258378</v>
      </c>
      <c r="AL53" s="34">
        <f t="shared" ref="AL53" si="128">SUM(AL47:AL52)</f>
        <v>44763.870230503031</v>
      </c>
      <c r="AM53" s="34">
        <f t="shared" ref="AM53" si="129">SUM(AM47:AM52)</f>
        <v>47575.160572155059</v>
      </c>
    </row>
    <row r="54" spans="1:39" s="36" customFormat="1" ht="10.25" customHeight="1">
      <c r="A54" s="12"/>
      <c r="B54" s="12"/>
      <c r="C54" s="12"/>
      <c r="D54" s="12"/>
      <c r="E54" s="6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s="36" customFormat="1" ht="10.25" customHeight="1">
      <c r="A55" s="35"/>
      <c r="B55" s="12"/>
      <c r="C55" s="12"/>
      <c r="D55" s="12"/>
      <c r="E55" s="6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ht="10.25" customHeight="1">
      <c r="A56" s="3" t="s">
        <v>33</v>
      </c>
      <c r="B56" s="1"/>
      <c r="C56" s="1"/>
      <c r="D56" s="1"/>
      <c r="E56" s="6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5" customHeight="1">
      <c r="A57" s="1"/>
      <c r="B57" s="1"/>
      <c r="C57" s="1"/>
      <c r="D57" s="1"/>
      <c r="E57" s="6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s="36" customFormat="1" ht="10.25" customHeight="1">
      <c r="A58" s="12" t="s">
        <v>44</v>
      </c>
      <c r="B58" s="12"/>
      <c r="C58" s="12"/>
      <c r="D58" s="38">
        <f>D53</f>
        <v>4633.333333333333</v>
      </c>
      <c r="E58" s="63">
        <f t="shared" ref="E58:AM58" si="130">E53</f>
        <v>8370</v>
      </c>
      <c r="F58" s="38">
        <f t="shared" si="130"/>
        <v>11392.333333333334</v>
      </c>
      <c r="G58" s="38">
        <f t="shared" si="130"/>
        <v>12846.500000000002</v>
      </c>
      <c r="H58" s="38">
        <f t="shared" si="130"/>
        <v>14049.763333333334</v>
      </c>
      <c r="I58" s="38">
        <f t="shared" si="130"/>
        <v>15056.296999999999</v>
      </c>
      <c r="J58" s="38">
        <f t="shared" si="130"/>
        <v>15909.839233333332</v>
      </c>
      <c r="K58" s="38">
        <f t="shared" si="130"/>
        <v>16645.819849999996</v>
      </c>
      <c r="L58" s="38">
        <f t="shared" si="130"/>
        <v>17293.065856333327</v>
      </c>
      <c r="M58" s="38">
        <f t="shared" si="130"/>
        <v>17875.170325699994</v>
      </c>
      <c r="N58" s="38">
        <f t="shared" si="130"/>
        <v>18411.592331923326</v>
      </c>
      <c r="O58" s="38">
        <f t="shared" si="130"/>
        <v>18918.542210704993</v>
      </c>
      <c r="P58" s="38">
        <f t="shared" si="130"/>
        <v>19409.695614913628</v>
      </c>
      <c r="Q58" s="38">
        <f t="shared" si="130"/>
        <v>19896.771189582163</v>
      </c>
      <c r="R58" s="38">
        <f t="shared" si="130"/>
        <v>20389.999785748787</v>
      </c>
      <c r="S58" s="38">
        <f t="shared" si="130"/>
        <v>20898.507612757057</v>
      </c>
      <c r="T58" s="38">
        <f t="shared" si="130"/>
        <v>21430.631319446144</v>
      </c>
      <c r="U58" s="38">
        <f t="shared" si="130"/>
        <v>21994.179474388129</v>
      </c>
      <c r="V58" s="38">
        <f t="shared" si="130"/>
        <v>22596.652106891506</v>
      </c>
      <c r="W58" s="38">
        <f t="shared" si="130"/>
        <v>23245.427732298976</v>
      </c>
      <c r="X58" s="38">
        <f t="shared" si="130"/>
        <v>23947.925503970197</v>
      </c>
      <c r="Y58" s="38">
        <f t="shared" si="130"/>
        <v>24711.748719786941</v>
      </c>
      <c r="Z58" s="38">
        <f t="shared" si="130"/>
        <v>25544.814790768083</v>
      </c>
      <c r="AA58" s="38">
        <f t="shared" si="130"/>
        <v>26455.475895713516</v>
      </c>
      <c r="AB58" s="38">
        <f t="shared" si="130"/>
        <v>27452.633852646435</v>
      </c>
      <c r="AC58" s="38">
        <f t="shared" si="130"/>
        <v>28545.852198467001</v>
      </c>
      <c r="AD58" s="38">
        <f t="shared" si="130"/>
        <v>29745.468053425102</v>
      </c>
      <c r="AE58" s="38">
        <f t="shared" si="130"/>
        <v>31062.706033523398</v>
      </c>
      <c r="AF58" s="38">
        <f t="shared" si="130"/>
        <v>32509.796243347038</v>
      </c>
      <c r="AG58" s="38">
        <f t="shared" si="130"/>
        <v>34100.098219525447</v>
      </c>
      <c r="AH58" s="38">
        <f t="shared" si="130"/>
        <v>35848.232589619627</v>
      </c>
      <c r="AI58" s="38">
        <f t="shared" si="130"/>
        <v>37770.22215376157</v>
      </c>
      <c r="AJ58" s="38">
        <f t="shared" si="130"/>
        <v>39883.644079948368</v>
      </c>
      <c r="AK58" s="38">
        <f t="shared" si="130"/>
        <v>42207.794923258378</v>
      </c>
      <c r="AL58" s="38">
        <f t="shared" si="130"/>
        <v>44763.870230503031</v>
      </c>
      <c r="AM58" s="38">
        <f t="shared" si="130"/>
        <v>47575.160572155059</v>
      </c>
    </row>
    <row r="59" spans="1:39" s="36" customFormat="1" ht="10.25" customHeight="1">
      <c r="A59" s="11" t="s">
        <v>46</v>
      </c>
      <c r="B59" s="11"/>
      <c r="C59" s="50">
        <v>1</v>
      </c>
      <c r="D59" s="85">
        <f>CHOOSE($C$59,D66,D67)</f>
        <v>0.02</v>
      </c>
      <c r="E59" s="86">
        <f t="shared" ref="E59:AM59" si="131">CHOOSE($C$59,E66,E67)</f>
        <v>0.02</v>
      </c>
      <c r="F59" s="85">
        <f t="shared" si="131"/>
        <v>0.02</v>
      </c>
      <c r="G59" s="85">
        <f t="shared" si="131"/>
        <v>0.02</v>
      </c>
      <c r="H59" s="85">
        <f t="shared" si="131"/>
        <v>0.02</v>
      </c>
      <c r="I59" s="85">
        <f t="shared" si="131"/>
        <v>0.02</v>
      </c>
      <c r="J59" s="85">
        <f t="shared" si="131"/>
        <v>0.02</v>
      </c>
      <c r="K59" s="85">
        <f t="shared" si="131"/>
        <v>0.02</v>
      </c>
      <c r="L59" s="85">
        <f t="shared" si="131"/>
        <v>0.02</v>
      </c>
      <c r="M59" s="85">
        <f t="shared" si="131"/>
        <v>0.02</v>
      </c>
      <c r="N59" s="85">
        <f t="shared" si="131"/>
        <v>0.02</v>
      </c>
      <c r="O59" s="85">
        <f t="shared" si="131"/>
        <v>0.02</v>
      </c>
      <c r="P59" s="85">
        <f t="shared" si="131"/>
        <v>0.02</v>
      </c>
      <c r="Q59" s="85">
        <f t="shared" si="131"/>
        <v>0.02</v>
      </c>
      <c r="R59" s="85">
        <f t="shared" si="131"/>
        <v>0.02</v>
      </c>
      <c r="S59" s="85">
        <f t="shared" si="131"/>
        <v>0.02</v>
      </c>
      <c r="T59" s="85">
        <f t="shared" si="131"/>
        <v>0.02</v>
      </c>
      <c r="U59" s="85">
        <f t="shared" si="131"/>
        <v>0.02</v>
      </c>
      <c r="V59" s="85">
        <f t="shared" si="131"/>
        <v>0.02</v>
      </c>
      <c r="W59" s="85">
        <f t="shared" si="131"/>
        <v>0.02</v>
      </c>
      <c r="X59" s="85">
        <f t="shared" si="131"/>
        <v>0.02</v>
      </c>
      <c r="Y59" s="85">
        <f t="shared" si="131"/>
        <v>0.02</v>
      </c>
      <c r="Z59" s="85">
        <f t="shared" si="131"/>
        <v>0.02</v>
      </c>
      <c r="AA59" s="85">
        <f t="shared" si="131"/>
        <v>0.02</v>
      </c>
      <c r="AB59" s="85">
        <f t="shared" si="131"/>
        <v>0.02</v>
      </c>
      <c r="AC59" s="85">
        <f t="shared" si="131"/>
        <v>0.02</v>
      </c>
      <c r="AD59" s="85">
        <f t="shared" si="131"/>
        <v>0.02</v>
      </c>
      <c r="AE59" s="85">
        <f t="shared" si="131"/>
        <v>0.02</v>
      </c>
      <c r="AF59" s="85">
        <f t="shared" si="131"/>
        <v>0.02</v>
      </c>
      <c r="AG59" s="85">
        <f t="shared" si="131"/>
        <v>0.02</v>
      </c>
      <c r="AH59" s="85">
        <f t="shared" si="131"/>
        <v>0.02</v>
      </c>
      <c r="AI59" s="85">
        <f t="shared" si="131"/>
        <v>0.02</v>
      </c>
      <c r="AJ59" s="85">
        <f t="shared" si="131"/>
        <v>0.02</v>
      </c>
      <c r="AK59" s="85">
        <f t="shared" si="131"/>
        <v>0.02</v>
      </c>
      <c r="AL59" s="85">
        <f t="shared" si="131"/>
        <v>0.02</v>
      </c>
      <c r="AM59" s="85">
        <f t="shared" si="131"/>
        <v>0.02</v>
      </c>
    </row>
    <row r="60" spans="1:39" s="36" customFormat="1" ht="10.25" customHeight="1">
      <c r="A60" s="14" t="s">
        <v>47</v>
      </c>
      <c r="B60" s="12"/>
      <c r="C60" s="12"/>
      <c r="D60" s="38">
        <f>D58*D59</f>
        <v>92.666666666666657</v>
      </c>
      <c r="E60" s="63">
        <f t="shared" ref="E60:AM60" si="132">E58*E59</f>
        <v>167.4</v>
      </c>
      <c r="F60" s="38">
        <f t="shared" si="132"/>
        <v>227.84666666666669</v>
      </c>
      <c r="G60" s="38">
        <f t="shared" si="132"/>
        <v>256.93000000000006</v>
      </c>
      <c r="H60" s="38">
        <f t="shared" si="132"/>
        <v>280.99526666666668</v>
      </c>
      <c r="I60" s="38">
        <f t="shared" si="132"/>
        <v>301.12593999999996</v>
      </c>
      <c r="J60" s="38">
        <f t="shared" si="132"/>
        <v>318.19678466666664</v>
      </c>
      <c r="K60" s="38">
        <f t="shared" si="132"/>
        <v>332.9163969999999</v>
      </c>
      <c r="L60" s="38">
        <f t="shared" si="132"/>
        <v>345.86131712666656</v>
      </c>
      <c r="M60" s="38">
        <f t="shared" si="132"/>
        <v>357.50340651399989</v>
      </c>
      <c r="N60" s="38">
        <f t="shared" si="132"/>
        <v>368.23184663846655</v>
      </c>
      <c r="O60" s="38">
        <f t="shared" si="132"/>
        <v>378.37084421409986</v>
      </c>
      <c r="P60" s="38">
        <f t="shared" si="132"/>
        <v>388.19391229827255</v>
      </c>
      <c r="Q60" s="38">
        <f t="shared" si="132"/>
        <v>397.93542379164325</v>
      </c>
      <c r="R60" s="38">
        <f t="shared" si="132"/>
        <v>407.79999571497575</v>
      </c>
      <c r="S60" s="38">
        <f t="shared" si="132"/>
        <v>417.97015225514116</v>
      </c>
      <c r="T60" s="38">
        <f t="shared" si="132"/>
        <v>428.61262638892288</v>
      </c>
      <c r="U60" s="38">
        <f t="shared" si="132"/>
        <v>439.88358948776261</v>
      </c>
      <c r="V60" s="38">
        <f t="shared" si="132"/>
        <v>451.93304213783011</v>
      </c>
      <c r="W60" s="38">
        <f t="shared" si="132"/>
        <v>464.90855464597956</v>
      </c>
      <c r="X60" s="38">
        <f t="shared" si="132"/>
        <v>478.95851007940394</v>
      </c>
      <c r="Y60" s="38">
        <f t="shared" si="132"/>
        <v>494.23497439573885</v>
      </c>
      <c r="Z60" s="38">
        <f t="shared" si="132"/>
        <v>510.89629581536167</v>
      </c>
      <c r="AA60" s="38">
        <f t="shared" si="132"/>
        <v>529.10951791427033</v>
      </c>
      <c r="AB60" s="38">
        <f t="shared" si="132"/>
        <v>549.05267705292874</v>
      </c>
      <c r="AC60" s="38">
        <f t="shared" si="132"/>
        <v>570.91704396934006</v>
      </c>
      <c r="AD60" s="38">
        <f t="shared" si="132"/>
        <v>594.90936106850211</v>
      </c>
      <c r="AE60" s="38">
        <f t="shared" si="132"/>
        <v>621.25412067046796</v>
      </c>
      <c r="AF60" s="38">
        <f t="shared" si="132"/>
        <v>650.1959248669408</v>
      </c>
      <c r="AG60" s="38">
        <f t="shared" si="132"/>
        <v>682.00196439050899</v>
      </c>
      <c r="AH60" s="38">
        <f t="shared" si="132"/>
        <v>716.9646517923926</v>
      </c>
      <c r="AI60" s="38">
        <f t="shared" si="132"/>
        <v>755.40444307523137</v>
      </c>
      <c r="AJ60" s="38">
        <f t="shared" si="132"/>
        <v>797.67288159896736</v>
      </c>
      <c r="AK60" s="38">
        <f t="shared" si="132"/>
        <v>844.15589846516752</v>
      </c>
      <c r="AL60" s="38">
        <f t="shared" si="132"/>
        <v>895.27740461006067</v>
      </c>
      <c r="AM60" s="38">
        <f t="shared" si="132"/>
        <v>951.50321144310124</v>
      </c>
    </row>
    <row r="61" spans="1:39" s="36" customFormat="1" ht="10.25" customHeight="1">
      <c r="A61" s="12"/>
      <c r="B61" s="12"/>
      <c r="C61" s="12"/>
      <c r="D61" s="12"/>
      <c r="E61" s="6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s="36" customFormat="1" ht="10.25" customHeight="1">
      <c r="A62" s="11" t="s">
        <v>48</v>
      </c>
      <c r="B62" s="11"/>
      <c r="C62" s="11"/>
      <c r="D62" s="56">
        <v>10</v>
      </c>
      <c r="E62" s="76">
        <v>10</v>
      </c>
      <c r="F62" s="56">
        <v>10</v>
      </c>
      <c r="G62" s="56">
        <v>10</v>
      </c>
      <c r="H62" s="56">
        <v>10</v>
      </c>
      <c r="I62" s="56">
        <v>10</v>
      </c>
      <c r="J62" s="56">
        <v>10</v>
      </c>
      <c r="K62" s="56">
        <v>10</v>
      </c>
      <c r="L62" s="56">
        <v>10</v>
      </c>
      <c r="M62" s="56">
        <v>10</v>
      </c>
      <c r="N62" s="56">
        <v>10</v>
      </c>
      <c r="O62" s="56">
        <v>15</v>
      </c>
      <c r="P62" s="56">
        <v>15</v>
      </c>
      <c r="Q62" s="56">
        <v>15</v>
      </c>
      <c r="R62" s="56">
        <v>15</v>
      </c>
      <c r="S62" s="56">
        <v>15</v>
      </c>
      <c r="T62" s="56">
        <v>15</v>
      </c>
      <c r="U62" s="56">
        <v>15</v>
      </c>
      <c r="V62" s="56">
        <v>15</v>
      </c>
      <c r="W62" s="56">
        <v>15</v>
      </c>
      <c r="X62" s="56">
        <v>15</v>
      </c>
      <c r="Y62" s="56">
        <v>15</v>
      </c>
      <c r="Z62" s="56">
        <v>15</v>
      </c>
      <c r="AA62" s="56">
        <v>15</v>
      </c>
      <c r="AB62" s="56">
        <v>15</v>
      </c>
      <c r="AC62" s="56">
        <v>15</v>
      </c>
      <c r="AD62" s="56">
        <v>15</v>
      </c>
      <c r="AE62" s="56">
        <v>15</v>
      </c>
      <c r="AF62" s="56">
        <v>15</v>
      </c>
      <c r="AG62" s="56">
        <v>15</v>
      </c>
      <c r="AH62" s="56">
        <v>15</v>
      </c>
      <c r="AI62" s="56">
        <v>15</v>
      </c>
      <c r="AJ62" s="56">
        <v>15</v>
      </c>
      <c r="AK62" s="56">
        <v>15</v>
      </c>
      <c r="AL62" s="56">
        <v>15</v>
      </c>
      <c r="AM62" s="56">
        <v>15</v>
      </c>
    </row>
    <row r="63" spans="1:39" s="36" customFormat="1" ht="10.25" customHeight="1">
      <c r="A63" s="14" t="s">
        <v>0</v>
      </c>
      <c r="B63" s="12"/>
      <c r="C63" s="12"/>
      <c r="D63" s="30">
        <f>D60*D62</f>
        <v>926.66666666666652</v>
      </c>
      <c r="E63" s="69">
        <f t="shared" ref="E63:AM63" si="133">E60*E62</f>
        <v>1674</v>
      </c>
      <c r="F63" s="30">
        <f t="shared" si="133"/>
        <v>2278.4666666666672</v>
      </c>
      <c r="G63" s="30">
        <f t="shared" si="133"/>
        <v>2569.3000000000006</v>
      </c>
      <c r="H63" s="30">
        <f t="shared" si="133"/>
        <v>2809.952666666667</v>
      </c>
      <c r="I63" s="30">
        <f t="shared" si="133"/>
        <v>3011.2593999999995</v>
      </c>
      <c r="J63" s="30">
        <f t="shared" si="133"/>
        <v>3181.9678466666664</v>
      </c>
      <c r="K63" s="30">
        <f t="shared" si="133"/>
        <v>3329.1639699999992</v>
      </c>
      <c r="L63" s="30">
        <f t="shared" si="133"/>
        <v>3458.6131712666656</v>
      </c>
      <c r="M63" s="30">
        <f t="shared" si="133"/>
        <v>3575.0340651399988</v>
      </c>
      <c r="N63" s="30">
        <f t="shared" si="133"/>
        <v>3682.3184663846655</v>
      </c>
      <c r="O63" s="30">
        <f t="shared" si="133"/>
        <v>5675.5626632114981</v>
      </c>
      <c r="P63" s="30">
        <f t="shared" si="133"/>
        <v>5822.9086844740887</v>
      </c>
      <c r="Q63" s="30">
        <f t="shared" si="133"/>
        <v>5969.0313568746487</v>
      </c>
      <c r="R63" s="30">
        <f t="shared" si="133"/>
        <v>6116.9999357246361</v>
      </c>
      <c r="S63" s="30">
        <f t="shared" si="133"/>
        <v>6269.5522838271172</v>
      </c>
      <c r="T63" s="30">
        <f t="shared" si="133"/>
        <v>6429.1893958338433</v>
      </c>
      <c r="U63" s="30">
        <f t="shared" si="133"/>
        <v>6598.2538423164387</v>
      </c>
      <c r="V63" s="30">
        <f t="shared" si="133"/>
        <v>6778.9956320674519</v>
      </c>
      <c r="W63" s="30">
        <f t="shared" si="133"/>
        <v>6973.6283196896939</v>
      </c>
      <c r="X63" s="30">
        <f t="shared" si="133"/>
        <v>7184.3776511910592</v>
      </c>
      <c r="Y63" s="30">
        <f t="shared" si="133"/>
        <v>7413.5246159360831</v>
      </c>
      <c r="Z63" s="30">
        <f t="shared" si="133"/>
        <v>7663.4444372304251</v>
      </c>
      <c r="AA63" s="30">
        <f t="shared" si="133"/>
        <v>7936.6427687140549</v>
      </c>
      <c r="AB63" s="30">
        <f t="shared" si="133"/>
        <v>8235.7901557939313</v>
      </c>
      <c r="AC63" s="30">
        <f t="shared" si="133"/>
        <v>8563.7556595401002</v>
      </c>
      <c r="AD63" s="30">
        <f t="shared" si="133"/>
        <v>8923.6404160275324</v>
      </c>
      <c r="AE63" s="30">
        <f t="shared" si="133"/>
        <v>9318.8118100570191</v>
      </c>
      <c r="AF63" s="30">
        <f t="shared" si="133"/>
        <v>9752.9388730041119</v>
      </c>
      <c r="AG63" s="30">
        <f t="shared" si="133"/>
        <v>10230.029465857635</v>
      </c>
      <c r="AH63" s="30">
        <f t="shared" si="133"/>
        <v>10754.46977688589</v>
      </c>
      <c r="AI63" s="30">
        <f t="shared" si="133"/>
        <v>11331.066646128471</v>
      </c>
      <c r="AJ63" s="30">
        <f t="shared" si="133"/>
        <v>11965.09322398451</v>
      </c>
      <c r="AK63" s="30">
        <f t="shared" si="133"/>
        <v>12662.338476977513</v>
      </c>
      <c r="AL63" s="30">
        <f t="shared" si="133"/>
        <v>13429.16106915091</v>
      </c>
      <c r="AM63" s="30">
        <f t="shared" si="133"/>
        <v>14272.548171646518</v>
      </c>
    </row>
    <row r="64" spans="1:39" s="36" customFormat="1" ht="10.25" customHeight="1">
      <c r="A64" s="14"/>
      <c r="B64" s="12"/>
      <c r="C64" s="12"/>
      <c r="D64" s="42"/>
      <c r="E64" s="66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</row>
    <row r="65" spans="1:39" s="36" customFormat="1" ht="10.25" customHeight="1">
      <c r="A65" s="87" t="s">
        <v>70</v>
      </c>
      <c r="B65" s="12"/>
      <c r="C65" s="12"/>
      <c r="D65" s="15"/>
      <c r="E65" s="77"/>
      <c r="F65" s="16"/>
      <c r="G65" s="16"/>
      <c r="H65" s="1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spans="1:39" s="36" customFormat="1" ht="10.25" customHeight="1">
      <c r="A66" s="41" t="s">
        <v>71</v>
      </c>
      <c r="B66" s="12"/>
      <c r="C66" s="12"/>
      <c r="D66" s="40">
        <v>0.02</v>
      </c>
      <c r="E66" s="74">
        <v>0.02</v>
      </c>
      <c r="F66" s="40">
        <v>0.02</v>
      </c>
      <c r="G66" s="40">
        <v>0.02</v>
      </c>
      <c r="H66" s="40">
        <v>0.02</v>
      </c>
      <c r="I66" s="40">
        <v>0.02</v>
      </c>
      <c r="J66" s="40">
        <v>0.02</v>
      </c>
      <c r="K66" s="40">
        <v>0.02</v>
      </c>
      <c r="L66" s="40">
        <v>0.02</v>
      </c>
      <c r="M66" s="40">
        <v>0.02</v>
      </c>
      <c r="N66" s="40">
        <v>0.02</v>
      </c>
      <c r="O66" s="40">
        <v>0.02</v>
      </c>
      <c r="P66" s="40">
        <v>0.02</v>
      </c>
      <c r="Q66" s="40">
        <v>0.02</v>
      </c>
      <c r="R66" s="40">
        <v>0.02</v>
      </c>
      <c r="S66" s="40">
        <v>0.02</v>
      </c>
      <c r="T66" s="40">
        <v>0.02</v>
      </c>
      <c r="U66" s="40">
        <v>0.02</v>
      </c>
      <c r="V66" s="40">
        <v>0.02</v>
      </c>
      <c r="W66" s="40">
        <v>0.02</v>
      </c>
      <c r="X66" s="40">
        <v>0.02</v>
      </c>
      <c r="Y66" s="40">
        <v>0.02</v>
      </c>
      <c r="Z66" s="40">
        <v>0.02</v>
      </c>
      <c r="AA66" s="40">
        <v>0.02</v>
      </c>
      <c r="AB66" s="40">
        <v>0.02</v>
      </c>
      <c r="AC66" s="40">
        <v>0.02</v>
      </c>
      <c r="AD66" s="40">
        <v>0.02</v>
      </c>
      <c r="AE66" s="40">
        <v>0.02</v>
      </c>
      <c r="AF66" s="40">
        <v>0.02</v>
      </c>
      <c r="AG66" s="40">
        <v>0.02</v>
      </c>
      <c r="AH66" s="40">
        <v>0.02</v>
      </c>
      <c r="AI66" s="40">
        <v>0.02</v>
      </c>
      <c r="AJ66" s="40">
        <v>0.02</v>
      </c>
      <c r="AK66" s="40">
        <v>0.02</v>
      </c>
      <c r="AL66" s="40">
        <v>0.02</v>
      </c>
      <c r="AM66" s="40">
        <v>0.02</v>
      </c>
    </row>
    <row r="67" spans="1:39" s="36" customFormat="1" ht="10.25" customHeight="1">
      <c r="A67" s="41" t="s">
        <v>72</v>
      </c>
      <c r="B67" s="12"/>
      <c r="C67" s="12"/>
      <c r="D67" s="40">
        <v>0.01</v>
      </c>
      <c r="E67" s="74">
        <v>0.01</v>
      </c>
      <c r="F67" s="40">
        <v>0.01</v>
      </c>
      <c r="G67" s="40">
        <v>0.01</v>
      </c>
      <c r="H67" s="40">
        <v>0.01</v>
      </c>
      <c r="I67" s="40">
        <v>0.01</v>
      </c>
      <c r="J67" s="40">
        <v>0.01</v>
      </c>
      <c r="K67" s="40">
        <v>0.01</v>
      </c>
      <c r="L67" s="40">
        <v>0.01</v>
      </c>
      <c r="M67" s="40">
        <v>0.01</v>
      </c>
      <c r="N67" s="40">
        <v>0.01</v>
      </c>
      <c r="O67" s="40">
        <v>0.01</v>
      </c>
      <c r="P67" s="40">
        <v>0.01</v>
      </c>
      <c r="Q67" s="40">
        <v>0.01</v>
      </c>
      <c r="R67" s="40">
        <v>0.01</v>
      </c>
      <c r="S67" s="40">
        <v>0.01</v>
      </c>
      <c r="T67" s="40">
        <v>0.01</v>
      </c>
      <c r="U67" s="40">
        <v>0.01</v>
      </c>
      <c r="V67" s="40">
        <v>0.01</v>
      </c>
      <c r="W67" s="40">
        <v>0.01</v>
      </c>
      <c r="X67" s="40">
        <v>0.01</v>
      </c>
      <c r="Y67" s="40">
        <v>0.01</v>
      </c>
      <c r="Z67" s="40">
        <v>0.01</v>
      </c>
      <c r="AA67" s="40">
        <v>0.01</v>
      </c>
      <c r="AB67" s="40">
        <v>0.01</v>
      </c>
      <c r="AC67" s="40">
        <v>0.01</v>
      </c>
      <c r="AD67" s="40">
        <v>0.01</v>
      </c>
      <c r="AE67" s="40">
        <v>0.01</v>
      </c>
      <c r="AF67" s="40">
        <v>0.01</v>
      </c>
      <c r="AG67" s="40">
        <v>0.01</v>
      </c>
      <c r="AH67" s="40">
        <v>0.01</v>
      </c>
      <c r="AI67" s="40">
        <v>0.01</v>
      </c>
      <c r="AJ67" s="40">
        <v>0.01</v>
      </c>
      <c r="AK67" s="40">
        <v>0.01</v>
      </c>
      <c r="AL67" s="40">
        <v>0.01</v>
      </c>
      <c r="AM67" s="40">
        <v>0.01</v>
      </c>
    </row>
    <row r="68" spans="1:39" ht="10.25" customHeight="1">
      <c r="A68" s="1"/>
      <c r="B68" s="1"/>
      <c r="C68" s="1"/>
      <c r="D68" s="1"/>
      <c r="E68" s="6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0.25" customHeight="1">
      <c r="A69" s="3" t="s">
        <v>34</v>
      </c>
      <c r="B69" s="1"/>
      <c r="C69" s="1"/>
      <c r="D69" s="1"/>
      <c r="E69" s="6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5" customHeight="1">
      <c r="A70" s="1"/>
      <c r="B70" s="1"/>
      <c r="C70" s="1"/>
      <c r="D70" s="1"/>
      <c r="E70" s="6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s="36" customFormat="1" ht="10.25" customHeight="1">
      <c r="A71" s="35" t="s">
        <v>10</v>
      </c>
      <c r="B71" s="12"/>
      <c r="C71" s="12"/>
      <c r="D71" s="39"/>
      <c r="E71" s="78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</row>
    <row r="72" spans="1:39" s="36" customFormat="1" ht="10.25" customHeight="1">
      <c r="A72" s="12" t="s">
        <v>49</v>
      </c>
      <c r="B72" s="12"/>
      <c r="C72" s="12"/>
      <c r="D72" s="44">
        <f>D53-D78</f>
        <v>4540.6666666666661</v>
      </c>
      <c r="E72" s="73">
        <f t="shared" ref="E72:AM72" si="134">E53-E78</f>
        <v>8202.6</v>
      </c>
      <c r="F72" s="44">
        <f t="shared" si="134"/>
        <v>11164.486666666668</v>
      </c>
      <c r="G72" s="44">
        <f t="shared" si="134"/>
        <v>12589.570000000002</v>
      </c>
      <c r="H72" s="44">
        <f t="shared" si="134"/>
        <v>13768.768066666667</v>
      </c>
      <c r="I72" s="44">
        <f t="shared" si="134"/>
        <v>14755.171059999999</v>
      </c>
      <c r="J72" s="44">
        <f t="shared" si="134"/>
        <v>15591.642448666666</v>
      </c>
      <c r="K72" s="44">
        <f t="shared" si="134"/>
        <v>16312.903452999997</v>
      </c>
      <c r="L72" s="44">
        <f t="shared" si="134"/>
        <v>16947.204539206661</v>
      </c>
      <c r="M72" s="44">
        <f t="shared" si="134"/>
        <v>17517.666919185995</v>
      </c>
      <c r="N72" s="44">
        <f t="shared" si="134"/>
        <v>18043.360485284858</v>
      </c>
      <c r="O72" s="44">
        <f t="shared" si="134"/>
        <v>18540.171366490893</v>
      </c>
      <c r="P72" s="44">
        <f t="shared" si="134"/>
        <v>19021.501702615355</v>
      </c>
      <c r="Q72" s="44">
        <f t="shared" si="134"/>
        <v>19498.835765790518</v>
      </c>
      <c r="R72" s="44">
        <f t="shared" si="134"/>
        <v>19982.19979003381</v>
      </c>
      <c r="S72" s="44">
        <f t="shared" si="134"/>
        <v>20480.537460501917</v>
      </c>
      <c r="T72" s="44">
        <f t="shared" si="134"/>
        <v>21002.01869305722</v>
      </c>
      <c r="U72" s="44">
        <f t="shared" si="134"/>
        <v>21554.295884900366</v>
      </c>
      <c r="V72" s="44">
        <f t="shared" si="134"/>
        <v>22144.719064753677</v>
      </c>
      <c r="W72" s="44">
        <f t="shared" si="134"/>
        <v>22780.519177652997</v>
      </c>
      <c r="X72" s="44">
        <f t="shared" si="134"/>
        <v>23468.966993890794</v>
      </c>
      <c r="Y72" s="44">
        <f t="shared" si="134"/>
        <v>24217.513745391203</v>
      </c>
      <c r="Z72" s="44">
        <f t="shared" si="134"/>
        <v>25033.918494952723</v>
      </c>
      <c r="AA72" s="44">
        <f t="shared" si="134"/>
        <v>25926.366377799248</v>
      </c>
      <c r="AB72" s="44">
        <f t="shared" si="134"/>
        <v>26903.581175593506</v>
      </c>
      <c r="AC72" s="44">
        <f t="shared" si="134"/>
        <v>27974.93515449766</v>
      </c>
      <c r="AD72" s="44">
        <f t="shared" si="134"/>
        <v>29150.558692356601</v>
      </c>
      <c r="AE72" s="44">
        <f t="shared" si="134"/>
        <v>30441.451912852932</v>
      </c>
      <c r="AF72" s="44">
        <f t="shared" si="134"/>
        <v>31859.600318480097</v>
      </c>
      <c r="AG72" s="44">
        <f t="shared" si="134"/>
        <v>33418.096255134937</v>
      </c>
      <c r="AH72" s="44">
        <f t="shared" si="134"/>
        <v>35131.267937827237</v>
      </c>
      <c r="AI72" s="44">
        <f t="shared" si="134"/>
        <v>37014.817710686337</v>
      </c>
      <c r="AJ72" s="44">
        <f t="shared" si="134"/>
        <v>39085.971198349398</v>
      </c>
      <c r="AK72" s="44">
        <f t="shared" si="134"/>
        <v>41363.639024793207</v>
      </c>
      <c r="AL72" s="44">
        <f t="shared" si="134"/>
        <v>43868.592825892971</v>
      </c>
      <c r="AM72" s="44">
        <f t="shared" si="134"/>
        <v>46623.657360711957</v>
      </c>
    </row>
    <row r="73" spans="1:39" s="36" customFormat="1" ht="10.25" customHeight="1">
      <c r="A73" s="12" t="s">
        <v>53</v>
      </c>
      <c r="B73" s="12"/>
      <c r="C73" s="12"/>
      <c r="D73" s="39">
        <v>2.5</v>
      </c>
      <c r="E73" s="78">
        <v>2.5</v>
      </c>
      <c r="F73" s="39">
        <v>2.5</v>
      </c>
      <c r="G73" s="39">
        <v>2.5</v>
      </c>
      <c r="H73" s="39">
        <v>2.5</v>
      </c>
      <c r="I73" s="39">
        <v>2.5</v>
      </c>
      <c r="J73" s="39">
        <v>2.5</v>
      </c>
      <c r="K73" s="39">
        <v>2.5</v>
      </c>
      <c r="L73" s="39">
        <v>2.5</v>
      </c>
      <c r="M73" s="39">
        <v>2.5</v>
      </c>
      <c r="N73" s="39">
        <v>2.5</v>
      </c>
      <c r="O73" s="39">
        <v>2.5</v>
      </c>
      <c r="P73" s="39">
        <v>2.5</v>
      </c>
      <c r="Q73" s="39">
        <v>2.5</v>
      </c>
      <c r="R73" s="39">
        <v>2.5</v>
      </c>
      <c r="S73" s="39">
        <v>2.5</v>
      </c>
      <c r="T73" s="39">
        <v>2.5</v>
      </c>
      <c r="U73" s="39">
        <v>2.5</v>
      </c>
      <c r="V73" s="39">
        <v>2.5</v>
      </c>
      <c r="W73" s="39">
        <v>2.5</v>
      </c>
      <c r="X73" s="39">
        <v>2.5</v>
      </c>
      <c r="Y73" s="39">
        <v>2.5</v>
      </c>
      <c r="Z73" s="39">
        <v>2.5</v>
      </c>
      <c r="AA73" s="39">
        <v>2.5</v>
      </c>
      <c r="AB73" s="39">
        <v>2.5</v>
      </c>
      <c r="AC73" s="39">
        <v>2.5</v>
      </c>
      <c r="AD73" s="39">
        <v>2.5</v>
      </c>
      <c r="AE73" s="39">
        <v>2.5</v>
      </c>
      <c r="AF73" s="39">
        <v>2.5</v>
      </c>
      <c r="AG73" s="39">
        <v>2.5</v>
      </c>
      <c r="AH73" s="39">
        <v>2.5</v>
      </c>
      <c r="AI73" s="39">
        <v>2.5</v>
      </c>
      <c r="AJ73" s="39">
        <v>2.5</v>
      </c>
      <c r="AK73" s="39">
        <v>2.5</v>
      </c>
      <c r="AL73" s="39">
        <v>2.5</v>
      </c>
      <c r="AM73" s="39">
        <v>2.5</v>
      </c>
    </row>
    <row r="74" spans="1:39" s="36" customFormat="1" ht="10.25" customHeight="1">
      <c r="A74" s="11" t="s">
        <v>50</v>
      </c>
      <c r="B74" s="11"/>
      <c r="C74" s="11"/>
      <c r="D74" s="56">
        <v>0.01</v>
      </c>
      <c r="E74" s="76">
        <v>0.01</v>
      </c>
      <c r="F74" s="56">
        <v>0.01</v>
      </c>
      <c r="G74" s="56">
        <v>0.01</v>
      </c>
      <c r="H74" s="56">
        <v>0.01</v>
      </c>
      <c r="I74" s="56">
        <v>0.01</v>
      </c>
      <c r="J74" s="56">
        <v>0.01</v>
      </c>
      <c r="K74" s="56">
        <v>0.01</v>
      </c>
      <c r="L74" s="56">
        <v>0.01</v>
      </c>
      <c r="M74" s="56">
        <v>0.01</v>
      </c>
      <c r="N74" s="56">
        <v>0.01</v>
      </c>
      <c r="O74" s="56">
        <v>0.01</v>
      </c>
      <c r="P74" s="56">
        <v>0.01</v>
      </c>
      <c r="Q74" s="56">
        <v>0.01</v>
      </c>
      <c r="R74" s="56">
        <v>0.01</v>
      </c>
      <c r="S74" s="56">
        <v>0.01</v>
      </c>
      <c r="T74" s="56">
        <v>0.01</v>
      </c>
      <c r="U74" s="56">
        <v>0.01</v>
      </c>
      <c r="V74" s="56">
        <v>0.01</v>
      </c>
      <c r="W74" s="56">
        <v>0.01</v>
      </c>
      <c r="X74" s="56">
        <v>0.01</v>
      </c>
      <c r="Y74" s="56">
        <v>0.01</v>
      </c>
      <c r="Z74" s="56">
        <v>0.01</v>
      </c>
      <c r="AA74" s="56">
        <v>0.01</v>
      </c>
      <c r="AB74" s="56">
        <v>0.01</v>
      </c>
      <c r="AC74" s="56">
        <v>0.01</v>
      </c>
      <c r="AD74" s="56">
        <v>0.01</v>
      </c>
      <c r="AE74" s="56">
        <v>0.01</v>
      </c>
      <c r="AF74" s="56">
        <v>0.01</v>
      </c>
      <c r="AG74" s="56">
        <v>0.01</v>
      </c>
      <c r="AH74" s="56">
        <v>0.01</v>
      </c>
      <c r="AI74" s="56">
        <v>0.01</v>
      </c>
      <c r="AJ74" s="56">
        <v>0.01</v>
      </c>
      <c r="AK74" s="56">
        <v>0.01</v>
      </c>
      <c r="AL74" s="56">
        <v>0.01</v>
      </c>
      <c r="AM74" s="56">
        <v>0.01</v>
      </c>
    </row>
    <row r="75" spans="1:39" s="36" customFormat="1" ht="10.25" customHeight="1">
      <c r="A75" s="14" t="s">
        <v>51</v>
      </c>
      <c r="B75" s="12"/>
      <c r="C75" s="12"/>
      <c r="D75" s="18">
        <f>D72*D73*D74</f>
        <v>113.51666666666665</v>
      </c>
      <c r="E75" s="79">
        <f t="shared" ref="E75:AM75" si="135">E72*E73*E74</f>
        <v>205.065</v>
      </c>
      <c r="F75" s="18">
        <f t="shared" si="135"/>
        <v>279.11216666666667</v>
      </c>
      <c r="G75" s="18">
        <f t="shared" si="135"/>
        <v>314.73925000000003</v>
      </c>
      <c r="H75" s="18">
        <f t="shared" si="135"/>
        <v>344.21920166666672</v>
      </c>
      <c r="I75" s="18">
        <f t="shared" si="135"/>
        <v>368.8792765</v>
      </c>
      <c r="J75" s="18">
        <f t="shared" si="135"/>
        <v>389.79106121666666</v>
      </c>
      <c r="K75" s="18">
        <f t="shared" si="135"/>
        <v>407.82258632499997</v>
      </c>
      <c r="L75" s="18">
        <f t="shared" si="135"/>
        <v>423.68011348016654</v>
      </c>
      <c r="M75" s="18">
        <f t="shared" si="135"/>
        <v>437.94167297964987</v>
      </c>
      <c r="N75" s="18">
        <f t="shared" si="135"/>
        <v>451.08401213212142</v>
      </c>
      <c r="O75" s="18">
        <f t="shared" si="135"/>
        <v>463.50428416227231</v>
      </c>
      <c r="P75" s="18">
        <f t="shared" si="135"/>
        <v>475.53754256538383</v>
      </c>
      <c r="Q75" s="18">
        <f t="shared" si="135"/>
        <v>487.47089414476295</v>
      </c>
      <c r="R75" s="18">
        <f t="shared" si="135"/>
        <v>499.55499475084525</v>
      </c>
      <c r="S75" s="18">
        <f t="shared" si="135"/>
        <v>512.01343651254797</v>
      </c>
      <c r="T75" s="18">
        <f t="shared" si="135"/>
        <v>525.05046732643052</v>
      </c>
      <c r="U75" s="18">
        <f t="shared" si="135"/>
        <v>538.85739712250916</v>
      </c>
      <c r="V75" s="18">
        <f t="shared" si="135"/>
        <v>553.61797661884191</v>
      </c>
      <c r="W75" s="18">
        <f t="shared" si="135"/>
        <v>569.512979441325</v>
      </c>
      <c r="X75" s="18">
        <f t="shared" si="135"/>
        <v>586.72417484726986</v>
      </c>
      <c r="Y75" s="18">
        <f t="shared" si="135"/>
        <v>605.43784363478005</v>
      </c>
      <c r="Z75" s="18">
        <f t="shared" si="135"/>
        <v>625.84796237381806</v>
      </c>
      <c r="AA75" s="18">
        <f t="shared" si="135"/>
        <v>648.15915944498124</v>
      </c>
      <c r="AB75" s="18">
        <f t="shared" si="135"/>
        <v>672.58952938983771</v>
      </c>
      <c r="AC75" s="18">
        <f t="shared" si="135"/>
        <v>699.37337886244143</v>
      </c>
      <c r="AD75" s="18">
        <f t="shared" si="135"/>
        <v>728.76396730891508</v>
      </c>
      <c r="AE75" s="18">
        <f t="shared" si="135"/>
        <v>761.03629782132327</v>
      </c>
      <c r="AF75" s="18">
        <f t="shared" si="135"/>
        <v>796.49000796200244</v>
      </c>
      <c r="AG75" s="18">
        <f t="shared" si="135"/>
        <v>835.45240637837344</v>
      </c>
      <c r="AH75" s="18">
        <f t="shared" si="135"/>
        <v>878.28169844568095</v>
      </c>
      <c r="AI75" s="18">
        <f t="shared" si="135"/>
        <v>925.37044276715835</v>
      </c>
      <c r="AJ75" s="18">
        <f t="shared" si="135"/>
        <v>977.14927995873495</v>
      </c>
      <c r="AK75" s="18">
        <f t="shared" si="135"/>
        <v>1034.0909756198303</v>
      </c>
      <c r="AL75" s="18">
        <f t="shared" si="135"/>
        <v>1096.7148206473244</v>
      </c>
      <c r="AM75" s="18">
        <f t="shared" si="135"/>
        <v>1165.591434017799</v>
      </c>
    </row>
    <row r="76" spans="1:39" s="36" customFormat="1" ht="10.25" customHeight="1">
      <c r="A76" s="14"/>
      <c r="B76" s="12"/>
      <c r="C76" s="12"/>
      <c r="D76" s="44"/>
      <c r="E76" s="73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</row>
    <row r="77" spans="1:39" s="36" customFormat="1" ht="10.25" customHeight="1">
      <c r="A77" s="35" t="s">
        <v>11</v>
      </c>
      <c r="B77" s="12"/>
      <c r="C77" s="12"/>
      <c r="D77" s="44"/>
      <c r="E77" s="73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</row>
    <row r="78" spans="1:39" s="36" customFormat="1" ht="10.25" customHeight="1">
      <c r="A78" s="12" t="s">
        <v>49</v>
      </c>
      <c r="B78" s="12"/>
      <c r="C78" s="12"/>
      <c r="D78" s="44">
        <f>D60</f>
        <v>92.666666666666657</v>
      </c>
      <c r="E78" s="73">
        <f t="shared" ref="E78:AM78" si="136">E60</f>
        <v>167.4</v>
      </c>
      <c r="F78" s="44">
        <f t="shared" si="136"/>
        <v>227.84666666666669</v>
      </c>
      <c r="G78" s="44">
        <f t="shared" si="136"/>
        <v>256.93000000000006</v>
      </c>
      <c r="H78" s="44">
        <f t="shared" si="136"/>
        <v>280.99526666666668</v>
      </c>
      <c r="I78" s="44">
        <f t="shared" si="136"/>
        <v>301.12593999999996</v>
      </c>
      <c r="J78" s="44">
        <f t="shared" si="136"/>
        <v>318.19678466666664</v>
      </c>
      <c r="K78" s="44">
        <f t="shared" si="136"/>
        <v>332.9163969999999</v>
      </c>
      <c r="L78" s="44">
        <f t="shared" si="136"/>
        <v>345.86131712666656</v>
      </c>
      <c r="M78" s="44">
        <f t="shared" si="136"/>
        <v>357.50340651399989</v>
      </c>
      <c r="N78" s="44">
        <f t="shared" si="136"/>
        <v>368.23184663846655</v>
      </c>
      <c r="O78" s="44">
        <f t="shared" si="136"/>
        <v>378.37084421409986</v>
      </c>
      <c r="P78" s="44">
        <f t="shared" si="136"/>
        <v>388.19391229827255</v>
      </c>
      <c r="Q78" s="44">
        <f t="shared" si="136"/>
        <v>397.93542379164325</v>
      </c>
      <c r="R78" s="44">
        <f t="shared" si="136"/>
        <v>407.79999571497575</v>
      </c>
      <c r="S78" s="44">
        <f t="shared" si="136"/>
        <v>417.97015225514116</v>
      </c>
      <c r="T78" s="44">
        <f t="shared" si="136"/>
        <v>428.61262638892288</v>
      </c>
      <c r="U78" s="44">
        <f t="shared" si="136"/>
        <v>439.88358948776261</v>
      </c>
      <c r="V78" s="44">
        <f t="shared" si="136"/>
        <v>451.93304213783011</v>
      </c>
      <c r="W78" s="44">
        <f t="shared" si="136"/>
        <v>464.90855464597956</v>
      </c>
      <c r="X78" s="44">
        <f t="shared" si="136"/>
        <v>478.95851007940394</v>
      </c>
      <c r="Y78" s="44">
        <f t="shared" si="136"/>
        <v>494.23497439573885</v>
      </c>
      <c r="Z78" s="44">
        <f t="shared" si="136"/>
        <v>510.89629581536167</v>
      </c>
      <c r="AA78" s="44">
        <f t="shared" si="136"/>
        <v>529.10951791427033</v>
      </c>
      <c r="AB78" s="44">
        <f t="shared" si="136"/>
        <v>549.05267705292874</v>
      </c>
      <c r="AC78" s="44">
        <f t="shared" si="136"/>
        <v>570.91704396934006</v>
      </c>
      <c r="AD78" s="44">
        <f t="shared" si="136"/>
        <v>594.90936106850211</v>
      </c>
      <c r="AE78" s="44">
        <f t="shared" si="136"/>
        <v>621.25412067046796</v>
      </c>
      <c r="AF78" s="44">
        <f t="shared" si="136"/>
        <v>650.1959248669408</v>
      </c>
      <c r="AG78" s="44">
        <f t="shared" si="136"/>
        <v>682.00196439050899</v>
      </c>
      <c r="AH78" s="44">
        <f t="shared" si="136"/>
        <v>716.9646517923926</v>
      </c>
      <c r="AI78" s="44">
        <f t="shared" si="136"/>
        <v>755.40444307523137</v>
      </c>
      <c r="AJ78" s="44">
        <f t="shared" si="136"/>
        <v>797.67288159896736</v>
      </c>
      <c r="AK78" s="44">
        <f t="shared" si="136"/>
        <v>844.15589846516752</v>
      </c>
      <c r="AL78" s="44">
        <f t="shared" si="136"/>
        <v>895.27740461006067</v>
      </c>
      <c r="AM78" s="44">
        <f t="shared" si="136"/>
        <v>951.50321144310124</v>
      </c>
    </row>
    <row r="79" spans="1:39" s="36" customFormat="1" ht="10.25" customHeight="1">
      <c r="A79" s="12" t="s">
        <v>53</v>
      </c>
      <c r="B79" s="12"/>
      <c r="C79" s="12"/>
      <c r="D79" s="39">
        <v>10</v>
      </c>
      <c r="E79" s="78">
        <v>10</v>
      </c>
      <c r="F79" s="39">
        <v>10</v>
      </c>
      <c r="G79" s="39">
        <v>10</v>
      </c>
      <c r="H79" s="39">
        <v>10</v>
      </c>
      <c r="I79" s="39">
        <v>10</v>
      </c>
      <c r="J79" s="39">
        <v>10</v>
      </c>
      <c r="K79" s="39">
        <v>10</v>
      </c>
      <c r="L79" s="39">
        <v>10</v>
      </c>
      <c r="M79" s="39">
        <v>10</v>
      </c>
      <c r="N79" s="39">
        <v>10</v>
      </c>
      <c r="O79" s="39">
        <v>10</v>
      </c>
      <c r="P79" s="39">
        <v>10</v>
      </c>
      <c r="Q79" s="39">
        <v>10</v>
      </c>
      <c r="R79" s="39">
        <v>10</v>
      </c>
      <c r="S79" s="39">
        <v>10</v>
      </c>
      <c r="T79" s="39">
        <v>10</v>
      </c>
      <c r="U79" s="39">
        <v>10</v>
      </c>
      <c r="V79" s="39">
        <v>10</v>
      </c>
      <c r="W79" s="39">
        <v>10</v>
      </c>
      <c r="X79" s="39">
        <v>10</v>
      </c>
      <c r="Y79" s="39">
        <v>10</v>
      </c>
      <c r="Z79" s="39">
        <v>10</v>
      </c>
      <c r="AA79" s="39">
        <v>10</v>
      </c>
      <c r="AB79" s="39">
        <v>10</v>
      </c>
      <c r="AC79" s="39">
        <v>10</v>
      </c>
      <c r="AD79" s="39">
        <v>10</v>
      </c>
      <c r="AE79" s="39">
        <v>10</v>
      </c>
      <c r="AF79" s="39">
        <v>10</v>
      </c>
      <c r="AG79" s="39">
        <v>10</v>
      </c>
      <c r="AH79" s="39">
        <v>10</v>
      </c>
      <c r="AI79" s="39">
        <v>10</v>
      </c>
      <c r="AJ79" s="39">
        <v>10</v>
      </c>
      <c r="AK79" s="39">
        <v>10</v>
      </c>
      <c r="AL79" s="39">
        <v>10</v>
      </c>
      <c r="AM79" s="39">
        <v>10</v>
      </c>
    </row>
    <row r="80" spans="1:39" s="36" customFormat="1" ht="10.25" customHeight="1">
      <c r="A80" s="11" t="s">
        <v>50</v>
      </c>
      <c r="B80" s="11"/>
      <c r="C80" s="11"/>
      <c r="D80" s="56">
        <v>0.01</v>
      </c>
      <c r="E80" s="76">
        <v>0.01</v>
      </c>
      <c r="F80" s="56">
        <v>0.01</v>
      </c>
      <c r="G80" s="56">
        <v>0.01</v>
      </c>
      <c r="H80" s="56">
        <v>0.01</v>
      </c>
      <c r="I80" s="56">
        <v>0.01</v>
      </c>
      <c r="J80" s="56">
        <v>0.01</v>
      </c>
      <c r="K80" s="56">
        <v>0.01</v>
      </c>
      <c r="L80" s="56">
        <v>0.01</v>
      </c>
      <c r="M80" s="56">
        <v>0.01</v>
      </c>
      <c r="N80" s="56">
        <v>0.01</v>
      </c>
      <c r="O80" s="56">
        <v>0.01</v>
      </c>
      <c r="P80" s="56">
        <v>0.01</v>
      </c>
      <c r="Q80" s="56">
        <v>0.01</v>
      </c>
      <c r="R80" s="56">
        <v>0.01</v>
      </c>
      <c r="S80" s="56">
        <v>0.01</v>
      </c>
      <c r="T80" s="56">
        <v>0.01</v>
      </c>
      <c r="U80" s="56">
        <v>0.01</v>
      </c>
      <c r="V80" s="56">
        <v>0.01</v>
      </c>
      <c r="W80" s="56">
        <v>0.01</v>
      </c>
      <c r="X80" s="56">
        <v>0.01</v>
      </c>
      <c r="Y80" s="56">
        <v>0.01</v>
      </c>
      <c r="Z80" s="56">
        <v>0.01</v>
      </c>
      <c r="AA80" s="56">
        <v>0.01</v>
      </c>
      <c r="AB80" s="56">
        <v>0.01</v>
      </c>
      <c r="AC80" s="56">
        <v>0.01</v>
      </c>
      <c r="AD80" s="56">
        <v>0.01</v>
      </c>
      <c r="AE80" s="56">
        <v>0.01</v>
      </c>
      <c r="AF80" s="56">
        <v>0.01</v>
      </c>
      <c r="AG80" s="56">
        <v>0.01</v>
      </c>
      <c r="AH80" s="56">
        <v>0.01</v>
      </c>
      <c r="AI80" s="56">
        <v>0.01</v>
      </c>
      <c r="AJ80" s="56">
        <v>0.01</v>
      </c>
      <c r="AK80" s="56">
        <v>0.01</v>
      </c>
      <c r="AL80" s="56">
        <v>0.01</v>
      </c>
      <c r="AM80" s="56">
        <v>0.01</v>
      </c>
    </row>
    <row r="81" spans="1:39" s="36" customFormat="1" ht="10.25" customHeight="1">
      <c r="A81" s="14" t="s">
        <v>52</v>
      </c>
      <c r="B81" s="12"/>
      <c r="C81" s="12"/>
      <c r="D81" s="18">
        <f>D78*D79*D80</f>
        <v>9.2666666666666657</v>
      </c>
      <c r="E81" s="79">
        <f t="shared" ref="E81:AM81" si="137">E78*E79*E80</f>
        <v>16.740000000000002</v>
      </c>
      <c r="F81" s="18">
        <f t="shared" si="137"/>
        <v>22.784666666666674</v>
      </c>
      <c r="G81" s="18">
        <f t="shared" si="137"/>
        <v>25.693000000000008</v>
      </c>
      <c r="H81" s="18">
        <f t="shared" si="137"/>
        <v>28.099526666666669</v>
      </c>
      <c r="I81" s="18">
        <f t="shared" si="137"/>
        <v>30.112593999999994</v>
      </c>
      <c r="J81" s="18">
        <f t="shared" si="137"/>
        <v>31.819678466666666</v>
      </c>
      <c r="K81" s="18">
        <f t="shared" si="137"/>
        <v>33.29163969999999</v>
      </c>
      <c r="L81" s="18">
        <f t="shared" si="137"/>
        <v>34.586131712666656</v>
      </c>
      <c r="M81" s="18">
        <f t="shared" si="137"/>
        <v>35.750340651399988</v>
      </c>
      <c r="N81" s="18">
        <f t="shared" si="137"/>
        <v>36.823184663846654</v>
      </c>
      <c r="O81" s="18">
        <f t="shared" si="137"/>
        <v>37.83708442140999</v>
      </c>
      <c r="P81" s="18">
        <f t="shared" si="137"/>
        <v>38.819391229827254</v>
      </c>
      <c r="Q81" s="18">
        <f t="shared" si="137"/>
        <v>39.793542379164322</v>
      </c>
      <c r="R81" s="18">
        <f t="shared" si="137"/>
        <v>40.779999571497576</v>
      </c>
      <c r="S81" s="18">
        <f t="shared" si="137"/>
        <v>41.797015225514116</v>
      </c>
      <c r="T81" s="18">
        <f t="shared" si="137"/>
        <v>42.861262638892285</v>
      </c>
      <c r="U81" s="18">
        <f t="shared" si="137"/>
        <v>43.988358948776259</v>
      </c>
      <c r="V81" s="18">
        <f t="shared" si="137"/>
        <v>45.193304213783016</v>
      </c>
      <c r="W81" s="18">
        <f t="shared" si="137"/>
        <v>46.490855464597956</v>
      </c>
      <c r="X81" s="18">
        <f t="shared" si="137"/>
        <v>47.895851007940394</v>
      </c>
      <c r="Y81" s="18">
        <f t="shared" si="137"/>
        <v>49.423497439573886</v>
      </c>
      <c r="Z81" s="18">
        <f t="shared" si="137"/>
        <v>51.089629581536165</v>
      </c>
      <c r="AA81" s="18">
        <f t="shared" si="137"/>
        <v>52.910951791427031</v>
      </c>
      <c r="AB81" s="18">
        <f t="shared" si="137"/>
        <v>54.905267705292871</v>
      </c>
      <c r="AC81" s="18">
        <f t="shared" si="137"/>
        <v>57.091704396934006</v>
      </c>
      <c r="AD81" s="18">
        <f t="shared" si="137"/>
        <v>59.490936106850214</v>
      </c>
      <c r="AE81" s="18">
        <f t="shared" si="137"/>
        <v>62.125412067046803</v>
      </c>
      <c r="AF81" s="18">
        <f t="shared" si="137"/>
        <v>65.01959248669408</v>
      </c>
      <c r="AG81" s="18">
        <f t="shared" si="137"/>
        <v>68.200196439050899</v>
      </c>
      <c r="AH81" s="18">
        <f t="shared" si="137"/>
        <v>71.696465179239254</v>
      </c>
      <c r="AI81" s="18">
        <f t="shared" si="137"/>
        <v>75.540444307523146</v>
      </c>
      <c r="AJ81" s="18">
        <f t="shared" si="137"/>
        <v>79.767288159896736</v>
      </c>
      <c r="AK81" s="18">
        <f t="shared" si="137"/>
        <v>84.415589846516767</v>
      </c>
      <c r="AL81" s="18">
        <f t="shared" si="137"/>
        <v>89.527740461006076</v>
      </c>
      <c r="AM81" s="18">
        <f t="shared" si="137"/>
        <v>95.150321144310126</v>
      </c>
    </row>
    <row r="82" spans="1:39" ht="10.25" customHeight="1">
      <c r="A82" s="1"/>
      <c r="B82" s="1"/>
      <c r="C82" s="1"/>
      <c r="D82" s="1"/>
      <c r="E82" s="6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0.25" customHeight="1">
      <c r="A83" s="6" t="s">
        <v>22</v>
      </c>
      <c r="B83" s="1"/>
      <c r="C83" s="1"/>
      <c r="D83" s="1"/>
      <c r="E83" s="6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0.25" customHeight="1">
      <c r="A84" s="1" t="s">
        <v>0</v>
      </c>
      <c r="B84" s="1"/>
      <c r="C84" s="1"/>
      <c r="D84" s="33">
        <f>D63</f>
        <v>926.66666666666652</v>
      </c>
      <c r="E84" s="66">
        <f t="shared" ref="E84:AM84" si="138">E63</f>
        <v>1674</v>
      </c>
      <c r="F84" s="33">
        <f t="shared" si="138"/>
        <v>2278.4666666666672</v>
      </c>
      <c r="G84" s="33">
        <f t="shared" si="138"/>
        <v>2569.3000000000006</v>
      </c>
      <c r="H84" s="33">
        <f t="shared" si="138"/>
        <v>2809.952666666667</v>
      </c>
      <c r="I84" s="33">
        <f t="shared" si="138"/>
        <v>3011.2593999999995</v>
      </c>
      <c r="J84" s="33">
        <f t="shared" si="138"/>
        <v>3181.9678466666664</v>
      </c>
      <c r="K84" s="33">
        <f t="shared" si="138"/>
        <v>3329.1639699999992</v>
      </c>
      <c r="L84" s="33">
        <f t="shared" si="138"/>
        <v>3458.6131712666656</v>
      </c>
      <c r="M84" s="33">
        <f t="shared" si="138"/>
        <v>3575.0340651399988</v>
      </c>
      <c r="N84" s="33">
        <f t="shared" si="138"/>
        <v>3682.3184663846655</v>
      </c>
      <c r="O84" s="33">
        <f t="shared" si="138"/>
        <v>5675.5626632114981</v>
      </c>
      <c r="P84" s="33">
        <f t="shared" si="138"/>
        <v>5822.9086844740887</v>
      </c>
      <c r="Q84" s="33">
        <f t="shared" si="138"/>
        <v>5969.0313568746487</v>
      </c>
      <c r="R84" s="33">
        <f t="shared" si="138"/>
        <v>6116.9999357246361</v>
      </c>
      <c r="S84" s="33">
        <f t="shared" si="138"/>
        <v>6269.5522838271172</v>
      </c>
      <c r="T84" s="33">
        <f t="shared" si="138"/>
        <v>6429.1893958338433</v>
      </c>
      <c r="U84" s="33">
        <f t="shared" si="138"/>
        <v>6598.2538423164387</v>
      </c>
      <c r="V84" s="33">
        <f t="shared" si="138"/>
        <v>6778.9956320674519</v>
      </c>
      <c r="W84" s="33">
        <f t="shared" si="138"/>
        <v>6973.6283196896939</v>
      </c>
      <c r="X84" s="33">
        <f t="shared" si="138"/>
        <v>7184.3776511910592</v>
      </c>
      <c r="Y84" s="33">
        <f t="shared" si="138"/>
        <v>7413.5246159360831</v>
      </c>
      <c r="Z84" s="33">
        <f t="shared" si="138"/>
        <v>7663.4444372304251</v>
      </c>
      <c r="AA84" s="33">
        <f t="shared" si="138"/>
        <v>7936.6427687140549</v>
      </c>
      <c r="AB84" s="33">
        <f t="shared" si="138"/>
        <v>8235.7901557939313</v>
      </c>
      <c r="AC84" s="33">
        <f t="shared" si="138"/>
        <v>8563.7556595401002</v>
      </c>
      <c r="AD84" s="33">
        <f t="shared" si="138"/>
        <v>8923.6404160275324</v>
      </c>
      <c r="AE84" s="33">
        <f t="shared" si="138"/>
        <v>9318.8118100570191</v>
      </c>
      <c r="AF84" s="33">
        <f t="shared" si="138"/>
        <v>9752.9388730041119</v>
      </c>
      <c r="AG84" s="33">
        <f t="shared" si="138"/>
        <v>10230.029465857635</v>
      </c>
      <c r="AH84" s="33">
        <f t="shared" si="138"/>
        <v>10754.46977688589</v>
      </c>
      <c r="AI84" s="33">
        <f t="shared" si="138"/>
        <v>11331.066646128471</v>
      </c>
      <c r="AJ84" s="33">
        <f t="shared" si="138"/>
        <v>11965.09322398451</v>
      </c>
      <c r="AK84" s="33">
        <f t="shared" si="138"/>
        <v>12662.338476977513</v>
      </c>
      <c r="AL84" s="33">
        <f t="shared" si="138"/>
        <v>13429.16106915091</v>
      </c>
      <c r="AM84" s="33">
        <f t="shared" si="138"/>
        <v>14272.548171646518</v>
      </c>
    </row>
    <row r="85" spans="1:39" ht="10.25" customHeight="1">
      <c r="A85" s="1" t="s">
        <v>22</v>
      </c>
      <c r="B85" s="1"/>
      <c r="C85" s="1"/>
      <c r="D85" s="10">
        <v>0.05</v>
      </c>
      <c r="E85" s="74">
        <v>0.05</v>
      </c>
      <c r="F85" s="10">
        <v>0.05</v>
      </c>
      <c r="G85" s="10">
        <v>0.05</v>
      </c>
      <c r="H85" s="10">
        <v>0.05</v>
      </c>
      <c r="I85" s="10">
        <v>0.05</v>
      </c>
      <c r="J85" s="10">
        <v>0.05</v>
      </c>
      <c r="K85" s="10">
        <v>0.05</v>
      </c>
      <c r="L85" s="10">
        <v>0.05</v>
      </c>
      <c r="M85" s="10">
        <v>0.05</v>
      </c>
      <c r="N85" s="10">
        <v>0.05</v>
      </c>
      <c r="O85" s="10">
        <v>0.05</v>
      </c>
      <c r="P85" s="10">
        <v>0.05</v>
      </c>
      <c r="Q85" s="10">
        <v>0.05</v>
      </c>
      <c r="R85" s="10">
        <v>0.05</v>
      </c>
      <c r="S85" s="10">
        <v>0.05</v>
      </c>
      <c r="T85" s="10">
        <v>0.05</v>
      </c>
      <c r="U85" s="10">
        <v>0.05</v>
      </c>
      <c r="V85" s="10">
        <v>0.05</v>
      </c>
      <c r="W85" s="10">
        <v>0.05</v>
      </c>
      <c r="X85" s="10">
        <v>0.05</v>
      </c>
      <c r="Y85" s="10">
        <v>0.05</v>
      </c>
      <c r="Z85" s="10">
        <v>0.05</v>
      </c>
      <c r="AA85" s="10">
        <v>0.05</v>
      </c>
      <c r="AB85" s="10">
        <v>0.05</v>
      </c>
      <c r="AC85" s="10">
        <v>0.05</v>
      </c>
      <c r="AD85" s="10">
        <v>0.05</v>
      </c>
      <c r="AE85" s="10">
        <v>0.05</v>
      </c>
      <c r="AF85" s="10">
        <v>0.05</v>
      </c>
      <c r="AG85" s="10">
        <v>0.05</v>
      </c>
      <c r="AH85" s="10">
        <v>0.05</v>
      </c>
      <c r="AI85" s="10">
        <v>0.05</v>
      </c>
      <c r="AJ85" s="10">
        <v>0.05</v>
      </c>
      <c r="AK85" s="10">
        <v>0.05</v>
      </c>
      <c r="AL85" s="10">
        <v>0.05</v>
      </c>
      <c r="AM85" s="10">
        <v>0.05</v>
      </c>
    </row>
    <row r="86" spans="1:39" ht="10.25" customHeight="1">
      <c r="A86" s="5" t="s">
        <v>23</v>
      </c>
      <c r="B86" s="4"/>
      <c r="C86" s="4"/>
      <c r="D86" s="20">
        <f>D84*D85</f>
        <v>46.333333333333329</v>
      </c>
      <c r="E86" s="64">
        <f t="shared" ref="E86:AM86" si="139">E84*E85</f>
        <v>83.7</v>
      </c>
      <c r="F86" s="20">
        <f t="shared" si="139"/>
        <v>113.92333333333336</v>
      </c>
      <c r="G86" s="20">
        <f t="shared" si="139"/>
        <v>128.46500000000003</v>
      </c>
      <c r="H86" s="20">
        <f t="shared" si="139"/>
        <v>140.49763333333337</v>
      </c>
      <c r="I86" s="20">
        <f t="shared" si="139"/>
        <v>150.56296999999998</v>
      </c>
      <c r="J86" s="20">
        <f t="shared" si="139"/>
        <v>159.09839233333332</v>
      </c>
      <c r="K86" s="20">
        <f t="shared" si="139"/>
        <v>166.45819849999998</v>
      </c>
      <c r="L86" s="20">
        <f t="shared" si="139"/>
        <v>172.93065856333328</v>
      </c>
      <c r="M86" s="20">
        <f t="shared" si="139"/>
        <v>178.75170325699995</v>
      </c>
      <c r="N86" s="20">
        <f t="shared" si="139"/>
        <v>184.11592331923327</v>
      </c>
      <c r="O86" s="20">
        <f t="shared" si="139"/>
        <v>283.7781331605749</v>
      </c>
      <c r="P86" s="20">
        <f t="shared" si="139"/>
        <v>291.14543422370446</v>
      </c>
      <c r="Q86" s="20">
        <f t="shared" si="139"/>
        <v>298.45156784373245</v>
      </c>
      <c r="R86" s="20">
        <f t="shared" si="139"/>
        <v>305.84999678623183</v>
      </c>
      <c r="S86" s="20">
        <f t="shared" si="139"/>
        <v>313.47761419135588</v>
      </c>
      <c r="T86" s="20">
        <f t="shared" si="139"/>
        <v>321.45946979169219</v>
      </c>
      <c r="U86" s="20">
        <f t="shared" si="139"/>
        <v>329.91269211582198</v>
      </c>
      <c r="V86" s="20">
        <f t="shared" si="139"/>
        <v>338.94978160337263</v>
      </c>
      <c r="W86" s="20">
        <f t="shared" si="139"/>
        <v>348.68141598448472</v>
      </c>
      <c r="X86" s="20">
        <f t="shared" si="139"/>
        <v>359.21888255955298</v>
      </c>
      <c r="Y86" s="20">
        <f t="shared" si="139"/>
        <v>370.67623079680419</v>
      </c>
      <c r="Z86" s="20">
        <f t="shared" si="139"/>
        <v>383.17222186152128</v>
      </c>
      <c r="AA86" s="20">
        <f t="shared" si="139"/>
        <v>396.83213843570275</v>
      </c>
      <c r="AB86" s="20">
        <f t="shared" si="139"/>
        <v>411.78950778969659</v>
      </c>
      <c r="AC86" s="20">
        <f t="shared" si="139"/>
        <v>428.18778297700504</v>
      </c>
      <c r="AD86" s="20">
        <f t="shared" si="139"/>
        <v>446.18202080137667</v>
      </c>
      <c r="AE86" s="20">
        <f t="shared" si="139"/>
        <v>465.94059050285097</v>
      </c>
      <c r="AF86" s="20">
        <f t="shared" si="139"/>
        <v>487.64694365020563</v>
      </c>
      <c r="AG86" s="20">
        <f t="shared" si="139"/>
        <v>511.50147329288177</v>
      </c>
      <c r="AH86" s="20">
        <f t="shared" si="139"/>
        <v>537.72348884429448</v>
      </c>
      <c r="AI86" s="20">
        <f t="shared" si="139"/>
        <v>566.55333230642361</v>
      </c>
      <c r="AJ86" s="20">
        <f t="shared" si="139"/>
        <v>598.25466119922555</v>
      </c>
      <c r="AK86" s="20">
        <f t="shared" si="139"/>
        <v>633.11692384887567</v>
      </c>
      <c r="AL86" s="20">
        <f t="shared" si="139"/>
        <v>671.45805345754559</v>
      </c>
      <c r="AM86" s="20">
        <f t="shared" si="139"/>
        <v>713.62740858232598</v>
      </c>
    </row>
    <row r="87" spans="1:39" ht="10.25" customHeight="1">
      <c r="A87" s="14"/>
      <c r="B87" s="12"/>
      <c r="C87" s="12"/>
      <c r="D87" s="45"/>
      <c r="E87" s="62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</row>
    <row r="88" spans="1:39" ht="10.25" customHeight="1">
      <c r="A88" s="14" t="s">
        <v>9</v>
      </c>
      <c r="B88" s="12"/>
      <c r="C88" s="12"/>
      <c r="D88" s="45">
        <f>SUM(D75,D81,D86)</f>
        <v>169.11666666666665</v>
      </c>
      <c r="E88" s="62">
        <f t="shared" ref="E88:AM88" si="140">SUM(E75,E81,E86)</f>
        <v>305.505</v>
      </c>
      <c r="F88" s="45">
        <f t="shared" si="140"/>
        <v>415.82016666666669</v>
      </c>
      <c r="G88" s="45">
        <f t="shared" si="140"/>
        <v>468.89725000000004</v>
      </c>
      <c r="H88" s="45">
        <f t="shared" si="140"/>
        <v>512.81636166666681</v>
      </c>
      <c r="I88" s="45">
        <f t="shared" si="140"/>
        <v>549.55484049999995</v>
      </c>
      <c r="J88" s="45">
        <f t="shared" si="140"/>
        <v>580.70913201666667</v>
      </c>
      <c r="K88" s="45">
        <f t="shared" si="140"/>
        <v>607.57242452499997</v>
      </c>
      <c r="L88" s="45">
        <f t="shared" si="140"/>
        <v>631.19690375616642</v>
      </c>
      <c r="M88" s="45">
        <f t="shared" si="140"/>
        <v>652.44371688804983</v>
      </c>
      <c r="N88" s="45">
        <f t="shared" si="140"/>
        <v>672.02312011520132</v>
      </c>
      <c r="O88" s="45">
        <f t="shared" si="140"/>
        <v>785.11950174425715</v>
      </c>
      <c r="P88" s="45">
        <f t="shared" si="140"/>
        <v>805.50236801891549</v>
      </c>
      <c r="Q88" s="45">
        <f t="shared" si="140"/>
        <v>825.71600436765971</v>
      </c>
      <c r="R88" s="45">
        <f t="shared" si="140"/>
        <v>846.18499110857465</v>
      </c>
      <c r="S88" s="45">
        <f t="shared" si="140"/>
        <v>867.28806592941794</v>
      </c>
      <c r="T88" s="45">
        <f t="shared" si="140"/>
        <v>889.37119975701501</v>
      </c>
      <c r="U88" s="45">
        <f t="shared" si="140"/>
        <v>912.75844818710743</v>
      </c>
      <c r="V88" s="45">
        <f t="shared" si="140"/>
        <v>937.76106243599747</v>
      </c>
      <c r="W88" s="45">
        <f t="shared" si="140"/>
        <v>964.6852508904077</v>
      </c>
      <c r="X88" s="45">
        <f t="shared" si="140"/>
        <v>993.8389084147633</v>
      </c>
      <c r="Y88" s="45">
        <f t="shared" si="140"/>
        <v>1025.5375718711582</v>
      </c>
      <c r="Z88" s="45">
        <f t="shared" si="140"/>
        <v>1060.1098138168754</v>
      </c>
      <c r="AA88" s="45">
        <f t="shared" si="140"/>
        <v>1097.9022496721109</v>
      </c>
      <c r="AB88" s="45">
        <f t="shared" si="140"/>
        <v>1139.2843048848272</v>
      </c>
      <c r="AC88" s="45">
        <f t="shared" si="140"/>
        <v>1184.6528662363805</v>
      </c>
      <c r="AD88" s="45">
        <f t="shared" si="140"/>
        <v>1234.436924217142</v>
      </c>
      <c r="AE88" s="45">
        <f t="shared" si="140"/>
        <v>1289.102300391221</v>
      </c>
      <c r="AF88" s="45">
        <f t="shared" si="140"/>
        <v>1349.1565440989023</v>
      </c>
      <c r="AG88" s="45">
        <f t="shared" si="140"/>
        <v>1415.1540761103061</v>
      </c>
      <c r="AH88" s="45">
        <f t="shared" si="140"/>
        <v>1487.7016524692147</v>
      </c>
      <c r="AI88" s="45">
        <f t="shared" si="140"/>
        <v>1567.4642193811051</v>
      </c>
      <c r="AJ88" s="45">
        <f t="shared" si="140"/>
        <v>1655.1712293178571</v>
      </c>
      <c r="AK88" s="45">
        <f t="shared" si="140"/>
        <v>1751.6234893152227</v>
      </c>
      <c r="AL88" s="45">
        <f t="shared" si="140"/>
        <v>1857.7006145658761</v>
      </c>
      <c r="AM88" s="45">
        <f t="shared" si="140"/>
        <v>1974.3691637444349</v>
      </c>
    </row>
    <row r="89" spans="1:39" ht="10.25" customHeight="1">
      <c r="A89" s="1"/>
      <c r="B89" s="1"/>
      <c r="C89" s="1"/>
      <c r="D89" s="1"/>
      <c r="E89" s="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0.25" customHeight="1">
      <c r="A90" s="3" t="s">
        <v>35</v>
      </c>
      <c r="B90" s="1"/>
      <c r="C90" s="1"/>
      <c r="D90" s="1"/>
      <c r="E90" s="6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5" customHeight="1">
      <c r="A91" s="3"/>
      <c r="B91" s="1"/>
      <c r="C91" s="1"/>
      <c r="D91" s="1"/>
      <c r="E91" s="6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s="36" customFormat="1" ht="10.25" customHeight="1">
      <c r="A92" s="35" t="s">
        <v>24</v>
      </c>
      <c r="B92" s="12"/>
      <c r="C92" s="12"/>
      <c r="D92" s="12"/>
      <c r="E92" s="61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s="36" customFormat="1" ht="5" customHeight="1">
      <c r="A93" s="12"/>
      <c r="B93" s="12"/>
      <c r="C93" s="13"/>
      <c r="D93" s="47"/>
      <c r="E93" s="80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</row>
    <row r="94" spans="1:39" s="36" customFormat="1" ht="10.25" customHeight="1">
      <c r="A94" s="12" t="s">
        <v>12</v>
      </c>
      <c r="B94" s="12"/>
      <c r="C94" s="48">
        <v>50000</v>
      </c>
      <c r="D94" s="42">
        <f>$C94/12</f>
        <v>4166.666666666667</v>
      </c>
      <c r="E94" s="66">
        <f t="shared" ref="D94:S103" si="141">$C94/12</f>
        <v>4166.666666666667</v>
      </c>
      <c r="F94" s="42">
        <f t="shared" si="141"/>
        <v>4166.666666666667</v>
      </c>
      <c r="G94" s="42">
        <f t="shared" si="141"/>
        <v>4166.666666666667</v>
      </c>
      <c r="H94" s="42">
        <f t="shared" si="141"/>
        <v>4166.666666666667</v>
      </c>
      <c r="I94" s="42">
        <f t="shared" si="141"/>
        <v>4166.666666666667</v>
      </c>
      <c r="J94" s="42">
        <f t="shared" si="141"/>
        <v>4166.666666666667</v>
      </c>
      <c r="K94" s="42">
        <f t="shared" si="141"/>
        <v>4166.666666666667</v>
      </c>
      <c r="L94" s="42">
        <f t="shared" si="141"/>
        <v>4166.666666666667</v>
      </c>
      <c r="M94" s="42">
        <f t="shared" si="141"/>
        <v>4166.666666666667</v>
      </c>
      <c r="N94" s="42">
        <f t="shared" si="141"/>
        <v>4166.666666666667</v>
      </c>
      <c r="O94" s="42">
        <f t="shared" si="141"/>
        <v>4166.666666666667</v>
      </c>
      <c r="P94" s="42">
        <f t="shared" si="141"/>
        <v>4166.666666666667</v>
      </c>
      <c r="Q94" s="42">
        <f t="shared" si="141"/>
        <v>4166.666666666667</v>
      </c>
      <c r="R94" s="42">
        <f t="shared" si="141"/>
        <v>4166.666666666667</v>
      </c>
      <c r="S94" s="42">
        <f t="shared" si="141"/>
        <v>4166.666666666667</v>
      </c>
      <c r="T94" s="42">
        <f t="shared" ref="J94:AM102" si="142">$C94/12</f>
        <v>4166.666666666667</v>
      </c>
      <c r="U94" s="42">
        <f t="shared" si="142"/>
        <v>4166.666666666667</v>
      </c>
      <c r="V94" s="42">
        <f t="shared" si="142"/>
        <v>4166.666666666667</v>
      </c>
      <c r="W94" s="42">
        <f t="shared" si="142"/>
        <v>4166.666666666667</v>
      </c>
      <c r="X94" s="42">
        <f t="shared" si="142"/>
        <v>4166.666666666667</v>
      </c>
      <c r="Y94" s="42">
        <f t="shared" si="142"/>
        <v>4166.666666666667</v>
      </c>
      <c r="Z94" s="42">
        <f t="shared" si="142"/>
        <v>4166.666666666667</v>
      </c>
      <c r="AA94" s="42">
        <f t="shared" si="142"/>
        <v>4166.666666666667</v>
      </c>
      <c r="AB94" s="42">
        <f t="shared" si="142"/>
        <v>4166.666666666667</v>
      </c>
      <c r="AC94" s="42">
        <f t="shared" si="142"/>
        <v>4166.666666666667</v>
      </c>
      <c r="AD94" s="42">
        <f t="shared" si="142"/>
        <v>4166.666666666667</v>
      </c>
      <c r="AE94" s="42">
        <f t="shared" si="142"/>
        <v>4166.666666666667</v>
      </c>
      <c r="AF94" s="42">
        <f t="shared" si="142"/>
        <v>4166.666666666667</v>
      </c>
      <c r="AG94" s="42">
        <f t="shared" si="142"/>
        <v>4166.666666666667</v>
      </c>
      <c r="AH94" s="42">
        <f t="shared" si="142"/>
        <v>4166.666666666667</v>
      </c>
      <c r="AI94" s="42">
        <f t="shared" si="142"/>
        <v>4166.666666666667</v>
      </c>
      <c r="AJ94" s="42">
        <f t="shared" si="142"/>
        <v>4166.666666666667</v>
      </c>
      <c r="AK94" s="42">
        <f t="shared" si="142"/>
        <v>4166.666666666667</v>
      </c>
      <c r="AL94" s="42">
        <f t="shared" si="142"/>
        <v>4166.666666666667</v>
      </c>
      <c r="AM94" s="42">
        <f t="shared" si="142"/>
        <v>4166.666666666667</v>
      </c>
    </row>
    <row r="95" spans="1:39" s="36" customFormat="1" ht="10.25" customHeight="1">
      <c r="A95" s="12" t="s">
        <v>54</v>
      </c>
      <c r="B95" s="12"/>
      <c r="C95" s="43">
        <v>50000</v>
      </c>
      <c r="D95" s="57">
        <f t="shared" ref="D95:D103" si="143">$C95/12</f>
        <v>4166.666666666667</v>
      </c>
      <c r="E95" s="63">
        <f t="shared" si="141"/>
        <v>4166.666666666667</v>
      </c>
      <c r="F95" s="38">
        <f t="shared" si="141"/>
        <v>4166.666666666667</v>
      </c>
      <c r="G95" s="38">
        <f t="shared" si="141"/>
        <v>4166.666666666667</v>
      </c>
      <c r="H95" s="38">
        <f t="shared" si="141"/>
        <v>4166.666666666667</v>
      </c>
      <c r="I95" s="38">
        <f t="shared" si="141"/>
        <v>4166.666666666667</v>
      </c>
      <c r="J95" s="38">
        <f t="shared" si="142"/>
        <v>4166.666666666667</v>
      </c>
      <c r="K95" s="38">
        <f t="shared" si="142"/>
        <v>4166.666666666667</v>
      </c>
      <c r="L95" s="38">
        <f t="shared" si="142"/>
        <v>4166.666666666667</v>
      </c>
      <c r="M95" s="38">
        <f t="shared" si="142"/>
        <v>4166.666666666667</v>
      </c>
      <c r="N95" s="38">
        <f t="shared" si="142"/>
        <v>4166.666666666667</v>
      </c>
      <c r="O95" s="38">
        <f t="shared" si="142"/>
        <v>4166.666666666667</v>
      </c>
      <c r="P95" s="38">
        <f t="shared" si="142"/>
        <v>4166.666666666667</v>
      </c>
      <c r="Q95" s="38">
        <f t="shared" si="142"/>
        <v>4166.666666666667</v>
      </c>
      <c r="R95" s="38">
        <f t="shared" si="142"/>
        <v>4166.666666666667</v>
      </c>
      <c r="S95" s="38">
        <f t="shared" si="142"/>
        <v>4166.666666666667</v>
      </c>
      <c r="T95" s="38">
        <f t="shared" si="142"/>
        <v>4166.666666666667</v>
      </c>
      <c r="U95" s="38">
        <f t="shared" si="142"/>
        <v>4166.666666666667</v>
      </c>
      <c r="V95" s="38">
        <f t="shared" si="142"/>
        <v>4166.666666666667</v>
      </c>
      <c r="W95" s="38">
        <f t="shared" si="142"/>
        <v>4166.666666666667</v>
      </c>
      <c r="X95" s="38">
        <f t="shared" si="142"/>
        <v>4166.666666666667</v>
      </c>
      <c r="Y95" s="38">
        <f t="shared" si="142"/>
        <v>4166.666666666667</v>
      </c>
      <c r="Z95" s="38">
        <f t="shared" si="142"/>
        <v>4166.666666666667</v>
      </c>
      <c r="AA95" s="38">
        <f t="shared" si="142"/>
        <v>4166.666666666667</v>
      </c>
      <c r="AB95" s="38">
        <f t="shared" si="142"/>
        <v>4166.666666666667</v>
      </c>
      <c r="AC95" s="38">
        <f t="shared" si="142"/>
        <v>4166.666666666667</v>
      </c>
      <c r="AD95" s="38">
        <f t="shared" si="142"/>
        <v>4166.666666666667</v>
      </c>
      <c r="AE95" s="38">
        <f t="shared" si="142"/>
        <v>4166.666666666667</v>
      </c>
      <c r="AF95" s="38">
        <f t="shared" si="142"/>
        <v>4166.666666666667</v>
      </c>
      <c r="AG95" s="38">
        <f t="shared" si="142"/>
        <v>4166.666666666667</v>
      </c>
      <c r="AH95" s="38">
        <f t="shared" si="142"/>
        <v>4166.666666666667</v>
      </c>
      <c r="AI95" s="38">
        <f t="shared" si="142"/>
        <v>4166.666666666667</v>
      </c>
      <c r="AJ95" s="38">
        <f t="shared" si="142"/>
        <v>4166.666666666667</v>
      </c>
      <c r="AK95" s="38">
        <f t="shared" si="142"/>
        <v>4166.666666666667</v>
      </c>
      <c r="AL95" s="38">
        <f t="shared" si="142"/>
        <v>4166.666666666667</v>
      </c>
      <c r="AM95" s="38">
        <f t="shared" si="142"/>
        <v>4166.666666666667</v>
      </c>
    </row>
    <row r="96" spans="1:39" s="36" customFormat="1" ht="10.25" customHeight="1">
      <c r="A96" s="12" t="s">
        <v>55</v>
      </c>
      <c r="B96" s="12"/>
      <c r="C96" s="43">
        <v>50000</v>
      </c>
      <c r="D96" s="43">
        <v>0</v>
      </c>
      <c r="E96" s="67">
        <v>0</v>
      </c>
      <c r="F96" s="43">
        <v>0</v>
      </c>
      <c r="G96" s="43">
        <v>0</v>
      </c>
      <c r="H96" s="38">
        <f t="shared" si="141"/>
        <v>4166.666666666667</v>
      </c>
      <c r="I96" s="38">
        <f t="shared" si="141"/>
        <v>4166.666666666667</v>
      </c>
      <c r="J96" s="38">
        <f t="shared" si="142"/>
        <v>4166.666666666667</v>
      </c>
      <c r="K96" s="38">
        <f t="shared" si="142"/>
        <v>4166.666666666667</v>
      </c>
      <c r="L96" s="38">
        <f t="shared" si="142"/>
        <v>4166.666666666667</v>
      </c>
      <c r="M96" s="38">
        <f t="shared" si="142"/>
        <v>4166.666666666667</v>
      </c>
      <c r="N96" s="38">
        <f t="shared" si="142"/>
        <v>4166.666666666667</v>
      </c>
      <c r="O96" s="38">
        <f t="shared" si="142"/>
        <v>4166.666666666667</v>
      </c>
      <c r="P96" s="38">
        <f t="shared" si="142"/>
        <v>4166.666666666667</v>
      </c>
      <c r="Q96" s="38">
        <f t="shared" si="142"/>
        <v>4166.666666666667</v>
      </c>
      <c r="R96" s="38">
        <f t="shared" si="142"/>
        <v>4166.666666666667</v>
      </c>
      <c r="S96" s="38">
        <f t="shared" si="142"/>
        <v>4166.666666666667</v>
      </c>
      <c r="T96" s="38">
        <f t="shared" si="142"/>
        <v>4166.666666666667</v>
      </c>
      <c r="U96" s="38">
        <f t="shared" si="142"/>
        <v>4166.666666666667</v>
      </c>
      <c r="V96" s="38">
        <f t="shared" si="142"/>
        <v>4166.666666666667</v>
      </c>
      <c r="W96" s="38">
        <f t="shared" si="142"/>
        <v>4166.666666666667</v>
      </c>
      <c r="X96" s="38">
        <f t="shared" si="142"/>
        <v>4166.666666666667</v>
      </c>
      <c r="Y96" s="38">
        <f t="shared" si="142"/>
        <v>4166.666666666667</v>
      </c>
      <c r="Z96" s="38">
        <f t="shared" si="142"/>
        <v>4166.666666666667</v>
      </c>
      <c r="AA96" s="38">
        <f t="shared" si="142"/>
        <v>4166.666666666667</v>
      </c>
      <c r="AB96" s="38">
        <f t="shared" si="142"/>
        <v>4166.666666666667</v>
      </c>
      <c r="AC96" s="38">
        <f t="shared" si="142"/>
        <v>4166.666666666667</v>
      </c>
      <c r="AD96" s="38">
        <f t="shared" si="142"/>
        <v>4166.666666666667</v>
      </c>
      <c r="AE96" s="38">
        <f t="shared" si="142"/>
        <v>4166.666666666667</v>
      </c>
      <c r="AF96" s="38">
        <f t="shared" si="142"/>
        <v>4166.666666666667</v>
      </c>
      <c r="AG96" s="38">
        <f t="shared" si="142"/>
        <v>4166.666666666667</v>
      </c>
      <c r="AH96" s="38">
        <f t="shared" si="142"/>
        <v>4166.666666666667</v>
      </c>
      <c r="AI96" s="38">
        <f t="shared" si="142"/>
        <v>4166.666666666667</v>
      </c>
      <c r="AJ96" s="38">
        <f t="shared" si="142"/>
        <v>4166.666666666667</v>
      </c>
      <c r="AK96" s="38">
        <f t="shared" si="142"/>
        <v>4166.666666666667</v>
      </c>
      <c r="AL96" s="38">
        <f t="shared" si="142"/>
        <v>4166.666666666667</v>
      </c>
      <c r="AM96" s="38">
        <f t="shared" si="142"/>
        <v>4166.666666666667</v>
      </c>
    </row>
    <row r="97" spans="1:39" s="36" customFormat="1" ht="10.25" customHeight="1">
      <c r="A97" s="12" t="s">
        <v>56</v>
      </c>
      <c r="B97" s="12"/>
      <c r="C97" s="43">
        <v>50000</v>
      </c>
      <c r="D97" s="43">
        <v>0</v>
      </c>
      <c r="E97" s="67">
        <v>0</v>
      </c>
      <c r="F97" s="43">
        <v>0</v>
      </c>
      <c r="G97" s="43">
        <v>0</v>
      </c>
      <c r="H97" s="43">
        <v>0</v>
      </c>
      <c r="I97" s="38">
        <f t="shared" si="141"/>
        <v>4166.666666666667</v>
      </c>
      <c r="J97" s="38">
        <f t="shared" si="142"/>
        <v>4166.666666666667</v>
      </c>
      <c r="K97" s="38">
        <f t="shared" si="142"/>
        <v>4166.666666666667</v>
      </c>
      <c r="L97" s="38">
        <f t="shared" si="142"/>
        <v>4166.666666666667</v>
      </c>
      <c r="M97" s="38">
        <f t="shared" si="142"/>
        <v>4166.666666666667</v>
      </c>
      <c r="N97" s="38">
        <f t="shared" si="142"/>
        <v>4166.666666666667</v>
      </c>
      <c r="O97" s="38">
        <f t="shared" si="142"/>
        <v>4166.666666666667</v>
      </c>
      <c r="P97" s="38">
        <f t="shared" si="142"/>
        <v>4166.666666666667</v>
      </c>
      <c r="Q97" s="38">
        <f t="shared" si="142"/>
        <v>4166.666666666667</v>
      </c>
      <c r="R97" s="38">
        <f t="shared" si="142"/>
        <v>4166.666666666667</v>
      </c>
      <c r="S97" s="38">
        <f t="shared" si="142"/>
        <v>4166.666666666667</v>
      </c>
      <c r="T97" s="38">
        <f t="shared" si="142"/>
        <v>4166.666666666667</v>
      </c>
      <c r="U97" s="38">
        <f t="shared" si="142"/>
        <v>4166.666666666667</v>
      </c>
      <c r="V97" s="38">
        <f t="shared" si="142"/>
        <v>4166.666666666667</v>
      </c>
      <c r="W97" s="38">
        <f t="shared" si="142"/>
        <v>4166.666666666667</v>
      </c>
      <c r="X97" s="38">
        <f t="shared" si="142"/>
        <v>4166.666666666667</v>
      </c>
      <c r="Y97" s="38">
        <f t="shared" si="142"/>
        <v>4166.666666666667</v>
      </c>
      <c r="Z97" s="38">
        <f t="shared" si="142"/>
        <v>4166.666666666667</v>
      </c>
      <c r="AA97" s="38">
        <f t="shared" si="142"/>
        <v>4166.666666666667</v>
      </c>
      <c r="AB97" s="38">
        <f t="shared" si="142"/>
        <v>4166.666666666667</v>
      </c>
      <c r="AC97" s="38">
        <f t="shared" si="142"/>
        <v>4166.666666666667</v>
      </c>
      <c r="AD97" s="38">
        <f t="shared" si="142"/>
        <v>4166.666666666667</v>
      </c>
      <c r="AE97" s="38">
        <f t="shared" si="142"/>
        <v>4166.666666666667</v>
      </c>
      <c r="AF97" s="38">
        <f t="shared" si="142"/>
        <v>4166.666666666667</v>
      </c>
      <c r="AG97" s="38">
        <f t="shared" si="142"/>
        <v>4166.666666666667</v>
      </c>
      <c r="AH97" s="38">
        <f t="shared" si="142"/>
        <v>4166.666666666667</v>
      </c>
      <c r="AI97" s="38">
        <f t="shared" si="142"/>
        <v>4166.666666666667</v>
      </c>
      <c r="AJ97" s="38">
        <f t="shared" si="142"/>
        <v>4166.666666666667</v>
      </c>
      <c r="AK97" s="38">
        <f t="shared" si="142"/>
        <v>4166.666666666667</v>
      </c>
      <c r="AL97" s="38">
        <f t="shared" si="142"/>
        <v>4166.666666666667</v>
      </c>
      <c r="AM97" s="38">
        <f t="shared" si="142"/>
        <v>4166.666666666667</v>
      </c>
    </row>
    <row r="98" spans="1:39" s="36" customFormat="1" ht="10.25" customHeight="1">
      <c r="A98" s="12" t="s">
        <v>59</v>
      </c>
      <c r="B98" s="12"/>
      <c r="C98" s="43">
        <v>50000</v>
      </c>
      <c r="D98" s="38">
        <f t="shared" si="143"/>
        <v>4166.666666666667</v>
      </c>
      <c r="E98" s="63">
        <f t="shared" si="141"/>
        <v>4166.666666666667</v>
      </c>
      <c r="F98" s="38">
        <f t="shared" si="141"/>
        <v>4166.666666666667</v>
      </c>
      <c r="G98" s="38">
        <f t="shared" si="141"/>
        <v>4166.666666666667</v>
      </c>
      <c r="H98" s="38">
        <f t="shared" si="141"/>
        <v>4166.666666666667</v>
      </c>
      <c r="I98" s="38">
        <f t="shared" si="141"/>
        <v>4166.666666666667</v>
      </c>
      <c r="J98" s="38">
        <f t="shared" si="142"/>
        <v>4166.666666666667</v>
      </c>
      <c r="K98" s="38">
        <f t="shared" si="142"/>
        <v>4166.666666666667</v>
      </c>
      <c r="L98" s="38">
        <f t="shared" si="142"/>
        <v>4166.666666666667</v>
      </c>
      <c r="M98" s="38">
        <f t="shared" si="142"/>
        <v>4166.666666666667</v>
      </c>
      <c r="N98" s="38">
        <f t="shared" si="142"/>
        <v>4166.666666666667</v>
      </c>
      <c r="O98" s="38">
        <f t="shared" si="142"/>
        <v>4166.666666666667</v>
      </c>
      <c r="P98" s="38">
        <f t="shared" si="142"/>
        <v>4166.666666666667</v>
      </c>
      <c r="Q98" s="38">
        <f t="shared" si="142"/>
        <v>4166.666666666667</v>
      </c>
      <c r="R98" s="38">
        <f t="shared" si="142"/>
        <v>4166.666666666667</v>
      </c>
      <c r="S98" s="38">
        <f t="shared" si="142"/>
        <v>4166.666666666667</v>
      </c>
      <c r="T98" s="38">
        <f t="shared" si="142"/>
        <v>4166.666666666667</v>
      </c>
      <c r="U98" s="38">
        <f t="shared" si="142"/>
        <v>4166.666666666667</v>
      </c>
      <c r="V98" s="38">
        <f t="shared" si="142"/>
        <v>4166.666666666667</v>
      </c>
      <c r="W98" s="38">
        <f t="shared" si="142"/>
        <v>4166.666666666667</v>
      </c>
      <c r="X98" s="38">
        <f t="shared" si="142"/>
        <v>4166.666666666667</v>
      </c>
      <c r="Y98" s="38">
        <f t="shared" si="142"/>
        <v>4166.666666666667</v>
      </c>
      <c r="Z98" s="38">
        <f t="shared" si="142"/>
        <v>4166.666666666667</v>
      </c>
      <c r="AA98" s="38">
        <f t="shared" si="142"/>
        <v>4166.666666666667</v>
      </c>
      <c r="AB98" s="38">
        <f t="shared" si="142"/>
        <v>4166.666666666667</v>
      </c>
      <c r="AC98" s="38">
        <f t="shared" si="142"/>
        <v>4166.666666666667</v>
      </c>
      <c r="AD98" s="38">
        <f t="shared" si="142"/>
        <v>4166.666666666667</v>
      </c>
      <c r="AE98" s="38">
        <f t="shared" si="142"/>
        <v>4166.666666666667</v>
      </c>
      <c r="AF98" s="38">
        <f t="shared" si="142"/>
        <v>4166.666666666667</v>
      </c>
      <c r="AG98" s="38">
        <f t="shared" si="142"/>
        <v>4166.666666666667</v>
      </c>
      <c r="AH98" s="38">
        <f t="shared" si="142"/>
        <v>4166.666666666667</v>
      </c>
      <c r="AI98" s="38">
        <f t="shared" si="142"/>
        <v>4166.666666666667</v>
      </c>
      <c r="AJ98" s="38">
        <f t="shared" si="142"/>
        <v>4166.666666666667</v>
      </c>
      <c r="AK98" s="38">
        <f t="shared" si="142"/>
        <v>4166.666666666667</v>
      </c>
      <c r="AL98" s="38">
        <f t="shared" si="142"/>
        <v>4166.666666666667</v>
      </c>
      <c r="AM98" s="38">
        <f t="shared" si="142"/>
        <v>4166.666666666667</v>
      </c>
    </row>
    <row r="99" spans="1:39" s="36" customFormat="1" ht="10.25" customHeight="1">
      <c r="A99" s="12" t="s">
        <v>60</v>
      </c>
      <c r="B99" s="12"/>
      <c r="C99" s="43">
        <v>50000</v>
      </c>
      <c r="D99" s="43">
        <v>0</v>
      </c>
      <c r="E99" s="67">
        <v>0</v>
      </c>
      <c r="F99" s="43">
        <v>0</v>
      </c>
      <c r="G99" s="38">
        <f t="shared" si="141"/>
        <v>4166.666666666667</v>
      </c>
      <c r="H99" s="38">
        <f t="shared" si="141"/>
        <v>4166.666666666667</v>
      </c>
      <c r="I99" s="38">
        <f t="shared" si="141"/>
        <v>4166.666666666667</v>
      </c>
      <c r="J99" s="38">
        <f t="shared" si="142"/>
        <v>4166.666666666667</v>
      </c>
      <c r="K99" s="38">
        <f t="shared" si="142"/>
        <v>4166.666666666667</v>
      </c>
      <c r="L99" s="38">
        <f t="shared" si="142"/>
        <v>4166.666666666667</v>
      </c>
      <c r="M99" s="38">
        <f t="shared" si="142"/>
        <v>4166.666666666667</v>
      </c>
      <c r="N99" s="38">
        <f t="shared" si="142"/>
        <v>4166.666666666667</v>
      </c>
      <c r="O99" s="38">
        <f t="shared" si="142"/>
        <v>4166.666666666667</v>
      </c>
      <c r="P99" s="38">
        <f t="shared" si="142"/>
        <v>4166.666666666667</v>
      </c>
      <c r="Q99" s="38">
        <f t="shared" si="142"/>
        <v>4166.666666666667</v>
      </c>
      <c r="R99" s="38">
        <f t="shared" si="142"/>
        <v>4166.666666666667</v>
      </c>
      <c r="S99" s="38">
        <f t="shared" si="142"/>
        <v>4166.666666666667</v>
      </c>
      <c r="T99" s="38">
        <f t="shared" si="142"/>
        <v>4166.666666666667</v>
      </c>
      <c r="U99" s="38">
        <f t="shared" si="142"/>
        <v>4166.666666666667</v>
      </c>
      <c r="V99" s="38">
        <f t="shared" si="142"/>
        <v>4166.666666666667</v>
      </c>
      <c r="W99" s="38">
        <f t="shared" si="142"/>
        <v>4166.666666666667</v>
      </c>
      <c r="X99" s="38">
        <f t="shared" si="142"/>
        <v>4166.666666666667</v>
      </c>
      <c r="Y99" s="38">
        <f t="shared" si="142"/>
        <v>4166.666666666667</v>
      </c>
      <c r="Z99" s="38">
        <f t="shared" si="142"/>
        <v>4166.666666666667</v>
      </c>
      <c r="AA99" s="38">
        <f t="shared" si="142"/>
        <v>4166.666666666667</v>
      </c>
      <c r="AB99" s="38">
        <f t="shared" si="142"/>
        <v>4166.666666666667</v>
      </c>
      <c r="AC99" s="38">
        <f t="shared" si="142"/>
        <v>4166.666666666667</v>
      </c>
      <c r="AD99" s="38">
        <f t="shared" si="142"/>
        <v>4166.666666666667</v>
      </c>
      <c r="AE99" s="38">
        <f t="shared" si="142"/>
        <v>4166.666666666667</v>
      </c>
      <c r="AF99" s="38">
        <f t="shared" si="142"/>
        <v>4166.666666666667</v>
      </c>
      <c r="AG99" s="38">
        <f t="shared" si="142"/>
        <v>4166.666666666667</v>
      </c>
      <c r="AH99" s="38">
        <f t="shared" si="142"/>
        <v>4166.666666666667</v>
      </c>
      <c r="AI99" s="38">
        <f t="shared" si="142"/>
        <v>4166.666666666667</v>
      </c>
      <c r="AJ99" s="38">
        <f t="shared" si="142"/>
        <v>4166.666666666667</v>
      </c>
      <c r="AK99" s="38">
        <f t="shared" si="142"/>
        <v>4166.666666666667</v>
      </c>
      <c r="AL99" s="38">
        <f t="shared" si="142"/>
        <v>4166.666666666667</v>
      </c>
      <c r="AM99" s="38">
        <f t="shared" si="142"/>
        <v>4166.666666666667</v>
      </c>
    </row>
    <row r="100" spans="1:39" s="36" customFormat="1" ht="10.25" customHeight="1">
      <c r="A100" s="12" t="s">
        <v>57</v>
      </c>
      <c r="B100" s="12"/>
      <c r="C100" s="43">
        <v>50000</v>
      </c>
      <c r="D100" s="43">
        <v>0</v>
      </c>
      <c r="E100" s="67">
        <v>0</v>
      </c>
      <c r="F100" s="43">
        <v>0</v>
      </c>
      <c r="G100" s="43">
        <v>0</v>
      </c>
      <c r="H100" s="43">
        <v>0</v>
      </c>
      <c r="I100" s="38">
        <f t="shared" si="141"/>
        <v>4166.666666666667</v>
      </c>
      <c r="J100" s="38">
        <f t="shared" si="142"/>
        <v>4166.666666666667</v>
      </c>
      <c r="K100" s="38">
        <f t="shared" si="142"/>
        <v>4166.666666666667</v>
      </c>
      <c r="L100" s="38">
        <f t="shared" si="142"/>
        <v>4166.666666666667</v>
      </c>
      <c r="M100" s="38">
        <f t="shared" si="142"/>
        <v>4166.666666666667</v>
      </c>
      <c r="N100" s="38">
        <f t="shared" si="142"/>
        <v>4166.666666666667</v>
      </c>
      <c r="O100" s="38">
        <f t="shared" si="142"/>
        <v>4166.666666666667</v>
      </c>
      <c r="P100" s="38">
        <f t="shared" si="142"/>
        <v>4166.666666666667</v>
      </c>
      <c r="Q100" s="38">
        <f t="shared" si="142"/>
        <v>4166.666666666667</v>
      </c>
      <c r="R100" s="38">
        <f t="shared" si="142"/>
        <v>4166.666666666667</v>
      </c>
      <c r="S100" s="38">
        <f t="shared" si="142"/>
        <v>4166.666666666667</v>
      </c>
      <c r="T100" s="38">
        <f t="shared" si="142"/>
        <v>4166.666666666667</v>
      </c>
      <c r="U100" s="38">
        <f t="shared" si="142"/>
        <v>4166.666666666667</v>
      </c>
      <c r="V100" s="38">
        <f t="shared" si="142"/>
        <v>4166.666666666667</v>
      </c>
      <c r="W100" s="38">
        <f t="shared" si="142"/>
        <v>4166.666666666667</v>
      </c>
      <c r="X100" s="38">
        <f t="shared" si="142"/>
        <v>4166.666666666667</v>
      </c>
      <c r="Y100" s="38">
        <f t="shared" si="142"/>
        <v>4166.666666666667</v>
      </c>
      <c r="Z100" s="38">
        <f t="shared" si="142"/>
        <v>4166.666666666667</v>
      </c>
      <c r="AA100" s="38">
        <f t="shared" si="142"/>
        <v>4166.666666666667</v>
      </c>
      <c r="AB100" s="38">
        <f t="shared" si="142"/>
        <v>4166.666666666667</v>
      </c>
      <c r="AC100" s="38">
        <f t="shared" si="142"/>
        <v>4166.666666666667</v>
      </c>
      <c r="AD100" s="38">
        <f t="shared" si="142"/>
        <v>4166.666666666667</v>
      </c>
      <c r="AE100" s="38">
        <f t="shared" si="142"/>
        <v>4166.666666666667</v>
      </c>
      <c r="AF100" s="38">
        <f t="shared" si="142"/>
        <v>4166.666666666667</v>
      </c>
      <c r="AG100" s="38">
        <f t="shared" si="142"/>
        <v>4166.666666666667</v>
      </c>
      <c r="AH100" s="38">
        <f t="shared" si="142"/>
        <v>4166.666666666667</v>
      </c>
      <c r="AI100" s="38">
        <f t="shared" si="142"/>
        <v>4166.666666666667</v>
      </c>
      <c r="AJ100" s="38">
        <f t="shared" si="142"/>
        <v>4166.666666666667</v>
      </c>
      <c r="AK100" s="38">
        <f t="shared" si="142"/>
        <v>4166.666666666667</v>
      </c>
      <c r="AL100" s="38">
        <f t="shared" si="142"/>
        <v>4166.666666666667</v>
      </c>
      <c r="AM100" s="38">
        <f t="shared" si="142"/>
        <v>4166.666666666667</v>
      </c>
    </row>
    <row r="101" spans="1:39" s="36" customFormat="1" ht="10.25" customHeight="1">
      <c r="A101" s="12" t="s">
        <v>58</v>
      </c>
      <c r="B101" s="12"/>
      <c r="C101" s="43">
        <v>50000</v>
      </c>
      <c r="D101" s="38">
        <f t="shared" si="141"/>
        <v>4166.666666666667</v>
      </c>
      <c r="E101" s="63">
        <f t="shared" si="141"/>
        <v>4166.666666666667</v>
      </c>
      <c r="F101" s="38">
        <f t="shared" si="141"/>
        <v>4166.666666666667</v>
      </c>
      <c r="G101" s="38">
        <f t="shared" si="141"/>
        <v>4166.666666666667</v>
      </c>
      <c r="H101" s="38">
        <f t="shared" si="141"/>
        <v>4166.666666666667</v>
      </c>
      <c r="I101" s="38">
        <f t="shared" si="141"/>
        <v>4166.666666666667</v>
      </c>
      <c r="J101" s="38">
        <f t="shared" si="142"/>
        <v>4166.666666666667</v>
      </c>
      <c r="K101" s="38">
        <f t="shared" si="142"/>
        <v>4166.666666666667</v>
      </c>
      <c r="L101" s="38">
        <f t="shared" si="142"/>
        <v>4166.666666666667</v>
      </c>
      <c r="M101" s="38">
        <f t="shared" si="142"/>
        <v>4166.666666666667</v>
      </c>
      <c r="N101" s="38">
        <f t="shared" si="142"/>
        <v>4166.666666666667</v>
      </c>
      <c r="O101" s="38">
        <f t="shared" si="142"/>
        <v>4166.666666666667</v>
      </c>
      <c r="P101" s="38">
        <f t="shared" si="142"/>
        <v>4166.666666666667</v>
      </c>
      <c r="Q101" s="38">
        <f t="shared" si="142"/>
        <v>4166.666666666667</v>
      </c>
      <c r="R101" s="38">
        <f t="shared" si="142"/>
        <v>4166.666666666667</v>
      </c>
      <c r="S101" s="38">
        <f t="shared" si="142"/>
        <v>4166.666666666667</v>
      </c>
      <c r="T101" s="38">
        <f t="shared" si="142"/>
        <v>4166.666666666667</v>
      </c>
      <c r="U101" s="38">
        <f t="shared" si="142"/>
        <v>4166.666666666667</v>
      </c>
      <c r="V101" s="38">
        <f t="shared" si="142"/>
        <v>4166.666666666667</v>
      </c>
      <c r="W101" s="38">
        <f t="shared" si="142"/>
        <v>4166.666666666667</v>
      </c>
      <c r="X101" s="38">
        <f t="shared" si="142"/>
        <v>4166.666666666667</v>
      </c>
      <c r="Y101" s="38">
        <f t="shared" si="142"/>
        <v>4166.666666666667</v>
      </c>
      <c r="Z101" s="38">
        <f t="shared" si="142"/>
        <v>4166.666666666667</v>
      </c>
      <c r="AA101" s="38">
        <f t="shared" si="142"/>
        <v>4166.666666666667</v>
      </c>
      <c r="AB101" s="38">
        <f t="shared" si="142"/>
        <v>4166.666666666667</v>
      </c>
      <c r="AC101" s="38">
        <f t="shared" si="142"/>
        <v>4166.666666666667</v>
      </c>
      <c r="AD101" s="38">
        <f t="shared" si="142"/>
        <v>4166.666666666667</v>
      </c>
      <c r="AE101" s="38">
        <f t="shared" si="142"/>
        <v>4166.666666666667</v>
      </c>
      <c r="AF101" s="38">
        <f t="shared" si="142"/>
        <v>4166.666666666667</v>
      </c>
      <c r="AG101" s="38">
        <f t="shared" si="142"/>
        <v>4166.666666666667</v>
      </c>
      <c r="AH101" s="38">
        <f t="shared" si="142"/>
        <v>4166.666666666667</v>
      </c>
      <c r="AI101" s="38">
        <f t="shared" si="142"/>
        <v>4166.666666666667</v>
      </c>
      <c r="AJ101" s="38">
        <f t="shared" si="142"/>
        <v>4166.666666666667</v>
      </c>
      <c r="AK101" s="38">
        <f t="shared" si="142"/>
        <v>4166.666666666667</v>
      </c>
      <c r="AL101" s="38">
        <f t="shared" si="142"/>
        <v>4166.666666666667</v>
      </c>
      <c r="AM101" s="38">
        <f t="shared" si="142"/>
        <v>4166.666666666667</v>
      </c>
    </row>
    <row r="102" spans="1:39" s="36" customFormat="1" ht="10.25" customHeight="1">
      <c r="A102" s="12" t="s">
        <v>3</v>
      </c>
      <c r="B102" s="12"/>
      <c r="C102" s="43">
        <v>50000</v>
      </c>
      <c r="D102" s="43">
        <v>0</v>
      </c>
      <c r="E102" s="67">
        <v>0</v>
      </c>
      <c r="F102" s="43">
        <v>0</v>
      </c>
      <c r="G102" s="38">
        <f t="shared" si="141"/>
        <v>4166.666666666667</v>
      </c>
      <c r="H102" s="38">
        <f t="shared" si="141"/>
        <v>4166.666666666667</v>
      </c>
      <c r="I102" s="38">
        <f t="shared" si="141"/>
        <v>4166.666666666667</v>
      </c>
      <c r="J102" s="38">
        <f t="shared" si="142"/>
        <v>4166.666666666667</v>
      </c>
      <c r="K102" s="38">
        <f t="shared" si="142"/>
        <v>4166.666666666667</v>
      </c>
      <c r="L102" s="38">
        <f t="shared" si="142"/>
        <v>4166.666666666667</v>
      </c>
      <c r="M102" s="38">
        <f t="shared" si="142"/>
        <v>4166.666666666667</v>
      </c>
      <c r="N102" s="38">
        <f t="shared" si="142"/>
        <v>4166.666666666667</v>
      </c>
      <c r="O102" s="38">
        <f t="shared" si="142"/>
        <v>4166.666666666667</v>
      </c>
      <c r="P102" s="38">
        <f t="shared" si="142"/>
        <v>4166.666666666667</v>
      </c>
      <c r="Q102" s="38">
        <f t="shared" si="142"/>
        <v>4166.666666666667</v>
      </c>
      <c r="R102" s="38">
        <f t="shared" si="142"/>
        <v>4166.666666666667</v>
      </c>
      <c r="S102" s="38">
        <f t="shared" si="142"/>
        <v>4166.666666666667</v>
      </c>
      <c r="T102" s="38">
        <f t="shared" si="142"/>
        <v>4166.666666666667</v>
      </c>
      <c r="U102" s="38">
        <f t="shared" si="142"/>
        <v>4166.666666666667</v>
      </c>
      <c r="V102" s="38">
        <f t="shared" si="142"/>
        <v>4166.666666666667</v>
      </c>
      <c r="W102" s="38">
        <f t="shared" si="142"/>
        <v>4166.666666666667</v>
      </c>
      <c r="X102" s="38">
        <f t="shared" si="142"/>
        <v>4166.666666666667</v>
      </c>
      <c r="Y102" s="38">
        <f t="shared" si="142"/>
        <v>4166.666666666667</v>
      </c>
      <c r="Z102" s="38">
        <f t="shared" si="142"/>
        <v>4166.666666666667</v>
      </c>
      <c r="AA102" s="38">
        <f t="shared" si="142"/>
        <v>4166.666666666667</v>
      </c>
      <c r="AB102" s="38">
        <f t="shared" si="142"/>
        <v>4166.666666666667</v>
      </c>
      <c r="AC102" s="38">
        <f t="shared" si="142"/>
        <v>4166.666666666667</v>
      </c>
      <c r="AD102" s="38">
        <f t="shared" si="142"/>
        <v>4166.666666666667</v>
      </c>
      <c r="AE102" s="38">
        <f t="shared" si="142"/>
        <v>4166.666666666667</v>
      </c>
      <c r="AF102" s="38">
        <f t="shared" si="142"/>
        <v>4166.666666666667</v>
      </c>
      <c r="AG102" s="38">
        <f t="shared" si="142"/>
        <v>4166.666666666667</v>
      </c>
      <c r="AH102" s="38">
        <f t="shared" si="142"/>
        <v>4166.666666666667</v>
      </c>
      <c r="AI102" s="38">
        <f t="shared" ref="J102:AM103" si="144">$C102/12</f>
        <v>4166.666666666667</v>
      </c>
      <c r="AJ102" s="38">
        <f t="shared" si="144"/>
        <v>4166.666666666667</v>
      </c>
      <c r="AK102" s="38">
        <f t="shared" si="144"/>
        <v>4166.666666666667</v>
      </c>
      <c r="AL102" s="38">
        <f t="shared" si="144"/>
        <v>4166.666666666667</v>
      </c>
      <c r="AM102" s="38">
        <f t="shared" si="144"/>
        <v>4166.666666666667</v>
      </c>
    </row>
    <row r="103" spans="1:39" s="36" customFormat="1" ht="10.25" customHeight="1">
      <c r="A103" s="11" t="s">
        <v>61</v>
      </c>
      <c r="B103" s="11"/>
      <c r="C103" s="31">
        <v>50000</v>
      </c>
      <c r="D103" s="52">
        <f t="shared" si="143"/>
        <v>4166.666666666667</v>
      </c>
      <c r="E103" s="81">
        <f t="shared" si="141"/>
        <v>4166.666666666667</v>
      </c>
      <c r="F103" s="52">
        <f t="shared" si="141"/>
        <v>4166.666666666667</v>
      </c>
      <c r="G103" s="52">
        <f t="shared" si="141"/>
        <v>4166.666666666667</v>
      </c>
      <c r="H103" s="52">
        <f t="shared" si="141"/>
        <v>4166.666666666667</v>
      </c>
      <c r="I103" s="52">
        <f t="shared" si="141"/>
        <v>4166.666666666667</v>
      </c>
      <c r="J103" s="52">
        <f t="shared" si="144"/>
        <v>4166.666666666667</v>
      </c>
      <c r="K103" s="52">
        <f t="shared" si="144"/>
        <v>4166.666666666667</v>
      </c>
      <c r="L103" s="52">
        <f t="shared" si="144"/>
        <v>4166.666666666667</v>
      </c>
      <c r="M103" s="52">
        <f t="shared" si="144"/>
        <v>4166.666666666667</v>
      </c>
      <c r="N103" s="52">
        <f t="shared" si="144"/>
        <v>4166.666666666667</v>
      </c>
      <c r="O103" s="52">
        <f t="shared" si="144"/>
        <v>4166.666666666667</v>
      </c>
      <c r="P103" s="52">
        <f t="shared" si="144"/>
        <v>4166.666666666667</v>
      </c>
      <c r="Q103" s="52">
        <f t="shared" si="144"/>
        <v>4166.666666666667</v>
      </c>
      <c r="R103" s="52">
        <f t="shared" si="144"/>
        <v>4166.666666666667</v>
      </c>
      <c r="S103" s="52">
        <f t="shared" si="144"/>
        <v>4166.666666666667</v>
      </c>
      <c r="T103" s="52">
        <f t="shared" si="144"/>
        <v>4166.666666666667</v>
      </c>
      <c r="U103" s="52">
        <f t="shared" si="144"/>
        <v>4166.666666666667</v>
      </c>
      <c r="V103" s="52">
        <f t="shared" si="144"/>
        <v>4166.666666666667</v>
      </c>
      <c r="W103" s="52">
        <f t="shared" si="144"/>
        <v>4166.666666666667</v>
      </c>
      <c r="X103" s="52">
        <f t="shared" si="144"/>
        <v>4166.666666666667</v>
      </c>
      <c r="Y103" s="52">
        <f t="shared" si="144"/>
        <v>4166.666666666667</v>
      </c>
      <c r="Z103" s="52">
        <f t="shared" si="144"/>
        <v>4166.666666666667</v>
      </c>
      <c r="AA103" s="52">
        <f t="shared" si="144"/>
        <v>4166.666666666667</v>
      </c>
      <c r="AB103" s="52">
        <f t="shared" si="144"/>
        <v>4166.666666666667</v>
      </c>
      <c r="AC103" s="52">
        <f t="shared" si="144"/>
        <v>4166.666666666667</v>
      </c>
      <c r="AD103" s="52">
        <f t="shared" si="144"/>
        <v>4166.666666666667</v>
      </c>
      <c r="AE103" s="52">
        <f t="shared" si="144"/>
        <v>4166.666666666667</v>
      </c>
      <c r="AF103" s="52">
        <f t="shared" si="144"/>
        <v>4166.666666666667</v>
      </c>
      <c r="AG103" s="52">
        <f t="shared" si="144"/>
        <v>4166.666666666667</v>
      </c>
      <c r="AH103" s="52">
        <f t="shared" si="144"/>
        <v>4166.666666666667</v>
      </c>
      <c r="AI103" s="52">
        <f t="shared" si="144"/>
        <v>4166.666666666667</v>
      </c>
      <c r="AJ103" s="52">
        <f t="shared" si="144"/>
        <v>4166.666666666667</v>
      </c>
      <c r="AK103" s="52">
        <f t="shared" si="144"/>
        <v>4166.666666666667</v>
      </c>
      <c r="AL103" s="52">
        <f t="shared" si="144"/>
        <v>4166.666666666667</v>
      </c>
      <c r="AM103" s="52">
        <f t="shared" si="144"/>
        <v>4166.666666666667</v>
      </c>
    </row>
    <row r="104" spans="1:39" s="36" customFormat="1" ht="10.25" customHeight="1">
      <c r="A104" s="14" t="s">
        <v>62</v>
      </c>
      <c r="B104" s="12"/>
      <c r="C104" s="12"/>
      <c r="D104" s="42">
        <f>SUM(D94:D103)</f>
        <v>20833.333333333336</v>
      </c>
      <c r="E104" s="66">
        <f t="shared" ref="E104:AM104" si="145">SUM(E94:E103)</f>
        <v>20833.333333333336</v>
      </c>
      <c r="F104" s="42">
        <f t="shared" si="145"/>
        <v>20833.333333333336</v>
      </c>
      <c r="G104" s="42">
        <f t="shared" si="145"/>
        <v>29166.666666666672</v>
      </c>
      <c r="H104" s="42">
        <f t="shared" si="145"/>
        <v>33333.333333333336</v>
      </c>
      <c r="I104" s="42">
        <f t="shared" si="145"/>
        <v>41666.666666666664</v>
      </c>
      <c r="J104" s="42">
        <f t="shared" si="145"/>
        <v>41666.666666666664</v>
      </c>
      <c r="K104" s="42">
        <f t="shared" si="145"/>
        <v>41666.666666666664</v>
      </c>
      <c r="L104" s="42">
        <f t="shared" si="145"/>
        <v>41666.666666666664</v>
      </c>
      <c r="M104" s="42">
        <f t="shared" si="145"/>
        <v>41666.666666666664</v>
      </c>
      <c r="N104" s="42">
        <f t="shared" si="145"/>
        <v>41666.666666666664</v>
      </c>
      <c r="O104" s="42">
        <f t="shared" si="145"/>
        <v>41666.666666666664</v>
      </c>
      <c r="P104" s="42">
        <f t="shared" si="145"/>
        <v>41666.666666666664</v>
      </c>
      <c r="Q104" s="42">
        <f t="shared" si="145"/>
        <v>41666.666666666664</v>
      </c>
      <c r="R104" s="42">
        <f t="shared" si="145"/>
        <v>41666.666666666664</v>
      </c>
      <c r="S104" s="42">
        <f t="shared" si="145"/>
        <v>41666.666666666664</v>
      </c>
      <c r="T104" s="42">
        <f t="shared" si="145"/>
        <v>41666.666666666664</v>
      </c>
      <c r="U104" s="42">
        <f t="shared" si="145"/>
        <v>41666.666666666664</v>
      </c>
      <c r="V104" s="42">
        <f t="shared" si="145"/>
        <v>41666.666666666664</v>
      </c>
      <c r="W104" s="42">
        <f t="shared" si="145"/>
        <v>41666.666666666664</v>
      </c>
      <c r="X104" s="42">
        <f t="shared" si="145"/>
        <v>41666.666666666664</v>
      </c>
      <c r="Y104" s="42">
        <f t="shared" si="145"/>
        <v>41666.666666666664</v>
      </c>
      <c r="Z104" s="42">
        <f t="shared" si="145"/>
        <v>41666.666666666664</v>
      </c>
      <c r="AA104" s="42">
        <f t="shared" si="145"/>
        <v>41666.666666666664</v>
      </c>
      <c r="AB104" s="42">
        <f t="shared" si="145"/>
        <v>41666.666666666664</v>
      </c>
      <c r="AC104" s="42">
        <f t="shared" si="145"/>
        <v>41666.666666666664</v>
      </c>
      <c r="AD104" s="42">
        <f t="shared" si="145"/>
        <v>41666.666666666664</v>
      </c>
      <c r="AE104" s="42">
        <f t="shared" si="145"/>
        <v>41666.666666666664</v>
      </c>
      <c r="AF104" s="42">
        <f t="shared" si="145"/>
        <v>41666.666666666664</v>
      </c>
      <c r="AG104" s="42">
        <f t="shared" si="145"/>
        <v>41666.666666666664</v>
      </c>
      <c r="AH104" s="42">
        <f t="shared" si="145"/>
        <v>41666.666666666664</v>
      </c>
      <c r="AI104" s="42">
        <f t="shared" si="145"/>
        <v>41666.666666666664</v>
      </c>
      <c r="AJ104" s="42">
        <f t="shared" si="145"/>
        <v>41666.666666666664</v>
      </c>
      <c r="AK104" s="42">
        <f t="shared" si="145"/>
        <v>41666.666666666664</v>
      </c>
      <c r="AL104" s="42">
        <f t="shared" si="145"/>
        <v>41666.666666666664</v>
      </c>
      <c r="AM104" s="42">
        <f t="shared" si="145"/>
        <v>41666.666666666664</v>
      </c>
    </row>
    <row r="105" spans="1:39" s="36" customFormat="1" ht="10.25" customHeight="1">
      <c r="A105" s="12"/>
      <c r="B105" s="12"/>
      <c r="C105" s="12"/>
      <c r="D105" s="12"/>
      <c r="E105" s="6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spans="1:39" s="36" customFormat="1" ht="10.25" customHeight="1">
      <c r="A106" s="11" t="s">
        <v>63</v>
      </c>
      <c r="B106" s="11"/>
      <c r="C106" s="11"/>
      <c r="D106" s="55">
        <v>0.09</v>
      </c>
      <c r="E106" s="75">
        <v>0.09</v>
      </c>
      <c r="F106" s="55">
        <v>0.09</v>
      </c>
      <c r="G106" s="55">
        <v>0.09</v>
      </c>
      <c r="H106" s="55">
        <v>0.09</v>
      </c>
      <c r="I106" s="55">
        <v>0.09</v>
      </c>
      <c r="J106" s="55">
        <v>0.09</v>
      </c>
      <c r="K106" s="55">
        <v>0.09</v>
      </c>
      <c r="L106" s="55">
        <v>0.09</v>
      </c>
      <c r="M106" s="55">
        <v>0.09</v>
      </c>
      <c r="N106" s="55">
        <v>0.09</v>
      </c>
      <c r="O106" s="55">
        <v>0.09</v>
      </c>
      <c r="P106" s="55">
        <v>0.09</v>
      </c>
      <c r="Q106" s="55">
        <v>0.09</v>
      </c>
      <c r="R106" s="55">
        <v>0.09</v>
      </c>
      <c r="S106" s="55">
        <v>0.09</v>
      </c>
      <c r="T106" s="55">
        <v>0.09</v>
      </c>
      <c r="U106" s="55">
        <v>0.09</v>
      </c>
      <c r="V106" s="55">
        <v>0.09</v>
      </c>
      <c r="W106" s="55">
        <v>0.09</v>
      </c>
      <c r="X106" s="55">
        <v>0.09</v>
      </c>
      <c r="Y106" s="55">
        <v>0.09</v>
      </c>
      <c r="Z106" s="55">
        <v>0.09</v>
      </c>
      <c r="AA106" s="55">
        <v>0.09</v>
      </c>
      <c r="AB106" s="55">
        <v>0.09</v>
      </c>
      <c r="AC106" s="55">
        <v>0.09</v>
      </c>
      <c r="AD106" s="55">
        <v>0.09</v>
      </c>
      <c r="AE106" s="55">
        <v>0.09</v>
      </c>
      <c r="AF106" s="55">
        <v>0.09</v>
      </c>
      <c r="AG106" s="55">
        <v>0.09</v>
      </c>
      <c r="AH106" s="55">
        <v>0.09</v>
      </c>
      <c r="AI106" s="55">
        <v>0.09</v>
      </c>
      <c r="AJ106" s="55">
        <v>0.09</v>
      </c>
      <c r="AK106" s="55">
        <v>0.09</v>
      </c>
      <c r="AL106" s="55">
        <v>0.09</v>
      </c>
      <c r="AM106" s="55">
        <v>0.09</v>
      </c>
    </row>
    <row r="107" spans="1:39" s="36" customFormat="1" ht="10.25" customHeight="1">
      <c r="A107" s="14" t="s">
        <v>64</v>
      </c>
      <c r="B107" s="12"/>
      <c r="C107" s="12"/>
      <c r="D107" s="42">
        <f>D104*D106</f>
        <v>1875.0000000000002</v>
      </c>
      <c r="E107" s="66">
        <f t="shared" ref="E107:AM107" si="146">E104*E106</f>
        <v>1875.0000000000002</v>
      </c>
      <c r="F107" s="42">
        <f t="shared" si="146"/>
        <v>1875.0000000000002</v>
      </c>
      <c r="G107" s="42">
        <f t="shared" si="146"/>
        <v>2625.0000000000005</v>
      </c>
      <c r="H107" s="42">
        <f t="shared" si="146"/>
        <v>3000</v>
      </c>
      <c r="I107" s="42">
        <f t="shared" si="146"/>
        <v>3749.9999999999995</v>
      </c>
      <c r="J107" s="42">
        <f t="shared" si="146"/>
        <v>3749.9999999999995</v>
      </c>
      <c r="K107" s="42">
        <f t="shared" si="146"/>
        <v>3749.9999999999995</v>
      </c>
      <c r="L107" s="42">
        <f t="shared" si="146"/>
        <v>3749.9999999999995</v>
      </c>
      <c r="M107" s="42">
        <f t="shared" si="146"/>
        <v>3749.9999999999995</v>
      </c>
      <c r="N107" s="42">
        <f t="shared" si="146"/>
        <v>3749.9999999999995</v>
      </c>
      <c r="O107" s="42">
        <f t="shared" si="146"/>
        <v>3749.9999999999995</v>
      </c>
      <c r="P107" s="42">
        <f t="shared" si="146"/>
        <v>3749.9999999999995</v>
      </c>
      <c r="Q107" s="42">
        <f t="shared" si="146"/>
        <v>3749.9999999999995</v>
      </c>
      <c r="R107" s="42">
        <f t="shared" si="146"/>
        <v>3749.9999999999995</v>
      </c>
      <c r="S107" s="42">
        <f t="shared" si="146"/>
        <v>3749.9999999999995</v>
      </c>
      <c r="T107" s="42">
        <f t="shared" si="146"/>
        <v>3749.9999999999995</v>
      </c>
      <c r="U107" s="42">
        <f t="shared" si="146"/>
        <v>3749.9999999999995</v>
      </c>
      <c r="V107" s="42">
        <f t="shared" si="146"/>
        <v>3749.9999999999995</v>
      </c>
      <c r="W107" s="42">
        <f t="shared" si="146"/>
        <v>3749.9999999999995</v>
      </c>
      <c r="X107" s="42">
        <f t="shared" si="146"/>
        <v>3749.9999999999995</v>
      </c>
      <c r="Y107" s="42">
        <f t="shared" si="146"/>
        <v>3749.9999999999995</v>
      </c>
      <c r="Z107" s="42">
        <f t="shared" si="146"/>
        <v>3749.9999999999995</v>
      </c>
      <c r="AA107" s="42">
        <f t="shared" si="146"/>
        <v>3749.9999999999995</v>
      </c>
      <c r="AB107" s="42">
        <f t="shared" si="146"/>
        <v>3749.9999999999995</v>
      </c>
      <c r="AC107" s="42">
        <f t="shared" si="146"/>
        <v>3749.9999999999995</v>
      </c>
      <c r="AD107" s="42">
        <f t="shared" si="146"/>
        <v>3749.9999999999995</v>
      </c>
      <c r="AE107" s="42">
        <f t="shared" si="146"/>
        <v>3749.9999999999995</v>
      </c>
      <c r="AF107" s="42">
        <f t="shared" si="146"/>
        <v>3749.9999999999995</v>
      </c>
      <c r="AG107" s="42">
        <f t="shared" si="146"/>
        <v>3749.9999999999995</v>
      </c>
      <c r="AH107" s="42">
        <f t="shared" si="146"/>
        <v>3749.9999999999995</v>
      </c>
      <c r="AI107" s="42">
        <f t="shared" si="146"/>
        <v>3749.9999999999995</v>
      </c>
      <c r="AJ107" s="42">
        <f t="shared" si="146"/>
        <v>3749.9999999999995</v>
      </c>
      <c r="AK107" s="42">
        <f t="shared" si="146"/>
        <v>3749.9999999999995</v>
      </c>
      <c r="AL107" s="42">
        <f t="shared" si="146"/>
        <v>3749.9999999999995</v>
      </c>
      <c r="AM107" s="42">
        <f t="shared" si="146"/>
        <v>3749.9999999999995</v>
      </c>
    </row>
    <row r="108" spans="1:39" s="36" customFormat="1" ht="10.25" customHeight="1">
      <c r="A108" s="14"/>
      <c r="B108" s="12"/>
      <c r="C108" s="12"/>
      <c r="D108" s="42"/>
      <c r="E108" s="66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</row>
    <row r="109" spans="1:39" s="36" customFormat="1" ht="10.25" customHeight="1">
      <c r="A109" s="12" t="s">
        <v>65</v>
      </c>
      <c r="B109" s="12"/>
      <c r="C109" s="12"/>
      <c r="D109" s="48">
        <v>500</v>
      </c>
      <c r="E109" s="82">
        <v>500</v>
      </c>
      <c r="F109" s="48">
        <v>500</v>
      </c>
      <c r="G109" s="48">
        <v>500</v>
      </c>
      <c r="H109" s="48">
        <v>500</v>
      </c>
      <c r="I109" s="48">
        <v>500</v>
      </c>
      <c r="J109" s="48">
        <v>500</v>
      </c>
      <c r="K109" s="48">
        <v>500</v>
      </c>
      <c r="L109" s="48">
        <v>500</v>
      </c>
      <c r="M109" s="48">
        <v>500</v>
      </c>
      <c r="N109" s="48">
        <v>500</v>
      </c>
      <c r="O109" s="48">
        <v>500</v>
      </c>
      <c r="P109" s="48">
        <v>500</v>
      </c>
      <c r="Q109" s="48">
        <v>500</v>
      </c>
      <c r="R109" s="48">
        <v>500</v>
      </c>
      <c r="S109" s="48">
        <v>500</v>
      </c>
      <c r="T109" s="48">
        <v>500</v>
      </c>
      <c r="U109" s="48">
        <v>500</v>
      </c>
      <c r="V109" s="48">
        <v>500</v>
      </c>
      <c r="W109" s="48">
        <v>500</v>
      </c>
      <c r="X109" s="48">
        <v>500</v>
      </c>
      <c r="Y109" s="48">
        <v>500</v>
      </c>
      <c r="Z109" s="48">
        <v>500</v>
      </c>
      <c r="AA109" s="48">
        <v>500</v>
      </c>
      <c r="AB109" s="48">
        <v>500</v>
      </c>
      <c r="AC109" s="48">
        <v>500</v>
      </c>
      <c r="AD109" s="48">
        <v>500</v>
      </c>
      <c r="AE109" s="48">
        <v>500</v>
      </c>
      <c r="AF109" s="48">
        <v>500</v>
      </c>
      <c r="AG109" s="48">
        <v>500</v>
      </c>
      <c r="AH109" s="48">
        <v>500</v>
      </c>
      <c r="AI109" s="48">
        <v>500</v>
      </c>
      <c r="AJ109" s="48">
        <v>500</v>
      </c>
      <c r="AK109" s="48">
        <v>500</v>
      </c>
      <c r="AL109" s="48">
        <v>500</v>
      </c>
      <c r="AM109" s="48">
        <v>500</v>
      </c>
    </row>
    <row r="110" spans="1:39" s="36" customFormat="1" ht="10.25" customHeight="1">
      <c r="A110" s="11" t="s">
        <v>66</v>
      </c>
      <c r="B110" s="11"/>
      <c r="C110" s="11"/>
      <c r="D110" s="11">
        <f>COUNTIF(D94:D103,"&gt;0")</f>
        <v>5</v>
      </c>
      <c r="E110" s="83">
        <f t="shared" ref="E110:AM110" si="147">COUNTIF(E94:E103,"&gt;0")</f>
        <v>5</v>
      </c>
      <c r="F110" s="11">
        <f t="shared" si="147"/>
        <v>5</v>
      </c>
      <c r="G110" s="11">
        <f t="shared" si="147"/>
        <v>7</v>
      </c>
      <c r="H110" s="11">
        <f t="shared" si="147"/>
        <v>8</v>
      </c>
      <c r="I110" s="11">
        <f t="shared" si="147"/>
        <v>10</v>
      </c>
      <c r="J110" s="11">
        <f t="shared" si="147"/>
        <v>10</v>
      </c>
      <c r="K110" s="11">
        <f t="shared" si="147"/>
        <v>10</v>
      </c>
      <c r="L110" s="11">
        <f t="shared" si="147"/>
        <v>10</v>
      </c>
      <c r="M110" s="11">
        <f t="shared" si="147"/>
        <v>10</v>
      </c>
      <c r="N110" s="11">
        <f t="shared" si="147"/>
        <v>10</v>
      </c>
      <c r="O110" s="11">
        <f t="shared" si="147"/>
        <v>10</v>
      </c>
      <c r="P110" s="11">
        <f t="shared" si="147"/>
        <v>10</v>
      </c>
      <c r="Q110" s="11">
        <f t="shared" si="147"/>
        <v>10</v>
      </c>
      <c r="R110" s="11">
        <f t="shared" si="147"/>
        <v>10</v>
      </c>
      <c r="S110" s="11">
        <f t="shared" si="147"/>
        <v>10</v>
      </c>
      <c r="T110" s="11">
        <f t="shared" si="147"/>
        <v>10</v>
      </c>
      <c r="U110" s="11">
        <f t="shared" si="147"/>
        <v>10</v>
      </c>
      <c r="V110" s="11">
        <f t="shared" si="147"/>
        <v>10</v>
      </c>
      <c r="W110" s="11">
        <f t="shared" si="147"/>
        <v>10</v>
      </c>
      <c r="X110" s="11">
        <f t="shared" si="147"/>
        <v>10</v>
      </c>
      <c r="Y110" s="11">
        <f t="shared" si="147"/>
        <v>10</v>
      </c>
      <c r="Z110" s="11">
        <f t="shared" si="147"/>
        <v>10</v>
      </c>
      <c r="AA110" s="11">
        <f t="shared" si="147"/>
        <v>10</v>
      </c>
      <c r="AB110" s="11">
        <f t="shared" si="147"/>
        <v>10</v>
      </c>
      <c r="AC110" s="11">
        <f t="shared" si="147"/>
        <v>10</v>
      </c>
      <c r="AD110" s="11">
        <f t="shared" si="147"/>
        <v>10</v>
      </c>
      <c r="AE110" s="11">
        <f t="shared" si="147"/>
        <v>10</v>
      </c>
      <c r="AF110" s="11">
        <f t="shared" si="147"/>
        <v>10</v>
      </c>
      <c r="AG110" s="11">
        <f t="shared" si="147"/>
        <v>10</v>
      </c>
      <c r="AH110" s="11">
        <f t="shared" si="147"/>
        <v>10</v>
      </c>
      <c r="AI110" s="11">
        <f t="shared" si="147"/>
        <v>10</v>
      </c>
      <c r="AJ110" s="11">
        <f t="shared" si="147"/>
        <v>10</v>
      </c>
      <c r="AK110" s="11">
        <f t="shared" si="147"/>
        <v>10</v>
      </c>
      <c r="AL110" s="11">
        <f t="shared" si="147"/>
        <v>10</v>
      </c>
      <c r="AM110" s="11">
        <f t="shared" si="147"/>
        <v>10</v>
      </c>
    </row>
    <row r="111" spans="1:39" s="36" customFormat="1" ht="10.25" customHeight="1">
      <c r="A111" s="14" t="s">
        <v>67</v>
      </c>
      <c r="B111" s="12"/>
      <c r="C111" s="12"/>
      <c r="D111" s="30">
        <f>D109*D110</f>
        <v>2500</v>
      </c>
      <c r="E111" s="69">
        <f t="shared" ref="E111:AM111" si="148">E109*E110</f>
        <v>2500</v>
      </c>
      <c r="F111" s="30">
        <f t="shared" si="148"/>
        <v>2500</v>
      </c>
      <c r="G111" s="30">
        <f t="shared" si="148"/>
        <v>3500</v>
      </c>
      <c r="H111" s="30">
        <f t="shared" si="148"/>
        <v>4000</v>
      </c>
      <c r="I111" s="30">
        <f t="shared" si="148"/>
        <v>5000</v>
      </c>
      <c r="J111" s="30">
        <f t="shared" si="148"/>
        <v>5000</v>
      </c>
      <c r="K111" s="30">
        <f t="shared" si="148"/>
        <v>5000</v>
      </c>
      <c r="L111" s="30">
        <f t="shared" si="148"/>
        <v>5000</v>
      </c>
      <c r="M111" s="30">
        <f t="shared" si="148"/>
        <v>5000</v>
      </c>
      <c r="N111" s="30">
        <f t="shared" si="148"/>
        <v>5000</v>
      </c>
      <c r="O111" s="30">
        <f t="shared" si="148"/>
        <v>5000</v>
      </c>
      <c r="P111" s="30">
        <f t="shared" si="148"/>
        <v>5000</v>
      </c>
      <c r="Q111" s="30">
        <f t="shared" si="148"/>
        <v>5000</v>
      </c>
      <c r="R111" s="30">
        <f t="shared" si="148"/>
        <v>5000</v>
      </c>
      <c r="S111" s="30">
        <f t="shared" si="148"/>
        <v>5000</v>
      </c>
      <c r="T111" s="30">
        <f t="shared" si="148"/>
        <v>5000</v>
      </c>
      <c r="U111" s="30">
        <f t="shared" si="148"/>
        <v>5000</v>
      </c>
      <c r="V111" s="30">
        <f t="shared" si="148"/>
        <v>5000</v>
      </c>
      <c r="W111" s="30">
        <f t="shared" si="148"/>
        <v>5000</v>
      </c>
      <c r="X111" s="30">
        <f t="shared" si="148"/>
        <v>5000</v>
      </c>
      <c r="Y111" s="30">
        <f t="shared" si="148"/>
        <v>5000</v>
      </c>
      <c r="Z111" s="30">
        <f t="shared" si="148"/>
        <v>5000</v>
      </c>
      <c r="AA111" s="30">
        <f t="shared" si="148"/>
        <v>5000</v>
      </c>
      <c r="AB111" s="30">
        <f t="shared" si="148"/>
        <v>5000</v>
      </c>
      <c r="AC111" s="30">
        <f t="shared" si="148"/>
        <v>5000</v>
      </c>
      <c r="AD111" s="30">
        <f t="shared" si="148"/>
        <v>5000</v>
      </c>
      <c r="AE111" s="30">
        <f t="shared" si="148"/>
        <v>5000</v>
      </c>
      <c r="AF111" s="30">
        <f t="shared" si="148"/>
        <v>5000</v>
      </c>
      <c r="AG111" s="30">
        <f t="shared" si="148"/>
        <v>5000</v>
      </c>
      <c r="AH111" s="30">
        <f t="shared" si="148"/>
        <v>5000</v>
      </c>
      <c r="AI111" s="30">
        <f t="shared" si="148"/>
        <v>5000</v>
      </c>
      <c r="AJ111" s="30">
        <f t="shared" si="148"/>
        <v>5000</v>
      </c>
      <c r="AK111" s="30">
        <f t="shared" si="148"/>
        <v>5000</v>
      </c>
      <c r="AL111" s="30">
        <f t="shared" si="148"/>
        <v>5000</v>
      </c>
      <c r="AM111" s="30">
        <f t="shared" si="148"/>
        <v>5000</v>
      </c>
    </row>
    <row r="112" spans="1:39" s="36" customFormat="1" ht="10.25" customHeight="1">
      <c r="A112" s="12"/>
      <c r="B112" s="12"/>
      <c r="C112" s="12"/>
      <c r="D112" s="13"/>
      <c r="E112" s="8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s="36" customFormat="1" ht="10.25" customHeight="1">
      <c r="A113" s="14" t="s">
        <v>21</v>
      </c>
      <c r="B113" s="12"/>
      <c r="C113" s="12"/>
      <c r="D113" s="30">
        <f>SUM(D104,D107,D111)</f>
        <v>25208.333333333336</v>
      </c>
      <c r="E113" s="69">
        <f t="shared" ref="E113:F113" si="149">SUM(E104,E107,E111)</f>
        <v>25208.333333333336</v>
      </c>
      <c r="F113" s="30">
        <f t="shared" si="149"/>
        <v>25208.333333333336</v>
      </c>
      <c r="G113" s="30">
        <f t="shared" ref="G113:AM113" si="150">SUM(G104,G107,G111)</f>
        <v>35291.666666666672</v>
      </c>
      <c r="H113" s="30">
        <f t="shared" si="150"/>
        <v>40333.333333333336</v>
      </c>
      <c r="I113" s="30">
        <f t="shared" si="150"/>
        <v>50416.666666666664</v>
      </c>
      <c r="J113" s="30">
        <f t="shared" si="150"/>
        <v>50416.666666666664</v>
      </c>
      <c r="K113" s="30">
        <f t="shared" si="150"/>
        <v>50416.666666666664</v>
      </c>
      <c r="L113" s="30">
        <f t="shared" si="150"/>
        <v>50416.666666666664</v>
      </c>
      <c r="M113" s="30">
        <f t="shared" si="150"/>
        <v>50416.666666666664</v>
      </c>
      <c r="N113" s="30">
        <f t="shared" si="150"/>
        <v>50416.666666666664</v>
      </c>
      <c r="O113" s="30">
        <f t="shared" si="150"/>
        <v>50416.666666666664</v>
      </c>
      <c r="P113" s="30">
        <f t="shared" si="150"/>
        <v>50416.666666666664</v>
      </c>
      <c r="Q113" s="30">
        <f t="shared" si="150"/>
        <v>50416.666666666664</v>
      </c>
      <c r="R113" s="30">
        <f t="shared" si="150"/>
        <v>50416.666666666664</v>
      </c>
      <c r="S113" s="30">
        <f t="shared" si="150"/>
        <v>50416.666666666664</v>
      </c>
      <c r="T113" s="30">
        <f t="shared" si="150"/>
        <v>50416.666666666664</v>
      </c>
      <c r="U113" s="30">
        <f t="shared" si="150"/>
        <v>50416.666666666664</v>
      </c>
      <c r="V113" s="30">
        <f t="shared" si="150"/>
        <v>50416.666666666664</v>
      </c>
      <c r="W113" s="30">
        <f t="shared" si="150"/>
        <v>50416.666666666664</v>
      </c>
      <c r="X113" s="30">
        <f t="shared" si="150"/>
        <v>50416.666666666664</v>
      </c>
      <c r="Y113" s="30">
        <f t="shared" si="150"/>
        <v>50416.666666666664</v>
      </c>
      <c r="Z113" s="30">
        <f t="shared" si="150"/>
        <v>50416.666666666664</v>
      </c>
      <c r="AA113" s="30">
        <f t="shared" si="150"/>
        <v>50416.666666666664</v>
      </c>
      <c r="AB113" s="30">
        <f t="shared" si="150"/>
        <v>50416.666666666664</v>
      </c>
      <c r="AC113" s="30">
        <f t="shared" si="150"/>
        <v>50416.666666666664</v>
      </c>
      <c r="AD113" s="30">
        <f t="shared" si="150"/>
        <v>50416.666666666664</v>
      </c>
      <c r="AE113" s="30">
        <f t="shared" si="150"/>
        <v>50416.666666666664</v>
      </c>
      <c r="AF113" s="30">
        <f t="shared" si="150"/>
        <v>50416.666666666664</v>
      </c>
      <c r="AG113" s="30">
        <f t="shared" si="150"/>
        <v>50416.666666666664</v>
      </c>
      <c r="AH113" s="30">
        <f t="shared" si="150"/>
        <v>50416.666666666664</v>
      </c>
      <c r="AI113" s="30">
        <f t="shared" si="150"/>
        <v>50416.666666666664</v>
      </c>
      <c r="AJ113" s="30">
        <f t="shared" si="150"/>
        <v>50416.666666666664</v>
      </c>
      <c r="AK113" s="30">
        <f t="shared" si="150"/>
        <v>50416.666666666664</v>
      </c>
      <c r="AL113" s="30">
        <f t="shared" si="150"/>
        <v>50416.666666666664</v>
      </c>
      <c r="AM113" s="30">
        <f t="shared" si="150"/>
        <v>50416.666666666664</v>
      </c>
    </row>
    <row r="114" spans="1:39" s="36" customFormat="1" ht="10.25" customHeight="1">
      <c r="A114" s="12"/>
      <c r="B114" s="12"/>
      <c r="C114" s="12"/>
      <c r="D114" s="13"/>
      <c r="E114" s="84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 s="36" customFormat="1" ht="10.25" customHeight="1">
      <c r="A115" s="12" t="s">
        <v>24</v>
      </c>
      <c r="B115" s="12"/>
      <c r="C115" s="12"/>
      <c r="D115" s="30">
        <f>D113</f>
        <v>25208.333333333336</v>
      </c>
      <c r="E115" s="69">
        <f t="shared" ref="E115:F115" si="151">E113</f>
        <v>25208.333333333336</v>
      </c>
      <c r="F115" s="30">
        <f t="shared" si="151"/>
        <v>25208.333333333336</v>
      </c>
      <c r="G115" s="30">
        <f t="shared" ref="G115:AM115" si="152">G113</f>
        <v>35291.666666666672</v>
      </c>
      <c r="H115" s="30">
        <f t="shared" si="152"/>
        <v>40333.333333333336</v>
      </c>
      <c r="I115" s="30">
        <f t="shared" si="152"/>
        <v>50416.666666666664</v>
      </c>
      <c r="J115" s="30">
        <f t="shared" si="152"/>
        <v>50416.666666666664</v>
      </c>
      <c r="K115" s="30">
        <f t="shared" si="152"/>
        <v>50416.666666666664</v>
      </c>
      <c r="L115" s="30">
        <f t="shared" si="152"/>
        <v>50416.666666666664</v>
      </c>
      <c r="M115" s="30">
        <f t="shared" si="152"/>
        <v>50416.666666666664</v>
      </c>
      <c r="N115" s="30">
        <f t="shared" si="152"/>
        <v>50416.666666666664</v>
      </c>
      <c r="O115" s="30">
        <f t="shared" si="152"/>
        <v>50416.666666666664</v>
      </c>
      <c r="P115" s="30">
        <f t="shared" si="152"/>
        <v>50416.666666666664</v>
      </c>
      <c r="Q115" s="30">
        <f t="shared" si="152"/>
        <v>50416.666666666664</v>
      </c>
      <c r="R115" s="30">
        <f t="shared" si="152"/>
        <v>50416.666666666664</v>
      </c>
      <c r="S115" s="30">
        <f t="shared" si="152"/>
        <v>50416.666666666664</v>
      </c>
      <c r="T115" s="30">
        <f t="shared" si="152"/>
        <v>50416.666666666664</v>
      </c>
      <c r="U115" s="30">
        <f t="shared" si="152"/>
        <v>50416.666666666664</v>
      </c>
      <c r="V115" s="30">
        <f t="shared" si="152"/>
        <v>50416.666666666664</v>
      </c>
      <c r="W115" s="30">
        <f t="shared" si="152"/>
        <v>50416.666666666664</v>
      </c>
      <c r="X115" s="30">
        <f t="shared" si="152"/>
        <v>50416.666666666664</v>
      </c>
      <c r="Y115" s="30">
        <f t="shared" si="152"/>
        <v>50416.666666666664</v>
      </c>
      <c r="Z115" s="30">
        <f t="shared" si="152"/>
        <v>50416.666666666664</v>
      </c>
      <c r="AA115" s="30">
        <f t="shared" si="152"/>
        <v>50416.666666666664</v>
      </c>
      <c r="AB115" s="30">
        <f t="shared" si="152"/>
        <v>50416.666666666664</v>
      </c>
      <c r="AC115" s="30">
        <f t="shared" si="152"/>
        <v>50416.666666666664</v>
      </c>
      <c r="AD115" s="30">
        <f t="shared" si="152"/>
        <v>50416.666666666664</v>
      </c>
      <c r="AE115" s="30">
        <f t="shared" si="152"/>
        <v>50416.666666666664</v>
      </c>
      <c r="AF115" s="30">
        <f t="shared" si="152"/>
        <v>50416.666666666664</v>
      </c>
      <c r="AG115" s="30">
        <f t="shared" si="152"/>
        <v>50416.666666666664</v>
      </c>
      <c r="AH115" s="30">
        <f t="shared" si="152"/>
        <v>50416.666666666664</v>
      </c>
      <c r="AI115" s="30">
        <f t="shared" si="152"/>
        <v>50416.666666666664</v>
      </c>
      <c r="AJ115" s="30">
        <f t="shared" si="152"/>
        <v>50416.666666666664</v>
      </c>
      <c r="AK115" s="30">
        <f t="shared" si="152"/>
        <v>50416.666666666664</v>
      </c>
      <c r="AL115" s="30">
        <f t="shared" si="152"/>
        <v>50416.666666666664</v>
      </c>
      <c r="AM115" s="30">
        <f t="shared" si="152"/>
        <v>50416.666666666664</v>
      </c>
    </row>
    <row r="116" spans="1:39" s="36" customFormat="1" ht="10.25" customHeight="1">
      <c r="A116" s="12" t="s">
        <v>3</v>
      </c>
      <c r="B116" s="12"/>
      <c r="C116" s="12"/>
      <c r="D116" s="43">
        <v>5000</v>
      </c>
      <c r="E116" s="67">
        <v>5000</v>
      </c>
      <c r="F116" s="43">
        <v>5000</v>
      </c>
      <c r="G116" s="43">
        <v>5000</v>
      </c>
      <c r="H116" s="43">
        <v>5000</v>
      </c>
      <c r="I116" s="43">
        <v>5000</v>
      </c>
      <c r="J116" s="43">
        <v>5000</v>
      </c>
      <c r="K116" s="43">
        <v>5000</v>
      </c>
      <c r="L116" s="43">
        <v>5000</v>
      </c>
      <c r="M116" s="43">
        <v>5000</v>
      </c>
      <c r="N116" s="43">
        <v>5000</v>
      </c>
      <c r="O116" s="43">
        <v>5000</v>
      </c>
      <c r="P116" s="43">
        <v>5000</v>
      </c>
      <c r="Q116" s="43">
        <v>5000</v>
      </c>
      <c r="R116" s="43">
        <v>5000</v>
      </c>
      <c r="S116" s="43">
        <v>5000</v>
      </c>
      <c r="T116" s="43">
        <v>5000</v>
      </c>
      <c r="U116" s="43">
        <v>5000</v>
      </c>
      <c r="V116" s="43">
        <v>5000</v>
      </c>
      <c r="W116" s="43">
        <v>5000</v>
      </c>
      <c r="X116" s="43">
        <v>5000</v>
      </c>
      <c r="Y116" s="43">
        <v>5000</v>
      </c>
      <c r="Z116" s="43">
        <v>5000</v>
      </c>
      <c r="AA116" s="43">
        <v>5000</v>
      </c>
      <c r="AB116" s="43">
        <v>5000</v>
      </c>
      <c r="AC116" s="43">
        <v>5000</v>
      </c>
      <c r="AD116" s="43">
        <v>5000</v>
      </c>
      <c r="AE116" s="43">
        <v>5000</v>
      </c>
      <c r="AF116" s="43">
        <v>5000</v>
      </c>
      <c r="AG116" s="43">
        <v>5000</v>
      </c>
      <c r="AH116" s="43">
        <v>5000</v>
      </c>
      <c r="AI116" s="43">
        <v>5000</v>
      </c>
      <c r="AJ116" s="43">
        <v>5000</v>
      </c>
      <c r="AK116" s="43">
        <v>5000</v>
      </c>
      <c r="AL116" s="43">
        <v>5000</v>
      </c>
      <c r="AM116" s="43">
        <v>5000</v>
      </c>
    </row>
    <row r="117" spans="1:39" s="36" customFormat="1" ht="10.25" customHeight="1">
      <c r="A117" s="12" t="s">
        <v>68</v>
      </c>
      <c r="B117" s="12"/>
      <c r="C117" s="12"/>
      <c r="D117" s="43">
        <v>2500</v>
      </c>
      <c r="E117" s="67">
        <v>2500</v>
      </c>
      <c r="F117" s="43">
        <v>2500</v>
      </c>
      <c r="G117" s="43">
        <v>2500</v>
      </c>
      <c r="H117" s="43">
        <v>2500</v>
      </c>
      <c r="I117" s="43">
        <v>2500</v>
      </c>
      <c r="J117" s="43">
        <v>2500</v>
      </c>
      <c r="K117" s="43">
        <v>2500</v>
      </c>
      <c r="L117" s="43">
        <v>2500</v>
      </c>
      <c r="M117" s="43">
        <v>2500</v>
      </c>
      <c r="N117" s="43">
        <v>2500</v>
      </c>
      <c r="O117" s="43">
        <v>2500</v>
      </c>
      <c r="P117" s="43">
        <v>2500</v>
      </c>
      <c r="Q117" s="43">
        <v>2500</v>
      </c>
      <c r="R117" s="43">
        <v>2500</v>
      </c>
      <c r="S117" s="43">
        <v>2500</v>
      </c>
      <c r="T117" s="43">
        <v>2500</v>
      </c>
      <c r="U117" s="43">
        <v>2500</v>
      </c>
      <c r="V117" s="43">
        <v>2500</v>
      </c>
      <c r="W117" s="43">
        <v>2500</v>
      </c>
      <c r="X117" s="43">
        <v>2500</v>
      </c>
      <c r="Y117" s="43">
        <v>2500</v>
      </c>
      <c r="Z117" s="43">
        <v>2500</v>
      </c>
      <c r="AA117" s="43">
        <v>2500</v>
      </c>
      <c r="AB117" s="43">
        <v>2500</v>
      </c>
      <c r="AC117" s="43">
        <v>2500</v>
      </c>
      <c r="AD117" s="43">
        <v>2500</v>
      </c>
      <c r="AE117" s="43">
        <v>2500</v>
      </c>
      <c r="AF117" s="43">
        <v>2500</v>
      </c>
      <c r="AG117" s="43">
        <v>2500</v>
      </c>
      <c r="AH117" s="43">
        <v>2500</v>
      </c>
      <c r="AI117" s="43">
        <v>2500</v>
      </c>
      <c r="AJ117" s="43">
        <v>2500</v>
      </c>
      <c r="AK117" s="43">
        <v>2500</v>
      </c>
      <c r="AL117" s="43">
        <v>2500</v>
      </c>
      <c r="AM117" s="43">
        <v>2500</v>
      </c>
    </row>
    <row r="118" spans="1:39" s="36" customFormat="1" ht="10.25" customHeight="1">
      <c r="A118" s="12" t="s">
        <v>36</v>
      </c>
      <c r="B118" s="12"/>
      <c r="C118" s="12"/>
      <c r="D118" s="43">
        <v>3000</v>
      </c>
      <c r="E118" s="67">
        <v>3000</v>
      </c>
      <c r="F118" s="43">
        <v>3000</v>
      </c>
      <c r="G118" s="43">
        <v>3000</v>
      </c>
      <c r="H118" s="43">
        <v>3000</v>
      </c>
      <c r="I118" s="43">
        <v>3000</v>
      </c>
      <c r="J118" s="43">
        <v>3000</v>
      </c>
      <c r="K118" s="43">
        <v>3000</v>
      </c>
      <c r="L118" s="43">
        <v>3000</v>
      </c>
      <c r="M118" s="43">
        <v>3000</v>
      </c>
      <c r="N118" s="43">
        <v>3000</v>
      </c>
      <c r="O118" s="43">
        <v>3000</v>
      </c>
      <c r="P118" s="43">
        <v>3000</v>
      </c>
      <c r="Q118" s="43">
        <v>3000</v>
      </c>
      <c r="R118" s="43">
        <v>3000</v>
      </c>
      <c r="S118" s="43">
        <v>3000</v>
      </c>
      <c r="T118" s="43">
        <v>3000</v>
      </c>
      <c r="U118" s="43">
        <v>3000</v>
      </c>
      <c r="V118" s="43">
        <v>3000</v>
      </c>
      <c r="W118" s="43">
        <v>3000</v>
      </c>
      <c r="X118" s="43">
        <v>3000</v>
      </c>
      <c r="Y118" s="43">
        <v>3000</v>
      </c>
      <c r="Z118" s="43">
        <v>3000</v>
      </c>
      <c r="AA118" s="43">
        <v>3000</v>
      </c>
      <c r="AB118" s="43">
        <v>3000</v>
      </c>
      <c r="AC118" s="43">
        <v>3000</v>
      </c>
      <c r="AD118" s="43">
        <v>3000</v>
      </c>
      <c r="AE118" s="43">
        <v>3000</v>
      </c>
      <c r="AF118" s="43">
        <v>3000</v>
      </c>
      <c r="AG118" s="43">
        <v>3000</v>
      </c>
      <c r="AH118" s="43">
        <v>3000</v>
      </c>
      <c r="AI118" s="43">
        <v>3000</v>
      </c>
      <c r="AJ118" s="43">
        <v>3000</v>
      </c>
      <c r="AK118" s="43">
        <v>3000</v>
      </c>
      <c r="AL118" s="43">
        <v>3000</v>
      </c>
      <c r="AM118" s="43">
        <v>3000</v>
      </c>
    </row>
    <row r="119" spans="1:39" s="36" customFormat="1" ht="10.25" customHeight="1">
      <c r="A119" s="12" t="s">
        <v>27</v>
      </c>
      <c r="B119" s="12"/>
      <c r="C119" s="12"/>
      <c r="D119" s="43">
        <v>1000</v>
      </c>
      <c r="E119" s="67">
        <v>1000</v>
      </c>
      <c r="F119" s="43">
        <v>1000</v>
      </c>
      <c r="G119" s="43">
        <v>1000</v>
      </c>
      <c r="H119" s="43">
        <v>1000</v>
      </c>
      <c r="I119" s="43">
        <v>1000</v>
      </c>
      <c r="J119" s="43">
        <v>1000</v>
      </c>
      <c r="K119" s="43">
        <v>1000</v>
      </c>
      <c r="L119" s="43">
        <v>1000</v>
      </c>
      <c r="M119" s="43">
        <v>1000</v>
      </c>
      <c r="N119" s="43">
        <v>1000</v>
      </c>
      <c r="O119" s="43">
        <v>1000</v>
      </c>
      <c r="P119" s="43">
        <v>1000</v>
      </c>
      <c r="Q119" s="43">
        <v>1000</v>
      </c>
      <c r="R119" s="43">
        <v>1000</v>
      </c>
      <c r="S119" s="43">
        <v>1000</v>
      </c>
      <c r="T119" s="43">
        <v>1000</v>
      </c>
      <c r="U119" s="43">
        <v>1000</v>
      </c>
      <c r="V119" s="43">
        <v>1000</v>
      </c>
      <c r="W119" s="43">
        <v>1000</v>
      </c>
      <c r="X119" s="43">
        <v>1000</v>
      </c>
      <c r="Y119" s="43">
        <v>1000</v>
      </c>
      <c r="Z119" s="43">
        <v>1000</v>
      </c>
      <c r="AA119" s="43">
        <v>1000</v>
      </c>
      <c r="AB119" s="43">
        <v>1000</v>
      </c>
      <c r="AC119" s="43">
        <v>1000</v>
      </c>
      <c r="AD119" s="43">
        <v>1000</v>
      </c>
      <c r="AE119" s="43">
        <v>1000</v>
      </c>
      <c r="AF119" s="43">
        <v>1000</v>
      </c>
      <c r="AG119" s="43">
        <v>1000</v>
      </c>
      <c r="AH119" s="43">
        <v>1000</v>
      </c>
      <c r="AI119" s="43">
        <v>1000</v>
      </c>
      <c r="AJ119" s="43">
        <v>1000</v>
      </c>
      <c r="AK119" s="43">
        <v>1000</v>
      </c>
      <c r="AL119" s="43">
        <v>1000</v>
      </c>
      <c r="AM119" s="43">
        <v>1000</v>
      </c>
    </row>
    <row r="120" spans="1:39" s="36" customFormat="1" ht="10.25" customHeight="1">
      <c r="A120" s="12" t="s">
        <v>6</v>
      </c>
      <c r="B120" s="12"/>
      <c r="C120" s="12"/>
      <c r="D120" s="43">
        <v>1000</v>
      </c>
      <c r="E120" s="67">
        <v>1000</v>
      </c>
      <c r="F120" s="43">
        <v>1000</v>
      </c>
      <c r="G120" s="43">
        <v>1000</v>
      </c>
      <c r="H120" s="43">
        <v>1000</v>
      </c>
      <c r="I120" s="43">
        <v>1000</v>
      </c>
      <c r="J120" s="43">
        <v>1000</v>
      </c>
      <c r="K120" s="43">
        <v>1000</v>
      </c>
      <c r="L120" s="43">
        <v>1000</v>
      </c>
      <c r="M120" s="43">
        <v>1000</v>
      </c>
      <c r="N120" s="43">
        <v>1000</v>
      </c>
      <c r="O120" s="43">
        <v>1000</v>
      </c>
      <c r="P120" s="43">
        <v>1000</v>
      </c>
      <c r="Q120" s="43">
        <v>1000</v>
      </c>
      <c r="R120" s="43">
        <v>1000</v>
      </c>
      <c r="S120" s="43">
        <v>1000</v>
      </c>
      <c r="T120" s="43">
        <v>1000</v>
      </c>
      <c r="U120" s="43">
        <v>1000</v>
      </c>
      <c r="V120" s="43">
        <v>1000</v>
      </c>
      <c r="W120" s="43">
        <v>1000</v>
      </c>
      <c r="X120" s="43">
        <v>1000</v>
      </c>
      <c r="Y120" s="43">
        <v>1000</v>
      </c>
      <c r="Z120" s="43">
        <v>1000</v>
      </c>
      <c r="AA120" s="43">
        <v>1000</v>
      </c>
      <c r="AB120" s="43">
        <v>1000</v>
      </c>
      <c r="AC120" s="43">
        <v>1000</v>
      </c>
      <c r="AD120" s="43">
        <v>1000</v>
      </c>
      <c r="AE120" s="43">
        <v>1000</v>
      </c>
      <c r="AF120" s="43">
        <v>1000</v>
      </c>
      <c r="AG120" s="43">
        <v>1000</v>
      </c>
      <c r="AH120" s="43">
        <v>1000</v>
      </c>
      <c r="AI120" s="43">
        <v>1000</v>
      </c>
      <c r="AJ120" s="43">
        <v>1000</v>
      </c>
      <c r="AK120" s="43">
        <v>1000</v>
      </c>
      <c r="AL120" s="43">
        <v>1000</v>
      </c>
      <c r="AM120" s="43">
        <v>1000</v>
      </c>
    </row>
    <row r="121" spans="1:39" s="36" customFormat="1" ht="10.25" customHeight="1">
      <c r="A121" s="4" t="s">
        <v>69</v>
      </c>
      <c r="B121" s="4"/>
      <c r="C121" s="4"/>
      <c r="D121" s="29">
        <f>SUM(D115:D120)</f>
        <v>37708.333333333336</v>
      </c>
      <c r="E121" s="68">
        <f t="shared" ref="E121:F121" si="153">SUM(E115:E120)</f>
        <v>37708.333333333336</v>
      </c>
      <c r="F121" s="29">
        <f t="shared" si="153"/>
        <v>37708.333333333336</v>
      </c>
      <c r="G121" s="29">
        <f t="shared" ref="G121" si="154">SUM(G115:G120)</f>
        <v>47791.666666666672</v>
      </c>
      <c r="H121" s="29">
        <f t="shared" ref="H121" si="155">SUM(H115:H120)</f>
        <v>52833.333333333336</v>
      </c>
      <c r="I121" s="29">
        <f t="shared" ref="I121" si="156">SUM(I115:I120)</f>
        <v>62916.666666666664</v>
      </c>
      <c r="J121" s="29">
        <f t="shared" ref="J121" si="157">SUM(J115:J120)</f>
        <v>62916.666666666664</v>
      </c>
      <c r="K121" s="29">
        <f t="shared" ref="K121" si="158">SUM(K115:K120)</f>
        <v>62916.666666666664</v>
      </c>
      <c r="L121" s="29">
        <f t="shared" ref="L121" si="159">SUM(L115:L120)</f>
        <v>62916.666666666664</v>
      </c>
      <c r="M121" s="29">
        <f t="shared" ref="M121" si="160">SUM(M115:M120)</f>
        <v>62916.666666666664</v>
      </c>
      <c r="N121" s="29">
        <f t="shared" ref="N121" si="161">SUM(N115:N120)</f>
        <v>62916.666666666664</v>
      </c>
      <c r="O121" s="29">
        <f t="shared" ref="O121" si="162">SUM(O115:O120)</f>
        <v>62916.666666666664</v>
      </c>
      <c r="P121" s="29">
        <f t="shared" ref="P121" si="163">SUM(P115:P120)</f>
        <v>62916.666666666664</v>
      </c>
      <c r="Q121" s="29">
        <f t="shared" ref="Q121" si="164">SUM(Q115:Q120)</f>
        <v>62916.666666666664</v>
      </c>
      <c r="R121" s="29">
        <f t="shared" ref="R121" si="165">SUM(R115:R120)</f>
        <v>62916.666666666664</v>
      </c>
      <c r="S121" s="29">
        <f t="shared" ref="S121" si="166">SUM(S115:S120)</f>
        <v>62916.666666666664</v>
      </c>
      <c r="T121" s="29">
        <f t="shared" ref="T121" si="167">SUM(T115:T120)</f>
        <v>62916.666666666664</v>
      </c>
      <c r="U121" s="29">
        <f t="shared" ref="U121" si="168">SUM(U115:U120)</f>
        <v>62916.666666666664</v>
      </c>
      <c r="V121" s="29">
        <f t="shared" ref="V121" si="169">SUM(V115:V120)</f>
        <v>62916.666666666664</v>
      </c>
      <c r="W121" s="29">
        <f t="shared" ref="W121" si="170">SUM(W115:W120)</f>
        <v>62916.666666666664</v>
      </c>
      <c r="X121" s="29">
        <f t="shared" ref="X121" si="171">SUM(X115:X120)</f>
        <v>62916.666666666664</v>
      </c>
      <c r="Y121" s="29">
        <f t="shared" ref="Y121" si="172">SUM(Y115:Y120)</f>
        <v>62916.666666666664</v>
      </c>
      <c r="Z121" s="29">
        <f t="shared" ref="Z121" si="173">SUM(Z115:Z120)</f>
        <v>62916.666666666664</v>
      </c>
      <c r="AA121" s="29">
        <f t="shared" ref="AA121" si="174">SUM(AA115:AA120)</f>
        <v>62916.666666666664</v>
      </c>
      <c r="AB121" s="29">
        <f t="shared" ref="AB121" si="175">SUM(AB115:AB120)</f>
        <v>62916.666666666664</v>
      </c>
      <c r="AC121" s="29">
        <f t="shared" ref="AC121" si="176">SUM(AC115:AC120)</f>
        <v>62916.666666666664</v>
      </c>
      <c r="AD121" s="29">
        <f t="shared" ref="AD121" si="177">SUM(AD115:AD120)</f>
        <v>62916.666666666664</v>
      </c>
      <c r="AE121" s="29">
        <f t="shared" ref="AE121" si="178">SUM(AE115:AE120)</f>
        <v>62916.666666666664</v>
      </c>
      <c r="AF121" s="29">
        <f t="shared" ref="AF121" si="179">SUM(AF115:AF120)</f>
        <v>62916.666666666664</v>
      </c>
      <c r="AG121" s="29">
        <f t="shared" ref="AG121" si="180">SUM(AG115:AG120)</f>
        <v>62916.666666666664</v>
      </c>
      <c r="AH121" s="29">
        <f t="shared" ref="AH121" si="181">SUM(AH115:AH120)</f>
        <v>62916.666666666664</v>
      </c>
      <c r="AI121" s="29">
        <f t="shared" ref="AI121" si="182">SUM(AI115:AI120)</f>
        <v>62916.666666666664</v>
      </c>
      <c r="AJ121" s="29">
        <f t="shared" ref="AJ121" si="183">SUM(AJ115:AJ120)</f>
        <v>62916.666666666664</v>
      </c>
      <c r="AK121" s="29">
        <f t="shared" ref="AK121" si="184">SUM(AK115:AK120)</f>
        <v>62916.666666666664</v>
      </c>
      <c r="AL121" s="29">
        <f t="shared" ref="AL121" si="185">SUM(AL115:AL120)</f>
        <v>62916.666666666664</v>
      </c>
      <c r="AM121" s="29">
        <f t="shared" ref="AM121" si="186">SUM(AM115:AM120)</f>
        <v>62916.666666666664</v>
      </c>
    </row>
    <row r="122" spans="1:39" s="36" customFormat="1" ht="10.25" customHeight="1">
      <c r="A122" s="12"/>
      <c r="B122" s="12"/>
      <c r="C122" s="12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</row>
    <row r="123" spans="1:39" s="36" customFormat="1" ht="10.25" customHeight="1">
      <c r="A123" s="12"/>
      <c r="B123" s="12"/>
      <c r="C123" s="12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</row>
    <row r="124" spans="1:39" s="36" customFormat="1" ht="10.25" customHeight="1">
      <c r="A124" s="14"/>
      <c r="B124" s="12"/>
      <c r="C124" s="12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</row>
    <row r="125" spans="1:39" s="36" customFormat="1" ht="10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spans="1:39" s="36" customFormat="1" ht="10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spans="1:39" s="36" customFormat="1" ht="10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spans="1:39" s="36" customFormat="1" ht="10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spans="1:39" s="36" customFormat="1" ht="10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spans="1:39" ht="1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Andy Acs</cp:lastModifiedBy>
  <cp:lastPrinted>2014-06-18T03:43:06Z</cp:lastPrinted>
  <dcterms:created xsi:type="dcterms:W3CDTF">2014-06-14T18:15:11Z</dcterms:created>
  <dcterms:modified xsi:type="dcterms:W3CDTF">2015-12-19T02:18:25Z</dcterms:modified>
</cp:coreProperties>
</file>