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microchip\mchp_fw\20190424-QT8\L10\saml10_qt8_lowpower\doc\"/>
    </mc:Choice>
  </mc:AlternateContent>
  <xr:revisionPtr revIDLastSave="0" documentId="13_ncr:1_{9E641242-3D53-4468-9070-A5F938EF6D7B}" xr6:coauthVersionLast="45" xr6:coauthVersionMax="45" xr10:uidLastSave="{00000000-0000-0000-0000-000000000000}"/>
  <bookViews>
    <workbookView xWindow="-14670" yWindow="-16320" windowWidth="29040" windowHeight="15990" xr2:uid="{00000000-000D-0000-FFFF-FFFF00000000}"/>
  </bookViews>
  <sheets>
    <sheet name="Targets" sheetId="2" r:id="rId1"/>
    <sheet name="Sleep Power" sheetId="1" r:id="rId2"/>
    <sheet name="Drift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F4" i="2"/>
  <c r="F5" i="2"/>
  <c r="F6" i="2"/>
  <c r="C5" i="2"/>
  <c r="C6" i="2"/>
  <c r="C4" i="2"/>
  <c r="E5" i="2"/>
  <c r="E6" i="2"/>
  <c r="E4" i="2"/>
  <c r="D11" i="1"/>
  <c r="D12" i="1"/>
  <c r="D13" i="1"/>
  <c r="D14" i="1"/>
  <c r="D15" i="1"/>
  <c r="D16" i="1"/>
  <c r="D17" i="1"/>
  <c r="D10" i="1"/>
  <c r="J9" i="1"/>
  <c r="H11" i="1"/>
  <c r="H12" i="1"/>
  <c r="H13" i="1"/>
  <c r="H14" i="1"/>
  <c r="H15" i="1"/>
  <c r="H16" i="1"/>
  <c r="H17" i="1"/>
  <c r="H10" i="1"/>
  <c r="B11" i="1"/>
  <c r="B12" i="1"/>
  <c r="B13" i="1"/>
  <c r="B14" i="1"/>
  <c r="B15" i="1"/>
  <c r="B16" i="1"/>
  <c r="B17" i="1"/>
  <c r="B10" i="1"/>
  <c r="J11" i="1"/>
  <c r="J12" i="1"/>
  <c r="J13" i="1"/>
  <c r="J14" i="1"/>
  <c r="J15" i="1"/>
  <c r="J16" i="1"/>
  <c r="J17" i="1"/>
  <c r="J10" i="1"/>
  <c r="C11" i="3" l="1"/>
  <c r="C10" i="3"/>
  <c r="C9" i="3"/>
  <c r="C8" i="3"/>
  <c r="C7" i="3"/>
  <c r="C6" i="3"/>
  <c r="F10" i="1" l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<sst xmlns="http://schemas.openxmlformats.org/spreadsheetml/2006/main" count="44" uniqueCount="26">
  <si>
    <t>Current (uA)</t>
  </si>
  <si>
    <t>QTM_AUTOSCAN_TRIGGER_PERIOD (ms)</t>
  </si>
  <si>
    <t>DEF_TOUCH_DRIFT_PERIOD_MS (ms)</t>
  </si>
  <si>
    <t>Power Modes</t>
  </si>
  <si>
    <t>Voltage</t>
  </si>
  <si>
    <t>Low</t>
  </si>
  <si>
    <t>Power (uW)</t>
  </si>
  <si>
    <t>Medium</t>
  </si>
  <si>
    <t>High</t>
  </si>
  <si>
    <t>2D Touch Surface Project</t>
  </si>
  <si>
    <t>Sleep power usage</t>
  </si>
  <si>
    <t xml:space="preserve">Drift calibration = 30 sec; comms dissabled; </t>
  </si>
  <si>
    <t>RUNSTDBY | LPEFF | STDBYPL0</t>
  </si>
  <si>
    <t>1, 1, 1</t>
  </si>
  <si>
    <t>0, 0, 0</t>
  </si>
  <si>
    <t>Frequency</t>
  </si>
  <si>
    <t>Inst Current (uA)</t>
  </si>
  <si>
    <t>Active Power</t>
  </si>
  <si>
    <t>Inst Power (uW)</t>
  </si>
  <si>
    <t>NA</t>
  </si>
  <si>
    <t>Measured</t>
  </si>
  <si>
    <t>Target</t>
  </si>
  <si>
    <t>Scan Rate (ms)</t>
  </si>
  <si>
    <t>Scan Freq (Hz)</t>
  </si>
  <si>
    <t>Difference</t>
  </si>
  <si>
    <t>? Does this use active or stdby, figure in active scan w/ stdby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</si>
</sst>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9" fontId="0" fillId="4" borderId="0" xfId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PTC</a:t>
            </a:r>
            <a:r>
              <a:rPr lang="en-US" baseline="0"/>
              <a:t> STDBY POWER vs SCANRATE</a:t>
            </a:r>
          </a:p>
          <a:p>
            <a:pPr>
              <a:defRPr/>
            </a:pPr>
            <a:r>
              <a:rPr lang="en-US" sz="1050" baseline="0"/>
              <a:t>@ 1.8V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 Power'!$I$8</c:f>
              <c:strCache>
                <c:ptCount val="1"/>
                <c:pt idx="0">
                  <c:v>Current (uA)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'Sleep Power'!$A$10:$A$17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'Sleep Power'!$I$10:$I$17</c:f>
              <c:numCache>
                <c:formatCode>0.00</c:formatCode>
                <c:ptCount val="8"/>
                <c:pt idx="0">
                  <c:v>74.709999999999994</c:v>
                </c:pt>
                <c:pt idx="1">
                  <c:v>38.380000000000003</c:v>
                </c:pt>
                <c:pt idx="2">
                  <c:v>20.22</c:v>
                </c:pt>
                <c:pt idx="3">
                  <c:v>11.1</c:v>
                </c:pt>
                <c:pt idx="4">
                  <c:v>6.39</c:v>
                </c:pt>
                <c:pt idx="5">
                  <c:v>5.3559999999999999</c:v>
                </c:pt>
                <c:pt idx="6">
                  <c:v>2.99</c:v>
                </c:pt>
                <c:pt idx="7">
                  <c:v>2.4790000000000001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A7-B6EC-0003951E5904}"/>
            </c:ext>
          </c:extLst>
        </c:ser>
        <c:ser>
          <c:idx val="1"/>
          <c:order val="1"/>
          <c:tx>
            <c:strRef>
              <c:f>'Sleep Power'!$J$8</c:f>
              <c:strCache>
                <c:ptCount val="1"/>
                <c:pt idx="0">
                  <c:v>Power (uW)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'Sleep Power'!$A$10:$A$17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'Sleep Power'!$J$10:$J$17</c:f>
              <c:numCache>
                <c:formatCode>General</c:formatCode>
                <c:ptCount val="8"/>
                <c:pt idx="0">
                  <c:v>134.47799999999998</c:v>
                </c:pt>
                <c:pt idx="1">
                  <c:v>69.084000000000003</c:v>
                </c:pt>
                <c:pt idx="2">
                  <c:v>36.396000000000001</c:v>
                </c:pt>
                <c:pt idx="3">
                  <c:v>19.98</c:v>
                </c:pt>
                <c:pt idx="4">
                  <c:v>11.501999999999999</c:v>
                </c:pt>
                <c:pt idx="5">
                  <c:v>9.6408000000000005</c:v>
                </c:pt>
                <c:pt idx="6">
                  <c:v>5.3820000000000006</c:v>
                </c:pt>
                <c:pt idx="7">
                  <c:v>4.4622000000000002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87D-B68B-B1EC8FD290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'Drift Rate'!$A$6:$A$11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'Drift Rate'!$B$6:$B$11</c:f>
              <c:numCache>
                <c:formatCode>General</c:formatCode>
                <c:ptCount val="6"/>
                <c:pt idx="0">
                  <c:v>36</c:v>
                </c:pt>
                <c:pt idx="1">
                  <c:v>32.700000000000003</c:v>
                </c:pt>
                <c:pt idx="2">
                  <c:v>30.7</c:v>
                </c:pt>
                <c:pt idx="3">
                  <c:v>29.7</c:v>
                </c:pt>
                <c:pt idx="4">
                  <c:v>29.12</c:v>
                </c:pt>
                <c:pt idx="5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3-491E-972C-754153503E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DEF_TOUCH_DRIFT_PERIOD_MS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</xdr:colOff>
      <xdr:row>2</xdr:row>
      <xdr:rowOff>16192</xdr:rowOff>
    </xdr:from>
    <xdr:to>
      <xdr:col>19</xdr:col>
      <xdr:colOff>329565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F2566-5E4F-40FA-B9A5-9B0ED043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11</xdr:row>
      <xdr:rowOff>171450</xdr:rowOff>
    </xdr:from>
    <xdr:to>
      <xdr:col>4</xdr:col>
      <xdr:colOff>304800</xdr:colOff>
      <xdr:row>27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F3503-4DF8-4DCB-9489-3A106904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401-232D-4B8D-A0C3-FDAC410CAE6C}">
  <dimension ref="A2:I6"/>
  <sheetViews>
    <sheetView tabSelected="1" workbookViewId="0">
      <selection activeCell="H5" sqref="H5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3.5703125" bestFit="1" customWidth="1"/>
    <col min="4" max="4" width="11.5703125" bestFit="1" customWidth="1"/>
    <col min="5" max="5" width="12.5703125" bestFit="1" customWidth="1"/>
    <col min="6" max="6" width="11.5703125" bestFit="1" customWidth="1"/>
    <col min="7" max="7" width="12" bestFit="1" customWidth="1"/>
    <col min="8" max="8" width="11.5703125" bestFit="1" customWidth="1"/>
    <col min="9" max="9" width="12" bestFit="1" customWidth="1"/>
  </cols>
  <sheetData>
    <row r="2" spans="1:9" x14ac:dyDescent="0.25">
      <c r="B2" s="9"/>
      <c r="C2" s="9"/>
      <c r="D2" s="10" t="s">
        <v>21</v>
      </c>
      <c r="E2" s="10"/>
      <c r="F2" s="11" t="s">
        <v>20</v>
      </c>
      <c r="G2" s="11"/>
      <c r="H2" s="12" t="s">
        <v>24</v>
      </c>
      <c r="I2" s="5"/>
    </row>
    <row r="3" spans="1:9" ht="15.75" thickBot="1" x14ac:dyDescent="0.3">
      <c r="A3" s="13" t="s">
        <v>3</v>
      </c>
      <c r="B3" s="14" t="s">
        <v>22</v>
      </c>
      <c r="C3" s="14" t="s">
        <v>23</v>
      </c>
      <c r="D3" s="14" t="s">
        <v>6</v>
      </c>
      <c r="E3" s="14" t="s">
        <v>0</v>
      </c>
      <c r="F3" s="15" t="s">
        <v>6</v>
      </c>
      <c r="G3" s="15" t="s">
        <v>0</v>
      </c>
      <c r="H3" s="16" t="s">
        <v>6</v>
      </c>
    </row>
    <row r="4" spans="1:9" x14ac:dyDescent="0.25">
      <c r="A4" t="s">
        <v>5</v>
      </c>
      <c r="B4" s="6">
        <v>64</v>
      </c>
      <c r="C4" s="6">
        <f>1/(B4/1000)</f>
        <v>15.625</v>
      </c>
      <c r="D4" s="6">
        <v>72</v>
      </c>
      <c r="E4" s="6">
        <f>D4/1.8</f>
        <v>40</v>
      </c>
      <c r="F4" s="7">
        <f t="shared" ref="F4:F5" si="0">G4*1.8</f>
        <v>19.98</v>
      </c>
      <c r="G4" s="7">
        <v>11.1</v>
      </c>
      <c r="H4" s="8">
        <f>(D4-F4)/D4</f>
        <v>0.72249999999999992</v>
      </c>
      <c r="I4" s="4"/>
    </row>
    <row r="5" spans="1:9" x14ac:dyDescent="0.25">
      <c r="A5" t="s">
        <v>7</v>
      </c>
      <c r="B5" s="6">
        <v>32</v>
      </c>
      <c r="C5" s="6">
        <f t="shared" ref="C5:C6" si="1">1/(B5/1000)</f>
        <v>31.25</v>
      </c>
      <c r="D5" s="6">
        <v>540</v>
      </c>
      <c r="E5" s="6">
        <f t="shared" ref="E5:E6" si="2">D5/1.8</f>
        <v>300</v>
      </c>
      <c r="F5" s="7">
        <f t="shared" si="0"/>
        <v>36.396000000000001</v>
      </c>
      <c r="G5" s="7">
        <v>20.22</v>
      </c>
      <c r="H5" s="8">
        <f t="shared" ref="H5:I6" si="3">(D5-F5)/D5</f>
        <v>0.93259999999999998</v>
      </c>
      <c r="I5" s="4" t="s">
        <v>25</v>
      </c>
    </row>
    <row r="6" spans="1:9" x14ac:dyDescent="0.25">
      <c r="A6" t="s">
        <v>8</v>
      </c>
      <c r="B6" s="6">
        <v>8</v>
      </c>
      <c r="C6" s="6">
        <f t="shared" si="1"/>
        <v>125</v>
      </c>
      <c r="D6" s="6">
        <v>3600</v>
      </c>
      <c r="E6" s="6">
        <f t="shared" si="2"/>
        <v>2000</v>
      </c>
      <c r="F6" s="7">
        <f>G6*1.8</f>
        <v>2048.4</v>
      </c>
      <c r="G6" s="7">
        <v>1138</v>
      </c>
      <c r="H6" s="8">
        <f t="shared" si="3"/>
        <v>0.43099999999999999</v>
      </c>
      <c r="I6" s="4"/>
    </row>
  </sheetData>
  <mergeCells count="2">
    <mergeCell ref="D2:E2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7"/>
  <sheetViews>
    <sheetView workbookViewId="0">
      <selection activeCell="H22" sqref="H22"/>
    </sheetView>
  </sheetViews>
  <sheetFormatPr defaultRowHeight="15" x14ac:dyDescent="0.25"/>
  <cols>
    <col min="1" max="1" width="39.7109375" customWidth="1"/>
    <col min="2" max="2" width="10.28515625" bestFit="1" customWidth="1"/>
    <col min="3" max="3" width="15.85546875" bestFit="1" customWidth="1"/>
    <col min="4" max="4" width="15.42578125" bestFit="1" customWidth="1"/>
    <col min="5" max="5" width="12" bestFit="1" customWidth="1"/>
    <col min="6" max="6" width="11.5703125" bestFit="1" customWidth="1"/>
    <col min="7" max="7" width="15.85546875" bestFit="1" customWidth="1"/>
    <col min="8" max="8" width="15.42578125" bestFit="1" customWidth="1"/>
    <col min="9" max="9" width="12" bestFit="1" customWidth="1"/>
    <col min="10" max="10" width="11.5703125" bestFit="1" customWidth="1"/>
  </cols>
  <sheetData>
    <row r="3" spans="1:10" x14ac:dyDescent="0.25">
      <c r="A3" t="s">
        <v>10</v>
      </c>
    </row>
    <row r="4" spans="1:10" x14ac:dyDescent="0.25">
      <c r="A4" t="s">
        <v>9</v>
      </c>
    </row>
    <row r="5" spans="1:10" x14ac:dyDescent="0.25">
      <c r="A5" t="s">
        <v>11</v>
      </c>
    </row>
    <row r="6" spans="1:10" x14ac:dyDescent="0.25">
      <c r="A6" t="s">
        <v>12</v>
      </c>
      <c r="D6" s="1" t="s">
        <v>13</v>
      </c>
      <c r="F6" s="1" t="s">
        <v>13</v>
      </c>
      <c r="G6" s="1"/>
      <c r="H6" s="1" t="s">
        <v>14</v>
      </c>
      <c r="J6" s="1" t="s">
        <v>14</v>
      </c>
    </row>
    <row r="7" spans="1:10" x14ac:dyDescent="0.25">
      <c r="A7" t="s">
        <v>4</v>
      </c>
      <c r="D7">
        <v>3.3</v>
      </c>
      <c r="F7">
        <v>3.3</v>
      </c>
      <c r="H7">
        <v>1.8</v>
      </c>
      <c r="J7">
        <v>1.8</v>
      </c>
    </row>
    <row r="8" spans="1:10" x14ac:dyDescent="0.25">
      <c r="A8" t="s">
        <v>1</v>
      </c>
      <c r="B8" t="s">
        <v>15</v>
      </c>
      <c r="C8" t="s">
        <v>16</v>
      </c>
      <c r="D8" t="s">
        <v>18</v>
      </c>
      <c r="E8" t="s">
        <v>0</v>
      </c>
      <c r="F8" t="s">
        <v>6</v>
      </c>
      <c r="G8" t="s">
        <v>16</v>
      </c>
      <c r="H8" t="s">
        <v>18</v>
      </c>
      <c r="I8" t="s">
        <v>0</v>
      </c>
      <c r="J8" t="s">
        <v>6</v>
      </c>
    </row>
    <row r="9" spans="1:10" x14ac:dyDescent="0.25">
      <c r="A9" s="3" t="s">
        <v>17</v>
      </c>
      <c r="C9" s="3" t="s">
        <v>19</v>
      </c>
      <c r="D9" s="3" t="s">
        <v>19</v>
      </c>
      <c r="G9" s="3" t="s">
        <v>19</v>
      </c>
      <c r="H9" s="3" t="s">
        <v>19</v>
      </c>
      <c r="I9">
        <v>380.7</v>
      </c>
      <c r="J9">
        <f>I9*$J$7</f>
        <v>685.26</v>
      </c>
    </row>
    <row r="10" spans="1:10" x14ac:dyDescent="0.25">
      <c r="A10">
        <v>8</v>
      </c>
      <c r="B10">
        <f>1/(A10/1000)</f>
        <v>125</v>
      </c>
      <c r="C10" s="2">
        <v>0</v>
      </c>
      <c r="D10" s="2">
        <f>C10*$D$7</f>
        <v>0</v>
      </c>
      <c r="E10" s="2">
        <v>0</v>
      </c>
      <c r="F10" s="2">
        <f t="shared" ref="F10:F17" si="0">$F$7*E10</f>
        <v>0</v>
      </c>
      <c r="G10" s="2">
        <v>1.1859999999999999</v>
      </c>
      <c r="H10" s="2">
        <f>G10*$H$7</f>
        <v>2.1347999999999998</v>
      </c>
      <c r="I10" s="2">
        <v>74.709999999999994</v>
      </c>
      <c r="J10">
        <f>I10*$J$7</f>
        <v>134.47799999999998</v>
      </c>
    </row>
    <row r="11" spans="1:10" x14ac:dyDescent="0.25">
      <c r="A11">
        <v>16</v>
      </c>
      <c r="B11">
        <f t="shared" ref="B11:B17" si="1">1/(A11/1000)</f>
        <v>62.5</v>
      </c>
      <c r="C11" s="2">
        <v>0</v>
      </c>
      <c r="D11" s="2">
        <f t="shared" ref="D11:D17" si="2">C11*$D$7</f>
        <v>0</v>
      </c>
      <c r="E11" s="2">
        <v>0</v>
      </c>
      <c r="F11" s="2">
        <f t="shared" si="0"/>
        <v>0</v>
      </c>
      <c r="G11" s="2">
        <v>1.1859999999999999</v>
      </c>
      <c r="H11" s="2">
        <f t="shared" ref="H11:H17" si="3">G11*$H$7</f>
        <v>2.1347999999999998</v>
      </c>
      <c r="I11" s="2">
        <v>38.380000000000003</v>
      </c>
      <c r="J11">
        <f t="shared" ref="J11:J17" si="4">I11*$J$7</f>
        <v>69.084000000000003</v>
      </c>
    </row>
    <row r="12" spans="1:10" x14ac:dyDescent="0.25">
      <c r="A12">
        <v>32</v>
      </c>
      <c r="B12">
        <f t="shared" si="1"/>
        <v>31.25</v>
      </c>
      <c r="C12" s="2">
        <v>0</v>
      </c>
      <c r="D12" s="2">
        <f t="shared" si="2"/>
        <v>0</v>
      </c>
      <c r="E12" s="2">
        <v>0</v>
      </c>
      <c r="F12" s="2">
        <f t="shared" si="0"/>
        <v>0</v>
      </c>
      <c r="G12" s="2">
        <v>1.1859999999999999</v>
      </c>
      <c r="H12" s="2">
        <f t="shared" si="3"/>
        <v>2.1347999999999998</v>
      </c>
      <c r="I12" s="2">
        <v>20.22</v>
      </c>
      <c r="J12">
        <f t="shared" si="4"/>
        <v>36.396000000000001</v>
      </c>
    </row>
    <row r="13" spans="1:10" x14ac:dyDescent="0.25">
      <c r="A13">
        <v>64</v>
      </c>
      <c r="B13">
        <f t="shared" si="1"/>
        <v>15.625</v>
      </c>
      <c r="C13" s="2">
        <v>0</v>
      </c>
      <c r="D13" s="2">
        <f t="shared" si="2"/>
        <v>0</v>
      </c>
      <c r="E13" s="2">
        <v>0</v>
      </c>
      <c r="F13" s="2">
        <f t="shared" si="0"/>
        <v>0</v>
      </c>
      <c r="G13" s="2">
        <v>1.1859999999999999</v>
      </c>
      <c r="H13" s="2">
        <f t="shared" si="3"/>
        <v>2.1347999999999998</v>
      </c>
      <c r="I13" s="2">
        <v>11.1</v>
      </c>
      <c r="J13">
        <f t="shared" si="4"/>
        <v>19.98</v>
      </c>
    </row>
    <row r="14" spans="1:10" x14ac:dyDescent="0.25">
      <c r="A14">
        <v>128</v>
      </c>
      <c r="B14">
        <f t="shared" si="1"/>
        <v>7.8125</v>
      </c>
      <c r="C14" s="2">
        <v>0</v>
      </c>
      <c r="D14" s="2">
        <f t="shared" si="2"/>
        <v>0</v>
      </c>
      <c r="E14" s="2">
        <v>0</v>
      </c>
      <c r="F14" s="2">
        <f t="shared" si="0"/>
        <v>0</v>
      </c>
      <c r="G14" s="2">
        <v>1.1859999999999999</v>
      </c>
      <c r="H14" s="2">
        <f t="shared" si="3"/>
        <v>2.1347999999999998</v>
      </c>
      <c r="I14" s="2">
        <v>6.39</v>
      </c>
      <c r="J14">
        <f t="shared" si="4"/>
        <v>11.501999999999999</v>
      </c>
    </row>
    <row r="15" spans="1:10" x14ac:dyDescent="0.25">
      <c r="A15">
        <v>256</v>
      </c>
      <c r="B15">
        <f t="shared" si="1"/>
        <v>3.90625</v>
      </c>
      <c r="C15" s="2">
        <v>0</v>
      </c>
      <c r="D15" s="2">
        <f t="shared" si="2"/>
        <v>0</v>
      </c>
      <c r="E15" s="2">
        <v>0</v>
      </c>
      <c r="F15" s="2">
        <f t="shared" si="0"/>
        <v>0</v>
      </c>
      <c r="G15" s="2">
        <v>1.1859999999999999</v>
      </c>
      <c r="H15" s="2">
        <f t="shared" si="3"/>
        <v>2.1347999999999998</v>
      </c>
      <c r="I15" s="2">
        <v>5.3559999999999999</v>
      </c>
      <c r="J15">
        <f t="shared" si="4"/>
        <v>9.6408000000000005</v>
      </c>
    </row>
    <row r="16" spans="1:10" x14ac:dyDescent="0.25">
      <c r="A16">
        <v>512</v>
      </c>
      <c r="B16">
        <f t="shared" si="1"/>
        <v>1.953125</v>
      </c>
      <c r="C16" s="2">
        <v>0</v>
      </c>
      <c r="D16" s="2">
        <f t="shared" si="2"/>
        <v>0</v>
      </c>
      <c r="E16" s="2">
        <v>0</v>
      </c>
      <c r="F16" s="2">
        <f t="shared" si="0"/>
        <v>0</v>
      </c>
      <c r="G16" s="2">
        <v>1.1859999999999999</v>
      </c>
      <c r="H16" s="2">
        <f t="shared" si="3"/>
        <v>2.1347999999999998</v>
      </c>
      <c r="I16" s="2">
        <v>2.99</v>
      </c>
      <c r="J16">
        <f t="shared" si="4"/>
        <v>5.3820000000000006</v>
      </c>
    </row>
    <row r="17" spans="1:10" x14ac:dyDescent="0.25">
      <c r="A17">
        <v>1024</v>
      </c>
      <c r="B17">
        <f t="shared" si="1"/>
        <v>0.9765625</v>
      </c>
      <c r="C17" s="2">
        <v>0</v>
      </c>
      <c r="D17" s="2">
        <f t="shared" si="2"/>
        <v>0</v>
      </c>
      <c r="E17" s="2">
        <v>0</v>
      </c>
      <c r="F17" s="2">
        <f t="shared" si="0"/>
        <v>0</v>
      </c>
      <c r="G17" s="2">
        <v>1.1859999999999999</v>
      </c>
      <c r="H17" s="2">
        <f t="shared" si="3"/>
        <v>2.1347999999999998</v>
      </c>
      <c r="I17" s="2">
        <v>2.4790000000000001</v>
      </c>
      <c r="J17">
        <f t="shared" si="4"/>
        <v>4.4622000000000002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1D1-832E-43F4-90C8-612B28E55598}">
  <dimension ref="A4:E11"/>
  <sheetViews>
    <sheetView workbookViewId="0">
      <selection activeCell="H26" sqref="H26"/>
    </sheetView>
  </sheetViews>
  <sheetFormatPr defaultRowHeight="15" x14ac:dyDescent="0.25"/>
  <cols>
    <col min="1" max="1" width="34" bestFit="1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4" spans="1:5" x14ac:dyDescent="0.25">
      <c r="B4">
        <v>3.3</v>
      </c>
      <c r="C4">
        <v>3.3</v>
      </c>
      <c r="D4">
        <v>1.8</v>
      </c>
      <c r="E4">
        <v>1.8</v>
      </c>
    </row>
    <row r="5" spans="1:5" x14ac:dyDescent="0.25">
      <c r="A5" t="s">
        <v>2</v>
      </c>
      <c r="B5" t="s">
        <v>0</v>
      </c>
      <c r="C5" t="s">
        <v>6</v>
      </c>
      <c r="D5" t="s">
        <v>0</v>
      </c>
      <c r="E5" t="s">
        <v>6</v>
      </c>
    </row>
    <row r="6" spans="1:5" x14ac:dyDescent="0.25">
      <c r="A6">
        <v>1000</v>
      </c>
      <c r="B6">
        <v>36</v>
      </c>
      <c r="C6">
        <f t="shared" ref="C6:C11" si="0">$C$4*B6</f>
        <v>118.8</v>
      </c>
    </row>
    <row r="7" spans="1:5" x14ac:dyDescent="0.25">
      <c r="A7">
        <v>2000</v>
      </c>
      <c r="B7">
        <v>32.700000000000003</v>
      </c>
      <c r="C7">
        <f t="shared" si="0"/>
        <v>107.91</v>
      </c>
    </row>
    <row r="8" spans="1:5" x14ac:dyDescent="0.25">
      <c r="A8">
        <v>4000</v>
      </c>
      <c r="B8">
        <v>30.7</v>
      </c>
      <c r="C8">
        <f t="shared" si="0"/>
        <v>101.30999999999999</v>
      </c>
    </row>
    <row r="9" spans="1:5" x14ac:dyDescent="0.25">
      <c r="A9">
        <v>8000</v>
      </c>
      <c r="B9">
        <v>29.7</v>
      </c>
      <c r="C9">
        <f t="shared" si="0"/>
        <v>98.009999999999991</v>
      </c>
    </row>
    <row r="10" spans="1:5" x14ac:dyDescent="0.25">
      <c r="A10">
        <v>16000</v>
      </c>
      <c r="B10">
        <v>29.12</v>
      </c>
      <c r="C10">
        <f t="shared" si="0"/>
        <v>96.096000000000004</v>
      </c>
    </row>
    <row r="11" spans="1:5" x14ac:dyDescent="0.25">
      <c r="A11">
        <v>32000</v>
      </c>
      <c r="B11">
        <v>28.91</v>
      </c>
      <c r="C11">
        <f t="shared" si="0"/>
        <v>95.402999999999992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Sleep Power</vt:lpstr>
      <vt:lpstr>Drift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Appeldorn - C13999</dc:creator>
  <cp:lastModifiedBy>Andy Appeldorn - C13999</cp:lastModifiedBy>
  <dcterms:created xsi:type="dcterms:W3CDTF">2015-06-05T18:17:20Z</dcterms:created>
  <dcterms:modified xsi:type="dcterms:W3CDTF">2019-10-15T05:20:41Z</dcterms:modified>
</cp:coreProperties>
</file>