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ors\Documents\Duke\DISI\"/>
    </mc:Choice>
  </mc:AlternateContent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data!$B$1:$O$109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1" l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2" i="1"/>
  <c r="M109" i="1" l="1"/>
  <c r="E109" i="1"/>
  <c r="D109" i="1"/>
  <c r="M108" i="1"/>
  <c r="E108" i="1"/>
  <c r="D108" i="1"/>
  <c r="M107" i="1"/>
  <c r="E107" i="1"/>
  <c r="D107" i="1"/>
  <c r="M106" i="1"/>
  <c r="E106" i="1"/>
  <c r="D106" i="1"/>
  <c r="M105" i="1"/>
  <c r="E105" i="1"/>
  <c r="D105" i="1"/>
  <c r="M104" i="1"/>
  <c r="E104" i="1"/>
  <c r="D104" i="1"/>
  <c r="M103" i="1"/>
  <c r="E103" i="1"/>
  <c r="D103" i="1"/>
  <c r="M102" i="1"/>
  <c r="E102" i="1"/>
  <c r="D102" i="1"/>
  <c r="M101" i="1"/>
  <c r="E101" i="1"/>
  <c r="D101" i="1"/>
  <c r="M100" i="1"/>
  <c r="E100" i="1"/>
  <c r="D100" i="1"/>
  <c r="M99" i="1"/>
  <c r="E99" i="1"/>
  <c r="D99" i="1"/>
  <c r="M98" i="1"/>
  <c r="E98" i="1"/>
  <c r="D98" i="1"/>
  <c r="M97" i="1"/>
  <c r="E97" i="1"/>
  <c r="D97" i="1"/>
  <c r="M96" i="1"/>
  <c r="E96" i="1"/>
  <c r="D96" i="1"/>
  <c r="M95" i="1"/>
  <c r="E95" i="1"/>
  <c r="D95" i="1"/>
  <c r="M94" i="1"/>
  <c r="E94" i="1"/>
  <c r="D94" i="1"/>
  <c r="M93" i="1"/>
  <c r="E93" i="1"/>
  <c r="D93" i="1"/>
  <c r="M92" i="1"/>
  <c r="E92" i="1"/>
  <c r="D92" i="1"/>
  <c r="M91" i="1"/>
  <c r="E91" i="1"/>
  <c r="D91" i="1"/>
  <c r="M90" i="1"/>
  <c r="E90" i="1"/>
  <c r="D90" i="1"/>
  <c r="M89" i="1"/>
  <c r="E89" i="1"/>
  <c r="D89" i="1"/>
  <c r="M88" i="1"/>
  <c r="E88" i="1"/>
  <c r="D88" i="1"/>
  <c r="M87" i="1"/>
  <c r="E87" i="1"/>
  <c r="D87" i="1"/>
  <c r="M86" i="1"/>
  <c r="E86" i="1"/>
  <c r="D86" i="1"/>
  <c r="M85" i="1"/>
  <c r="E85" i="1"/>
  <c r="D85" i="1"/>
  <c r="M84" i="1"/>
  <c r="E84" i="1"/>
  <c r="D84" i="1"/>
  <c r="M83" i="1"/>
  <c r="E83" i="1"/>
  <c r="D83" i="1"/>
  <c r="M82" i="1"/>
  <c r="E82" i="1"/>
  <c r="D82" i="1"/>
  <c r="M81" i="1"/>
  <c r="E81" i="1"/>
  <c r="D81" i="1"/>
  <c r="M80" i="1"/>
  <c r="E80" i="1"/>
  <c r="D80" i="1"/>
  <c r="M79" i="1"/>
  <c r="E79" i="1"/>
  <c r="D79" i="1"/>
  <c r="M78" i="1"/>
  <c r="E78" i="1"/>
  <c r="D78" i="1"/>
  <c r="M77" i="1"/>
  <c r="E77" i="1"/>
  <c r="D77" i="1"/>
  <c r="M76" i="1"/>
  <c r="E76" i="1"/>
  <c r="D76" i="1"/>
  <c r="M75" i="1"/>
  <c r="E75" i="1"/>
  <c r="D75" i="1"/>
  <c r="M74" i="1"/>
  <c r="E74" i="1"/>
  <c r="D74" i="1"/>
  <c r="M73" i="1"/>
  <c r="E73" i="1"/>
  <c r="D73" i="1"/>
  <c r="M72" i="1"/>
  <c r="E72" i="1"/>
  <c r="D72" i="1"/>
  <c r="M71" i="1"/>
  <c r="E71" i="1"/>
  <c r="D71" i="1"/>
  <c r="M70" i="1"/>
  <c r="E70" i="1"/>
  <c r="D70" i="1"/>
  <c r="M69" i="1"/>
  <c r="E69" i="1"/>
  <c r="D69" i="1"/>
  <c r="M68" i="1"/>
  <c r="E68" i="1"/>
  <c r="D68" i="1"/>
  <c r="M67" i="1"/>
  <c r="E67" i="1"/>
  <c r="D67" i="1"/>
  <c r="M66" i="1"/>
  <c r="E66" i="1"/>
  <c r="D66" i="1"/>
  <c r="M65" i="1"/>
  <c r="E65" i="1"/>
  <c r="D65" i="1"/>
  <c r="M64" i="1"/>
  <c r="E64" i="1"/>
  <c r="D64" i="1"/>
  <c r="M63" i="1"/>
  <c r="E63" i="1"/>
  <c r="D63" i="1"/>
  <c r="M62" i="1"/>
  <c r="E62" i="1"/>
  <c r="D62" i="1"/>
  <c r="M61" i="1"/>
  <c r="E61" i="1"/>
  <c r="D61" i="1"/>
  <c r="M60" i="1"/>
  <c r="E60" i="1"/>
  <c r="D60" i="1"/>
  <c r="M59" i="1"/>
  <c r="E59" i="1"/>
  <c r="D59" i="1"/>
  <c r="M58" i="1"/>
  <c r="E58" i="1"/>
  <c r="D58" i="1"/>
  <c r="M57" i="1"/>
  <c r="E57" i="1"/>
  <c r="D57" i="1"/>
  <c r="M56" i="1"/>
  <c r="E56" i="1"/>
  <c r="D56" i="1"/>
  <c r="M55" i="1"/>
  <c r="E55" i="1"/>
  <c r="D55" i="1"/>
  <c r="M54" i="1"/>
  <c r="E54" i="1"/>
  <c r="D54" i="1"/>
  <c r="M53" i="1"/>
  <c r="E53" i="1"/>
  <c r="D53" i="1"/>
  <c r="M52" i="1"/>
  <c r="E52" i="1"/>
  <c r="D52" i="1"/>
  <c r="M51" i="1"/>
  <c r="E51" i="1"/>
  <c r="D51" i="1"/>
  <c r="M50" i="1"/>
  <c r="E50" i="1"/>
  <c r="D50" i="1"/>
  <c r="M49" i="1"/>
  <c r="E49" i="1"/>
  <c r="D49" i="1"/>
  <c r="M48" i="1"/>
  <c r="E48" i="1"/>
  <c r="D48" i="1"/>
  <c r="M47" i="1"/>
  <c r="E47" i="1"/>
  <c r="D47" i="1"/>
  <c r="M46" i="1"/>
  <c r="E46" i="1"/>
  <c r="D46" i="1"/>
  <c r="M45" i="1"/>
  <c r="E45" i="1"/>
  <c r="D45" i="1"/>
  <c r="M44" i="1"/>
  <c r="E44" i="1"/>
  <c r="D44" i="1"/>
  <c r="M43" i="1"/>
  <c r="E43" i="1"/>
  <c r="D43" i="1"/>
  <c r="M42" i="1"/>
  <c r="E42" i="1"/>
  <c r="D42" i="1"/>
  <c r="M41" i="1"/>
  <c r="E41" i="1"/>
  <c r="D41" i="1"/>
  <c r="M40" i="1"/>
  <c r="E40" i="1"/>
  <c r="D40" i="1"/>
  <c r="M39" i="1"/>
  <c r="E39" i="1"/>
  <c r="D39" i="1"/>
  <c r="M38" i="1"/>
  <c r="E38" i="1"/>
  <c r="D38" i="1"/>
  <c r="M37" i="1"/>
  <c r="E37" i="1"/>
  <c r="D37" i="1"/>
  <c r="M36" i="1"/>
  <c r="E36" i="1"/>
  <c r="D36" i="1"/>
  <c r="M35" i="1"/>
  <c r="E35" i="1"/>
  <c r="D35" i="1"/>
  <c r="M34" i="1"/>
  <c r="E34" i="1"/>
  <c r="D34" i="1"/>
  <c r="M33" i="1"/>
  <c r="E33" i="1"/>
  <c r="D33" i="1"/>
  <c r="M32" i="1"/>
  <c r="E32" i="1"/>
  <c r="D32" i="1"/>
  <c r="M31" i="1"/>
  <c r="E31" i="1"/>
  <c r="D31" i="1"/>
  <c r="M30" i="1"/>
  <c r="E30" i="1"/>
  <c r="D30" i="1"/>
  <c r="M29" i="1"/>
  <c r="E29" i="1"/>
  <c r="D29" i="1"/>
  <c r="M28" i="1"/>
  <c r="E28" i="1"/>
  <c r="D28" i="1"/>
  <c r="M27" i="1"/>
  <c r="E27" i="1"/>
  <c r="D27" i="1"/>
  <c r="M26" i="1"/>
  <c r="E26" i="1"/>
  <c r="D26" i="1"/>
  <c r="M25" i="1"/>
  <c r="E25" i="1"/>
  <c r="D25" i="1"/>
  <c r="M24" i="1"/>
  <c r="E24" i="1"/>
  <c r="D24" i="1"/>
  <c r="M23" i="1"/>
  <c r="E23" i="1"/>
  <c r="D23" i="1"/>
  <c r="M22" i="1"/>
  <c r="E22" i="1"/>
  <c r="D22" i="1"/>
  <c r="M21" i="1"/>
  <c r="E21" i="1"/>
  <c r="D21" i="1"/>
  <c r="M20" i="1"/>
  <c r="E20" i="1"/>
  <c r="D20" i="1"/>
  <c r="M19" i="1"/>
  <c r="E19" i="1"/>
  <c r="D19" i="1"/>
  <c r="M18" i="1"/>
  <c r="E18" i="1"/>
  <c r="D18" i="1"/>
  <c r="M17" i="1"/>
  <c r="E17" i="1"/>
  <c r="D17" i="1"/>
  <c r="M16" i="1"/>
  <c r="E16" i="1"/>
  <c r="D16" i="1"/>
  <c r="M15" i="1"/>
  <c r="E15" i="1"/>
  <c r="D15" i="1"/>
  <c r="M14" i="1"/>
  <c r="E14" i="1"/>
  <c r="D14" i="1"/>
  <c r="M13" i="1"/>
  <c r="E13" i="1"/>
  <c r="D13" i="1"/>
  <c r="M12" i="1"/>
  <c r="E12" i="1"/>
  <c r="D12" i="1"/>
  <c r="M11" i="1"/>
  <c r="E11" i="1"/>
  <c r="D11" i="1"/>
  <c r="M10" i="1"/>
  <c r="E10" i="1"/>
  <c r="D10" i="1"/>
  <c r="M9" i="1"/>
  <c r="E9" i="1"/>
  <c r="D9" i="1"/>
  <c r="M8" i="1"/>
  <c r="E8" i="1"/>
  <c r="D8" i="1"/>
  <c r="M7" i="1"/>
  <c r="E7" i="1"/>
  <c r="D7" i="1"/>
  <c r="M6" i="1"/>
  <c r="E6" i="1"/>
  <c r="D6" i="1"/>
  <c r="M5" i="1"/>
  <c r="E5" i="1"/>
  <c r="D5" i="1"/>
  <c r="M4" i="1"/>
  <c r="E4" i="1"/>
  <c r="D4" i="1"/>
  <c r="M3" i="1"/>
  <c r="E3" i="1"/>
  <c r="D3" i="1"/>
  <c r="M2" i="1"/>
  <c r="E2" i="1"/>
  <c r="D2" i="1"/>
</calcChain>
</file>

<file path=xl/sharedStrings.xml><?xml version="1.0" encoding="utf-8"?>
<sst xmlns="http://schemas.openxmlformats.org/spreadsheetml/2006/main" count="554" uniqueCount="124">
  <si>
    <t>Date</t>
  </si>
  <si>
    <t>Month</t>
  </si>
  <si>
    <t>Year</t>
  </si>
  <si>
    <t>Type</t>
  </si>
  <si>
    <t>HS Code</t>
  </si>
  <si>
    <t>Description</t>
  </si>
  <si>
    <t>Destination</t>
  </si>
  <si>
    <t>Port of Loading</t>
  </si>
  <si>
    <t>Unit</t>
  </si>
  <si>
    <t>Quantity</t>
  </si>
  <si>
    <t>CALC Value</t>
  </si>
  <si>
    <t>Value (INR)</t>
  </si>
  <si>
    <t>Per Unit (INR)</t>
  </si>
  <si>
    <t>Export</t>
  </si>
  <si>
    <t>TOMATO PUREE</t>
  </si>
  <si>
    <t>Canada</t>
  </si>
  <si>
    <t>Pakwara (Moradabad)</t>
  </si>
  <si>
    <t>CTN</t>
  </si>
  <si>
    <t>SUPPLY OF MANGO JUICE CUM TOMATO PASTEPLANT. ADDL EQUIP. FOR H/LING TOMATO TOPREPARE KETCHUP/PUREE/PASTE(1 LOT)</t>
  </si>
  <si>
    <t>Guinea Bissau</t>
  </si>
  <si>
    <t>Tughlakabad</t>
  </si>
  <si>
    <t>NOS</t>
  </si>
  <si>
    <t>Malaysia</t>
  </si>
  <si>
    <t>Sabarmati ICD</t>
  </si>
  <si>
    <t>TOMATO PUREE (24X800 GMS)</t>
  </si>
  <si>
    <t>Congo</t>
  </si>
  <si>
    <t>Ludhiana</t>
  </si>
  <si>
    <t>DABUR TOMATO PUREE</t>
  </si>
  <si>
    <t>United Arab Emirates</t>
  </si>
  <si>
    <t>Nhava Sheva Sea</t>
  </si>
  <si>
    <t>Japan</t>
  </si>
  <si>
    <t>Bombay Air Cargo</t>
  </si>
  <si>
    <t>Tomato Puree (850 gms x 24)</t>
  </si>
  <si>
    <t>New Zealand</t>
  </si>
  <si>
    <t>FG-TOMATO PUREE (W)-850G</t>
  </si>
  <si>
    <t>PAC</t>
  </si>
  <si>
    <t>Dabur Tomato Puree (200gms x 30)</t>
  </si>
  <si>
    <t>St Maarten</t>
  </si>
  <si>
    <t>(RE-EXPORT)GILDA TOMATO PUREE (1600 CTNS)IMPORT BE NO3305123 DT 18.09.2013(ORDERIN ORGINAL NO 22472/2013 DT 18/11/2013</t>
  </si>
  <si>
    <t>Singapore</t>
  </si>
  <si>
    <t>Chennai Sea</t>
  </si>
  <si>
    <t>KGS</t>
  </si>
  <si>
    <t>100% COTTON KNITTED FRENCH TERRY FABRIC(COLOUR TOMATO PUREE) (TOTAL 30 MTRS RATE PER MTRS 3.51 EUR)</t>
  </si>
  <si>
    <t>Germany</t>
  </si>
  <si>
    <t>Tuticorin Sea</t>
  </si>
  <si>
    <t>DABUR HOMMADE TOMATO PUREE</t>
  </si>
  <si>
    <t>Nepal</t>
  </si>
  <si>
    <t>Raxaul</t>
  </si>
  <si>
    <t>TOMATO PUREE (400G.X12 NOS.)</t>
  </si>
  <si>
    <t>Tanzania</t>
  </si>
  <si>
    <t>PCS</t>
  </si>
  <si>
    <t>TOMATO PUREE (825G.X24 NOS.)</t>
  </si>
  <si>
    <t>ASSORTED AROMATIC COMPOUNDS :-TOMATO PUREE MD-101</t>
  </si>
  <si>
    <t>FG-TOMATO PUREE (W) - 850 G</t>
  </si>
  <si>
    <t>READY TO EAT PROCESSED FOOD:-TOMATO PUREE</t>
  </si>
  <si>
    <t>South Korea</t>
  </si>
  <si>
    <t>TOMATO PUREE 3.1 KG. X 6 CANS CARTONS</t>
  </si>
  <si>
    <t>SOHNA TOMATO PUREE</t>
  </si>
  <si>
    <t>Noida-Dadri (ICD)</t>
  </si>
  <si>
    <t>Kissan tomato Puree/ Paste (1 kg x 12)</t>
  </si>
  <si>
    <t>United States</t>
  </si>
  <si>
    <t>KISSAN TOMATO PUREE (1 KG X 12)</t>
  </si>
  <si>
    <t>TOMATO PUREE (880G. X 24 NOS.)</t>
  </si>
  <si>
    <t>RETRORTED TOMATO PUREE</t>
  </si>
  <si>
    <t>. JAM/TOMATO KETCHUP/PUREE (VKUY)</t>
  </si>
  <si>
    <t>Nigeria</t>
  </si>
  <si>
    <t>RETORTED TOMATO PUREE</t>
  </si>
  <si>
    <t>EXHIBITION GOODS. TOMATO PASTE- 1 TOMATO PUREE-2 TOTAPURI MANGO PULP -2 ALPHANS O MANGO PULP-1</t>
  </si>
  <si>
    <t>TOMATO PUREE825GM</t>
  </si>
  <si>
    <t>RED MASALA PASTE (TOMATO PUREE)</t>
  </si>
  <si>
    <t>Australia</t>
  </si>
  <si>
    <t>DRM</t>
  </si>
  <si>
    <t>Import</t>
  </si>
  <si>
    <t>HIT REDRIPE TOMATO PURE DELIVERY FLAVOUR</t>
  </si>
  <si>
    <t>Netherlands</t>
  </si>
  <si>
    <t>90 GR JAR SUNDRIED TOMATO PUR¿E (EXHIBITION GOODS)</t>
  </si>
  <si>
    <t>France</t>
  </si>
  <si>
    <t>TOMATO PUREE (205 KGS PER DRUM) (GOODS FOR CAPTIVEUSE)</t>
  </si>
  <si>
    <t>Italy</t>
  </si>
  <si>
    <t>Delhi Air Cargo</t>
  </si>
  <si>
    <t>TOMATO PUREE (RAW MATERIALS FOR SAUCE)</t>
  </si>
  <si>
    <t>MENS 100% COTTON M MACKLEY YD SS RUGBY KNIT SHIRT(STY NO:C887847723)(CLR:614 TOMATO PUREE-PT)(PO NO:0913622)</t>
  </si>
  <si>
    <t>Philippines</t>
  </si>
  <si>
    <t>Bangalore</t>
  </si>
  <si>
    <t>PURE 1 KNIFE-TOMATO(10012524)</t>
  </si>
  <si>
    <t>Switzerland</t>
  </si>
  <si>
    <t>Banglore Air Cargo</t>
  </si>
  <si>
    <t>TOMATO PASTE, BRIX : 28-30 % - 100% PURE TOMATO PASTE( PACKING IN 3 KG CANS, 1000 CTN)</t>
  </si>
  <si>
    <t>China</t>
  </si>
  <si>
    <t>TOMATO PUREE WITH FRESH BASIL-BOTTLE (700GM)</t>
  </si>
  <si>
    <t>TOMATO PUREE BOTTLE (400G) SINGLE MUTTI</t>
  </si>
  <si>
    <t>WR ESS TOMATO PUREE TUBE 200G PER PCE (24X10) CONSUMABLES</t>
  </si>
  <si>
    <t>United Kingdom</t>
  </si>
  <si>
    <t>WR ES TOMATO PUREE 140G PER PC ( 24 X 8 ) -COMSUMABLES</t>
  </si>
  <si>
    <t>TOMATO PUREE WITH BASIL-BOTTLE (700GM)</t>
  </si>
  <si>
    <t>AYAM TOMATO PUREE 24/160 G (MADE IN MALAYSIA) NET WEIGHT 968.00 KGS</t>
  </si>
  <si>
    <t>METAL SNAP FASTNERS- TOMATO PUREE G0100211D</t>
  </si>
  <si>
    <t>Hong Kong</t>
  </si>
  <si>
    <t>Chennai Air Cargo</t>
  </si>
  <si>
    <t>( TOMATO PUREE ARDITA ) DOPPIO CONC.ARDITA TUB .200G (TOTAL40X24=960 UNITS)</t>
  </si>
  <si>
    <t>( TOMATO PUREE ARDITA ) PASSATA POMARELLA ARDITA 3KG(TOTAL 80X6=480 UNITS)</t>
  </si>
  <si>
    <t>(TOMATO PUREE ORTOLINA) POLPA S. PIZZA ARDITA SC. 3KG (TOTAL 50X6 =300 UNITS)</t>
  </si>
  <si>
    <t>TESCO TOMATO PUREE 142G (PREPARED &amp; PRESERVED) (9 CASES X 48 PCS) (C.O. ITALY)</t>
  </si>
  <si>
    <t>EVAPORATOR UN-ASSEMBLED COMPONENTS AND PARTS FOR TOMATO ANDMANGO PUREE PROCESSING PLANT MODEL NO. F307/3</t>
  </si>
  <si>
    <t>SET</t>
  </si>
  <si>
    <t>AYAM TOMATO PUREE 24/160 G MADE IN MALAYSIA NET WEIGHT 225.00 KGS</t>
  </si>
  <si>
    <t>[TOMATO PUREE ARDITA] DOPPIO CONC.ARDITA TUB.200G [TOTAL 40X24= 960 UNITS]</t>
  </si>
  <si>
    <t>[TOMATO PUREE ARTITA] PASSATA POMARELLA ARDITA 2.5KG [TOTAL120 X 6 = 720 UNITS]</t>
  </si>
  <si>
    <t>[TOMATO PUREE ORTOLINA] PASSATA ORTOLINA BTG.690G [TOTAL 100X12=1200 UNITS]</t>
  </si>
  <si>
    <t>TOMATO PUREE WITH FRESH BASIL BOTTLE 700 GR.</t>
  </si>
  <si>
    <t>TOMATO PUREE -BOTTLE 400 GR. SINGLE BRAND "MUTTI"</t>
  </si>
  <si>
    <t>(TOMATO PUREE ARDITA) PASSATA POMARELLA ARDITA 2.5KG (TOTAL 105 X 6 = 630 UNITS)</t>
  </si>
  <si>
    <t>(TOMATO PUREE ARDITA) DOPPIO CONC. ARDITA TUB. 200G (TOTAL 35 X 24 = 840 UNITS)</t>
  </si>
  <si>
    <t>AYAM TOMATO PUREE 24/160G (NET WT 300.00 KGS) MADE IN MALAYSIA</t>
  </si>
  <si>
    <t>Thailand</t>
  </si>
  <si>
    <t>TESCO TOMATO PUREE 142G (PREPARED &amp; PRESERVED) (25 CASES X 48 PCS) (C.O. ITALY)</t>
  </si>
  <si>
    <t>CIRIO TOMATO PUREE TINS (400GX12)</t>
  </si>
  <si>
    <t>CIRIO TOMATO PUREE TINS (400X12)</t>
  </si>
  <si>
    <t>CIRIO TOMATO PUREE TINS (140GX12)</t>
  </si>
  <si>
    <t>PUREE OF TOMATO / OLIVES 156MLX12</t>
  </si>
  <si>
    <t>Bombay Sea</t>
  </si>
  <si>
    <t>99044619 HIT REDRIPE TOMATO PURE DELIVERY FLAVOUR (15 X 20.00KGS)</t>
  </si>
  <si>
    <t>QL60315 HIT REDRIPE TOMATO PURE DELIVER (PACKED IN : 10 X 20KGS)</t>
  </si>
  <si>
    <t>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</si>
</sst>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b/>
      <sz val="12.1"/>
      <color rgb="FF000000"/>
      <name val="Trebuchet MS"/>
      <family val="2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</fills>
  <borders count="2">
    <border>
      <left/>
      <right/>
      <top/>
      <bottom/>
      <diagonal/>
    </border>
    <border>
      <left style="medium">
        <color rgb="FF494949"/>
      </left>
      <right style="medium">
        <color rgb="FF494949"/>
      </right>
      <top style="medium">
        <color rgb="FF494949"/>
      </top>
      <bottom style="medium">
        <color rgb="FF49494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9"/>
  <sheetViews>
    <sheetView tabSelected="1" topLeftCell="A86" workbookViewId="0">
      <selection activeCell="C86" sqref="C86"/>
    </sheetView>
  </sheetViews>
  <sheetFormatPr defaultRowHeight="17.25" thickBottom="1" x14ac:dyDescent="0.3"/>
  <cols>
    <col min="2" max="2" width="28.7109375" customWidth="1"/>
    <col min="3" max="3" width="28.7109375" style="6" customWidth="1"/>
    <col min="4" max="15" width="28.7109375" customWidth="1"/>
  </cols>
  <sheetData>
    <row r="1" spans="2:15" ht="18.75" thickBot="1" x14ac:dyDescent="0.3">
      <c r="B1" s="1" t="s">
        <v>0</v>
      </c>
      <c r="C1" s="7" t="s">
        <v>123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2:15" thickBot="1" x14ac:dyDescent="0.3">
      <c r="B2" s="2">
        <v>41922</v>
      </c>
      <c r="C2" s="6">
        <f>B2</f>
        <v>41922</v>
      </c>
      <c r="D2" s="3">
        <f>MONTH(B2)</f>
        <v>10</v>
      </c>
      <c r="E2" s="3">
        <f>YEAR(B2)</f>
        <v>2014</v>
      </c>
      <c r="F2" s="2" t="s">
        <v>13</v>
      </c>
      <c r="G2" s="4">
        <v>21039090</v>
      </c>
      <c r="H2" s="4" t="s">
        <v>14</v>
      </c>
      <c r="I2" s="4" t="s">
        <v>15</v>
      </c>
      <c r="J2" s="4" t="s">
        <v>16</v>
      </c>
      <c r="K2" s="4" t="s">
        <v>17</v>
      </c>
      <c r="L2" s="4">
        <v>30</v>
      </c>
      <c r="M2" s="4">
        <f>IF(F2="Export",N2,-N2)</f>
        <v>16330</v>
      </c>
      <c r="N2" s="5">
        <v>16330</v>
      </c>
      <c r="O2" s="4">
        <v>544</v>
      </c>
    </row>
    <row r="3" spans="2:15" thickBot="1" x14ac:dyDescent="0.3">
      <c r="B3" s="2">
        <v>41922</v>
      </c>
      <c r="D3" s="3">
        <f t="shared" ref="D3:D66" si="0">MONTH(B3)</f>
        <v>10</v>
      </c>
      <c r="E3" s="3">
        <f t="shared" ref="E3:E66" si="1">YEAR(B3)</f>
        <v>2014</v>
      </c>
      <c r="F3" s="2" t="s">
        <v>13</v>
      </c>
      <c r="G3" s="4">
        <v>21039090</v>
      </c>
      <c r="H3" s="4" t="s">
        <v>14</v>
      </c>
      <c r="I3" s="4" t="s">
        <v>15</v>
      </c>
      <c r="J3" s="4" t="s">
        <v>16</v>
      </c>
      <c r="K3" s="4" t="s">
        <v>17</v>
      </c>
      <c r="L3" s="4">
        <v>16</v>
      </c>
      <c r="M3" s="4">
        <f t="shared" ref="M3:M66" si="2">IF(F3="Export",N3,-N3)</f>
        <v>27306</v>
      </c>
      <c r="N3" s="5">
        <v>27306</v>
      </c>
      <c r="O3" s="5">
        <v>1707</v>
      </c>
    </row>
    <row r="4" spans="2:15" thickBot="1" x14ac:dyDescent="0.3">
      <c r="B4" s="2">
        <v>41922</v>
      </c>
      <c r="D4" s="3">
        <f t="shared" si="0"/>
        <v>10</v>
      </c>
      <c r="E4" s="3">
        <f t="shared" si="1"/>
        <v>2014</v>
      </c>
      <c r="F4" s="2" t="s">
        <v>13</v>
      </c>
      <c r="G4" s="4">
        <v>21039090</v>
      </c>
      <c r="H4" s="4" t="s">
        <v>14</v>
      </c>
      <c r="I4" s="4" t="s">
        <v>15</v>
      </c>
      <c r="J4" s="4" t="s">
        <v>16</v>
      </c>
      <c r="K4" s="4" t="s">
        <v>17</v>
      </c>
      <c r="L4" s="4">
        <v>5</v>
      </c>
      <c r="M4" s="4">
        <f t="shared" si="2"/>
        <v>6786</v>
      </c>
      <c r="N4" s="5">
        <v>6786</v>
      </c>
      <c r="O4" s="5">
        <v>1357</v>
      </c>
    </row>
    <row r="5" spans="2:15" ht="99.75" thickBot="1" x14ac:dyDescent="0.3">
      <c r="B5" s="2">
        <v>41911</v>
      </c>
      <c r="D5" s="3">
        <f t="shared" si="0"/>
        <v>9</v>
      </c>
      <c r="E5" s="3">
        <f t="shared" si="1"/>
        <v>2014</v>
      </c>
      <c r="F5" s="2" t="s">
        <v>13</v>
      </c>
      <c r="G5" s="4">
        <v>84351000</v>
      </c>
      <c r="H5" s="4" t="s">
        <v>18</v>
      </c>
      <c r="I5" s="4" t="s">
        <v>19</v>
      </c>
      <c r="J5" s="4" t="s">
        <v>20</v>
      </c>
      <c r="K5" s="4" t="s">
        <v>21</v>
      </c>
      <c r="L5" s="4">
        <v>1</v>
      </c>
      <c r="M5" s="4">
        <f t="shared" si="2"/>
        <v>10365999</v>
      </c>
      <c r="N5" s="5">
        <v>10365999</v>
      </c>
      <c r="O5" s="5">
        <v>10365999</v>
      </c>
    </row>
    <row r="6" spans="2:15" thickBot="1" x14ac:dyDescent="0.3">
      <c r="B6" s="2">
        <v>41899</v>
      </c>
      <c r="D6" s="3">
        <f t="shared" si="0"/>
        <v>9</v>
      </c>
      <c r="E6" s="3">
        <f t="shared" si="1"/>
        <v>2014</v>
      </c>
      <c r="F6" s="2" t="s">
        <v>13</v>
      </c>
      <c r="G6" s="4">
        <v>20029000</v>
      </c>
      <c r="H6" s="4" t="s">
        <v>14</v>
      </c>
      <c r="I6" s="4" t="s">
        <v>22</v>
      </c>
      <c r="J6" s="4" t="s">
        <v>23</v>
      </c>
      <c r="K6" s="4" t="s">
        <v>21</v>
      </c>
      <c r="L6" s="4">
        <v>600</v>
      </c>
      <c r="M6" s="4">
        <f t="shared" si="2"/>
        <v>31205</v>
      </c>
      <c r="N6" s="5">
        <v>31205</v>
      </c>
      <c r="O6" s="4">
        <v>52</v>
      </c>
    </row>
    <row r="7" spans="2:15" ht="33.75" thickBot="1" x14ac:dyDescent="0.3">
      <c r="B7" s="2">
        <v>41855</v>
      </c>
      <c r="D7" s="3">
        <f t="shared" si="0"/>
        <v>8</v>
      </c>
      <c r="E7" s="3">
        <f t="shared" si="1"/>
        <v>2014</v>
      </c>
      <c r="F7" s="2" t="s">
        <v>13</v>
      </c>
      <c r="G7" s="4">
        <v>21032000</v>
      </c>
      <c r="H7" s="4" t="s">
        <v>24</v>
      </c>
      <c r="I7" s="4" t="s">
        <v>25</v>
      </c>
      <c r="J7" s="4" t="s">
        <v>26</v>
      </c>
      <c r="K7" s="4" t="s">
        <v>17</v>
      </c>
      <c r="L7" s="4">
        <v>1</v>
      </c>
      <c r="M7" s="4">
        <f t="shared" si="2"/>
        <v>1176</v>
      </c>
      <c r="N7" s="5">
        <v>1176</v>
      </c>
      <c r="O7" s="5">
        <v>1176</v>
      </c>
    </row>
    <row r="8" spans="2:15" thickBot="1" x14ac:dyDescent="0.3">
      <c r="B8" s="2">
        <v>41709</v>
      </c>
      <c r="C8" s="6">
        <f t="shared" ref="C8:C71" si="3">B8</f>
        <v>41709</v>
      </c>
      <c r="D8" s="3">
        <f t="shared" si="0"/>
        <v>3</v>
      </c>
      <c r="E8" s="3">
        <f t="shared" si="1"/>
        <v>2014</v>
      </c>
      <c r="F8" s="2" t="s">
        <v>13</v>
      </c>
      <c r="G8" s="4">
        <v>21032000</v>
      </c>
      <c r="H8" s="4" t="s">
        <v>27</v>
      </c>
      <c r="I8" s="4" t="s">
        <v>28</v>
      </c>
      <c r="J8" s="4" t="s">
        <v>29</v>
      </c>
      <c r="K8" s="4" t="s">
        <v>17</v>
      </c>
      <c r="L8" s="4">
        <v>8</v>
      </c>
      <c r="M8" s="4">
        <f t="shared" si="2"/>
        <v>4876</v>
      </c>
      <c r="N8" s="5">
        <v>4876</v>
      </c>
      <c r="O8" s="4">
        <v>610</v>
      </c>
    </row>
    <row r="9" spans="2:15" thickBot="1" x14ac:dyDescent="0.3">
      <c r="B9" s="2">
        <v>41696</v>
      </c>
      <c r="C9" s="6">
        <f t="shared" si="3"/>
        <v>41696</v>
      </c>
      <c r="D9" s="3">
        <f t="shared" si="0"/>
        <v>2</v>
      </c>
      <c r="E9" s="3">
        <f t="shared" si="1"/>
        <v>2014</v>
      </c>
      <c r="F9" s="2" t="s">
        <v>13</v>
      </c>
      <c r="G9" s="4">
        <v>88033000</v>
      </c>
      <c r="H9" s="4" t="s">
        <v>14</v>
      </c>
      <c r="I9" s="4" t="s">
        <v>30</v>
      </c>
      <c r="J9" s="4" t="s">
        <v>31</v>
      </c>
      <c r="K9" s="4" t="s">
        <v>21</v>
      </c>
      <c r="L9" s="4">
        <v>5</v>
      </c>
      <c r="M9" s="4">
        <f t="shared" si="2"/>
        <v>310</v>
      </c>
      <c r="N9" s="4">
        <v>310</v>
      </c>
      <c r="O9" s="4">
        <v>62</v>
      </c>
    </row>
    <row r="10" spans="2:15" ht="33.75" thickBot="1" x14ac:dyDescent="0.3">
      <c r="B10" s="2">
        <v>41688</v>
      </c>
      <c r="C10" s="6">
        <f t="shared" si="3"/>
        <v>41688</v>
      </c>
      <c r="D10" s="3">
        <f t="shared" si="0"/>
        <v>2</v>
      </c>
      <c r="E10" s="3">
        <f t="shared" si="1"/>
        <v>2014</v>
      </c>
      <c r="F10" s="2" t="s">
        <v>13</v>
      </c>
      <c r="G10" s="4">
        <v>21032000</v>
      </c>
      <c r="H10" s="4" t="s">
        <v>32</v>
      </c>
      <c r="I10" s="4" t="s">
        <v>33</v>
      </c>
      <c r="J10" s="4" t="s">
        <v>29</v>
      </c>
      <c r="K10" s="4" t="s">
        <v>17</v>
      </c>
      <c r="L10" s="4">
        <v>50</v>
      </c>
      <c r="M10" s="4">
        <f t="shared" si="2"/>
        <v>53340</v>
      </c>
      <c r="N10" s="5">
        <v>53340</v>
      </c>
      <c r="O10" s="5">
        <v>1067</v>
      </c>
    </row>
    <row r="11" spans="2:15" ht="33.75" thickBot="1" x14ac:dyDescent="0.3">
      <c r="B11" s="2">
        <v>41682</v>
      </c>
      <c r="C11" s="6">
        <f t="shared" si="3"/>
        <v>41682</v>
      </c>
      <c r="D11" s="3">
        <f t="shared" si="0"/>
        <v>2</v>
      </c>
      <c r="E11" s="3">
        <f t="shared" si="1"/>
        <v>2014</v>
      </c>
      <c r="F11" s="2" t="s">
        <v>13</v>
      </c>
      <c r="G11" s="4">
        <v>20029000</v>
      </c>
      <c r="H11" s="4" t="s">
        <v>34</v>
      </c>
      <c r="I11" s="4" t="s">
        <v>28</v>
      </c>
      <c r="J11" s="4" t="s">
        <v>29</v>
      </c>
      <c r="K11" s="4" t="s">
        <v>35</v>
      </c>
      <c r="L11" s="4">
        <v>10</v>
      </c>
      <c r="M11" s="4">
        <f t="shared" si="2"/>
        <v>9634</v>
      </c>
      <c r="N11" s="5">
        <v>9634</v>
      </c>
      <c r="O11" s="4">
        <v>963</v>
      </c>
    </row>
    <row r="12" spans="2:15" ht="33.75" thickBot="1" x14ac:dyDescent="0.3">
      <c r="B12" s="2">
        <v>41681</v>
      </c>
      <c r="C12" s="6">
        <f t="shared" si="3"/>
        <v>41681</v>
      </c>
      <c r="D12" s="3">
        <f t="shared" si="0"/>
        <v>2</v>
      </c>
      <c r="E12" s="3">
        <f t="shared" si="1"/>
        <v>2014</v>
      </c>
      <c r="F12" s="2" t="s">
        <v>13</v>
      </c>
      <c r="G12" s="4">
        <v>21032000</v>
      </c>
      <c r="H12" s="4" t="s">
        <v>36</v>
      </c>
      <c r="I12" s="4" t="s">
        <v>37</v>
      </c>
      <c r="J12" s="4" t="s">
        <v>29</v>
      </c>
      <c r="K12" s="4" t="s">
        <v>17</v>
      </c>
      <c r="L12" s="4">
        <v>1</v>
      </c>
      <c r="M12" s="4">
        <f t="shared" si="2"/>
        <v>511</v>
      </c>
      <c r="N12" s="4">
        <v>511</v>
      </c>
      <c r="O12" s="4">
        <v>511</v>
      </c>
    </row>
    <row r="13" spans="2:15" ht="99.75" thickBot="1" x14ac:dyDescent="0.3">
      <c r="B13" s="2">
        <v>41606</v>
      </c>
      <c r="C13" s="6">
        <f t="shared" si="3"/>
        <v>41606</v>
      </c>
      <c r="D13" s="3">
        <f t="shared" si="0"/>
        <v>11</v>
      </c>
      <c r="E13" s="3">
        <f t="shared" si="1"/>
        <v>2013</v>
      </c>
      <c r="F13" s="2" t="s">
        <v>13</v>
      </c>
      <c r="G13" s="4">
        <v>21039090</v>
      </c>
      <c r="H13" s="4" t="s">
        <v>38</v>
      </c>
      <c r="I13" s="4" t="s">
        <v>39</v>
      </c>
      <c r="J13" s="4" t="s">
        <v>40</v>
      </c>
      <c r="K13" s="4" t="s">
        <v>41</v>
      </c>
      <c r="L13" s="5">
        <v>21120</v>
      </c>
      <c r="M13" s="4">
        <f t="shared" si="2"/>
        <v>588403</v>
      </c>
      <c r="N13" s="5">
        <v>588403</v>
      </c>
      <c r="O13" s="4">
        <v>28</v>
      </c>
    </row>
    <row r="14" spans="2:15" ht="83.25" thickBot="1" x14ac:dyDescent="0.3">
      <c r="B14" s="2">
        <v>41550</v>
      </c>
      <c r="C14" s="6">
        <f t="shared" si="3"/>
        <v>41550</v>
      </c>
      <c r="D14" s="3">
        <f t="shared" si="0"/>
        <v>10</v>
      </c>
      <c r="E14" s="3">
        <f t="shared" si="1"/>
        <v>2013</v>
      </c>
      <c r="F14" s="2" t="s">
        <v>13</v>
      </c>
      <c r="G14" s="4">
        <v>60062100</v>
      </c>
      <c r="H14" s="4" t="s">
        <v>42</v>
      </c>
      <c r="I14" s="4" t="s">
        <v>43</v>
      </c>
      <c r="J14" s="4" t="s">
        <v>44</v>
      </c>
      <c r="K14" s="4" t="s">
        <v>41</v>
      </c>
      <c r="L14" s="4">
        <v>14</v>
      </c>
      <c r="M14" s="4">
        <f t="shared" si="2"/>
        <v>8787</v>
      </c>
      <c r="N14" s="5">
        <v>8787</v>
      </c>
      <c r="O14" s="4">
        <v>637</v>
      </c>
    </row>
    <row r="15" spans="2:15" ht="33.75" thickBot="1" x14ac:dyDescent="0.3">
      <c r="B15" s="2">
        <v>41527</v>
      </c>
      <c r="C15" s="6">
        <f t="shared" si="3"/>
        <v>41527</v>
      </c>
      <c r="D15" s="3">
        <f t="shared" si="0"/>
        <v>9</v>
      </c>
      <c r="E15" s="3">
        <f t="shared" si="1"/>
        <v>2013</v>
      </c>
      <c r="F15" s="2" t="s">
        <v>13</v>
      </c>
      <c r="G15" s="4">
        <v>20079990</v>
      </c>
      <c r="H15" s="4" t="s">
        <v>45</v>
      </c>
      <c r="I15" s="4" t="s">
        <v>28</v>
      </c>
      <c r="J15" s="4" t="s">
        <v>29</v>
      </c>
      <c r="K15" s="4" t="s">
        <v>17</v>
      </c>
      <c r="L15" s="4">
        <v>5</v>
      </c>
      <c r="M15" s="4">
        <f t="shared" si="2"/>
        <v>2503</v>
      </c>
      <c r="N15" s="5">
        <v>2503</v>
      </c>
      <c r="O15" s="4">
        <v>501</v>
      </c>
    </row>
    <row r="16" spans="2:15" thickBot="1" x14ac:dyDescent="0.3">
      <c r="B16" s="2">
        <v>41463</v>
      </c>
      <c r="C16" s="6">
        <f t="shared" si="3"/>
        <v>41463</v>
      </c>
      <c r="D16" s="3">
        <f t="shared" si="0"/>
        <v>7</v>
      </c>
      <c r="E16" s="3">
        <f t="shared" si="1"/>
        <v>2013</v>
      </c>
      <c r="F16" s="2" t="s">
        <v>13</v>
      </c>
      <c r="G16" s="4">
        <v>20091900</v>
      </c>
      <c r="H16" s="4" t="s">
        <v>14</v>
      </c>
      <c r="I16" s="4" t="s">
        <v>46</v>
      </c>
      <c r="J16" s="4" t="s">
        <v>47</v>
      </c>
      <c r="K16" s="4" t="s">
        <v>17</v>
      </c>
      <c r="L16" s="4">
        <v>25</v>
      </c>
      <c r="M16" s="4">
        <f t="shared" si="2"/>
        <v>21563</v>
      </c>
      <c r="N16" s="5">
        <v>21563</v>
      </c>
      <c r="O16" s="4">
        <v>863</v>
      </c>
    </row>
    <row r="17" spans="2:15" thickBot="1" x14ac:dyDescent="0.3">
      <c r="B17" s="2">
        <v>41463</v>
      </c>
      <c r="C17" s="6">
        <f t="shared" si="3"/>
        <v>41463</v>
      </c>
      <c r="D17" s="3">
        <f t="shared" si="0"/>
        <v>7</v>
      </c>
      <c r="E17" s="3">
        <f t="shared" si="1"/>
        <v>2013</v>
      </c>
      <c r="F17" s="2" t="s">
        <v>13</v>
      </c>
      <c r="G17" s="4">
        <v>20091900</v>
      </c>
      <c r="H17" s="4" t="s">
        <v>14</v>
      </c>
      <c r="I17" s="4" t="s">
        <v>46</v>
      </c>
      <c r="J17" s="4" t="s">
        <v>47</v>
      </c>
      <c r="K17" s="4" t="s">
        <v>17</v>
      </c>
      <c r="L17" s="4">
        <v>2</v>
      </c>
      <c r="M17" s="4">
        <f t="shared" si="2"/>
        <v>2372</v>
      </c>
      <c r="N17" s="5">
        <v>2372</v>
      </c>
      <c r="O17" s="5">
        <v>1186</v>
      </c>
    </row>
    <row r="18" spans="2:15" ht="33.75" thickBot="1" x14ac:dyDescent="0.3">
      <c r="B18" s="2">
        <v>41460</v>
      </c>
      <c r="C18" s="6">
        <f t="shared" si="3"/>
        <v>41460</v>
      </c>
      <c r="D18" s="3">
        <f t="shared" si="0"/>
        <v>7</v>
      </c>
      <c r="E18" s="3">
        <f t="shared" si="1"/>
        <v>2013</v>
      </c>
      <c r="F18" s="2" t="s">
        <v>13</v>
      </c>
      <c r="G18" s="4">
        <v>19042000</v>
      </c>
      <c r="H18" s="4" t="s">
        <v>45</v>
      </c>
      <c r="I18" s="4" t="s">
        <v>28</v>
      </c>
      <c r="J18" s="4" t="s">
        <v>29</v>
      </c>
      <c r="K18" s="4" t="s">
        <v>17</v>
      </c>
      <c r="L18" s="4">
        <v>11</v>
      </c>
      <c r="M18" s="4">
        <f t="shared" si="2"/>
        <v>4228</v>
      </c>
      <c r="N18" s="5">
        <v>4228</v>
      </c>
      <c r="O18" s="4">
        <v>384</v>
      </c>
    </row>
    <row r="19" spans="2:15" ht="33.75" thickBot="1" x14ac:dyDescent="0.3">
      <c r="B19" s="2">
        <v>41460</v>
      </c>
      <c r="C19" s="6">
        <f t="shared" si="3"/>
        <v>41460</v>
      </c>
      <c r="D19" s="3">
        <f t="shared" si="0"/>
        <v>7</v>
      </c>
      <c r="E19" s="3">
        <f t="shared" si="1"/>
        <v>2013</v>
      </c>
      <c r="F19" s="2" t="s">
        <v>13</v>
      </c>
      <c r="G19" s="4">
        <v>21039090</v>
      </c>
      <c r="H19" s="4" t="s">
        <v>48</v>
      </c>
      <c r="I19" s="4" t="s">
        <v>49</v>
      </c>
      <c r="J19" s="4" t="s">
        <v>29</v>
      </c>
      <c r="K19" s="4" t="s">
        <v>50</v>
      </c>
      <c r="L19" s="4">
        <v>552</v>
      </c>
      <c r="M19" s="4">
        <f t="shared" si="2"/>
        <v>14457</v>
      </c>
      <c r="N19" s="5">
        <v>14457</v>
      </c>
      <c r="O19" s="4">
        <v>26</v>
      </c>
    </row>
    <row r="20" spans="2:15" ht="33.75" thickBot="1" x14ac:dyDescent="0.3">
      <c r="B20" s="2">
        <v>41460</v>
      </c>
      <c r="C20" s="6">
        <f t="shared" si="3"/>
        <v>41460</v>
      </c>
      <c r="D20" s="3">
        <f t="shared" si="0"/>
        <v>7</v>
      </c>
      <c r="E20" s="3">
        <f t="shared" si="1"/>
        <v>2013</v>
      </c>
      <c r="F20" s="2" t="s">
        <v>13</v>
      </c>
      <c r="G20" s="4">
        <v>21039090</v>
      </c>
      <c r="H20" s="4" t="s">
        <v>51</v>
      </c>
      <c r="I20" s="4" t="s">
        <v>49</v>
      </c>
      <c r="J20" s="4" t="s">
        <v>29</v>
      </c>
      <c r="K20" s="4" t="s">
        <v>50</v>
      </c>
      <c r="L20" s="4">
        <v>480</v>
      </c>
      <c r="M20" s="4">
        <f t="shared" si="2"/>
        <v>15365</v>
      </c>
      <c r="N20" s="5">
        <v>15365</v>
      </c>
      <c r="O20" s="4">
        <v>32</v>
      </c>
    </row>
    <row r="21" spans="2:15" ht="50.25" thickBot="1" x14ac:dyDescent="0.3">
      <c r="B21" s="2">
        <v>41428</v>
      </c>
      <c r="C21" s="6">
        <f t="shared" si="3"/>
        <v>41428</v>
      </c>
      <c r="D21" s="3">
        <f t="shared" si="0"/>
        <v>6</v>
      </c>
      <c r="E21" s="3">
        <f t="shared" si="1"/>
        <v>2013</v>
      </c>
      <c r="F21" s="2" t="s">
        <v>13</v>
      </c>
      <c r="G21" s="4">
        <v>33029019</v>
      </c>
      <c r="H21" s="4" t="s">
        <v>52</v>
      </c>
      <c r="I21" s="4" t="s">
        <v>22</v>
      </c>
      <c r="J21" s="4" t="s">
        <v>20</v>
      </c>
      <c r="K21" s="4" t="s">
        <v>41</v>
      </c>
      <c r="L21" s="4">
        <v>50</v>
      </c>
      <c r="M21" s="4">
        <f t="shared" si="2"/>
        <v>21682</v>
      </c>
      <c r="N21" s="5">
        <v>21682</v>
      </c>
      <c r="O21" s="4">
        <v>434</v>
      </c>
    </row>
    <row r="22" spans="2:15" ht="33.75" thickBot="1" x14ac:dyDescent="0.3">
      <c r="B22" s="2">
        <v>41416</v>
      </c>
      <c r="C22" s="6">
        <f t="shared" si="3"/>
        <v>41416</v>
      </c>
      <c r="D22" s="3">
        <f t="shared" si="0"/>
        <v>5</v>
      </c>
      <c r="E22" s="3">
        <f t="shared" si="1"/>
        <v>2013</v>
      </c>
      <c r="F22" s="2" t="s">
        <v>13</v>
      </c>
      <c r="G22" s="4">
        <v>20029000</v>
      </c>
      <c r="H22" s="4" t="s">
        <v>53</v>
      </c>
      <c r="I22" s="4" t="s">
        <v>28</v>
      </c>
      <c r="J22" s="4" t="s">
        <v>29</v>
      </c>
      <c r="K22" s="4" t="s">
        <v>35</v>
      </c>
      <c r="L22" s="4">
        <v>50</v>
      </c>
      <c r="M22" s="4">
        <f t="shared" si="2"/>
        <v>42698</v>
      </c>
      <c r="N22" s="5">
        <v>42698</v>
      </c>
      <c r="O22" s="4">
        <v>854</v>
      </c>
    </row>
    <row r="23" spans="2:15" thickBot="1" x14ac:dyDescent="0.3">
      <c r="B23" s="2">
        <v>41269</v>
      </c>
      <c r="C23" s="6">
        <f t="shared" si="3"/>
        <v>41269</v>
      </c>
      <c r="D23" s="3">
        <f t="shared" si="0"/>
        <v>12</v>
      </c>
      <c r="E23" s="3">
        <f t="shared" si="1"/>
        <v>2012</v>
      </c>
      <c r="F23" s="2" t="s">
        <v>13</v>
      </c>
      <c r="G23" s="4">
        <v>19042000</v>
      </c>
      <c r="H23" s="4" t="s">
        <v>27</v>
      </c>
      <c r="I23" s="4" t="s">
        <v>28</v>
      </c>
      <c r="J23" s="4" t="s">
        <v>29</v>
      </c>
      <c r="K23" s="4" t="s">
        <v>17</v>
      </c>
      <c r="L23" s="4">
        <v>84</v>
      </c>
      <c r="M23" s="4">
        <f t="shared" si="2"/>
        <v>39837</v>
      </c>
      <c r="N23" s="5">
        <v>39837</v>
      </c>
      <c r="O23" s="4">
        <v>474</v>
      </c>
    </row>
    <row r="24" spans="2:15" ht="33.75" thickBot="1" x14ac:dyDescent="0.3">
      <c r="B24" s="2">
        <v>41205</v>
      </c>
      <c r="C24" s="6">
        <f t="shared" si="3"/>
        <v>41205</v>
      </c>
      <c r="D24" s="3">
        <f t="shared" si="0"/>
        <v>10</v>
      </c>
      <c r="E24" s="3">
        <f t="shared" si="1"/>
        <v>2012</v>
      </c>
      <c r="F24" s="2" t="s">
        <v>13</v>
      </c>
      <c r="G24" s="4">
        <v>21039090</v>
      </c>
      <c r="H24" s="4" t="s">
        <v>54</v>
      </c>
      <c r="I24" s="4" t="s">
        <v>55</v>
      </c>
      <c r="J24" s="4" t="s">
        <v>31</v>
      </c>
      <c r="K24" s="4" t="s">
        <v>21</v>
      </c>
      <c r="L24" s="4">
        <v>50</v>
      </c>
      <c r="M24" s="4">
        <f t="shared" si="2"/>
        <v>2874</v>
      </c>
      <c r="N24" s="5">
        <v>2874</v>
      </c>
      <c r="O24" s="4">
        <v>57</v>
      </c>
    </row>
    <row r="25" spans="2:15" ht="33.75" thickBot="1" x14ac:dyDescent="0.3">
      <c r="B25" s="2">
        <v>41195</v>
      </c>
      <c r="C25" s="6">
        <f t="shared" si="3"/>
        <v>41195</v>
      </c>
      <c r="D25" s="3">
        <f t="shared" si="0"/>
        <v>10</v>
      </c>
      <c r="E25" s="3">
        <f t="shared" si="1"/>
        <v>2012</v>
      </c>
      <c r="F25" s="2" t="s">
        <v>13</v>
      </c>
      <c r="G25" s="4">
        <v>21039090</v>
      </c>
      <c r="H25" s="4" t="s">
        <v>56</v>
      </c>
      <c r="I25" s="4" t="s">
        <v>15</v>
      </c>
      <c r="J25" s="4" t="s">
        <v>29</v>
      </c>
      <c r="K25" s="4" t="s">
        <v>21</v>
      </c>
      <c r="L25" s="4">
        <v>98</v>
      </c>
      <c r="M25" s="4">
        <f t="shared" si="2"/>
        <v>52083</v>
      </c>
      <c r="N25" s="5">
        <v>52083</v>
      </c>
      <c r="O25" s="4">
        <v>531</v>
      </c>
    </row>
    <row r="26" spans="2:15" thickBot="1" x14ac:dyDescent="0.3">
      <c r="B26" s="2">
        <v>41176</v>
      </c>
      <c r="C26" s="6">
        <f t="shared" si="3"/>
        <v>41176</v>
      </c>
      <c r="D26" s="3">
        <f t="shared" si="0"/>
        <v>9</v>
      </c>
      <c r="E26" s="3">
        <f t="shared" si="1"/>
        <v>2012</v>
      </c>
      <c r="F26" s="2" t="s">
        <v>13</v>
      </c>
      <c r="G26" s="4">
        <v>21069099</v>
      </c>
      <c r="H26" s="4" t="s">
        <v>57</v>
      </c>
      <c r="I26" s="4" t="s">
        <v>33</v>
      </c>
      <c r="J26" s="4" t="s">
        <v>58</v>
      </c>
      <c r="K26" s="4" t="s">
        <v>17</v>
      </c>
      <c r="L26" s="4">
        <v>80</v>
      </c>
      <c r="M26" s="4">
        <f t="shared" si="2"/>
        <v>79175</v>
      </c>
      <c r="N26" s="5">
        <v>79175</v>
      </c>
      <c r="O26" s="4">
        <v>990</v>
      </c>
    </row>
    <row r="27" spans="2:15" ht="33.75" thickBot="1" x14ac:dyDescent="0.3">
      <c r="B27" s="2">
        <v>41131</v>
      </c>
      <c r="C27" s="6">
        <f t="shared" si="3"/>
        <v>41131</v>
      </c>
      <c r="D27" s="3">
        <f t="shared" si="0"/>
        <v>8</v>
      </c>
      <c r="E27" s="3">
        <f t="shared" si="1"/>
        <v>2012</v>
      </c>
      <c r="F27" s="2" t="s">
        <v>13</v>
      </c>
      <c r="G27" s="4">
        <v>20079990</v>
      </c>
      <c r="H27" s="4" t="s">
        <v>59</v>
      </c>
      <c r="I27" s="4" t="s">
        <v>33</v>
      </c>
      <c r="J27" s="4" t="s">
        <v>29</v>
      </c>
      <c r="K27" s="4" t="s">
        <v>17</v>
      </c>
      <c r="L27" s="4">
        <v>20</v>
      </c>
      <c r="M27" s="4">
        <f t="shared" si="2"/>
        <v>22685</v>
      </c>
      <c r="N27" s="5">
        <v>22685</v>
      </c>
      <c r="O27" s="5">
        <v>1134</v>
      </c>
    </row>
    <row r="28" spans="2:15" ht="33.75" thickBot="1" x14ac:dyDescent="0.3">
      <c r="B28" s="2">
        <v>41131</v>
      </c>
      <c r="C28" s="6">
        <f t="shared" si="3"/>
        <v>41131</v>
      </c>
      <c r="D28" s="3">
        <f t="shared" si="0"/>
        <v>8</v>
      </c>
      <c r="E28" s="3">
        <f t="shared" si="1"/>
        <v>2012</v>
      </c>
      <c r="F28" s="2" t="s">
        <v>13</v>
      </c>
      <c r="G28" s="4">
        <v>20079990</v>
      </c>
      <c r="H28" s="4" t="s">
        <v>32</v>
      </c>
      <c r="I28" s="4" t="s">
        <v>33</v>
      </c>
      <c r="J28" s="4" t="s">
        <v>29</v>
      </c>
      <c r="K28" s="4" t="s">
        <v>17</v>
      </c>
      <c r="L28" s="4">
        <v>10</v>
      </c>
      <c r="M28" s="4">
        <f t="shared" si="2"/>
        <v>10721</v>
      </c>
      <c r="N28" s="5">
        <v>10721</v>
      </c>
      <c r="O28" s="5">
        <v>1072</v>
      </c>
    </row>
    <row r="29" spans="2:15" thickBot="1" x14ac:dyDescent="0.3">
      <c r="B29" s="2">
        <v>41103</v>
      </c>
      <c r="C29" s="6">
        <f t="shared" si="3"/>
        <v>41103</v>
      </c>
      <c r="D29" s="3">
        <f t="shared" si="0"/>
        <v>7</v>
      </c>
      <c r="E29" s="3">
        <f t="shared" si="1"/>
        <v>2012</v>
      </c>
      <c r="F29" s="2" t="s">
        <v>13</v>
      </c>
      <c r="G29" s="4">
        <v>20029000</v>
      </c>
      <c r="H29" s="4" t="s">
        <v>14</v>
      </c>
      <c r="I29" s="4" t="s">
        <v>60</v>
      </c>
      <c r="J29" s="4" t="s">
        <v>29</v>
      </c>
      <c r="K29" s="4" t="s">
        <v>21</v>
      </c>
      <c r="L29" s="4">
        <v>50</v>
      </c>
      <c r="M29" s="4">
        <f t="shared" si="2"/>
        <v>72968</v>
      </c>
      <c r="N29" s="5">
        <v>72968</v>
      </c>
      <c r="O29" s="5">
        <v>1459</v>
      </c>
    </row>
    <row r="30" spans="2:15" ht="33.75" thickBot="1" x14ac:dyDescent="0.3">
      <c r="B30" s="2">
        <v>41090</v>
      </c>
      <c r="C30" s="6">
        <f t="shared" si="3"/>
        <v>41090</v>
      </c>
      <c r="D30" s="3">
        <f t="shared" si="0"/>
        <v>6</v>
      </c>
      <c r="E30" s="3">
        <f t="shared" si="1"/>
        <v>2012</v>
      </c>
      <c r="F30" s="2" t="s">
        <v>13</v>
      </c>
      <c r="G30" s="4">
        <v>20079990</v>
      </c>
      <c r="H30" s="4" t="s">
        <v>61</v>
      </c>
      <c r="I30" s="4" t="s">
        <v>33</v>
      </c>
      <c r="J30" s="4" t="s">
        <v>29</v>
      </c>
      <c r="K30" s="4" t="s">
        <v>17</v>
      </c>
      <c r="L30" s="4">
        <v>2</v>
      </c>
      <c r="M30" s="4">
        <f t="shared" si="2"/>
        <v>1701</v>
      </c>
      <c r="N30" s="5">
        <v>1701</v>
      </c>
      <c r="O30" s="4">
        <v>851</v>
      </c>
    </row>
    <row r="31" spans="2:15" ht="33.75" thickBot="1" x14ac:dyDescent="0.3">
      <c r="B31" s="2">
        <v>41058</v>
      </c>
      <c r="C31" s="6">
        <f t="shared" si="3"/>
        <v>41058</v>
      </c>
      <c r="D31" s="3">
        <f t="shared" si="0"/>
        <v>5</v>
      </c>
      <c r="E31" s="3">
        <f t="shared" si="1"/>
        <v>2012</v>
      </c>
      <c r="F31" s="2" t="s">
        <v>13</v>
      </c>
      <c r="G31" s="4">
        <v>21032000</v>
      </c>
      <c r="H31" s="4" t="s">
        <v>45</v>
      </c>
      <c r="I31" s="4" t="s">
        <v>28</v>
      </c>
      <c r="J31" s="4" t="s">
        <v>29</v>
      </c>
      <c r="K31" s="4" t="s">
        <v>17</v>
      </c>
      <c r="L31" s="4">
        <v>16</v>
      </c>
      <c r="M31" s="4">
        <f t="shared" si="2"/>
        <v>7459</v>
      </c>
      <c r="N31" s="5">
        <v>7459</v>
      </c>
      <c r="O31" s="4">
        <v>466</v>
      </c>
    </row>
    <row r="32" spans="2:15" ht="33.75" thickBot="1" x14ac:dyDescent="0.3">
      <c r="B32" s="2">
        <v>41416</v>
      </c>
      <c r="C32" s="6">
        <f t="shared" si="3"/>
        <v>41416</v>
      </c>
      <c r="D32" s="3">
        <f t="shared" si="0"/>
        <v>5</v>
      </c>
      <c r="E32" s="3">
        <f t="shared" si="1"/>
        <v>2013</v>
      </c>
      <c r="F32" s="2" t="s">
        <v>13</v>
      </c>
      <c r="G32" s="4">
        <v>20029000</v>
      </c>
      <c r="H32" s="4" t="s">
        <v>53</v>
      </c>
      <c r="I32" s="4" t="s">
        <v>28</v>
      </c>
      <c r="J32" s="4" t="s">
        <v>29</v>
      </c>
      <c r="K32" s="4" t="s">
        <v>35</v>
      </c>
      <c r="L32" s="4">
        <v>50</v>
      </c>
      <c r="M32" s="4">
        <f t="shared" si="2"/>
        <v>42698</v>
      </c>
      <c r="N32" s="5">
        <v>42698</v>
      </c>
      <c r="O32" s="4">
        <v>854</v>
      </c>
    </row>
    <row r="33" spans="2:15" thickBot="1" x14ac:dyDescent="0.3">
      <c r="B33" s="2">
        <v>41269</v>
      </c>
      <c r="C33" s="6">
        <f t="shared" si="3"/>
        <v>41269</v>
      </c>
      <c r="D33" s="3">
        <f t="shared" si="0"/>
        <v>12</v>
      </c>
      <c r="E33" s="3">
        <f t="shared" si="1"/>
        <v>2012</v>
      </c>
      <c r="F33" s="2" t="s">
        <v>13</v>
      </c>
      <c r="G33" s="4">
        <v>19042000</v>
      </c>
      <c r="H33" s="4" t="s">
        <v>27</v>
      </c>
      <c r="I33" s="4" t="s">
        <v>28</v>
      </c>
      <c r="J33" s="4" t="s">
        <v>29</v>
      </c>
      <c r="K33" s="4" t="s">
        <v>17</v>
      </c>
      <c r="L33" s="4">
        <v>84</v>
      </c>
      <c r="M33" s="4">
        <f t="shared" si="2"/>
        <v>39837</v>
      </c>
      <c r="N33" s="5">
        <v>39837</v>
      </c>
      <c r="O33" s="4">
        <v>474</v>
      </c>
    </row>
    <row r="34" spans="2:15" ht="33.75" thickBot="1" x14ac:dyDescent="0.3">
      <c r="B34" s="2">
        <v>41205</v>
      </c>
      <c r="C34" s="6">
        <f t="shared" si="3"/>
        <v>41205</v>
      </c>
      <c r="D34" s="3">
        <f t="shared" si="0"/>
        <v>10</v>
      </c>
      <c r="E34" s="3">
        <f t="shared" si="1"/>
        <v>2012</v>
      </c>
      <c r="F34" s="2" t="s">
        <v>13</v>
      </c>
      <c r="G34" s="4">
        <v>21039090</v>
      </c>
      <c r="H34" s="4" t="s">
        <v>54</v>
      </c>
      <c r="I34" s="4" t="s">
        <v>55</v>
      </c>
      <c r="J34" s="4" t="s">
        <v>31</v>
      </c>
      <c r="K34" s="4" t="s">
        <v>21</v>
      </c>
      <c r="L34" s="4">
        <v>50</v>
      </c>
      <c r="M34" s="4">
        <f t="shared" si="2"/>
        <v>2874</v>
      </c>
      <c r="N34" s="5">
        <v>2874</v>
      </c>
      <c r="O34" s="4">
        <v>57</v>
      </c>
    </row>
    <row r="35" spans="2:15" ht="33.75" thickBot="1" x14ac:dyDescent="0.3">
      <c r="B35" s="2">
        <v>41195</v>
      </c>
      <c r="C35" s="6">
        <f t="shared" si="3"/>
        <v>41195</v>
      </c>
      <c r="D35" s="3">
        <f t="shared" si="0"/>
        <v>10</v>
      </c>
      <c r="E35" s="3">
        <f t="shared" si="1"/>
        <v>2012</v>
      </c>
      <c r="F35" s="2" t="s">
        <v>13</v>
      </c>
      <c r="G35" s="4">
        <v>21039090</v>
      </c>
      <c r="H35" s="4" t="s">
        <v>56</v>
      </c>
      <c r="I35" s="4" t="s">
        <v>15</v>
      </c>
      <c r="J35" s="4" t="s">
        <v>29</v>
      </c>
      <c r="K35" s="4" t="s">
        <v>21</v>
      </c>
      <c r="L35" s="4">
        <v>98</v>
      </c>
      <c r="M35" s="4">
        <f t="shared" si="2"/>
        <v>52083</v>
      </c>
      <c r="N35" s="5">
        <v>52083</v>
      </c>
      <c r="O35" s="4">
        <v>531</v>
      </c>
    </row>
    <row r="36" spans="2:15" thickBot="1" x14ac:dyDescent="0.3">
      <c r="B36" s="2">
        <v>41176</v>
      </c>
      <c r="C36" s="6">
        <f t="shared" si="3"/>
        <v>41176</v>
      </c>
      <c r="D36" s="3">
        <f t="shared" si="0"/>
        <v>9</v>
      </c>
      <c r="E36" s="3">
        <f t="shared" si="1"/>
        <v>2012</v>
      </c>
      <c r="F36" s="2" t="s">
        <v>13</v>
      </c>
      <c r="G36" s="4">
        <v>21069099</v>
      </c>
      <c r="H36" s="4" t="s">
        <v>57</v>
      </c>
      <c r="I36" s="4" t="s">
        <v>33</v>
      </c>
      <c r="J36" s="4" t="s">
        <v>58</v>
      </c>
      <c r="K36" s="4" t="s">
        <v>17</v>
      </c>
      <c r="L36" s="4">
        <v>80</v>
      </c>
      <c r="M36" s="4">
        <f t="shared" si="2"/>
        <v>79175</v>
      </c>
      <c r="N36" s="5">
        <v>79175</v>
      </c>
      <c r="O36" s="4">
        <v>990</v>
      </c>
    </row>
    <row r="37" spans="2:15" ht="33.75" thickBot="1" x14ac:dyDescent="0.3">
      <c r="B37" s="2">
        <v>41131</v>
      </c>
      <c r="C37" s="6">
        <f t="shared" si="3"/>
        <v>41131</v>
      </c>
      <c r="D37" s="3">
        <f t="shared" si="0"/>
        <v>8</v>
      </c>
      <c r="E37" s="3">
        <f t="shared" si="1"/>
        <v>2012</v>
      </c>
      <c r="F37" s="2" t="s">
        <v>13</v>
      </c>
      <c r="G37" s="4">
        <v>20079990</v>
      </c>
      <c r="H37" s="4" t="s">
        <v>59</v>
      </c>
      <c r="I37" s="4" t="s">
        <v>33</v>
      </c>
      <c r="J37" s="4" t="s">
        <v>29</v>
      </c>
      <c r="K37" s="4" t="s">
        <v>17</v>
      </c>
      <c r="L37" s="4">
        <v>20</v>
      </c>
      <c r="M37" s="4">
        <f t="shared" si="2"/>
        <v>22685</v>
      </c>
      <c r="N37" s="5">
        <v>22685</v>
      </c>
      <c r="O37" s="5">
        <v>1134</v>
      </c>
    </row>
    <row r="38" spans="2:15" ht="33.75" thickBot="1" x14ac:dyDescent="0.3">
      <c r="B38" s="2">
        <v>41131</v>
      </c>
      <c r="C38" s="6">
        <f t="shared" si="3"/>
        <v>41131</v>
      </c>
      <c r="D38" s="3">
        <f t="shared" si="0"/>
        <v>8</v>
      </c>
      <c r="E38" s="3">
        <f t="shared" si="1"/>
        <v>2012</v>
      </c>
      <c r="F38" s="2" t="s">
        <v>13</v>
      </c>
      <c r="G38" s="4">
        <v>20079990</v>
      </c>
      <c r="H38" s="4" t="s">
        <v>32</v>
      </c>
      <c r="I38" s="4" t="s">
        <v>33</v>
      </c>
      <c r="J38" s="4" t="s">
        <v>29</v>
      </c>
      <c r="K38" s="4" t="s">
        <v>17</v>
      </c>
      <c r="L38" s="4">
        <v>10</v>
      </c>
      <c r="M38" s="4">
        <f t="shared" si="2"/>
        <v>10721</v>
      </c>
      <c r="N38" s="5">
        <v>10721</v>
      </c>
      <c r="O38" s="5">
        <v>1072</v>
      </c>
    </row>
    <row r="39" spans="2:15" thickBot="1" x14ac:dyDescent="0.3">
      <c r="B39" s="2">
        <v>41103</v>
      </c>
      <c r="C39" s="6">
        <f t="shared" si="3"/>
        <v>41103</v>
      </c>
      <c r="D39" s="3">
        <f t="shared" si="0"/>
        <v>7</v>
      </c>
      <c r="E39" s="3">
        <f t="shared" si="1"/>
        <v>2012</v>
      </c>
      <c r="F39" s="2" t="s">
        <v>13</v>
      </c>
      <c r="G39" s="4">
        <v>20029000</v>
      </c>
      <c r="H39" s="4" t="s">
        <v>14</v>
      </c>
      <c r="I39" s="4" t="s">
        <v>60</v>
      </c>
      <c r="J39" s="4" t="s">
        <v>29</v>
      </c>
      <c r="K39" s="4" t="s">
        <v>21</v>
      </c>
      <c r="L39" s="4">
        <v>50</v>
      </c>
      <c r="M39" s="4">
        <f t="shared" si="2"/>
        <v>72968</v>
      </c>
      <c r="N39" s="5">
        <v>72968</v>
      </c>
      <c r="O39" s="5">
        <v>1459</v>
      </c>
    </row>
    <row r="40" spans="2:15" ht="33.75" thickBot="1" x14ac:dyDescent="0.3">
      <c r="B40" s="2">
        <v>41090</v>
      </c>
      <c r="C40" s="6">
        <f t="shared" si="3"/>
        <v>41090</v>
      </c>
      <c r="D40" s="3">
        <f t="shared" si="0"/>
        <v>6</v>
      </c>
      <c r="E40" s="3">
        <f t="shared" si="1"/>
        <v>2012</v>
      </c>
      <c r="F40" s="2" t="s">
        <v>13</v>
      </c>
      <c r="G40" s="4">
        <v>20079990</v>
      </c>
      <c r="H40" s="4" t="s">
        <v>61</v>
      </c>
      <c r="I40" s="4" t="s">
        <v>33</v>
      </c>
      <c r="J40" s="4" t="s">
        <v>29</v>
      </c>
      <c r="K40" s="4" t="s">
        <v>17</v>
      </c>
      <c r="L40" s="4">
        <v>2</v>
      </c>
      <c r="M40" s="4">
        <f t="shared" si="2"/>
        <v>1701</v>
      </c>
      <c r="N40" s="5">
        <v>1701</v>
      </c>
      <c r="O40" s="4">
        <v>851</v>
      </c>
    </row>
    <row r="41" spans="2:15" ht="33.75" thickBot="1" x14ac:dyDescent="0.3">
      <c r="B41" s="2">
        <v>41058</v>
      </c>
      <c r="C41" s="6">
        <f t="shared" si="3"/>
        <v>41058</v>
      </c>
      <c r="D41" s="3">
        <f t="shared" si="0"/>
        <v>5</v>
      </c>
      <c r="E41" s="3">
        <f t="shared" si="1"/>
        <v>2012</v>
      </c>
      <c r="F41" s="2" t="s">
        <v>13</v>
      </c>
      <c r="G41" s="4">
        <v>21032000</v>
      </c>
      <c r="H41" s="4" t="s">
        <v>45</v>
      </c>
      <c r="I41" s="4" t="s">
        <v>28</v>
      </c>
      <c r="J41" s="4" t="s">
        <v>29</v>
      </c>
      <c r="K41" s="4" t="s">
        <v>17</v>
      </c>
      <c r="L41" s="4">
        <v>16</v>
      </c>
      <c r="M41" s="4">
        <f t="shared" si="2"/>
        <v>7459</v>
      </c>
      <c r="N41" s="5">
        <v>7459</v>
      </c>
      <c r="O41" s="4">
        <v>466</v>
      </c>
    </row>
    <row r="42" spans="2:15" ht="33.75" thickBot="1" x14ac:dyDescent="0.3">
      <c r="B42" s="2">
        <v>41045</v>
      </c>
      <c r="C42" s="6">
        <f t="shared" si="3"/>
        <v>41045</v>
      </c>
      <c r="D42" s="3">
        <f t="shared" si="0"/>
        <v>5</v>
      </c>
      <c r="E42" s="3">
        <f t="shared" si="1"/>
        <v>2012</v>
      </c>
      <c r="F42" s="2" t="s">
        <v>13</v>
      </c>
      <c r="G42" s="4">
        <v>21032000</v>
      </c>
      <c r="H42" s="4" t="s">
        <v>62</v>
      </c>
      <c r="I42" s="4" t="s">
        <v>15</v>
      </c>
      <c r="J42" s="4" t="s">
        <v>29</v>
      </c>
      <c r="K42" s="4" t="s">
        <v>17</v>
      </c>
      <c r="L42" s="4">
        <v>25</v>
      </c>
      <c r="M42" s="4">
        <f t="shared" si="2"/>
        <v>21222</v>
      </c>
      <c r="N42" s="5">
        <v>21222</v>
      </c>
      <c r="O42" s="4">
        <v>849</v>
      </c>
    </row>
    <row r="43" spans="2:15" thickBot="1" x14ac:dyDescent="0.3">
      <c r="B43" s="2">
        <v>40987</v>
      </c>
      <c r="C43" s="6">
        <f t="shared" si="3"/>
        <v>40987</v>
      </c>
      <c r="D43" s="3">
        <f t="shared" si="0"/>
        <v>3</v>
      </c>
      <c r="E43" s="3">
        <f t="shared" si="1"/>
        <v>2012</v>
      </c>
      <c r="F43" s="2" t="s">
        <v>13</v>
      </c>
      <c r="G43" s="4">
        <v>20029000</v>
      </c>
      <c r="H43" s="4" t="s">
        <v>27</v>
      </c>
      <c r="I43" s="4" t="s">
        <v>28</v>
      </c>
      <c r="J43" s="4" t="s">
        <v>29</v>
      </c>
      <c r="K43" s="4" t="s">
        <v>17</v>
      </c>
      <c r="L43" s="4">
        <v>18</v>
      </c>
      <c r="M43" s="4">
        <f t="shared" si="2"/>
        <v>17866</v>
      </c>
      <c r="N43" s="5">
        <v>17866</v>
      </c>
      <c r="O43" s="4">
        <v>993</v>
      </c>
    </row>
    <row r="44" spans="2:15" ht="33.75" thickBot="1" x14ac:dyDescent="0.3">
      <c r="B44" s="2">
        <v>40961</v>
      </c>
      <c r="C44" s="6">
        <f t="shared" si="3"/>
        <v>40961</v>
      </c>
      <c r="D44" s="3">
        <f t="shared" si="0"/>
        <v>2</v>
      </c>
      <c r="E44" s="3">
        <f t="shared" si="1"/>
        <v>2012</v>
      </c>
      <c r="F44" s="2" t="s">
        <v>13</v>
      </c>
      <c r="G44" s="4">
        <v>20098010</v>
      </c>
      <c r="H44" s="4" t="s">
        <v>63</v>
      </c>
      <c r="I44" s="4" t="s">
        <v>30</v>
      </c>
      <c r="J44" s="4" t="s">
        <v>31</v>
      </c>
      <c r="K44" s="4" t="s">
        <v>41</v>
      </c>
      <c r="L44" s="4">
        <v>3</v>
      </c>
      <c r="M44" s="4">
        <f t="shared" si="2"/>
        <v>17</v>
      </c>
      <c r="N44" s="4">
        <v>17</v>
      </c>
      <c r="O44" s="4">
        <v>5</v>
      </c>
    </row>
    <row r="45" spans="2:15" ht="33.75" thickBot="1" x14ac:dyDescent="0.3">
      <c r="B45" s="2">
        <v>40957</v>
      </c>
      <c r="C45" s="6">
        <f t="shared" si="3"/>
        <v>40957</v>
      </c>
      <c r="D45" s="3">
        <f t="shared" si="0"/>
        <v>2</v>
      </c>
      <c r="E45" s="3">
        <f t="shared" si="1"/>
        <v>2012</v>
      </c>
      <c r="F45" s="2" t="s">
        <v>13</v>
      </c>
      <c r="G45" s="4">
        <v>20079990</v>
      </c>
      <c r="H45" s="4" t="s">
        <v>64</v>
      </c>
      <c r="I45" s="4" t="s">
        <v>65</v>
      </c>
      <c r="J45" s="4" t="s">
        <v>29</v>
      </c>
      <c r="K45" s="4" t="s">
        <v>17</v>
      </c>
      <c r="L45" s="4">
        <v>71</v>
      </c>
      <c r="M45" s="4">
        <f t="shared" si="2"/>
        <v>70148</v>
      </c>
      <c r="N45" s="5">
        <v>70148</v>
      </c>
      <c r="O45" s="4">
        <v>988</v>
      </c>
    </row>
    <row r="46" spans="2:15" thickBot="1" x14ac:dyDescent="0.3">
      <c r="B46" s="2">
        <v>40954</v>
      </c>
      <c r="C46" s="6">
        <f t="shared" si="3"/>
        <v>40954</v>
      </c>
      <c r="D46" s="3">
        <f t="shared" si="0"/>
        <v>2</v>
      </c>
      <c r="E46" s="3">
        <f t="shared" si="1"/>
        <v>2012</v>
      </c>
      <c r="F46" s="2" t="s">
        <v>13</v>
      </c>
      <c r="G46" s="4">
        <v>20089919</v>
      </c>
      <c r="H46" s="4" t="s">
        <v>66</v>
      </c>
      <c r="I46" s="4" t="s">
        <v>28</v>
      </c>
      <c r="J46" s="4" t="s">
        <v>31</v>
      </c>
      <c r="K46" s="4" t="s">
        <v>41</v>
      </c>
      <c r="L46" s="4">
        <v>4</v>
      </c>
      <c r="M46" s="4">
        <f t="shared" si="2"/>
        <v>21</v>
      </c>
      <c r="N46" s="4">
        <v>21</v>
      </c>
      <c r="O46" s="4">
        <v>5</v>
      </c>
    </row>
    <row r="47" spans="2:15" ht="83.25" thickBot="1" x14ac:dyDescent="0.3">
      <c r="B47" s="2">
        <v>40949</v>
      </c>
      <c r="C47" s="6">
        <f t="shared" si="3"/>
        <v>40949</v>
      </c>
      <c r="D47" s="3">
        <f t="shared" si="0"/>
        <v>2</v>
      </c>
      <c r="E47" s="3">
        <f t="shared" si="1"/>
        <v>2012</v>
      </c>
      <c r="F47" s="2" t="s">
        <v>13</v>
      </c>
      <c r="G47" s="4">
        <v>20029000</v>
      </c>
      <c r="H47" s="4" t="s">
        <v>67</v>
      </c>
      <c r="I47" s="4" t="s">
        <v>28</v>
      </c>
      <c r="J47" s="4" t="s">
        <v>31</v>
      </c>
      <c r="K47" s="4" t="s">
        <v>35</v>
      </c>
      <c r="L47" s="4">
        <v>6</v>
      </c>
      <c r="M47" s="4">
        <f t="shared" si="2"/>
        <v>178</v>
      </c>
      <c r="N47" s="4">
        <v>178</v>
      </c>
      <c r="O47" s="4">
        <v>30</v>
      </c>
    </row>
    <row r="48" spans="2:15" thickBot="1" x14ac:dyDescent="0.3">
      <c r="B48" s="2">
        <v>40949</v>
      </c>
      <c r="C48" s="6">
        <f t="shared" si="3"/>
        <v>40949</v>
      </c>
      <c r="D48" s="3">
        <f t="shared" si="0"/>
        <v>2</v>
      </c>
      <c r="E48" s="3">
        <f t="shared" si="1"/>
        <v>2012</v>
      </c>
      <c r="F48" s="2" t="s">
        <v>13</v>
      </c>
      <c r="G48" s="4">
        <v>20079990</v>
      </c>
      <c r="H48" s="4" t="s">
        <v>68</v>
      </c>
      <c r="I48" s="4" t="s">
        <v>46</v>
      </c>
      <c r="J48" s="4" t="s">
        <v>47</v>
      </c>
      <c r="K48" s="4" t="s">
        <v>21</v>
      </c>
      <c r="L48" s="5">
        <v>3600</v>
      </c>
      <c r="M48" s="4">
        <f t="shared" si="2"/>
        <v>132840</v>
      </c>
      <c r="N48" s="5">
        <v>132840</v>
      </c>
      <c r="O48" s="4">
        <v>37</v>
      </c>
    </row>
    <row r="49" spans="2:15" ht="33.75" thickBot="1" x14ac:dyDescent="0.3">
      <c r="B49" s="2">
        <v>40922</v>
      </c>
      <c r="C49" s="6">
        <f t="shared" si="3"/>
        <v>40922</v>
      </c>
      <c r="D49" s="3">
        <f t="shared" si="0"/>
        <v>1</v>
      </c>
      <c r="E49" s="3">
        <f t="shared" si="1"/>
        <v>2012</v>
      </c>
      <c r="F49" s="2" t="s">
        <v>13</v>
      </c>
      <c r="G49" s="4">
        <v>20029000</v>
      </c>
      <c r="H49" s="4" t="s">
        <v>45</v>
      </c>
      <c r="I49" s="4" t="s">
        <v>28</v>
      </c>
      <c r="J49" s="4" t="s">
        <v>29</v>
      </c>
      <c r="K49" s="4" t="s">
        <v>17</v>
      </c>
      <c r="L49" s="4">
        <v>12</v>
      </c>
      <c r="M49" s="4">
        <f t="shared" si="2"/>
        <v>5661</v>
      </c>
      <c r="N49" s="5">
        <v>5661</v>
      </c>
      <c r="O49" s="4">
        <v>472</v>
      </c>
    </row>
    <row r="50" spans="2:15" ht="33.75" thickBot="1" x14ac:dyDescent="0.3">
      <c r="B50" s="2">
        <v>40910</v>
      </c>
      <c r="C50" s="6">
        <f t="shared" si="3"/>
        <v>40910</v>
      </c>
      <c r="D50" s="3">
        <f t="shared" si="0"/>
        <v>1</v>
      </c>
      <c r="E50" s="3">
        <f t="shared" si="1"/>
        <v>2012</v>
      </c>
      <c r="F50" s="2" t="s">
        <v>13</v>
      </c>
      <c r="G50" s="4">
        <v>20049000</v>
      </c>
      <c r="H50" s="4" t="s">
        <v>69</v>
      </c>
      <c r="I50" s="4" t="s">
        <v>70</v>
      </c>
      <c r="J50" s="4" t="s">
        <v>29</v>
      </c>
      <c r="K50" s="4" t="s">
        <v>71</v>
      </c>
      <c r="L50" s="4">
        <v>1</v>
      </c>
      <c r="M50" s="4">
        <f t="shared" si="2"/>
        <v>10394</v>
      </c>
      <c r="N50" s="5">
        <v>10394</v>
      </c>
      <c r="O50" s="5">
        <v>10394</v>
      </c>
    </row>
    <row r="51" spans="2:15" ht="33.75" thickBot="1" x14ac:dyDescent="0.3">
      <c r="B51" s="2">
        <v>41934</v>
      </c>
      <c r="C51" s="6">
        <f t="shared" si="3"/>
        <v>41934</v>
      </c>
      <c r="D51" s="3">
        <f t="shared" si="0"/>
        <v>10</v>
      </c>
      <c r="E51" s="3">
        <f t="shared" si="1"/>
        <v>2014</v>
      </c>
      <c r="F51" s="2" t="s">
        <v>72</v>
      </c>
      <c r="G51" s="4">
        <v>33021090</v>
      </c>
      <c r="H51" s="4" t="s">
        <v>73</v>
      </c>
      <c r="I51" s="4" t="s">
        <v>74</v>
      </c>
      <c r="J51" s="4" t="s">
        <v>29</v>
      </c>
      <c r="K51" s="4" t="s">
        <v>41</v>
      </c>
      <c r="L51" s="4">
        <v>360</v>
      </c>
      <c r="M51" s="4">
        <f t="shared" si="2"/>
        <v>-392649</v>
      </c>
      <c r="N51" s="5">
        <v>392649</v>
      </c>
      <c r="O51" s="5">
        <v>1091</v>
      </c>
    </row>
    <row r="52" spans="2:15" ht="50.25" thickBot="1" x14ac:dyDescent="0.3">
      <c r="B52" s="2">
        <v>41900</v>
      </c>
      <c r="C52" s="6">
        <f t="shared" si="3"/>
        <v>41900</v>
      </c>
      <c r="D52" s="3">
        <f t="shared" si="0"/>
        <v>9</v>
      </c>
      <c r="E52" s="3">
        <f t="shared" si="1"/>
        <v>2014</v>
      </c>
      <c r="F52" s="2" t="s">
        <v>72</v>
      </c>
      <c r="G52" s="4">
        <v>21039090</v>
      </c>
      <c r="H52" s="4" t="s">
        <v>75</v>
      </c>
      <c r="I52" s="4" t="s">
        <v>76</v>
      </c>
      <c r="J52" s="4" t="s">
        <v>31</v>
      </c>
      <c r="K52" s="4" t="s">
        <v>50</v>
      </c>
      <c r="L52" s="4">
        <v>2</v>
      </c>
      <c r="M52" s="4">
        <f t="shared" si="2"/>
        <v>-492</v>
      </c>
      <c r="N52" s="4">
        <v>492</v>
      </c>
      <c r="O52" s="4">
        <v>246</v>
      </c>
    </row>
    <row r="53" spans="2:15" ht="50.25" thickBot="1" x14ac:dyDescent="0.3">
      <c r="B53" s="2">
        <v>41890</v>
      </c>
      <c r="C53" s="6">
        <f t="shared" si="3"/>
        <v>41890</v>
      </c>
      <c r="D53" s="3">
        <f t="shared" si="0"/>
        <v>9</v>
      </c>
      <c r="E53" s="3">
        <f t="shared" si="1"/>
        <v>2014</v>
      </c>
      <c r="F53" s="2" t="s">
        <v>72</v>
      </c>
      <c r="G53" s="4">
        <v>20029000</v>
      </c>
      <c r="H53" s="4" t="s">
        <v>77</v>
      </c>
      <c r="I53" s="4" t="s">
        <v>78</v>
      </c>
      <c r="J53" s="4" t="s">
        <v>79</v>
      </c>
      <c r="K53" s="4" t="s">
        <v>41</v>
      </c>
      <c r="L53" s="5">
        <v>4887</v>
      </c>
      <c r="M53" s="4">
        <f t="shared" si="2"/>
        <v>-332528</v>
      </c>
      <c r="N53" s="5">
        <v>332528</v>
      </c>
      <c r="O53" s="4">
        <v>68</v>
      </c>
    </row>
    <row r="54" spans="2:15" ht="33.75" thickBot="1" x14ac:dyDescent="0.3">
      <c r="B54" s="2">
        <v>41871</v>
      </c>
      <c r="C54" s="6">
        <f t="shared" si="3"/>
        <v>41871</v>
      </c>
      <c r="D54" s="3">
        <f t="shared" si="0"/>
        <v>8</v>
      </c>
      <c r="E54" s="3">
        <f t="shared" si="1"/>
        <v>2014</v>
      </c>
      <c r="F54" s="2" t="s">
        <v>72</v>
      </c>
      <c r="G54" s="4">
        <v>20029000</v>
      </c>
      <c r="H54" s="4" t="s">
        <v>80</v>
      </c>
      <c r="I54" s="4" t="s">
        <v>78</v>
      </c>
      <c r="J54" s="4" t="s">
        <v>20</v>
      </c>
      <c r="K54" s="4" t="s">
        <v>41</v>
      </c>
      <c r="L54" s="5">
        <v>16314</v>
      </c>
      <c r="M54" s="4">
        <f t="shared" si="2"/>
        <v>-918896</v>
      </c>
      <c r="N54" s="5">
        <v>918896</v>
      </c>
      <c r="O54" s="4">
        <v>56</v>
      </c>
    </row>
    <row r="55" spans="2:15" ht="33.75" thickBot="1" x14ac:dyDescent="0.3">
      <c r="B55" s="2">
        <v>41818</v>
      </c>
      <c r="C55" s="6">
        <f t="shared" si="3"/>
        <v>41818</v>
      </c>
      <c r="D55" s="3">
        <f t="shared" si="0"/>
        <v>6</v>
      </c>
      <c r="E55" s="3">
        <f t="shared" si="1"/>
        <v>2014</v>
      </c>
      <c r="F55" s="2" t="s">
        <v>72</v>
      </c>
      <c r="G55" s="4">
        <v>33021090</v>
      </c>
      <c r="H55" s="4" t="s">
        <v>73</v>
      </c>
      <c r="I55" s="4" t="s">
        <v>74</v>
      </c>
      <c r="J55" s="4" t="s">
        <v>29</v>
      </c>
      <c r="K55" s="4" t="s">
        <v>41</v>
      </c>
      <c r="L55" s="4">
        <v>255</v>
      </c>
      <c r="M55" s="4">
        <f t="shared" si="2"/>
        <v>-284323</v>
      </c>
      <c r="N55" s="5">
        <v>284323</v>
      </c>
      <c r="O55" s="5">
        <v>1115</v>
      </c>
    </row>
    <row r="56" spans="2:15" ht="99.75" thickBot="1" x14ac:dyDescent="0.3">
      <c r="B56" s="2">
        <v>41795</v>
      </c>
      <c r="C56" s="6">
        <f t="shared" si="3"/>
        <v>41795</v>
      </c>
      <c r="D56" s="3">
        <f t="shared" si="0"/>
        <v>6</v>
      </c>
      <c r="E56" s="3">
        <f t="shared" si="1"/>
        <v>2014</v>
      </c>
      <c r="F56" s="2" t="s">
        <v>72</v>
      </c>
      <c r="G56" s="4">
        <v>61051010</v>
      </c>
      <c r="H56" s="4" t="s">
        <v>81</v>
      </c>
      <c r="I56" s="4" t="s">
        <v>82</v>
      </c>
      <c r="J56" s="4" t="s">
        <v>83</v>
      </c>
      <c r="K56" s="4" t="s">
        <v>50</v>
      </c>
      <c r="L56" s="4">
        <v>833</v>
      </c>
      <c r="M56" s="4">
        <f t="shared" si="2"/>
        <v>-602268</v>
      </c>
      <c r="N56" s="5">
        <v>602268</v>
      </c>
      <c r="O56" s="4">
        <v>723</v>
      </c>
    </row>
    <row r="57" spans="2:15" ht="33.75" thickBot="1" x14ac:dyDescent="0.3">
      <c r="B57" s="2">
        <v>41740</v>
      </c>
      <c r="C57" s="6">
        <f t="shared" si="3"/>
        <v>41740</v>
      </c>
      <c r="D57" s="3">
        <f t="shared" si="0"/>
        <v>4</v>
      </c>
      <c r="E57" s="3">
        <f t="shared" si="1"/>
        <v>2014</v>
      </c>
      <c r="F57" s="2" t="s">
        <v>72</v>
      </c>
      <c r="G57" s="4">
        <v>82119390</v>
      </c>
      <c r="H57" s="4" t="s">
        <v>84</v>
      </c>
      <c r="I57" s="4" t="s">
        <v>85</v>
      </c>
      <c r="J57" s="4" t="s">
        <v>86</v>
      </c>
      <c r="K57" s="4" t="s">
        <v>21</v>
      </c>
      <c r="L57" s="4">
        <v>2</v>
      </c>
      <c r="M57" s="4">
        <f t="shared" si="2"/>
        <v>-4173</v>
      </c>
      <c r="N57" s="5">
        <v>4173</v>
      </c>
      <c r="O57" s="5">
        <v>2086</v>
      </c>
    </row>
    <row r="58" spans="2:15" ht="33.75" thickBot="1" x14ac:dyDescent="0.3">
      <c r="B58" s="2">
        <v>41727</v>
      </c>
      <c r="C58" s="6">
        <f t="shared" si="3"/>
        <v>41727</v>
      </c>
      <c r="D58" s="3">
        <f t="shared" si="0"/>
        <v>3</v>
      </c>
      <c r="E58" s="3">
        <f t="shared" si="1"/>
        <v>2014</v>
      </c>
      <c r="F58" s="2" t="s">
        <v>72</v>
      </c>
      <c r="G58" s="4">
        <v>33021090</v>
      </c>
      <c r="H58" s="4" t="s">
        <v>73</v>
      </c>
      <c r="I58" s="4" t="s">
        <v>74</v>
      </c>
      <c r="J58" s="4" t="s">
        <v>29</v>
      </c>
      <c r="K58" s="4" t="s">
        <v>41</v>
      </c>
      <c r="L58" s="4">
        <v>278</v>
      </c>
      <c r="M58" s="4">
        <f t="shared" si="2"/>
        <v>-320525</v>
      </c>
      <c r="N58" s="5">
        <v>320525</v>
      </c>
      <c r="O58" s="5">
        <v>1155</v>
      </c>
    </row>
    <row r="59" spans="2:15" ht="66.75" thickBot="1" x14ac:dyDescent="0.3">
      <c r="B59" s="2">
        <v>41720</v>
      </c>
      <c r="C59" s="6">
        <f t="shared" si="3"/>
        <v>41720</v>
      </c>
      <c r="D59" s="3">
        <f t="shared" si="0"/>
        <v>3</v>
      </c>
      <c r="E59" s="3">
        <f t="shared" si="1"/>
        <v>2014</v>
      </c>
      <c r="F59" s="2" t="s">
        <v>72</v>
      </c>
      <c r="G59" s="4">
        <v>20029000</v>
      </c>
      <c r="H59" s="4" t="s">
        <v>87</v>
      </c>
      <c r="I59" s="4" t="s">
        <v>88</v>
      </c>
      <c r="J59" s="4" t="s">
        <v>29</v>
      </c>
      <c r="K59" s="4" t="s">
        <v>41</v>
      </c>
      <c r="L59" s="5">
        <v>18000</v>
      </c>
      <c r="M59" s="4">
        <f t="shared" si="2"/>
        <v>-1116825</v>
      </c>
      <c r="N59" s="5">
        <v>1116825</v>
      </c>
      <c r="O59" s="4">
        <v>62</v>
      </c>
    </row>
    <row r="60" spans="2:15" ht="99.75" thickBot="1" x14ac:dyDescent="0.3">
      <c r="B60" s="2">
        <v>41702</v>
      </c>
      <c r="C60" s="6">
        <f t="shared" si="3"/>
        <v>41702</v>
      </c>
      <c r="D60" s="3">
        <f t="shared" si="0"/>
        <v>3</v>
      </c>
      <c r="E60" s="3">
        <f t="shared" si="1"/>
        <v>2014</v>
      </c>
      <c r="F60" s="2" t="s">
        <v>72</v>
      </c>
      <c r="G60" s="4">
        <v>61051010</v>
      </c>
      <c r="H60" s="4" t="s">
        <v>81</v>
      </c>
      <c r="I60" s="4" t="s">
        <v>82</v>
      </c>
      <c r="J60" s="4" t="s">
        <v>83</v>
      </c>
      <c r="K60" s="4" t="s">
        <v>50</v>
      </c>
      <c r="L60" s="4">
        <v>833</v>
      </c>
      <c r="M60" s="4">
        <f t="shared" si="2"/>
        <v>-602268</v>
      </c>
      <c r="N60" s="5">
        <v>602268</v>
      </c>
      <c r="O60" s="4">
        <v>723</v>
      </c>
    </row>
    <row r="61" spans="2:15" ht="50.25" thickBot="1" x14ac:dyDescent="0.3">
      <c r="B61" s="2">
        <v>41692</v>
      </c>
      <c r="C61" s="6">
        <f t="shared" si="3"/>
        <v>41692</v>
      </c>
      <c r="D61" s="3">
        <f t="shared" si="0"/>
        <v>2</v>
      </c>
      <c r="E61" s="3">
        <f t="shared" si="1"/>
        <v>2014</v>
      </c>
      <c r="F61" s="2" t="s">
        <v>72</v>
      </c>
      <c r="G61" s="4">
        <v>20029000</v>
      </c>
      <c r="H61" s="4" t="s">
        <v>89</v>
      </c>
      <c r="I61" s="4" t="s">
        <v>78</v>
      </c>
      <c r="J61" s="4" t="s">
        <v>20</v>
      </c>
      <c r="K61" s="4" t="s">
        <v>50</v>
      </c>
      <c r="L61" s="5">
        <v>1200</v>
      </c>
      <c r="M61" s="4">
        <f t="shared" si="2"/>
        <v>-47024</v>
      </c>
      <c r="N61" s="5">
        <v>47024</v>
      </c>
      <c r="O61" s="4">
        <v>39</v>
      </c>
    </row>
    <row r="62" spans="2:15" ht="33.75" thickBot="1" x14ac:dyDescent="0.3">
      <c r="B62" s="2">
        <v>41692</v>
      </c>
      <c r="C62" s="6">
        <f t="shared" si="3"/>
        <v>41692</v>
      </c>
      <c r="D62" s="3">
        <f t="shared" si="0"/>
        <v>2</v>
      </c>
      <c r="E62" s="3">
        <f t="shared" si="1"/>
        <v>2014</v>
      </c>
      <c r="F62" s="2" t="s">
        <v>72</v>
      </c>
      <c r="G62" s="4">
        <v>20029000</v>
      </c>
      <c r="H62" s="4" t="s">
        <v>90</v>
      </c>
      <c r="I62" s="4" t="s">
        <v>78</v>
      </c>
      <c r="J62" s="4" t="s">
        <v>20</v>
      </c>
      <c r="K62" s="4" t="s">
        <v>50</v>
      </c>
      <c r="L62" s="5">
        <v>1500</v>
      </c>
      <c r="M62" s="4">
        <f t="shared" si="2"/>
        <v>-31157</v>
      </c>
      <c r="N62" s="5">
        <v>31157</v>
      </c>
      <c r="O62" s="4">
        <v>21</v>
      </c>
    </row>
    <row r="63" spans="2:15" ht="33.75" thickBot="1" x14ac:dyDescent="0.3">
      <c r="B63" s="2">
        <v>41648</v>
      </c>
      <c r="C63" s="6">
        <f t="shared" si="3"/>
        <v>41648</v>
      </c>
      <c r="D63" s="3">
        <f t="shared" si="0"/>
        <v>1</v>
      </c>
      <c r="E63" s="3">
        <f t="shared" si="1"/>
        <v>2014</v>
      </c>
      <c r="F63" s="2" t="s">
        <v>72</v>
      </c>
      <c r="G63" s="4">
        <v>20029000</v>
      </c>
      <c r="H63" s="4" t="s">
        <v>80</v>
      </c>
      <c r="I63" s="4" t="s">
        <v>78</v>
      </c>
      <c r="J63" s="4" t="s">
        <v>20</v>
      </c>
      <c r="K63" s="4" t="s">
        <v>41</v>
      </c>
      <c r="L63" s="5">
        <v>13042</v>
      </c>
      <c r="M63" s="4">
        <f t="shared" si="2"/>
        <v>-762921</v>
      </c>
      <c r="N63" s="5">
        <v>762921</v>
      </c>
      <c r="O63" s="4">
        <v>58</v>
      </c>
    </row>
    <row r="64" spans="2:15" ht="33.75" thickBot="1" x14ac:dyDescent="0.3">
      <c r="B64" s="2">
        <v>41627</v>
      </c>
      <c r="C64" s="6">
        <f t="shared" si="3"/>
        <v>41627</v>
      </c>
      <c r="D64" s="3">
        <f t="shared" si="0"/>
        <v>12</v>
      </c>
      <c r="E64" s="3">
        <f t="shared" si="1"/>
        <v>2013</v>
      </c>
      <c r="F64" s="2" t="s">
        <v>72</v>
      </c>
      <c r="G64" s="4">
        <v>33021090</v>
      </c>
      <c r="H64" s="4" t="s">
        <v>73</v>
      </c>
      <c r="I64" s="4" t="s">
        <v>74</v>
      </c>
      <c r="J64" s="4" t="s">
        <v>29</v>
      </c>
      <c r="K64" s="4" t="s">
        <v>41</v>
      </c>
      <c r="L64" s="4">
        <v>300</v>
      </c>
      <c r="M64" s="4">
        <f t="shared" si="2"/>
        <v>-353326</v>
      </c>
      <c r="N64" s="5">
        <v>353326</v>
      </c>
      <c r="O64" s="5">
        <v>1178</v>
      </c>
    </row>
    <row r="65" spans="2:15" ht="33.75" thickBot="1" x14ac:dyDescent="0.3">
      <c r="B65" s="2">
        <v>41536</v>
      </c>
      <c r="C65" s="6">
        <f t="shared" si="3"/>
        <v>41536</v>
      </c>
      <c r="D65" s="3">
        <f t="shared" si="0"/>
        <v>9</v>
      </c>
      <c r="E65" s="3">
        <f t="shared" si="1"/>
        <v>2013</v>
      </c>
      <c r="F65" s="2" t="s">
        <v>72</v>
      </c>
      <c r="G65" s="4">
        <v>33021090</v>
      </c>
      <c r="H65" s="4" t="s">
        <v>73</v>
      </c>
      <c r="I65" s="4" t="s">
        <v>74</v>
      </c>
      <c r="J65" s="4" t="s">
        <v>29</v>
      </c>
      <c r="K65" s="4" t="s">
        <v>41</v>
      </c>
      <c r="L65" s="4">
        <v>300</v>
      </c>
      <c r="M65" s="4">
        <f t="shared" si="2"/>
        <v>-345512</v>
      </c>
      <c r="N65" s="5">
        <v>345512</v>
      </c>
      <c r="O65" s="5">
        <v>1152</v>
      </c>
    </row>
    <row r="66" spans="2:15" ht="50.25" thickBot="1" x14ac:dyDescent="0.3">
      <c r="B66" s="2">
        <v>41505</v>
      </c>
      <c r="C66" s="6">
        <f t="shared" si="3"/>
        <v>41505</v>
      </c>
      <c r="D66" s="3">
        <f t="shared" si="0"/>
        <v>8</v>
      </c>
      <c r="E66" s="3">
        <f t="shared" si="1"/>
        <v>2013</v>
      </c>
      <c r="F66" s="2" t="s">
        <v>72</v>
      </c>
      <c r="G66" s="4">
        <v>21039090</v>
      </c>
      <c r="H66" s="4" t="s">
        <v>91</v>
      </c>
      <c r="I66" s="4" t="s">
        <v>92</v>
      </c>
      <c r="J66" s="4" t="s">
        <v>29</v>
      </c>
      <c r="K66" s="4" t="s">
        <v>41</v>
      </c>
      <c r="L66" s="4">
        <v>48</v>
      </c>
      <c r="M66" s="4">
        <f t="shared" si="2"/>
        <v>-11132</v>
      </c>
      <c r="N66" s="5">
        <v>11132</v>
      </c>
      <c r="O66" s="4">
        <v>232</v>
      </c>
    </row>
    <row r="67" spans="2:15" ht="50.25" thickBot="1" x14ac:dyDescent="0.3">
      <c r="B67" s="2">
        <v>41453</v>
      </c>
      <c r="C67" s="6">
        <f t="shared" si="3"/>
        <v>41453</v>
      </c>
      <c r="D67" s="3">
        <f t="shared" ref="D67:D109" si="4">MONTH(B67)</f>
        <v>6</v>
      </c>
      <c r="E67" s="3">
        <f t="shared" ref="E67:E109" si="5">YEAR(B67)</f>
        <v>2013</v>
      </c>
      <c r="F67" s="2" t="s">
        <v>72</v>
      </c>
      <c r="G67" s="4">
        <v>21039090</v>
      </c>
      <c r="H67" s="4" t="s">
        <v>93</v>
      </c>
      <c r="I67" s="4" t="s">
        <v>92</v>
      </c>
      <c r="J67" s="4" t="s">
        <v>29</v>
      </c>
      <c r="K67" s="4" t="s">
        <v>41</v>
      </c>
      <c r="L67" s="4">
        <v>27</v>
      </c>
      <c r="M67" s="4">
        <f t="shared" ref="M67:M109" si="6">IF(F67="Export",N67,-N67)</f>
        <v>-5270</v>
      </c>
      <c r="N67" s="5">
        <v>5270</v>
      </c>
      <c r="O67" s="4">
        <v>196</v>
      </c>
    </row>
    <row r="68" spans="2:15" ht="33.75" thickBot="1" x14ac:dyDescent="0.3">
      <c r="B68" s="2">
        <v>41447</v>
      </c>
      <c r="C68" s="6">
        <f t="shared" si="3"/>
        <v>41447</v>
      </c>
      <c r="D68" s="3">
        <f t="shared" si="4"/>
        <v>6</v>
      </c>
      <c r="E68" s="3">
        <f t="shared" si="5"/>
        <v>2013</v>
      </c>
      <c r="F68" s="2" t="s">
        <v>72</v>
      </c>
      <c r="G68" s="4">
        <v>20029000</v>
      </c>
      <c r="H68" s="4" t="s">
        <v>80</v>
      </c>
      <c r="I68" s="4" t="s">
        <v>78</v>
      </c>
      <c r="J68" s="4" t="s">
        <v>20</v>
      </c>
      <c r="K68" s="4" t="s">
        <v>41</v>
      </c>
      <c r="L68" s="5">
        <v>7316</v>
      </c>
      <c r="M68" s="4">
        <f t="shared" si="6"/>
        <v>-362144</v>
      </c>
      <c r="N68" s="5">
        <v>362144</v>
      </c>
      <c r="O68" s="4">
        <v>50</v>
      </c>
    </row>
    <row r="69" spans="2:15" ht="33.75" thickBot="1" x14ac:dyDescent="0.3">
      <c r="B69" s="2">
        <v>41418</v>
      </c>
      <c r="C69" s="6">
        <f t="shared" si="3"/>
        <v>41418</v>
      </c>
      <c r="D69" s="3">
        <f t="shared" si="4"/>
        <v>5</v>
      </c>
      <c r="E69" s="3">
        <f t="shared" si="5"/>
        <v>2013</v>
      </c>
      <c r="F69" s="2" t="s">
        <v>72</v>
      </c>
      <c r="G69" s="4">
        <v>33021090</v>
      </c>
      <c r="H69" s="4" t="s">
        <v>73</v>
      </c>
      <c r="I69" s="4" t="s">
        <v>74</v>
      </c>
      <c r="J69" s="4" t="s">
        <v>29</v>
      </c>
      <c r="K69" s="4" t="s">
        <v>41</v>
      </c>
      <c r="L69" s="4">
        <v>300</v>
      </c>
      <c r="M69" s="4">
        <f t="shared" si="6"/>
        <v>-305044</v>
      </c>
      <c r="N69" s="5">
        <v>305044</v>
      </c>
      <c r="O69" s="5">
        <v>1017</v>
      </c>
    </row>
    <row r="70" spans="2:15" ht="33.75" thickBot="1" x14ac:dyDescent="0.3">
      <c r="B70" s="2">
        <v>41417</v>
      </c>
      <c r="C70" s="6">
        <f t="shared" si="3"/>
        <v>41417</v>
      </c>
      <c r="D70" s="3">
        <f t="shared" si="4"/>
        <v>5</v>
      </c>
      <c r="E70" s="3">
        <f t="shared" si="5"/>
        <v>2013</v>
      </c>
      <c r="F70" s="2" t="s">
        <v>72</v>
      </c>
      <c r="G70" s="4">
        <v>20029000</v>
      </c>
      <c r="H70" s="4" t="s">
        <v>94</v>
      </c>
      <c r="I70" s="4" t="s">
        <v>78</v>
      </c>
      <c r="J70" s="4" t="s">
        <v>20</v>
      </c>
      <c r="K70" s="4" t="s">
        <v>50</v>
      </c>
      <c r="L70" s="5">
        <v>1200</v>
      </c>
      <c r="M70" s="4">
        <f t="shared" si="6"/>
        <v>-37532</v>
      </c>
      <c r="N70" s="5">
        <v>37532</v>
      </c>
      <c r="O70" s="4">
        <v>31</v>
      </c>
    </row>
    <row r="71" spans="2:15" ht="66.75" thickBot="1" x14ac:dyDescent="0.3">
      <c r="B71" s="2">
        <v>41415</v>
      </c>
      <c r="C71" s="6">
        <f t="shared" si="3"/>
        <v>41415</v>
      </c>
      <c r="D71" s="3">
        <f t="shared" si="4"/>
        <v>5</v>
      </c>
      <c r="E71" s="3">
        <f t="shared" si="5"/>
        <v>2013</v>
      </c>
      <c r="F71" s="2" t="s">
        <v>72</v>
      </c>
      <c r="G71" s="4">
        <v>21032000</v>
      </c>
      <c r="H71" s="4" t="s">
        <v>95</v>
      </c>
      <c r="I71" s="4" t="s">
        <v>22</v>
      </c>
      <c r="J71" s="4" t="s">
        <v>29</v>
      </c>
      <c r="K71" s="4" t="s">
        <v>17</v>
      </c>
      <c r="L71" s="4">
        <v>200</v>
      </c>
      <c r="M71" s="4">
        <f t="shared" si="6"/>
        <v>-57357</v>
      </c>
      <c r="N71" s="5">
        <v>57357</v>
      </c>
      <c r="O71" s="4">
        <v>287</v>
      </c>
    </row>
    <row r="72" spans="2:15" ht="33.75" thickBot="1" x14ac:dyDescent="0.3">
      <c r="B72" s="2">
        <v>41395</v>
      </c>
      <c r="C72" s="6">
        <f t="shared" ref="C72:C109" si="7">B72</f>
        <v>41395</v>
      </c>
      <c r="D72" s="3">
        <f t="shared" si="4"/>
        <v>5</v>
      </c>
      <c r="E72" s="3">
        <f t="shared" si="5"/>
        <v>2013</v>
      </c>
      <c r="F72" s="2" t="s">
        <v>72</v>
      </c>
      <c r="G72" s="4">
        <v>96061010</v>
      </c>
      <c r="H72" s="4" t="s">
        <v>96</v>
      </c>
      <c r="I72" s="4" t="s">
        <v>97</v>
      </c>
      <c r="J72" s="4" t="s">
        <v>98</v>
      </c>
      <c r="K72" s="4" t="s">
        <v>21</v>
      </c>
      <c r="L72" s="5">
        <v>37000</v>
      </c>
      <c r="M72" s="4">
        <f t="shared" si="6"/>
        <v>-14801</v>
      </c>
      <c r="N72" s="5">
        <v>14801</v>
      </c>
      <c r="O72" s="4">
        <v>0</v>
      </c>
    </row>
    <row r="73" spans="2:15" ht="66.75" thickBot="1" x14ac:dyDescent="0.3">
      <c r="B73" s="2">
        <v>41374</v>
      </c>
      <c r="C73" s="6">
        <f t="shared" si="7"/>
        <v>41374</v>
      </c>
      <c r="D73" s="3">
        <f t="shared" si="4"/>
        <v>4</v>
      </c>
      <c r="E73" s="3">
        <f t="shared" si="5"/>
        <v>2013</v>
      </c>
      <c r="F73" s="2" t="s">
        <v>72</v>
      </c>
      <c r="G73" s="4">
        <v>20029000</v>
      </c>
      <c r="H73" s="4" t="s">
        <v>99</v>
      </c>
      <c r="I73" s="4" t="s">
        <v>78</v>
      </c>
      <c r="J73" s="4" t="s">
        <v>29</v>
      </c>
      <c r="K73" s="4" t="s">
        <v>41</v>
      </c>
      <c r="L73" s="4">
        <v>192</v>
      </c>
      <c r="M73" s="4">
        <f t="shared" si="6"/>
        <v>-48667</v>
      </c>
      <c r="N73" s="5">
        <v>48667</v>
      </c>
      <c r="O73" s="4">
        <v>253</v>
      </c>
    </row>
    <row r="74" spans="2:15" ht="66.75" thickBot="1" x14ac:dyDescent="0.3">
      <c r="B74" s="2">
        <v>41374</v>
      </c>
      <c r="C74" s="6">
        <f t="shared" si="7"/>
        <v>41374</v>
      </c>
      <c r="D74" s="3">
        <f t="shared" si="4"/>
        <v>4</v>
      </c>
      <c r="E74" s="3">
        <f t="shared" si="5"/>
        <v>2013</v>
      </c>
      <c r="F74" s="2" t="s">
        <v>72</v>
      </c>
      <c r="G74" s="4">
        <v>20029000</v>
      </c>
      <c r="H74" s="4" t="s">
        <v>100</v>
      </c>
      <c r="I74" s="4" t="s">
        <v>78</v>
      </c>
      <c r="J74" s="4" t="s">
        <v>29</v>
      </c>
      <c r="K74" s="4" t="s">
        <v>41</v>
      </c>
      <c r="L74" s="5">
        <v>1200</v>
      </c>
      <c r="M74" s="4">
        <f t="shared" si="6"/>
        <v>-69006</v>
      </c>
      <c r="N74" s="5">
        <v>69006</v>
      </c>
      <c r="O74" s="4">
        <v>58</v>
      </c>
    </row>
    <row r="75" spans="2:15" ht="66.75" thickBot="1" x14ac:dyDescent="0.3">
      <c r="B75" s="2">
        <v>41374</v>
      </c>
      <c r="C75" s="6">
        <f t="shared" si="7"/>
        <v>41374</v>
      </c>
      <c r="D75" s="3">
        <f t="shared" si="4"/>
        <v>4</v>
      </c>
      <c r="E75" s="3">
        <f t="shared" si="5"/>
        <v>2013</v>
      </c>
      <c r="F75" s="2" t="s">
        <v>72</v>
      </c>
      <c r="G75" s="4">
        <v>20029000</v>
      </c>
      <c r="H75" s="4" t="s">
        <v>101</v>
      </c>
      <c r="I75" s="4" t="s">
        <v>78</v>
      </c>
      <c r="J75" s="4" t="s">
        <v>29</v>
      </c>
      <c r="K75" s="4" t="s">
        <v>41</v>
      </c>
      <c r="L75" s="4">
        <v>750</v>
      </c>
      <c r="M75" s="4">
        <f t="shared" si="6"/>
        <v>-32233</v>
      </c>
      <c r="N75" s="5">
        <v>32233</v>
      </c>
      <c r="O75" s="4">
        <v>43</v>
      </c>
    </row>
    <row r="76" spans="2:15" ht="33.75" thickBot="1" x14ac:dyDescent="0.3">
      <c r="B76" s="2">
        <v>41342</v>
      </c>
      <c r="C76" s="6">
        <f t="shared" si="7"/>
        <v>41342</v>
      </c>
      <c r="D76" s="3">
        <f t="shared" si="4"/>
        <v>3</v>
      </c>
      <c r="E76" s="3">
        <f t="shared" si="5"/>
        <v>2013</v>
      </c>
      <c r="F76" s="2" t="s">
        <v>72</v>
      </c>
      <c r="G76" s="4">
        <v>33021090</v>
      </c>
      <c r="H76" s="4" t="s">
        <v>73</v>
      </c>
      <c r="I76" s="4" t="s">
        <v>74</v>
      </c>
      <c r="J76" s="4" t="s">
        <v>29</v>
      </c>
      <c r="K76" s="4" t="s">
        <v>41</v>
      </c>
      <c r="L76" s="4">
        <v>300</v>
      </c>
      <c r="M76" s="4">
        <f t="shared" si="6"/>
        <v>-271713</v>
      </c>
      <c r="N76" s="5">
        <v>271713</v>
      </c>
      <c r="O76" s="4">
        <v>906</v>
      </c>
    </row>
    <row r="77" spans="2:15" ht="33.75" thickBot="1" x14ac:dyDescent="0.3">
      <c r="B77" s="2">
        <v>41250</v>
      </c>
      <c r="C77" s="6">
        <f t="shared" si="7"/>
        <v>41250</v>
      </c>
      <c r="D77" s="3">
        <f t="shared" si="4"/>
        <v>12</v>
      </c>
      <c r="E77" s="3">
        <f t="shared" si="5"/>
        <v>2012</v>
      </c>
      <c r="F77" s="2" t="s">
        <v>72</v>
      </c>
      <c r="G77" s="4">
        <v>33021090</v>
      </c>
      <c r="H77" s="4" t="s">
        <v>73</v>
      </c>
      <c r="I77" s="4" t="s">
        <v>74</v>
      </c>
      <c r="J77" s="4" t="s">
        <v>31</v>
      </c>
      <c r="K77" s="4" t="s">
        <v>41</v>
      </c>
      <c r="L77" s="4">
        <v>113</v>
      </c>
      <c r="M77" s="4">
        <f t="shared" si="6"/>
        <v>-105796</v>
      </c>
      <c r="N77" s="5">
        <v>105796</v>
      </c>
      <c r="O77" s="4">
        <v>940</v>
      </c>
    </row>
    <row r="78" spans="2:15" ht="66.75" thickBot="1" x14ac:dyDescent="0.3">
      <c r="B78" s="2">
        <v>41205</v>
      </c>
      <c r="C78" s="6">
        <f t="shared" si="7"/>
        <v>41205</v>
      </c>
      <c r="D78" s="3">
        <f t="shared" si="4"/>
        <v>10</v>
      </c>
      <c r="E78" s="3">
        <f t="shared" si="5"/>
        <v>2012</v>
      </c>
      <c r="F78" s="2" t="s">
        <v>72</v>
      </c>
      <c r="G78" s="4">
        <v>20029000</v>
      </c>
      <c r="H78" s="4" t="s">
        <v>102</v>
      </c>
      <c r="I78" s="4" t="s">
        <v>92</v>
      </c>
      <c r="J78" s="4" t="s">
        <v>29</v>
      </c>
      <c r="K78" s="4" t="s">
        <v>41</v>
      </c>
      <c r="L78" s="4">
        <v>61</v>
      </c>
      <c r="M78" s="4">
        <f t="shared" si="6"/>
        <v>-16312</v>
      </c>
      <c r="N78" s="5">
        <v>16312</v>
      </c>
      <c r="O78" s="4">
        <v>266</v>
      </c>
    </row>
    <row r="79" spans="2:15" ht="99.75" thickBot="1" x14ac:dyDescent="0.3">
      <c r="B79" s="2">
        <v>41118</v>
      </c>
      <c r="C79" s="6">
        <f t="shared" si="7"/>
        <v>41118</v>
      </c>
      <c r="D79" s="3">
        <f t="shared" si="4"/>
        <v>7</v>
      </c>
      <c r="E79" s="3">
        <f t="shared" si="5"/>
        <v>2012</v>
      </c>
      <c r="F79" s="2" t="s">
        <v>72</v>
      </c>
      <c r="G79" s="4">
        <v>84388090</v>
      </c>
      <c r="H79" s="4" t="s">
        <v>103</v>
      </c>
      <c r="I79" s="4" t="s">
        <v>78</v>
      </c>
      <c r="J79" s="4" t="s">
        <v>29</v>
      </c>
      <c r="K79" s="4" t="s">
        <v>104</v>
      </c>
      <c r="L79" s="4">
        <v>1</v>
      </c>
      <c r="M79" s="4">
        <f t="shared" si="6"/>
        <v>-8195090</v>
      </c>
      <c r="N79" s="5">
        <v>8195090</v>
      </c>
      <c r="O79" s="5">
        <v>8195090</v>
      </c>
    </row>
    <row r="80" spans="2:15" ht="99.75" thickBot="1" x14ac:dyDescent="0.3">
      <c r="B80" s="2">
        <v>41118</v>
      </c>
      <c r="C80" s="6">
        <f t="shared" si="7"/>
        <v>41118</v>
      </c>
      <c r="D80" s="3">
        <f t="shared" si="4"/>
        <v>7</v>
      </c>
      <c r="E80" s="3">
        <f t="shared" si="5"/>
        <v>2012</v>
      </c>
      <c r="F80" s="2" t="s">
        <v>72</v>
      </c>
      <c r="G80" s="4">
        <v>84388090</v>
      </c>
      <c r="H80" s="4" t="s">
        <v>103</v>
      </c>
      <c r="I80" s="4" t="s">
        <v>78</v>
      </c>
      <c r="J80" s="4" t="s">
        <v>29</v>
      </c>
      <c r="K80" s="4" t="s">
        <v>104</v>
      </c>
      <c r="L80" s="4">
        <v>1</v>
      </c>
      <c r="M80" s="4">
        <f t="shared" si="6"/>
        <v>-24585268</v>
      </c>
      <c r="N80" s="5">
        <v>24585268</v>
      </c>
      <c r="O80" s="5">
        <v>24585268</v>
      </c>
    </row>
    <row r="81" spans="2:15" ht="66.75" thickBot="1" x14ac:dyDescent="0.3">
      <c r="B81" s="2">
        <v>41415</v>
      </c>
      <c r="C81" s="6">
        <f t="shared" si="7"/>
        <v>41415</v>
      </c>
      <c r="D81" s="3">
        <f t="shared" si="4"/>
        <v>5</v>
      </c>
      <c r="E81" s="3">
        <f t="shared" si="5"/>
        <v>2013</v>
      </c>
      <c r="F81" s="2" t="s">
        <v>72</v>
      </c>
      <c r="G81" s="4">
        <v>21032000</v>
      </c>
      <c r="H81" s="4" t="s">
        <v>95</v>
      </c>
      <c r="I81" s="4" t="s">
        <v>22</v>
      </c>
      <c r="J81" s="4" t="s">
        <v>29</v>
      </c>
      <c r="K81" s="4" t="s">
        <v>17</v>
      </c>
      <c r="L81" s="4">
        <v>200</v>
      </c>
      <c r="M81" s="4">
        <f t="shared" si="6"/>
        <v>-57357</v>
      </c>
      <c r="N81" s="5">
        <v>57357</v>
      </c>
      <c r="O81" s="4">
        <v>287</v>
      </c>
    </row>
    <row r="82" spans="2:15" ht="33.75" thickBot="1" x14ac:dyDescent="0.3">
      <c r="B82" s="2">
        <v>41395</v>
      </c>
      <c r="C82" s="6">
        <f t="shared" si="7"/>
        <v>41395</v>
      </c>
      <c r="D82" s="3">
        <f t="shared" si="4"/>
        <v>5</v>
      </c>
      <c r="E82" s="3">
        <f t="shared" si="5"/>
        <v>2013</v>
      </c>
      <c r="F82" s="2" t="s">
        <v>72</v>
      </c>
      <c r="G82" s="4">
        <v>96061010</v>
      </c>
      <c r="H82" s="4" t="s">
        <v>96</v>
      </c>
      <c r="I82" s="4" t="s">
        <v>97</v>
      </c>
      <c r="J82" s="4" t="s">
        <v>98</v>
      </c>
      <c r="K82" s="4" t="s">
        <v>21</v>
      </c>
      <c r="L82" s="5">
        <v>37000</v>
      </c>
      <c r="M82" s="4">
        <f t="shared" si="6"/>
        <v>-14801</v>
      </c>
      <c r="N82" s="5">
        <v>14801</v>
      </c>
      <c r="O82" s="4">
        <v>0</v>
      </c>
    </row>
    <row r="83" spans="2:15" ht="66.75" thickBot="1" x14ac:dyDescent="0.3">
      <c r="B83" s="2">
        <v>41374</v>
      </c>
      <c r="C83" s="6">
        <f t="shared" si="7"/>
        <v>41374</v>
      </c>
      <c r="D83" s="3">
        <f t="shared" si="4"/>
        <v>4</v>
      </c>
      <c r="E83" s="3">
        <f t="shared" si="5"/>
        <v>2013</v>
      </c>
      <c r="F83" s="2" t="s">
        <v>72</v>
      </c>
      <c r="G83" s="4">
        <v>20029000</v>
      </c>
      <c r="H83" s="4" t="s">
        <v>99</v>
      </c>
      <c r="I83" s="4" t="s">
        <v>78</v>
      </c>
      <c r="J83" s="4" t="s">
        <v>29</v>
      </c>
      <c r="K83" s="4" t="s">
        <v>41</v>
      </c>
      <c r="L83" s="4">
        <v>192</v>
      </c>
      <c r="M83" s="4">
        <f t="shared" si="6"/>
        <v>-48667</v>
      </c>
      <c r="N83" s="5">
        <v>48667</v>
      </c>
      <c r="O83" s="4">
        <v>253</v>
      </c>
    </row>
    <row r="84" spans="2:15" ht="66.75" thickBot="1" x14ac:dyDescent="0.3">
      <c r="B84" s="2">
        <v>41374</v>
      </c>
      <c r="C84" s="6">
        <f t="shared" si="7"/>
        <v>41374</v>
      </c>
      <c r="D84" s="3">
        <f t="shared" si="4"/>
        <v>4</v>
      </c>
      <c r="E84" s="3">
        <f t="shared" si="5"/>
        <v>2013</v>
      </c>
      <c r="F84" s="2" t="s">
        <v>72</v>
      </c>
      <c r="G84" s="4">
        <v>20029000</v>
      </c>
      <c r="H84" s="4" t="s">
        <v>100</v>
      </c>
      <c r="I84" s="4" t="s">
        <v>78</v>
      </c>
      <c r="J84" s="4" t="s">
        <v>29</v>
      </c>
      <c r="K84" s="4" t="s">
        <v>41</v>
      </c>
      <c r="L84" s="5">
        <v>1200</v>
      </c>
      <c r="M84" s="4">
        <f t="shared" si="6"/>
        <v>-69006</v>
      </c>
      <c r="N84" s="5">
        <v>69006</v>
      </c>
      <c r="O84" s="4">
        <v>58</v>
      </c>
    </row>
    <row r="85" spans="2:15" ht="66.75" thickBot="1" x14ac:dyDescent="0.3">
      <c r="B85" s="2">
        <v>41374</v>
      </c>
      <c r="C85" s="6">
        <f t="shared" si="7"/>
        <v>41374</v>
      </c>
      <c r="D85" s="3">
        <f t="shared" si="4"/>
        <v>4</v>
      </c>
      <c r="E85" s="3">
        <f t="shared" si="5"/>
        <v>2013</v>
      </c>
      <c r="F85" s="2" t="s">
        <v>72</v>
      </c>
      <c r="G85" s="4">
        <v>20029000</v>
      </c>
      <c r="H85" s="4" t="s">
        <v>101</v>
      </c>
      <c r="I85" s="4" t="s">
        <v>78</v>
      </c>
      <c r="J85" s="4" t="s">
        <v>29</v>
      </c>
      <c r="K85" s="4" t="s">
        <v>41</v>
      </c>
      <c r="L85" s="4">
        <v>750</v>
      </c>
      <c r="M85" s="4">
        <f t="shared" si="6"/>
        <v>-32233</v>
      </c>
      <c r="N85" s="5">
        <v>32233</v>
      </c>
      <c r="O85" s="4">
        <v>43</v>
      </c>
    </row>
    <row r="86" spans="2:15" ht="33.75" thickBot="1" x14ac:dyDescent="0.3">
      <c r="B86" s="2">
        <v>41342</v>
      </c>
      <c r="C86" s="6">
        <f t="shared" si="7"/>
        <v>41342</v>
      </c>
      <c r="D86" s="3">
        <f t="shared" si="4"/>
        <v>3</v>
      </c>
      <c r="E86" s="3">
        <f t="shared" si="5"/>
        <v>2013</v>
      </c>
      <c r="F86" s="2" t="s">
        <v>72</v>
      </c>
      <c r="G86" s="4">
        <v>33021090</v>
      </c>
      <c r="H86" s="4" t="s">
        <v>73</v>
      </c>
      <c r="I86" s="4" t="s">
        <v>74</v>
      </c>
      <c r="J86" s="4" t="s">
        <v>29</v>
      </c>
      <c r="K86" s="4" t="s">
        <v>41</v>
      </c>
      <c r="L86" s="4">
        <v>300</v>
      </c>
      <c r="M86" s="4">
        <f t="shared" si="6"/>
        <v>-271713</v>
      </c>
      <c r="N86" s="5">
        <v>271713</v>
      </c>
      <c r="O86" s="4">
        <v>906</v>
      </c>
    </row>
    <row r="87" spans="2:15" ht="33.75" thickBot="1" x14ac:dyDescent="0.3">
      <c r="B87" s="2">
        <v>41250</v>
      </c>
      <c r="C87" s="6">
        <f t="shared" si="7"/>
        <v>41250</v>
      </c>
      <c r="D87" s="3">
        <f t="shared" si="4"/>
        <v>12</v>
      </c>
      <c r="E87" s="3">
        <f t="shared" si="5"/>
        <v>2012</v>
      </c>
      <c r="F87" s="2" t="s">
        <v>72</v>
      </c>
      <c r="G87" s="4">
        <v>33021090</v>
      </c>
      <c r="H87" s="4" t="s">
        <v>73</v>
      </c>
      <c r="I87" s="4" t="s">
        <v>74</v>
      </c>
      <c r="J87" s="4" t="s">
        <v>31</v>
      </c>
      <c r="K87" s="4" t="s">
        <v>41</v>
      </c>
      <c r="L87" s="4">
        <v>113</v>
      </c>
      <c r="M87" s="4">
        <f t="shared" si="6"/>
        <v>-105796</v>
      </c>
      <c r="N87" s="5">
        <v>105796</v>
      </c>
      <c r="O87" s="4">
        <v>940</v>
      </c>
    </row>
    <row r="88" spans="2:15" ht="66.75" thickBot="1" x14ac:dyDescent="0.3">
      <c r="B88" s="2">
        <v>41205</v>
      </c>
      <c r="C88" s="6">
        <f t="shared" si="7"/>
        <v>41205</v>
      </c>
      <c r="D88" s="3">
        <f t="shared" si="4"/>
        <v>10</v>
      </c>
      <c r="E88" s="3">
        <f t="shared" si="5"/>
        <v>2012</v>
      </c>
      <c r="F88" s="2" t="s">
        <v>72</v>
      </c>
      <c r="G88" s="4">
        <v>20029000</v>
      </c>
      <c r="H88" s="4" t="s">
        <v>102</v>
      </c>
      <c r="I88" s="4" t="s">
        <v>92</v>
      </c>
      <c r="J88" s="4" t="s">
        <v>29</v>
      </c>
      <c r="K88" s="4" t="s">
        <v>41</v>
      </c>
      <c r="L88" s="4">
        <v>61</v>
      </c>
      <c r="M88" s="4">
        <f t="shared" si="6"/>
        <v>-16312</v>
      </c>
      <c r="N88" s="5">
        <v>16312</v>
      </c>
      <c r="O88" s="4">
        <v>266</v>
      </c>
    </row>
    <row r="89" spans="2:15" ht="99.75" thickBot="1" x14ac:dyDescent="0.3">
      <c r="B89" s="2">
        <v>41118</v>
      </c>
      <c r="C89" s="6">
        <f t="shared" si="7"/>
        <v>41118</v>
      </c>
      <c r="D89" s="3">
        <f t="shared" si="4"/>
        <v>7</v>
      </c>
      <c r="E89" s="3">
        <f t="shared" si="5"/>
        <v>2012</v>
      </c>
      <c r="F89" s="2" t="s">
        <v>72</v>
      </c>
      <c r="G89" s="4">
        <v>84388090</v>
      </c>
      <c r="H89" s="4" t="s">
        <v>103</v>
      </c>
      <c r="I89" s="4" t="s">
        <v>78</v>
      </c>
      <c r="J89" s="4" t="s">
        <v>29</v>
      </c>
      <c r="K89" s="4" t="s">
        <v>104</v>
      </c>
      <c r="L89" s="4">
        <v>1</v>
      </c>
      <c r="M89" s="4">
        <f t="shared" si="6"/>
        <v>-8195090</v>
      </c>
      <c r="N89" s="5">
        <v>8195090</v>
      </c>
      <c r="O89" s="5">
        <v>8195090</v>
      </c>
    </row>
    <row r="90" spans="2:15" ht="99.75" thickBot="1" x14ac:dyDescent="0.3">
      <c r="B90" s="2">
        <v>41118</v>
      </c>
      <c r="C90" s="6">
        <f t="shared" si="7"/>
        <v>41118</v>
      </c>
      <c r="D90" s="3">
        <f t="shared" si="4"/>
        <v>7</v>
      </c>
      <c r="E90" s="3">
        <f t="shared" si="5"/>
        <v>2012</v>
      </c>
      <c r="F90" s="2" t="s">
        <v>72</v>
      </c>
      <c r="G90" s="4">
        <v>84388090</v>
      </c>
      <c r="H90" s="4" t="s">
        <v>103</v>
      </c>
      <c r="I90" s="4" t="s">
        <v>78</v>
      </c>
      <c r="J90" s="4" t="s">
        <v>29</v>
      </c>
      <c r="K90" s="4" t="s">
        <v>104</v>
      </c>
      <c r="L90" s="4">
        <v>1</v>
      </c>
      <c r="M90" s="4">
        <f t="shared" si="6"/>
        <v>-24585268</v>
      </c>
      <c r="N90" s="5">
        <v>24585268</v>
      </c>
      <c r="O90" s="5">
        <v>24585268</v>
      </c>
    </row>
    <row r="91" spans="2:15" ht="66.75" thickBot="1" x14ac:dyDescent="0.3">
      <c r="B91" s="2">
        <v>41102</v>
      </c>
      <c r="C91" s="6">
        <f t="shared" si="7"/>
        <v>41102</v>
      </c>
      <c r="D91" s="3">
        <f t="shared" si="4"/>
        <v>7</v>
      </c>
      <c r="E91" s="3">
        <f t="shared" si="5"/>
        <v>2012</v>
      </c>
      <c r="F91" s="2" t="s">
        <v>72</v>
      </c>
      <c r="G91" s="4">
        <v>21032000</v>
      </c>
      <c r="H91" s="4" t="s">
        <v>105</v>
      </c>
      <c r="I91" s="4" t="s">
        <v>39</v>
      </c>
      <c r="J91" s="4" t="s">
        <v>29</v>
      </c>
      <c r="K91" s="4" t="s">
        <v>17</v>
      </c>
      <c r="L91" s="4">
        <v>50</v>
      </c>
      <c r="M91" s="4">
        <f t="shared" si="6"/>
        <v>-14826</v>
      </c>
      <c r="N91" s="5">
        <v>14826</v>
      </c>
      <c r="O91" s="4">
        <v>297</v>
      </c>
    </row>
    <row r="92" spans="2:15" ht="66.75" thickBot="1" x14ac:dyDescent="0.3">
      <c r="B92" s="2">
        <v>41099</v>
      </c>
      <c r="C92" s="6">
        <f t="shared" si="7"/>
        <v>41099</v>
      </c>
      <c r="D92" s="3">
        <f t="shared" si="4"/>
        <v>7</v>
      </c>
      <c r="E92" s="3">
        <f t="shared" si="5"/>
        <v>2012</v>
      </c>
      <c r="F92" s="2" t="s">
        <v>72</v>
      </c>
      <c r="G92" s="4">
        <v>20029000</v>
      </c>
      <c r="H92" s="4" t="s">
        <v>106</v>
      </c>
      <c r="I92" s="4" t="s">
        <v>78</v>
      </c>
      <c r="J92" s="4" t="s">
        <v>29</v>
      </c>
      <c r="K92" s="4" t="s">
        <v>41</v>
      </c>
      <c r="L92" s="4">
        <v>192</v>
      </c>
      <c r="M92" s="4">
        <f t="shared" si="6"/>
        <v>-49804</v>
      </c>
      <c r="N92" s="5">
        <v>49804</v>
      </c>
      <c r="O92" s="4">
        <v>259</v>
      </c>
    </row>
    <row r="93" spans="2:15" ht="66.75" thickBot="1" x14ac:dyDescent="0.3">
      <c r="B93" s="2">
        <v>41099</v>
      </c>
      <c r="C93" s="6">
        <f t="shared" si="7"/>
        <v>41099</v>
      </c>
      <c r="D93" s="3">
        <f t="shared" si="4"/>
        <v>7</v>
      </c>
      <c r="E93" s="3">
        <f t="shared" si="5"/>
        <v>2012</v>
      </c>
      <c r="F93" s="2" t="s">
        <v>72</v>
      </c>
      <c r="G93" s="4">
        <v>20029000</v>
      </c>
      <c r="H93" s="4" t="s">
        <v>107</v>
      </c>
      <c r="I93" s="4" t="s">
        <v>78</v>
      </c>
      <c r="J93" s="4" t="s">
        <v>29</v>
      </c>
      <c r="K93" s="4" t="s">
        <v>41</v>
      </c>
      <c r="L93" s="5">
        <v>1800</v>
      </c>
      <c r="M93" s="4">
        <f t="shared" si="6"/>
        <v>-105927</v>
      </c>
      <c r="N93" s="5">
        <v>105927</v>
      </c>
      <c r="O93" s="4">
        <v>59</v>
      </c>
    </row>
    <row r="94" spans="2:15" ht="83.25" thickBot="1" x14ac:dyDescent="0.3">
      <c r="B94" s="2">
        <v>41099</v>
      </c>
      <c r="C94" s="6">
        <f t="shared" si="7"/>
        <v>41099</v>
      </c>
      <c r="D94" s="3">
        <f t="shared" si="4"/>
        <v>7</v>
      </c>
      <c r="E94" s="3">
        <f t="shared" si="5"/>
        <v>2012</v>
      </c>
      <c r="F94" s="2" t="s">
        <v>72</v>
      </c>
      <c r="G94" s="4">
        <v>20029000</v>
      </c>
      <c r="H94" s="4" t="s">
        <v>108</v>
      </c>
      <c r="I94" s="4" t="s">
        <v>78</v>
      </c>
      <c r="J94" s="4" t="s">
        <v>29</v>
      </c>
      <c r="K94" s="4" t="s">
        <v>41</v>
      </c>
      <c r="L94" s="4">
        <v>828</v>
      </c>
      <c r="M94" s="4">
        <f t="shared" si="6"/>
        <v>-65043</v>
      </c>
      <c r="N94" s="5">
        <v>65043</v>
      </c>
      <c r="O94" s="4">
        <v>79</v>
      </c>
    </row>
    <row r="95" spans="2:15" thickBot="1" x14ac:dyDescent="0.3">
      <c r="B95" s="2">
        <v>41092</v>
      </c>
      <c r="C95" s="6">
        <f t="shared" si="7"/>
        <v>41092</v>
      </c>
      <c r="D95" s="3">
        <f t="shared" si="4"/>
        <v>7</v>
      </c>
      <c r="E95" s="3">
        <f t="shared" si="5"/>
        <v>2012</v>
      </c>
      <c r="F95" s="2" t="s">
        <v>72</v>
      </c>
      <c r="G95" s="4">
        <v>20029000</v>
      </c>
      <c r="H95" s="4" t="s">
        <v>14</v>
      </c>
      <c r="I95" s="4" t="s">
        <v>30</v>
      </c>
      <c r="J95" s="4" t="s">
        <v>29</v>
      </c>
      <c r="K95" s="4" t="s">
        <v>21</v>
      </c>
      <c r="L95" s="4">
        <v>70</v>
      </c>
      <c r="M95" s="4">
        <f t="shared" si="6"/>
        <v>-54673</v>
      </c>
      <c r="N95" s="5">
        <v>54673</v>
      </c>
      <c r="O95" s="4">
        <v>781</v>
      </c>
    </row>
    <row r="96" spans="2:15" ht="50.25" thickBot="1" x14ac:dyDescent="0.3">
      <c r="B96" s="2">
        <v>41076</v>
      </c>
      <c r="C96" s="6">
        <f t="shared" si="7"/>
        <v>41076</v>
      </c>
      <c r="D96" s="3">
        <f t="shared" si="4"/>
        <v>6</v>
      </c>
      <c r="E96" s="3">
        <f t="shared" si="5"/>
        <v>2012</v>
      </c>
      <c r="F96" s="2" t="s">
        <v>72</v>
      </c>
      <c r="G96" s="4">
        <v>20029000</v>
      </c>
      <c r="H96" s="4" t="s">
        <v>109</v>
      </c>
      <c r="I96" s="4" t="s">
        <v>78</v>
      </c>
      <c r="J96" s="4" t="s">
        <v>29</v>
      </c>
      <c r="K96" s="4" t="s">
        <v>50</v>
      </c>
      <c r="L96" s="5">
        <v>1200</v>
      </c>
      <c r="M96" s="4">
        <f t="shared" si="6"/>
        <v>-36774</v>
      </c>
      <c r="N96" s="5">
        <v>36774</v>
      </c>
      <c r="O96" s="4">
        <v>31</v>
      </c>
    </row>
    <row r="97" spans="2:15" ht="50.25" thickBot="1" x14ac:dyDescent="0.3">
      <c r="B97" s="2">
        <v>41076</v>
      </c>
      <c r="C97" s="6">
        <f t="shared" si="7"/>
        <v>41076</v>
      </c>
      <c r="D97" s="3">
        <f t="shared" si="4"/>
        <v>6</v>
      </c>
      <c r="E97" s="3">
        <f t="shared" si="5"/>
        <v>2012</v>
      </c>
      <c r="F97" s="2" t="s">
        <v>72</v>
      </c>
      <c r="G97" s="4">
        <v>20029000</v>
      </c>
      <c r="H97" s="4" t="s">
        <v>110</v>
      </c>
      <c r="I97" s="4" t="s">
        <v>78</v>
      </c>
      <c r="J97" s="4" t="s">
        <v>29</v>
      </c>
      <c r="K97" s="4" t="s">
        <v>50</v>
      </c>
      <c r="L97" s="5">
        <v>1200</v>
      </c>
      <c r="M97" s="4">
        <f t="shared" si="6"/>
        <v>-19486</v>
      </c>
      <c r="N97" s="5">
        <v>19486</v>
      </c>
      <c r="O97" s="4">
        <v>16</v>
      </c>
    </row>
    <row r="98" spans="2:15" ht="66.75" thickBot="1" x14ac:dyDescent="0.3">
      <c r="B98" s="2">
        <v>40990</v>
      </c>
      <c r="C98" s="6">
        <f t="shared" si="7"/>
        <v>40990</v>
      </c>
      <c r="D98" s="3">
        <f t="shared" si="4"/>
        <v>3</v>
      </c>
      <c r="E98" s="3">
        <f t="shared" si="5"/>
        <v>2012</v>
      </c>
      <c r="F98" s="2" t="s">
        <v>72</v>
      </c>
      <c r="G98" s="4">
        <v>20029000</v>
      </c>
      <c r="H98" s="4" t="s">
        <v>111</v>
      </c>
      <c r="I98" s="4" t="s">
        <v>78</v>
      </c>
      <c r="J98" s="4" t="s">
        <v>29</v>
      </c>
      <c r="K98" s="4" t="s">
        <v>41</v>
      </c>
      <c r="L98" s="5">
        <v>1575</v>
      </c>
      <c r="M98" s="4">
        <f t="shared" si="6"/>
        <v>-85589</v>
      </c>
      <c r="N98" s="5">
        <v>85589</v>
      </c>
      <c r="O98" s="4">
        <v>54</v>
      </c>
    </row>
    <row r="99" spans="2:15" ht="66.75" thickBot="1" x14ac:dyDescent="0.3">
      <c r="B99" s="2">
        <v>40990</v>
      </c>
      <c r="C99" s="6">
        <f t="shared" si="7"/>
        <v>40990</v>
      </c>
      <c r="D99" s="3">
        <f t="shared" si="4"/>
        <v>3</v>
      </c>
      <c r="E99" s="3">
        <f t="shared" si="5"/>
        <v>2012</v>
      </c>
      <c r="F99" s="2" t="s">
        <v>72</v>
      </c>
      <c r="G99" s="4">
        <v>20029000</v>
      </c>
      <c r="H99" s="4" t="s">
        <v>112</v>
      </c>
      <c r="I99" s="4" t="s">
        <v>78</v>
      </c>
      <c r="J99" s="4" t="s">
        <v>29</v>
      </c>
      <c r="K99" s="4" t="s">
        <v>41</v>
      </c>
      <c r="L99" s="4">
        <v>168</v>
      </c>
      <c r="M99" s="4">
        <f t="shared" si="6"/>
        <v>-40242</v>
      </c>
      <c r="N99" s="5">
        <v>40242</v>
      </c>
      <c r="O99" s="4">
        <v>240</v>
      </c>
    </row>
    <row r="100" spans="2:15" ht="50.25" thickBot="1" x14ac:dyDescent="0.3">
      <c r="B100" s="2">
        <v>40984</v>
      </c>
      <c r="C100" s="6">
        <f t="shared" si="7"/>
        <v>40984</v>
      </c>
      <c r="D100" s="3">
        <f t="shared" si="4"/>
        <v>3</v>
      </c>
      <c r="E100" s="3">
        <f t="shared" si="5"/>
        <v>2012</v>
      </c>
      <c r="F100" s="2" t="s">
        <v>72</v>
      </c>
      <c r="G100" s="4">
        <v>21032000</v>
      </c>
      <c r="H100" s="4" t="s">
        <v>113</v>
      </c>
      <c r="I100" s="4" t="s">
        <v>114</v>
      </c>
      <c r="J100" s="4" t="s">
        <v>29</v>
      </c>
      <c r="K100" s="4" t="s">
        <v>17</v>
      </c>
      <c r="L100" s="4">
        <v>75</v>
      </c>
      <c r="M100" s="4">
        <f t="shared" si="6"/>
        <v>-19812</v>
      </c>
      <c r="N100" s="5">
        <v>19812</v>
      </c>
      <c r="O100" s="4">
        <v>264</v>
      </c>
    </row>
    <row r="101" spans="2:15" ht="66.75" thickBot="1" x14ac:dyDescent="0.3">
      <c r="B101" s="2">
        <v>40960</v>
      </c>
      <c r="C101" s="6">
        <f t="shared" si="7"/>
        <v>40960</v>
      </c>
      <c r="D101" s="3">
        <f t="shared" si="4"/>
        <v>2</v>
      </c>
      <c r="E101" s="3">
        <f t="shared" si="5"/>
        <v>2012</v>
      </c>
      <c r="F101" s="2" t="s">
        <v>72</v>
      </c>
      <c r="G101" s="4">
        <v>20029000</v>
      </c>
      <c r="H101" s="4" t="s">
        <v>115</v>
      </c>
      <c r="I101" s="4" t="s">
        <v>92</v>
      </c>
      <c r="J101" s="4" t="s">
        <v>29</v>
      </c>
      <c r="K101" s="4" t="s">
        <v>41</v>
      </c>
      <c r="L101" s="4">
        <v>170</v>
      </c>
      <c r="M101" s="4">
        <f t="shared" si="6"/>
        <v>-27579</v>
      </c>
      <c r="N101" s="5">
        <v>27579</v>
      </c>
      <c r="O101" s="4">
        <v>162</v>
      </c>
    </row>
    <row r="102" spans="2:15" ht="33.75" thickBot="1" x14ac:dyDescent="0.3">
      <c r="B102" s="2">
        <v>40957</v>
      </c>
      <c r="C102" s="6">
        <f t="shared" si="7"/>
        <v>40957</v>
      </c>
      <c r="D102" s="3">
        <f t="shared" si="4"/>
        <v>2</v>
      </c>
      <c r="E102" s="3">
        <f t="shared" si="5"/>
        <v>2012</v>
      </c>
      <c r="F102" s="2" t="s">
        <v>72</v>
      </c>
      <c r="G102" s="4">
        <v>21039090</v>
      </c>
      <c r="H102" s="4" t="s">
        <v>116</v>
      </c>
      <c r="I102" s="4" t="s">
        <v>92</v>
      </c>
      <c r="J102" s="4" t="s">
        <v>20</v>
      </c>
      <c r="K102" s="4" t="s">
        <v>17</v>
      </c>
      <c r="L102" s="4">
        <v>2</v>
      </c>
      <c r="M102" s="4">
        <f t="shared" si="6"/>
        <v>-1155</v>
      </c>
      <c r="N102" s="5">
        <v>1155</v>
      </c>
      <c r="O102" s="4">
        <v>577</v>
      </c>
    </row>
    <row r="103" spans="2:15" ht="33.75" thickBot="1" x14ac:dyDescent="0.3">
      <c r="B103" s="2">
        <v>40957</v>
      </c>
      <c r="C103" s="6">
        <f t="shared" si="7"/>
        <v>40957</v>
      </c>
      <c r="D103" s="3">
        <f t="shared" si="4"/>
        <v>2</v>
      </c>
      <c r="E103" s="3">
        <f t="shared" si="5"/>
        <v>2012</v>
      </c>
      <c r="F103" s="2" t="s">
        <v>72</v>
      </c>
      <c r="G103" s="4">
        <v>21039090</v>
      </c>
      <c r="H103" s="4" t="s">
        <v>117</v>
      </c>
      <c r="I103" s="4" t="s">
        <v>92</v>
      </c>
      <c r="J103" s="4" t="s">
        <v>20</v>
      </c>
      <c r="K103" s="4" t="s">
        <v>17</v>
      </c>
      <c r="L103" s="4">
        <v>1</v>
      </c>
      <c r="M103" s="4">
        <f t="shared" si="6"/>
        <v>-495</v>
      </c>
      <c r="N103" s="4">
        <v>495</v>
      </c>
      <c r="O103" s="4">
        <v>495</v>
      </c>
    </row>
    <row r="104" spans="2:15" ht="33.75" thickBot="1" x14ac:dyDescent="0.3">
      <c r="B104" s="2">
        <v>40957</v>
      </c>
      <c r="C104" s="6">
        <f t="shared" si="7"/>
        <v>40957</v>
      </c>
      <c r="D104" s="3">
        <f t="shared" si="4"/>
        <v>2</v>
      </c>
      <c r="E104" s="3">
        <f t="shared" si="5"/>
        <v>2012</v>
      </c>
      <c r="F104" s="2" t="s">
        <v>72</v>
      </c>
      <c r="G104" s="4">
        <v>21039090</v>
      </c>
      <c r="H104" s="4" t="s">
        <v>118</v>
      </c>
      <c r="I104" s="4" t="s">
        <v>92</v>
      </c>
      <c r="J104" s="4" t="s">
        <v>20</v>
      </c>
      <c r="K104" s="4" t="s">
        <v>17</v>
      </c>
      <c r="L104" s="4">
        <v>3</v>
      </c>
      <c r="M104" s="4">
        <f t="shared" si="6"/>
        <v>-568</v>
      </c>
      <c r="N104" s="4">
        <v>568</v>
      </c>
      <c r="O104" s="4">
        <v>189</v>
      </c>
    </row>
    <row r="105" spans="2:15" ht="66.75" thickBot="1" x14ac:dyDescent="0.3">
      <c r="B105" s="2">
        <v>40936</v>
      </c>
      <c r="C105" s="6">
        <f t="shared" si="7"/>
        <v>40936</v>
      </c>
      <c r="D105" s="3">
        <f t="shared" si="4"/>
        <v>1</v>
      </c>
      <c r="E105" s="3">
        <f t="shared" si="5"/>
        <v>2012</v>
      </c>
      <c r="F105" s="2" t="s">
        <v>72</v>
      </c>
      <c r="G105" s="4">
        <v>20029000</v>
      </c>
      <c r="H105" s="4" t="s">
        <v>115</v>
      </c>
      <c r="I105" s="4" t="s">
        <v>92</v>
      </c>
      <c r="J105" s="4" t="s">
        <v>29</v>
      </c>
      <c r="K105" s="4" t="s">
        <v>41</v>
      </c>
      <c r="L105" s="4">
        <v>170</v>
      </c>
      <c r="M105" s="4">
        <f t="shared" si="6"/>
        <v>-27579</v>
      </c>
      <c r="N105" s="5">
        <v>27579</v>
      </c>
      <c r="O105" s="4">
        <v>162</v>
      </c>
    </row>
    <row r="106" spans="2:15" ht="66.75" thickBot="1" x14ac:dyDescent="0.3">
      <c r="B106" s="2">
        <v>40935</v>
      </c>
      <c r="C106" s="6">
        <f t="shared" si="7"/>
        <v>40935</v>
      </c>
      <c r="D106" s="3">
        <f t="shared" si="4"/>
        <v>1</v>
      </c>
      <c r="E106" s="3">
        <f t="shared" si="5"/>
        <v>2012</v>
      </c>
      <c r="F106" s="2" t="s">
        <v>72</v>
      </c>
      <c r="G106" s="4">
        <v>20029000</v>
      </c>
      <c r="H106" s="4" t="s">
        <v>115</v>
      </c>
      <c r="I106" s="4" t="s">
        <v>92</v>
      </c>
      <c r="J106" s="4" t="s">
        <v>29</v>
      </c>
      <c r="K106" s="4" t="s">
        <v>41</v>
      </c>
      <c r="L106" s="4">
        <v>170</v>
      </c>
      <c r="M106" s="4">
        <f t="shared" si="6"/>
        <v>-27579</v>
      </c>
      <c r="N106" s="5">
        <v>27579</v>
      </c>
      <c r="O106" s="4">
        <v>162</v>
      </c>
    </row>
    <row r="107" spans="2:15" ht="33.75" thickBot="1" x14ac:dyDescent="0.3">
      <c r="B107" s="2">
        <v>40921</v>
      </c>
      <c r="C107" s="6">
        <f t="shared" si="7"/>
        <v>40921</v>
      </c>
      <c r="D107" s="3">
        <f t="shared" si="4"/>
        <v>1</v>
      </c>
      <c r="E107" s="3">
        <f t="shared" si="5"/>
        <v>2012</v>
      </c>
      <c r="F107" s="2" t="s">
        <v>72</v>
      </c>
      <c r="G107" s="4">
        <v>7108090</v>
      </c>
      <c r="H107" s="4" t="s">
        <v>119</v>
      </c>
      <c r="I107" s="4" t="s">
        <v>76</v>
      </c>
      <c r="J107" s="4" t="s">
        <v>120</v>
      </c>
      <c r="K107" s="4" t="s">
        <v>17</v>
      </c>
      <c r="L107" s="4">
        <v>15</v>
      </c>
      <c r="M107" s="4">
        <f t="shared" si="6"/>
        <v>-16132</v>
      </c>
      <c r="N107" s="5">
        <v>16132</v>
      </c>
      <c r="O107" s="5">
        <v>1075</v>
      </c>
    </row>
    <row r="108" spans="2:15" ht="50.25" thickBot="1" x14ac:dyDescent="0.3">
      <c r="B108" s="2">
        <v>40915</v>
      </c>
      <c r="C108" s="6">
        <f t="shared" si="7"/>
        <v>40915</v>
      </c>
      <c r="D108" s="3">
        <f t="shared" si="4"/>
        <v>1</v>
      </c>
      <c r="E108" s="3">
        <f t="shared" si="5"/>
        <v>2012</v>
      </c>
      <c r="F108" s="2" t="s">
        <v>72</v>
      </c>
      <c r="G108" s="4">
        <v>33021090</v>
      </c>
      <c r="H108" s="4" t="s">
        <v>121</v>
      </c>
      <c r="I108" s="4" t="s">
        <v>74</v>
      </c>
      <c r="J108" s="4" t="s">
        <v>31</v>
      </c>
      <c r="K108" s="4" t="s">
        <v>41</v>
      </c>
      <c r="L108" s="4">
        <v>300</v>
      </c>
      <c r="M108" s="4">
        <f t="shared" si="6"/>
        <v>-466064</v>
      </c>
      <c r="N108" s="5">
        <v>466064</v>
      </c>
      <c r="O108" s="5">
        <v>1554</v>
      </c>
    </row>
    <row r="109" spans="2:15" ht="50.25" thickBot="1" x14ac:dyDescent="0.3">
      <c r="B109" s="2">
        <v>40912</v>
      </c>
      <c r="C109" s="6">
        <f t="shared" si="7"/>
        <v>40912</v>
      </c>
      <c r="D109" s="3">
        <f t="shared" si="4"/>
        <v>1</v>
      </c>
      <c r="E109" s="3">
        <f t="shared" si="5"/>
        <v>2012</v>
      </c>
      <c r="F109" s="2" t="s">
        <v>72</v>
      </c>
      <c r="G109" s="4">
        <v>33021090</v>
      </c>
      <c r="H109" s="4" t="s">
        <v>122</v>
      </c>
      <c r="I109" s="4" t="s">
        <v>74</v>
      </c>
      <c r="J109" s="4" t="s">
        <v>31</v>
      </c>
      <c r="K109" s="4" t="s">
        <v>41</v>
      </c>
      <c r="L109" s="4">
        <v>200</v>
      </c>
      <c r="M109" s="4">
        <f t="shared" si="6"/>
        <v>-310709</v>
      </c>
      <c r="N109" s="5">
        <v>310709</v>
      </c>
      <c r="O109" s="5">
        <v>1554</v>
      </c>
    </row>
  </sheetData>
  <autoFilter ref="B1:O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2014-11-01T19:26:53Z</dcterms:created>
  <dcterms:modified xsi:type="dcterms:W3CDTF">2014-11-01T19:34:43Z</dcterms:modified>
</cp:coreProperties>
</file>