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A85609FF-CB79-42A6-B851-16C71F3C430A}" xr6:coauthVersionLast="46" xr6:coauthVersionMax="46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euil1" sheetId="1" r:id="rId1"/>
    <sheet name="Feuil3" sheetId="6" r:id="rId2"/>
    <sheet name="Feuil1 (3)" sheetId="2" r:id="rId3"/>
    <sheet name="Feuil2" sheetId="3" r:id="rId4"/>
    <sheet name="Feuil1 (4)" sheetId="4" r:id="rId5"/>
    <sheet name="Feuil1 (2)" sheetId="5" r:id="rId6"/>
  </sheets>
  <definedNames>
    <definedName name="_xlnm._FilterDatabase" localSheetId="0" hidden="1">Feuil1!$A$1:$I$184</definedName>
    <definedName name="_xlnm._FilterDatabase" localSheetId="5" hidden="1">'Feuil1 (2)'!$A$1:$K$229</definedName>
    <definedName name="_xlnm._FilterDatabase" localSheetId="2">'Feuil1 (3)'!$A$1:$F$220</definedName>
    <definedName name="_xlnm._FilterDatabase" localSheetId="4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6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143" i="1"/>
  <c r="E144" i="1"/>
  <c r="E145" i="1"/>
  <c r="E146" i="1"/>
  <c r="E147" i="1"/>
  <c r="E148" i="1"/>
  <c r="E149" i="1"/>
  <c r="E14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23" i="1"/>
  <c r="E114" i="1"/>
  <c r="E111" i="1"/>
  <c r="E109" i="1"/>
  <c r="E110" i="1"/>
  <c r="E112" i="1"/>
  <c r="E113" i="1"/>
  <c r="E115" i="1"/>
  <c r="E116" i="1"/>
  <c r="E117" i="1"/>
  <c r="E118" i="1"/>
  <c r="E119" i="1"/>
  <c r="E120" i="1"/>
  <c r="E121" i="1"/>
  <c r="E108" i="1"/>
  <c r="E106" i="1"/>
  <c r="E102" i="1"/>
  <c r="E98" i="1"/>
  <c r="E94" i="1"/>
  <c r="E86" i="1"/>
  <c r="E87" i="1"/>
  <c r="E88" i="1"/>
  <c r="E89" i="1"/>
  <c r="E90" i="1"/>
  <c r="E91" i="1"/>
  <c r="E92" i="1"/>
  <c r="E93" i="1"/>
  <c r="E95" i="1"/>
  <c r="E96" i="1"/>
  <c r="E97" i="1"/>
  <c r="E99" i="1"/>
  <c r="E100" i="1"/>
  <c r="E101" i="1"/>
  <c r="E103" i="1"/>
  <c r="E104" i="1"/>
  <c r="E105" i="1"/>
  <c r="E83" i="1"/>
  <c r="E84" i="1"/>
  <c r="E82" i="1"/>
  <c r="E77" i="1"/>
  <c r="E78" i="1"/>
  <c r="E79" i="1"/>
  <c r="E80" i="1"/>
  <c r="E76" i="1"/>
  <c r="E74" i="1"/>
  <c r="E72" i="1"/>
  <c r="E68" i="1"/>
  <c r="E63" i="1"/>
  <c r="E64" i="1"/>
  <c r="E61" i="1"/>
  <c r="E62" i="1"/>
  <c r="E65" i="1"/>
  <c r="E66" i="1"/>
  <c r="E67" i="1"/>
  <c r="E69" i="1"/>
  <c r="E70" i="1"/>
  <c r="E71" i="1"/>
  <c r="E73" i="1"/>
  <c r="E60" i="1"/>
  <c r="E34" i="1"/>
  <c r="E23" i="1"/>
  <c r="E24" i="1"/>
  <c r="E25" i="1"/>
  <c r="E26" i="1"/>
  <c r="E27" i="1"/>
  <c r="E28" i="1"/>
  <c r="E29" i="1"/>
  <c r="E30" i="1"/>
  <c r="E31" i="1"/>
  <c r="E32" i="1"/>
  <c r="E33" i="1"/>
  <c r="E2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75" i="1"/>
  <c r="C76" i="1"/>
  <c r="C77" i="1"/>
  <c r="C78" i="1"/>
  <c r="C79" i="1"/>
  <c r="C80" i="1"/>
  <c r="C81" i="1"/>
  <c r="C82" i="1"/>
  <c r="C83" i="1"/>
  <c r="C84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<sst xmlns="http://schemas.openxmlformats.org/spreadsheetml/2006/main" count="1180" uniqueCount="43">
  <si>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</si>
  <si>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</si>
  <si>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</si>
  <si>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</si>
  <si>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</si>
  <si>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</si>
  <si>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</si>
  <si>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</si>
  <si>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</si>
  <si>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</si>
  <si>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</si>
  <si>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</si>
  <si>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</si>
  <si>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</si>
  <si>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</si>
  <si>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</si>
  <si>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</si>
  <si>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</si>
  <si>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</si>
  <si>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</si>
  <si>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</si>
  <si>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</si>
  <si>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</si>
  <si>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</si>
  <si>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</si>
  <si>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</si>
  <si>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</si>
  <si>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</si>
  <si>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</si>
  <si>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</si>
  <si>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</si>
  <si>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</si>
  <si>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</si>
  <si>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</si>
  <si>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</si>
  <si>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</si>
  <si>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</si>
  <si>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</si>
  <si>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</si>
  <si>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</si>
  <si>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</si>
  <si>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</si>
  <si>
    <t>log (STX)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</si>
</sst>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0" fontId="0" fillId="4" borderId="0" xfId="0" applyFill="1"/>
    <xf numFmtId="2" fontId="3" fillId="4" borderId="0" xfId="1" applyNumberFormat="1" applyFont="1" applyFill="1" applyAlignment="1">
      <alignment horizontal="right" vertical="center"/>
    </xf>
    <xf numFmtId="164" fontId="3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 applyAlignment="1">
      <alignment horizontal="center" wrapText="1"/>
    </xf>
    <xf numFmtId="1" fontId="0" fillId="4" borderId="0" xfId="0" applyNumberFormat="1" applyFill="1"/>
    <xf numFmtId="0" fontId="0" fillId="5" borderId="0" xfId="0" applyFill="1"/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1981627296588"/>
          <c:y val="0.16708333333333336"/>
          <c:w val="0.84422462817147859"/>
          <c:h val="0.72551727909011365"/>
        </c:manualLayout>
      </c:layout>
      <c:scatterChart>
        <c:scatterStyle val="smoothMarker"/>
        <c:varyColors val="0"/>
        <c:ser>
          <c:idx val="0"/>
          <c:order val="0"/>
          <c:tx>
            <c:v>BBE A. ater 2010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5961723534558181E-2"/>
                  <c:y val="-0.452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</c:numCache>
            </c:numRef>
          </c:xVal>
          <c:yVal>
            <c:numRef>
              <c:f>Feuil1!$F$2:$F$20</c:f>
              <c:numCache>
                <c:formatCode>General</c:formatCode>
                <c:ptCount val="19"/>
                <c:pt idx="0">
                  <c:v>4297.8</c:v>
                </c:pt>
                <c:pt idx="1">
                  <c:v>1391.6</c:v>
                </c:pt>
                <c:pt idx="2">
                  <c:v>2041.1</c:v>
                </c:pt>
                <c:pt idx="3">
                  <c:v>770.6</c:v>
                </c:pt>
                <c:pt idx="4">
                  <c:v>758.8</c:v>
                </c:pt>
                <c:pt idx="5">
                  <c:v>375.7</c:v>
                </c:pt>
                <c:pt idx="6">
                  <c:v>337.2</c:v>
                </c:pt>
                <c:pt idx="7">
                  <c:v>434.7</c:v>
                </c:pt>
                <c:pt idx="8">
                  <c:v>347.1</c:v>
                </c:pt>
                <c:pt idx="9">
                  <c:v>195.4</c:v>
                </c:pt>
                <c:pt idx="10">
                  <c:v>169.5</c:v>
                </c:pt>
                <c:pt idx="11">
                  <c:v>185.1</c:v>
                </c:pt>
                <c:pt idx="12">
                  <c:v>264.2</c:v>
                </c:pt>
                <c:pt idx="13">
                  <c:v>259.7</c:v>
                </c:pt>
                <c:pt idx="14">
                  <c:v>208.6</c:v>
                </c:pt>
                <c:pt idx="15">
                  <c:v>97.6</c:v>
                </c:pt>
                <c:pt idx="16">
                  <c:v>100</c:v>
                </c:pt>
                <c:pt idx="17">
                  <c:v>97.7</c:v>
                </c:pt>
                <c:pt idx="18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0-43A2-B15A-33858FB8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77119"/>
        <c:axId val="716890847"/>
      </c:scatterChart>
      <c:valAx>
        <c:axId val="7168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890847"/>
        <c:crosses val="autoZero"/>
        <c:crossBetween val="midCat"/>
      </c:valAx>
      <c:valAx>
        <c:axId val="71689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8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BBE M. edulis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108705161854781E-2"/>
          <c:y val="0.14393518518518519"/>
          <c:w val="0.85533573928258966"/>
          <c:h val="0.74866542723826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74332895888014E-2"/>
                  <c:y val="-0.415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Feuil1!$E$85:$E$106</c:f>
              <c:numCache>
                <c:formatCode>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</c:numCache>
            </c:numRef>
          </c:xVal>
          <c:yVal>
            <c:numRef>
              <c:f>Feuil1!$F$85:$F$106</c:f>
              <c:numCache>
                <c:formatCode>0.00</c:formatCode>
                <c:ptCount val="22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2-40E0-9F5C-8E06CDEE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4287"/>
        <c:axId val="716818047"/>
      </c:scatterChart>
      <c:valAx>
        <c:axId val="7168242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818047"/>
        <c:crosses val="autoZero"/>
        <c:crossBetween val="midCat"/>
      </c:valAx>
      <c:valAx>
        <c:axId val="71681804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8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</c:numCache>
            </c:numRef>
          </c:xVal>
          <c:yVal>
            <c:numRef>
              <c:f>(Feuil1!$F$2:$F$20,Feuil1!$F$35:$F$149)</c:f>
              <c:numCache>
                <c:formatCode>General</c:formatCode>
                <c:ptCount val="63"/>
                <c:pt idx="0">
                  <c:v>4297.8</c:v>
                </c:pt>
                <c:pt idx="1">
                  <c:v>1391.6</c:v>
                </c:pt>
                <c:pt idx="2">
                  <c:v>2041.1</c:v>
                </c:pt>
                <c:pt idx="3">
                  <c:v>770.6</c:v>
                </c:pt>
                <c:pt idx="4">
                  <c:v>758.8</c:v>
                </c:pt>
                <c:pt idx="5">
                  <c:v>375.7</c:v>
                </c:pt>
                <c:pt idx="6">
                  <c:v>337.2</c:v>
                </c:pt>
                <c:pt idx="7">
                  <c:v>434.7</c:v>
                </c:pt>
                <c:pt idx="8">
                  <c:v>347.1</c:v>
                </c:pt>
                <c:pt idx="9">
                  <c:v>195.4</c:v>
                </c:pt>
                <c:pt idx="10">
                  <c:v>169.5</c:v>
                </c:pt>
                <c:pt idx="11">
                  <c:v>185.1</c:v>
                </c:pt>
                <c:pt idx="12">
                  <c:v>264.2</c:v>
                </c:pt>
                <c:pt idx="13">
                  <c:v>259.7</c:v>
                </c:pt>
                <c:pt idx="14">
                  <c:v>208.6</c:v>
                </c:pt>
                <c:pt idx="15">
                  <c:v>97.6</c:v>
                </c:pt>
                <c:pt idx="16">
                  <c:v>100</c:v>
                </c:pt>
                <c:pt idx="17">
                  <c:v>97.7</c:v>
                </c:pt>
                <c:pt idx="18">
                  <c:v>79.2</c:v>
                </c:pt>
                <c:pt idx="19">
                  <c:v>4511.3999999999996</c:v>
                </c:pt>
                <c:pt idx="20">
                  <c:v>1741.6</c:v>
                </c:pt>
                <c:pt idx="21">
                  <c:v>1896.9</c:v>
                </c:pt>
                <c:pt idx="22">
                  <c:v>579.29999999999995</c:v>
                </c:pt>
                <c:pt idx="23">
                  <c:v>723.3</c:v>
                </c:pt>
                <c:pt idx="24">
                  <c:v>204.3</c:v>
                </c:pt>
                <c:pt idx="25">
                  <c:v>187.8</c:v>
                </c:pt>
                <c:pt idx="26">
                  <c:v>191.5</c:v>
                </c:pt>
                <c:pt idx="27">
                  <c:v>187.8</c:v>
                </c:pt>
                <c:pt idx="28">
                  <c:v>85.1</c:v>
                </c:pt>
                <c:pt idx="29">
                  <c:v>223.2</c:v>
                </c:pt>
                <c:pt idx="30">
                  <c:v>94.4</c:v>
                </c:pt>
                <c:pt idx="31">
                  <c:v>189.1</c:v>
                </c:pt>
                <c:pt idx="32">
                  <c:v>113</c:v>
                </c:pt>
                <c:pt idx="33">
                  <c:v>108.7</c:v>
                </c:pt>
                <c:pt idx="34">
                  <c:v>75.599999999999994</c:v>
                </c:pt>
                <c:pt idx="35">
                  <c:v>1237.5999999999999</c:v>
                </c:pt>
                <c:pt idx="36">
                  <c:v>642.6</c:v>
                </c:pt>
                <c:pt idx="37">
                  <c:v>638.4</c:v>
                </c:pt>
                <c:pt idx="38">
                  <c:v>126.5</c:v>
                </c:pt>
                <c:pt idx="39">
                  <c:v>170.3</c:v>
                </c:pt>
                <c:pt idx="40">
                  <c:v>50.8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Feuil1!$E$21:$E$34</c:f>
            </c:numRef>
          </c:xVal>
          <c:yVal>
            <c:numRef>
              <c:f>Feuil1!$F$21:$F$149</c:f>
              <c:numCache>
                <c:formatCode>General</c:formatCode>
                <c:ptCount val="44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 formatCode="0.00">
                  <c:v>5601</c:v>
                </c:pt>
                <c:pt idx="23" formatCode="0.00">
                  <c:v>4524.6000000000004</c:v>
                </c:pt>
                <c:pt idx="24" formatCode="0.00">
                  <c:v>3591</c:v>
                </c:pt>
                <c:pt idx="25" formatCode="0.00">
                  <c:v>1790.6</c:v>
                </c:pt>
                <c:pt idx="26" formatCode="0.00">
                  <c:v>1920.7</c:v>
                </c:pt>
                <c:pt idx="27" formatCode="0.00">
                  <c:v>1073.0999999999999</c:v>
                </c:pt>
                <c:pt idx="28" formatCode="0.00">
                  <c:v>727.9</c:v>
                </c:pt>
                <c:pt idx="29" formatCode="0.00">
                  <c:v>352.9</c:v>
                </c:pt>
                <c:pt idx="30" formatCode="0.00">
                  <c:v>377.1</c:v>
                </c:pt>
                <c:pt idx="31" formatCode="0.00">
                  <c:v>260.5</c:v>
                </c:pt>
                <c:pt idx="32" formatCode="0.00">
                  <c:v>276.5</c:v>
                </c:pt>
                <c:pt idx="33" formatCode="0.00">
                  <c:v>224.7</c:v>
                </c:pt>
                <c:pt idx="34" formatCode="0.00">
                  <c:v>348.1</c:v>
                </c:pt>
                <c:pt idx="35" formatCode="0.00">
                  <c:v>228</c:v>
                </c:pt>
                <c:pt idx="36" formatCode="0.00">
                  <c:v>255.6</c:v>
                </c:pt>
                <c:pt idx="37" formatCode="0.00">
                  <c:v>186</c:v>
                </c:pt>
                <c:pt idx="38" formatCode="0.00">
                  <c:v>212.3</c:v>
                </c:pt>
                <c:pt idx="39" formatCode="0.00">
                  <c:v>130.1</c:v>
                </c:pt>
                <c:pt idx="40" formatCode="0.00">
                  <c:v>113.5</c:v>
                </c:pt>
                <c:pt idx="41" formatCode="0.00">
                  <c:v>182.4</c:v>
                </c:pt>
                <c:pt idx="42" formatCode="0.00">
                  <c:v>148.9</c:v>
                </c:pt>
                <c:pt idx="43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Feuil1!$E$35:$E$58</c:f>
            </c:numRef>
          </c:xVal>
          <c:yVal>
            <c:numRef>
              <c:f>Feuil1!$F$35:$F$149</c:f>
              <c:numCache>
                <c:formatCode>General</c:formatCode>
                <c:ptCount val="44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 formatCode="0.00">
                  <c:v>5601</c:v>
                </c:pt>
                <c:pt idx="23" formatCode="0.00">
                  <c:v>4524.6000000000004</c:v>
                </c:pt>
                <c:pt idx="24" formatCode="0.00">
                  <c:v>3591</c:v>
                </c:pt>
                <c:pt idx="25" formatCode="0.00">
                  <c:v>1790.6</c:v>
                </c:pt>
                <c:pt idx="26" formatCode="0.00">
                  <c:v>1920.7</c:v>
                </c:pt>
                <c:pt idx="27" formatCode="0.00">
                  <c:v>1073.0999999999999</c:v>
                </c:pt>
                <c:pt idx="28" formatCode="0.00">
                  <c:v>727.9</c:v>
                </c:pt>
                <c:pt idx="29" formatCode="0.00">
                  <c:v>352.9</c:v>
                </c:pt>
                <c:pt idx="30" formatCode="0.00">
                  <c:v>377.1</c:v>
                </c:pt>
                <c:pt idx="31" formatCode="0.00">
                  <c:v>260.5</c:v>
                </c:pt>
                <c:pt idx="32" formatCode="0.00">
                  <c:v>276.5</c:v>
                </c:pt>
                <c:pt idx="33" formatCode="0.00">
                  <c:v>224.7</c:v>
                </c:pt>
                <c:pt idx="34" formatCode="0.00">
                  <c:v>348.1</c:v>
                </c:pt>
                <c:pt idx="35" formatCode="0.00">
                  <c:v>228</c:v>
                </c:pt>
                <c:pt idx="36" formatCode="0.00">
                  <c:v>255.6</c:v>
                </c:pt>
                <c:pt idx="37" formatCode="0.00">
                  <c:v>186</c:v>
                </c:pt>
                <c:pt idx="38" formatCode="0.00">
                  <c:v>212.3</c:v>
                </c:pt>
                <c:pt idx="39" formatCode="0.00">
                  <c:v>130.1</c:v>
                </c:pt>
                <c:pt idx="40" formatCode="0.00">
                  <c:v>113.5</c:v>
                </c:pt>
                <c:pt idx="41" formatCode="0.00">
                  <c:v>182.4</c:v>
                </c:pt>
                <c:pt idx="42" formatCode="0.00">
                  <c:v>148.9</c:v>
                </c:pt>
                <c:pt idx="43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Feuil1!$E$59:$E$74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</c:numCache>
            </c:numRef>
          </c:xVal>
          <c:yVal>
            <c:numRef>
              <c:f>Feuil1!$F$59:$F$149</c:f>
              <c:numCache>
                <c:formatCode>General</c:formatCode>
                <c:ptCount val="44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 formatCode="0.00">
                  <c:v>5601</c:v>
                </c:pt>
                <c:pt idx="23" formatCode="0.00">
                  <c:v>4524.6000000000004</c:v>
                </c:pt>
                <c:pt idx="24" formatCode="0.00">
                  <c:v>3591</c:v>
                </c:pt>
                <c:pt idx="25" formatCode="0.00">
                  <c:v>1790.6</c:v>
                </c:pt>
                <c:pt idx="26" formatCode="0.00">
                  <c:v>1920.7</c:v>
                </c:pt>
                <c:pt idx="27" formatCode="0.00">
                  <c:v>1073.0999999999999</c:v>
                </c:pt>
                <c:pt idx="28" formatCode="0.00">
                  <c:v>727.9</c:v>
                </c:pt>
                <c:pt idx="29" formatCode="0.00">
                  <c:v>352.9</c:v>
                </c:pt>
                <c:pt idx="30" formatCode="0.00">
                  <c:v>377.1</c:v>
                </c:pt>
                <c:pt idx="31" formatCode="0.00">
                  <c:v>260.5</c:v>
                </c:pt>
                <c:pt idx="32" formatCode="0.00">
                  <c:v>276.5</c:v>
                </c:pt>
                <c:pt idx="33" formatCode="0.00">
                  <c:v>224.7</c:v>
                </c:pt>
                <c:pt idx="34" formatCode="0.00">
                  <c:v>348.1</c:v>
                </c:pt>
                <c:pt idx="35" formatCode="0.00">
                  <c:v>228</c:v>
                </c:pt>
                <c:pt idx="36" formatCode="0.00">
                  <c:v>255.6</c:v>
                </c:pt>
                <c:pt idx="37" formatCode="0.00">
                  <c:v>186</c:v>
                </c:pt>
                <c:pt idx="38" formatCode="0.00">
                  <c:v>212.3</c:v>
                </c:pt>
                <c:pt idx="39" formatCode="0.00">
                  <c:v>130.1</c:v>
                </c:pt>
                <c:pt idx="40" formatCode="0.00">
                  <c:v>113.5</c:v>
                </c:pt>
                <c:pt idx="41" formatCode="0.00">
                  <c:v>182.4</c:v>
                </c:pt>
                <c:pt idx="42" formatCode="0.00">
                  <c:v>148.9</c:v>
                </c:pt>
                <c:pt idx="43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Feuil1!$E$75:$E$84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</c:numCache>
            </c:numRef>
          </c:xVal>
          <c:yVal>
            <c:numRef>
              <c:f>Feuil1!$F$75:$F$149</c:f>
              <c:numCache>
                <c:formatCode>General</c:formatCode>
                <c:ptCount val="28"/>
                <c:pt idx="0">
                  <c:v>1237.5999999999999</c:v>
                </c:pt>
                <c:pt idx="1">
                  <c:v>642.6</c:v>
                </c:pt>
                <c:pt idx="2">
                  <c:v>638.4</c:v>
                </c:pt>
                <c:pt idx="3">
                  <c:v>126.5</c:v>
                </c:pt>
                <c:pt idx="4">
                  <c:v>170.3</c:v>
                </c:pt>
                <c:pt idx="5">
                  <c:v>50.8</c:v>
                </c:pt>
                <c:pt idx="6" formatCode="0.00">
                  <c:v>5601</c:v>
                </c:pt>
                <c:pt idx="7" formatCode="0.00">
                  <c:v>4524.6000000000004</c:v>
                </c:pt>
                <c:pt idx="8" formatCode="0.00">
                  <c:v>3591</c:v>
                </c:pt>
                <c:pt idx="9" formatCode="0.00">
                  <c:v>1790.6</c:v>
                </c:pt>
                <c:pt idx="10" formatCode="0.00">
                  <c:v>1920.7</c:v>
                </c:pt>
                <c:pt idx="11" formatCode="0.00">
                  <c:v>1073.0999999999999</c:v>
                </c:pt>
                <c:pt idx="12" formatCode="0.00">
                  <c:v>727.9</c:v>
                </c:pt>
                <c:pt idx="13" formatCode="0.00">
                  <c:v>352.9</c:v>
                </c:pt>
                <c:pt idx="14" formatCode="0.00">
                  <c:v>377.1</c:v>
                </c:pt>
                <c:pt idx="15" formatCode="0.00">
                  <c:v>260.5</c:v>
                </c:pt>
                <c:pt idx="16" formatCode="0.00">
                  <c:v>276.5</c:v>
                </c:pt>
                <c:pt idx="17" formatCode="0.00">
                  <c:v>224.7</c:v>
                </c:pt>
                <c:pt idx="18" formatCode="0.00">
                  <c:v>348.1</c:v>
                </c:pt>
                <c:pt idx="19" formatCode="0.00">
                  <c:v>228</c:v>
                </c:pt>
                <c:pt idx="20" formatCode="0.00">
                  <c:v>255.6</c:v>
                </c:pt>
                <c:pt idx="21" formatCode="0.00">
                  <c:v>186</c:v>
                </c:pt>
                <c:pt idx="22" formatCode="0.00">
                  <c:v>212.3</c:v>
                </c:pt>
                <c:pt idx="23" formatCode="0.00">
                  <c:v>130.1</c:v>
                </c:pt>
                <c:pt idx="24" formatCode="0.00">
                  <c:v>113.5</c:v>
                </c:pt>
                <c:pt idx="25" formatCode="0.00">
                  <c:v>182.4</c:v>
                </c:pt>
                <c:pt idx="26" formatCode="0.00">
                  <c:v>148.9</c:v>
                </c:pt>
                <c:pt idx="27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Feuil1!$E$85:$E$101</c:f>
              <c:numCache>
                <c:formatCode>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</c:numCache>
            </c:numRef>
          </c:xVal>
          <c:yVal>
            <c:numRef>
              <c:f>Feuil1!$F$85:$F$149</c:f>
              <c:numCache>
                <c:formatCode>0.00</c:formatCode>
                <c:ptCount val="22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Feuil1!$E$102:$E$107</c:f>
              <c:numCache>
                <c:formatCode>0</c:formatCode>
                <c:ptCount val="5"/>
                <c:pt idx="0">
                  <c:v>120</c:v>
                </c:pt>
                <c:pt idx="1">
                  <c:v>127</c:v>
                </c:pt>
                <c:pt idx="2">
                  <c:v>133</c:v>
                </c:pt>
                <c:pt idx="3">
                  <c:v>140</c:v>
                </c:pt>
                <c:pt idx="4">
                  <c:v>147</c:v>
                </c:pt>
              </c:numCache>
            </c:numRef>
          </c:xVal>
          <c:yVal>
            <c:numRef>
              <c:f>Feuil1!$F$102:$F$149</c:f>
              <c:numCache>
                <c:formatCode>0.00</c:formatCode>
                <c:ptCount val="5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</c:numRef>
          </c:xVal>
          <c:yVal>
            <c:numRef>
              <c:f>Feuil1!$F$108:$F$149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</c:numRef>
          </c:xVal>
          <c:yVal>
            <c:numRef>
              <c:f>Feuil1!$F$122:$F$149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</c:numRef>
          </c:xVal>
          <c:yVal>
            <c:numRef>
              <c:f>Feuil1!$F$126:$F$149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Feuil1!$E$59:$E$74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</c:numCache>
            </c:numRef>
          </c:xVal>
          <c:yVal>
            <c:numRef>
              <c:f>Feuil1!$F$59:$F$149</c:f>
              <c:numCache>
                <c:formatCode>General</c:formatCode>
                <c:ptCount val="44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 formatCode="0.00">
                  <c:v>5601</c:v>
                </c:pt>
                <c:pt idx="23" formatCode="0.00">
                  <c:v>4524.6000000000004</c:v>
                </c:pt>
                <c:pt idx="24" formatCode="0.00">
                  <c:v>3591</c:v>
                </c:pt>
                <c:pt idx="25" formatCode="0.00">
                  <c:v>1790.6</c:v>
                </c:pt>
                <c:pt idx="26" formatCode="0.00">
                  <c:v>1920.7</c:v>
                </c:pt>
                <c:pt idx="27" formatCode="0.00">
                  <c:v>1073.0999999999999</c:v>
                </c:pt>
                <c:pt idx="28" formatCode="0.00">
                  <c:v>727.9</c:v>
                </c:pt>
                <c:pt idx="29" formatCode="0.00">
                  <c:v>352.9</c:v>
                </c:pt>
                <c:pt idx="30" formatCode="0.00">
                  <c:v>377.1</c:v>
                </c:pt>
                <c:pt idx="31" formatCode="0.00">
                  <c:v>260.5</c:v>
                </c:pt>
                <c:pt idx="32" formatCode="0.00">
                  <c:v>276.5</c:v>
                </c:pt>
                <c:pt idx="33" formatCode="0.00">
                  <c:v>224.7</c:v>
                </c:pt>
                <c:pt idx="34" formatCode="0.00">
                  <c:v>348.1</c:v>
                </c:pt>
                <c:pt idx="35" formatCode="0.00">
                  <c:v>228</c:v>
                </c:pt>
                <c:pt idx="36" formatCode="0.00">
                  <c:v>255.6</c:v>
                </c:pt>
                <c:pt idx="37" formatCode="0.00">
                  <c:v>186</c:v>
                </c:pt>
                <c:pt idx="38" formatCode="0.00">
                  <c:v>212.3</c:v>
                </c:pt>
                <c:pt idx="39" formatCode="0.00">
                  <c:v>130.1</c:v>
                </c:pt>
                <c:pt idx="40" formatCode="0.00">
                  <c:v>113.5</c:v>
                </c:pt>
                <c:pt idx="41" formatCode="0.00">
                  <c:v>182.4</c:v>
                </c:pt>
                <c:pt idx="42" formatCode="0.00">
                  <c:v>148.9</c:v>
                </c:pt>
                <c:pt idx="43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Feuil1!$E$75:$E$84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</c:numCache>
            </c:numRef>
          </c:xVal>
          <c:yVal>
            <c:numRef>
              <c:f>Feuil1!$F$75:$F$149</c:f>
              <c:numCache>
                <c:formatCode>General</c:formatCode>
                <c:ptCount val="28"/>
                <c:pt idx="0">
                  <c:v>1237.5999999999999</c:v>
                </c:pt>
                <c:pt idx="1">
                  <c:v>642.6</c:v>
                </c:pt>
                <c:pt idx="2">
                  <c:v>638.4</c:v>
                </c:pt>
                <c:pt idx="3">
                  <c:v>126.5</c:v>
                </c:pt>
                <c:pt idx="4">
                  <c:v>170.3</c:v>
                </c:pt>
                <c:pt idx="5">
                  <c:v>50.8</c:v>
                </c:pt>
                <c:pt idx="6" formatCode="0.00">
                  <c:v>5601</c:v>
                </c:pt>
                <c:pt idx="7" formatCode="0.00">
                  <c:v>4524.6000000000004</c:v>
                </c:pt>
                <c:pt idx="8" formatCode="0.00">
                  <c:v>3591</c:v>
                </c:pt>
                <c:pt idx="9" formatCode="0.00">
                  <c:v>1790.6</c:v>
                </c:pt>
                <c:pt idx="10" formatCode="0.00">
                  <c:v>1920.7</c:v>
                </c:pt>
                <c:pt idx="11" formatCode="0.00">
                  <c:v>1073.0999999999999</c:v>
                </c:pt>
                <c:pt idx="12" formatCode="0.00">
                  <c:v>727.9</c:v>
                </c:pt>
                <c:pt idx="13" formatCode="0.00">
                  <c:v>352.9</c:v>
                </c:pt>
                <c:pt idx="14" formatCode="0.00">
                  <c:v>377.1</c:v>
                </c:pt>
                <c:pt idx="15" formatCode="0.00">
                  <c:v>260.5</c:v>
                </c:pt>
                <c:pt idx="16" formatCode="0.00">
                  <c:v>276.5</c:v>
                </c:pt>
                <c:pt idx="17" formatCode="0.00">
                  <c:v>224.7</c:v>
                </c:pt>
                <c:pt idx="18" formatCode="0.00">
                  <c:v>348.1</c:v>
                </c:pt>
                <c:pt idx="19" formatCode="0.00">
                  <c:v>228</c:v>
                </c:pt>
                <c:pt idx="20" formatCode="0.00">
                  <c:v>255.6</c:v>
                </c:pt>
                <c:pt idx="21" formatCode="0.00">
                  <c:v>186</c:v>
                </c:pt>
                <c:pt idx="22" formatCode="0.00">
                  <c:v>212.3</c:v>
                </c:pt>
                <c:pt idx="23" formatCode="0.00">
                  <c:v>130.1</c:v>
                </c:pt>
                <c:pt idx="24" formatCode="0.00">
                  <c:v>113.5</c:v>
                </c:pt>
                <c:pt idx="25" formatCode="0.00">
                  <c:v>182.4</c:v>
                </c:pt>
                <c:pt idx="26" formatCode="0.00">
                  <c:v>148.9</c:v>
                </c:pt>
                <c:pt idx="27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Feuil1!$E$85:$E$101</c:f>
              <c:numCache>
                <c:formatCode>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</c:numCache>
            </c:numRef>
          </c:xVal>
          <c:yVal>
            <c:numRef>
              <c:f>Feuil1!$F$85:$F$149</c:f>
              <c:numCache>
                <c:formatCode>0.00</c:formatCode>
                <c:ptCount val="22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10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</c:numRef>
          </c:xVal>
          <c:yVal>
            <c:numRef>
              <c:f>Feuil1!$F$108:$F$149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</c:numRef>
          </c:xVal>
          <c:yVal>
            <c:numRef>
              <c:f>Feuil1!$F$122:$F$149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1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</c:numRef>
          </c:xVal>
          <c:yVal>
            <c:numRef>
              <c:f>Feuil1!$F$126:$F$149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BBE A. ater 1</c:v>
                </c:tx>
                <c:spPr>
                  <a:ln w="19080">
                    <a:solidFill>
                      <a:srgbClr val="4472C4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Feuil1!$E$2:$E$20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8</c:v>
                      </c:pt>
                      <c:pt idx="2">
                        <c:v>15</c:v>
                      </c:pt>
                      <c:pt idx="3">
                        <c:v>24</c:v>
                      </c:pt>
                      <c:pt idx="4">
                        <c:v>28</c:v>
                      </c:pt>
                      <c:pt idx="5">
                        <c:v>36</c:v>
                      </c:pt>
                      <c:pt idx="6">
                        <c:v>43</c:v>
                      </c:pt>
                      <c:pt idx="7">
                        <c:v>49</c:v>
                      </c:pt>
                      <c:pt idx="8">
                        <c:v>56</c:v>
                      </c:pt>
                      <c:pt idx="9">
                        <c:v>64</c:v>
                      </c:pt>
                      <c:pt idx="10">
                        <c:v>70</c:v>
                      </c:pt>
                      <c:pt idx="11">
                        <c:v>79</c:v>
                      </c:pt>
                      <c:pt idx="12">
                        <c:v>84</c:v>
                      </c:pt>
                      <c:pt idx="13">
                        <c:v>95</c:v>
                      </c:pt>
                      <c:pt idx="14">
                        <c:v>98</c:v>
                      </c:pt>
                      <c:pt idx="15">
                        <c:v>106</c:v>
                      </c:pt>
                      <c:pt idx="16">
                        <c:v>112</c:v>
                      </c:pt>
                      <c:pt idx="17">
                        <c:v>120</c:v>
                      </c:pt>
                      <c:pt idx="18">
                        <c:v>127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(Feuil1!$F$2:$F$20,Feuil1!$F$35:$F$149)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4297.8</c:v>
                      </c:pt>
                      <c:pt idx="1">
                        <c:v>1391.6</c:v>
                      </c:pt>
                      <c:pt idx="2">
                        <c:v>2041.1</c:v>
                      </c:pt>
                      <c:pt idx="3">
                        <c:v>770.6</c:v>
                      </c:pt>
                      <c:pt idx="4">
                        <c:v>758.8</c:v>
                      </c:pt>
                      <c:pt idx="5">
                        <c:v>375.7</c:v>
                      </c:pt>
                      <c:pt idx="6">
                        <c:v>337.2</c:v>
                      </c:pt>
                      <c:pt idx="7">
                        <c:v>434.7</c:v>
                      </c:pt>
                      <c:pt idx="8">
                        <c:v>347.1</c:v>
                      </c:pt>
                      <c:pt idx="9">
                        <c:v>195.4</c:v>
                      </c:pt>
                      <c:pt idx="10">
                        <c:v>169.5</c:v>
                      </c:pt>
                      <c:pt idx="11">
                        <c:v>185.1</c:v>
                      </c:pt>
                      <c:pt idx="12">
                        <c:v>264.2</c:v>
                      </c:pt>
                      <c:pt idx="13">
                        <c:v>259.7</c:v>
                      </c:pt>
                      <c:pt idx="14">
                        <c:v>208.6</c:v>
                      </c:pt>
                      <c:pt idx="15">
                        <c:v>97.6</c:v>
                      </c:pt>
                      <c:pt idx="16">
                        <c:v>100</c:v>
                      </c:pt>
                      <c:pt idx="17">
                        <c:v>97.7</c:v>
                      </c:pt>
                      <c:pt idx="18">
                        <c:v>79.2</c:v>
                      </c:pt>
                      <c:pt idx="19">
                        <c:v>4511.3999999999996</c:v>
                      </c:pt>
                      <c:pt idx="20">
                        <c:v>1741.6</c:v>
                      </c:pt>
                      <c:pt idx="21">
                        <c:v>1896.9</c:v>
                      </c:pt>
                      <c:pt idx="22">
                        <c:v>579.29999999999995</c:v>
                      </c:pt>
                      <c:pt idx="23">
                        <c:v>723.3</c:v>
                      </c:pt>
                      <c:pt idx="24">
                        <c:v>204.3</c:v>
                      </c:pt>
                      <c:pt idx="25">
                        <c:v>187.8</c:v>
                      </c:pt>
                      <c:pt idx="26">
                        <c:v>191.5</c:v>
                      </c:pt>
                      <c:pt idx="27">
                        <c:v>187.8</c:v>
                      </c:pt>
                      <c:pt idx="28">
                        <c:v>85.1</c:v>
                      </c:pt>
                      <c:pt idx="29">
                        <c:v>223.2</c:v>
                      </c:pt>
                      <c:pt idx="30">
                        <c:v>94.4</c:v>
                      </c:pt>
                      <c:pt idx="31">
                        <c:v>189.1</c:v>
                      </c:pt>
                      <c:pt idx="32">
                        <c:v>113</c:v>
                      </c:pt>
                      <c:pt idx="33">
                        <c:v>108.7</c:v>
                      </c:pt>
                      <c:pt idx="34">
                        <c:v>75.599999999999994</c:v>
                      </c:pt>
                      <c:pt idx="35">
                        <c:v>1237.5999999999999</c:v>
                      </c:pt>
                      <c:pt idx="36">
                        <c:v>642.6</c:v>
                      </c:pt>
                      <c:pt idx="37">
                        <c:v>638.4</c:v>
                      </c:pt>
                      <c:pt idx="38">
                        <c:v>126.5</c:v>
                      </c:pt>
                      <c:pt idx="39">
                        <c:v>170.3</c:v>
                      </c:pt>
                      <c:pt idx="40">
                        <c:v>50.8</c:v>
                      </c:pt>
                      <c:pt idx="41" formatCode="0.00">
                        <c:v>5601</c:v>
                      </c:pt>
                      <c:pt idx="42" formatCode="0.00">
                        <c:v>4524.6000000000004</c:v>
                      </c:pt>
                      <c:pt idx="43" formatCode="0.00">
                        <c:v>3591</c:v>
                      </c:pt>
                      <c:pt idx="44" formatCode="0.00">
                        <c:v>1790.6</c:v>
                      </c:pt>
                      <c:pt idx="45" formatCode="0.00">
                        <c:v>1920.7</c:v>
                      </c:pt>
                      <c:pt idx="46" formatCode="0.00">
                        <c:v>1073.0999999999999</c:v>
                      </c:pt>
                      <c:pt idx="47" formatCode="0.00">
                        <c:v>727.9</c:v>
                      </c:pt>
                      <c:pt idx="48" formatCode="0.00">
                        <c:v>352.9</c:v>
                      </c:pt>
                      <c:pt idx="49" formatCode="0.00">
                        <c:v>377.1</c:v>
                      </c:pt>
                      <c:pt idx="50" formatCode="0.00">
                        <c:v>260.5</c:v>
                      </c:pt>
                      <c:pt idx="51" formatCode="0.00">
                        <c:v>276.5</c:v>
                      </c:pt>
                      <c:pt idx="52" formatCode="0.00">
                        <c:v>224.7</c:v>
                      </c:pt>
                      <c:pt idx="53" formatCode="0.00">
                        <c:v>348.1</c:v>
                      </c:pt>
                      <c:pt idx="54" formatCode="0.00">
                        <c:v>228</c:v>
                      </c:pt>
                      <c:pt idx="55" formatCode="0.00">
                        <c:v>255.6</c:v>
                      </c:pt>
                      <c:pt idx="56" formatCode="0.00">
                        <c:v>186</c:v>
                      </c:pt>
                      <c:pt idx="57" formatCode="0.00">
                        <c:v>212.3</c:v>
                      </c:pt>
                      <c:pt idx="58" formatCode="0.00">
                        <c:v>130.1</c:v>
                      </c:pt>
                      <c:pt idx="59" formatCode="0.00">
                        <c:v>113.5</c:v>
                      </c:pt>
                      <c:pt idx="60" formatCode="0.00">
                        <c:v>182.4</c:v>
                      </c:pt>
                      <c:pt idx="61" formatCode="0.00">
                        <c:v>148.9</c:v>
                      </c:pt>
                      <c:pt idx="62" formatCode="0.00">
                        <c:v>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C59-4006-83E7-5AB0269FE8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BBE A. ater 2</c:v>
                </c:tx>
                <c:spPr>
                  <a:ln w="19080">
                    <a:solidFill>
                      <a:srgbClr val="ED7D31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ED7D3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Feuil1!$E$21:$E$34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Feuil1!$F$21:$F$149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4511.3999999999996</c:v>
                      </c:pt>
                      <c:pt idx="1">
                        <c:v>1741.6</c:v>
                      </c:pt>
                      <c:pt idx="2">
                        <c:v>1896.9</c:v>
                      </c:pt>
                      <c:pt idx="3">
                        <c:v>579.29999999999995</c:v>
                      </c:pt>
                      <c:pt idx="4">
                        <c:v>723.3</c:v>
                      </c:pt>
                      <c:pt idx="5">
                        <c:v>204.3</c:v>
                      </c:pt>
                      <c:pt idx="6">
                        <c:v>187.8</c:v>
                      </c:pt>
                      <c:pt idx="7">
                        <c:v>191.5</c:v>
                      </c:pt>
                      <c:pt idx="8">
                        <c:v>187.8</c:v>
                      </c:pt>
                      <c:pt idx="9">
                        <c:v>85.1</c:v>
                      </c:pt>
                      <c:pt idx="10">
                        <c:v>223.2</c:v>
                      </c:pt>
                      <c:pt idx="11">
                        <c:v>94.4</c:v>
                      </c:pt>
                      <c:pt idx="12">
                        <c:v>189.1</c:v>
                      </c:pt>
                      <c:pt idx="13">
                        <c:v>113</c:v>
                      </c:pt>
                      <c:pt idx="14">
                        <c:v>108.7</c:v>
                      </c:pt>
                      <c:pt idx="15">
                        <c:v>75.599999999999994</c:v>
                      </c:pt>
                      <c:pt idx="16">
                        <c:v>1237.5999999999999</c:v>
                      </c:pt>
                      <c:pt idx="17">
                        <c:v>642.6</c:v>
                      </c:pt>
                      <c:pt idx="18">
                        <c:v>638.4</c:v>
                      </c:pt>
                      <c:pt idx="19">
                        <c:v>126.5</c:v>
                      </c:pt>
                      <c:pt idx="20">
                        <c:v>170.3</c:v>
                      </c:pt>
                      <c:pt idx="21">
                        <c:v>50.8</c:v>
                      </c:pt>
                      <c:pt idx="22" formatCode="0.00">
                        <c:v>5601</c:v>
                      </c:pt>
                      <c:pt idx="23" formatCode="0.00">
                        <c:v>4524.6000000000004</c:v>
                      </c:pt>
                      <c:pt idx="24" formatCode="0.00">
                        <c:v>3591</c:v>
                      </c:pt>
                      <c:pt idx="25" formatCode="0.00">
                        <c:v>1790.6</c:v>
                      </c:pt>
                      <c:pt idx="26" formatCode="0.00">
                        <c:v>1920.7</c:v>
                      </c:pt>
                      <c:pt idx="27" formatCode="0.00">
                        <c:v>1073.0999999999999</c:v>
                      </c:pt>
                      <c:pt idx="28" formatCode="0.00">
                        <c:v>727.9</c:v>
                      </c:pt>
                      <c:pt idx="29" formatCode="0.00">
                        <c:v>352.9</c:v>
                      </c:pt>
                      <c:pt idx="30" formatCode="0.00">
                        <c:v>377.1</c:v>
                      </c:pt>
                      <c:pt idx="31" formatCode="0.00">
                        <c:v>260.5</c:v>
                      </c:pt>
                      <c:pt idx="32" formatCode="0.00">
                        <c:v>276.5</c:v>
                      </c:pt>
                      <c:pt idx="33" formatCode="0.00">
                        <c:v>224.7</c:v>
                      </c:pt>
                      <c:pt idx="34" formatCode="0.00">
                        <c:v>348.1</c:v>
                      </c:pt>
                      <c:pt idx="35" formatCode="0.00">
                        <c:v>228</c:v>
                      </c:pt>
                      <c:pt idx="36" formatCode="0.00">
                        <c:v>255.6</c:v>
                      </c:pt>
                      <c:pt idx="37" formatCode="0.00">
                        <c:v>186</c:v>
                      </c:pt>
                      <c:pt idx="38" formatCode="0.00">
                        <c:v>212.3</c:v>
                      </c:pt>
                      <c:pt idx="39" formatCode="0.00">
                        <c:v>130.1</c:v>
                      </c:pt>
                      <c:pt idx="40" formatCode="0.00">
                        <c:v>113.5</c:v>
                      </c:pt>
                      <c:pt idx="41" formatCode="0.00">
                        <c:v>182.4</c:v>
                      </c:pt>
                      <c:pt idx="42" formatCode="0.00">
                        <c:v>148.9</c:v>
                      </c:pt>
                      <c:pt idx="43" formatCode="0.00">
                        <c:v>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C59-4006-83E7-5AB0269FE8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BBE A. ater 3</c:v>
                </c:tx>
                <c:spPr>
                  <a:ln w="19080">
                    <a:solidFill>
                      <a:srgbClr val="A5A5A5"/>
                    </a:solidFill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A5A5A5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Feuil1!$E$35:$E$58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Feuil1!$F$35:$F$149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4511.3999999999996</c:v>
                      </c:pt>
                      <c:pt idx="1">
                        <c:v>1741.6</c:v>
                      </c:pt>
                      <c:pt idx="2">
                        <c:v>1896.9</c:v>
                      </c:pt>
                      <c:pt idx="3">
                        <c:v>579.29999999999995</c:v>
                      </c:pt>
                      <c:pt idx="4">
                        <c:v>723.3</c:v>
                      </c:pt>
                      <c:pt idx="5">
                        <c:v>204.3</c:v>
                      </c:pt>
                      <c:pt idx="6">
                        <c:v>187.8</c:v>
                      </c:pt>
                      <c:pt idx="7">
                        <c:v>191.5</c:v>
                      </c:pt>
                      <c:pt idx="8">
                        <c:v>187.8</c:v>
                      </c:pt>
                      <c:pt idx="9">
                        <c:v>85.1</c:v>
                      </c:pt>
                      <c:pt idx="10">
                        <c:v>223.2</c:v>
                      </c:pt>
                      <c:pt idx="11">
                        <c:v>94.4</c:v>
                      </c:pt>
                      <c:pt idx="12">
                        <c:v>189.1</c:v>
                      </c:pt>
                      <c:pt idx="13">
                        <c:v>113</c:v>
                      </c:pt>
                      <c:pt idx="14">
                        <c:v>108.7</c:v>
                      </c:pt>
                      <c:pt idx="15">
                        <c:v>75.599999999999994</c:v>
                      </c:pt>
                      <c:pt idx="16">
                        <c:v>1237.5999999999999</c:v>
                      </c:pt>
                      <c:pt idx="17">
                        <c:v>642.6</c:v>
                      </c:pt>
                      <c:pt idx="18">
                        <c:v>638.4</c:v>
                      </c:pt>
                      <c:pt idx="19">
                        <c:v>126.5</c:v>
                      </c:pt>
                      <c:pt idx="20">
                        <c:v>170.3</c:v>
                      </c:pt>
                      <c:pt idx="21">
                        <c:v>50.8</c:v>
                      </c:pt>
                      <c:pt idx="22" formatCode="0.00">
                        <c:v>5601</c:v>
                      </c:pt>
                      <c:pt idx="23" formatCode="0.00">
                        <c:v>4524.6000000000004</c:v>
                      </c:pt>
                      <c:pt idx="24" formatCode="0.00">
                        <c:v>3591</c:v>
                      </c:pt>
                      <c:pt idx="25" formatCode="0.00">
                        <c:v>1790.6</c:v>
                      </c:pt>
                      <c:pt idx="26" formatCode="0.00">
                        <c:v>1920.7</c:v>
                      </c:pt>
                      <c:pt idx="27" formatCode="0.00">
                        <c:v>1073.0999999999999</c:v>
                      </c:pt>
                      <c:pt idx="28" formatCode="0.00">
                        <c:v>727.9</c:v>
                      </c:pt>
                      <c:pt idx="29" formatCode="0.00">
                        <c:v>352.9</c:v>
                      </c:pt>
                      <c:pt idx="30" formatCode="0.00">
                        <c:v>377.1</c:v>
                      </c:pt>
                      <c:pt idx="31" formatCode="0.00">
                        <c:v>260.5</c:v>
                      </c:pt>
                      <c:pt idx="32" formatCode="0.00">
                        <c:v>276.5</c:v>
                      </c:pt>
                      <c:pt idx="33" formatCode="0.00">
                        <c:v>224.7</c:v>
                      </c:pt>
                      <c:pt idx="34" formatCode="0.00">
                        <c:v>348.1</c:v>
                      </c:pt>
                      <c:pt idx="35" formatCode="0.00">
                        <c:v>228</c:v>
                      </c:pt>
                      <c:pt idx="36" formatCode="0.00">
                        <c:v>255.6</c:v>
                      </c:pt>
                      <c:pt idx="37" formatCode="0.00">
                        <c:v>186</c:v>
                      </c:pt>
                      <c:pt idx="38" formatCode="0.00">
                        <c:v>212.3</c:v>
                      </c:pt>
                      <c:pt idx="39" formatCode="0.00">
                        <c:v>130.1</c:v>
                      </c:pt>
                      <c:pt idx="40" formatCode="0.00">
                        <c:v>113.5</c:v>
                      </c:pt>
                      <c:pt idx="41" formatCode="0.00">
                        <c:v>182.4</c:v>
                      </c:pt>
                      <c:pt idx="42" formatCode="0.00">
                        <c:v>148.9</c:v>
                      </c:pt>
                      <c:pt idx="43" formatCode="0.00">
                        <c:v>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C59-4006-83E7-5AB0269FE8F7}"/>
                  </c:ext>
                </c:extLst>
              </c15:ser>
            </c15:filteredScatterSeries>
          </c:ext>
        </c:extLst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</c:numRef>
          </c:xVal>
          <c:yVal>
            <c:numRef>
              <c:f>Feuil1!$F$108:$F$149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</c:numRef>
          </c:xVal>
          <c:yVal>
            <c:numRef>
              <c:f>Feuil1!$F$122:$F$149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</c:numRef>
          </c:xVal>
          <c:yVal>
            <c:numRef>
              <c:f>Feuil1!$F$126:$F$149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</c:numCache>
            </c:numRef>
          </c:xVal>
          <c:yVal>
            <c:numRef>
              <c:f>(Feuil1!$F$2:$F$20,Feuil1!$F$35:$F$149)</c:f>
              <c:numCache>
                <c:formatCode>General</c:formatCode>
                <c:ptCount val="63"/>
                <c:pt idx="0">
                  <c:v>4297.8</c:v>
                </c:pt>
                <c:pt idx="1">
                  <c:v>1391.6</c:v>
                </c:pt>
                <c:pt idx="2">
                  <c:v>2041.1</c:v>
                </c:pt>
                <c:pt idx="3">
                  <c:v>770.6</c:v>
                </c:pt>
                <c:pt idx="4">
                  <c:v>758.8</c:v>
                </c:pt>
                <c:pt idx="5">
                  <c:v>375.7</c:v>
                </c:pt>
                <c:pt idx="6">
                  <c:v>337.2</c:v>
                </c:pt>
                <c:pt idx="7">
                  <c:v>434.7</c:v>
                </c:pt>
                <c:pt idx="8">
                  <c:v>347.1</c:v>
                </c:pt>
                <c:pt idx="9">
                  <c:v>195.4</c:v>
                </c:pt>
                <c:pt idx="10">
                  <c:v>169.5</c:v>
                </c:pt>
                <c:pt idx="11">
                  <c:v>185.1</c:v>
                </c:pt>
                <c:pt idx="12">
                  <c:v>264.2</c:v>
                </c:pt>
                <c:pt idx="13">
                  <c:v>259.7</c:v>
                </c:pt>
                <c:pt idx="14">
                  <c:v>208.6</c:v>
                </c:pt>
                <c:pt idx="15">
                  <c:v>97.6</c:v>
                </c:pt>
                <c:pt idx="16">
                  <c:v>100</c:v>
                </c:pt>
                <c:pt idx="17">
                  <c:v>97.7</c:v>
                </c:pt>
                <c:pt idx="18">
                  <c:v>79.2</c:v>
                </c:pt>
                <c:pt idx="19">
                  <c:v>4511.3999999999996</c:v>
                </c:pt>
                <c:pt idx="20">
                  <c:v>1741.6</c:v>
                </c:pt>
                <c:pt idx="21">
                  <c:v>1896.9</c:v>
                </c:pt>
                <c:pt idx="22">
                  <c:v>579.29999999999995</c:v>
                </c:pt>
                <c:pt idx="23">
                  <c:v>723.3</c:v>
                </c:pt>
                <c:pt idx="24">
                  <c:v>204.3</c:v>
                </c:pt>
                <c:pt idx="25">
                  <c:v>187.8</c:v>
                </c:pt>
                <c:pt idx="26">
                  <c:v>191.5</c:v>
                </c:pt>
                <c:pt idx="27">
                  <c:v>187.8</c:v>
                </c:pt>
                <c:pt idx="28">
                  <c:v>85.1</c:v>
                </c:pt>
                <c:pt idx="29">
                  <c:v>223.2</c:v>
                </c:pt>
                <c:pt idx="30">
                  <c:v>94.4</c:v>
                </c:pt>
                <c:pt idx="31">
                  <c:v>189.1</c:v>
                </c:pt>
                <c:pt idx="32">
                  <c:v>113</c:v>
                </c:pt>
                <c:pt idx="33">
                  <c:v>108.7</c:v>
                </c:pt>
                <c:pt idx="34">
                  <c:v>75.599999999999994</c:v>
                </c:pt>
                <c:pt idx="35">
                  <c:v>1237.5999999999999</c:v>
                </c:pt>
                <c:pt idx="36">
                  <c:v>642.6</c:v>
                </c:pt>
                <c:pt idx="37">
                  <c:v>638.4</c:v>
                </c:pt>
                <c:pt idx="38">
                  <c:v>126.5</c:v>
                </c:pt>
                <c:pt idx="39">
                  <c:v>170.3</c:v>
                </c:pt>
                <c:pt idx="40">
                  <c:v>50.8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Feuil1!$E$21:$E$34</c:f>
            </c:numRef>
          </c:xVal>
          <c:yVal>
            <c:numRef>
              <c:f>Feuil1!$F$21:$F$149</c:f>
              <c:numCache>
                <c:formatCode>General</c:formatCode>
                <c:ptCount val="44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 formatCode="0.00">
                  <c:v>5601</c:v>
                </c:pt>
                <c:pt idx="23" formatCode="0.00">
                  <c:v>4524.6000000000004</c:v>
                </c:pt>
                <c:pt idx="24" formatCode="0.00">
                  <c:v>3591</c:v>
                </c:pt>
                <c:pt idx="25" formatCode="0.00">
                  <c:v>1790.6</c:v>
                </c:pt>
                <c:pt idx="26" formatCode="0.00">
                  <c:v>1920.7</c:v>
                </c:pt>
                <c:pt idx="27" formatCode="0.00">
                  <c:v>1073.0999999999999</c:v>
                </c:pt>
                <c:pt idx="28" formatCode="0.00">
                  <c:v>727.9</c:v>
                </c:pt>
                <c:pt idx="29" formatCode="0.00">
                  <c:v>352.9</c:v>
                </c:pt>
                <c:pt idx="30" formatCode="0.00">
                  <c:v>377.1</c:v>
                </c:pt>
                <c:pt idx="31" formatCode="0.00">
                  <c:v>260.5</c:v>
                </c:pt>
                <c:pt idx="32" formatCode="0.00">
                  <c:v>276.5</c:v>
                </c:pt>
                <c:pt idx="33" formatCode="0.00">
                  <c:v>224.7</c:v>
                </c:pt>
                <c:pt idx="34" formatCode="0.00">
                  <c:v>348.1</c:v>
                </c:pt>
                <c:pt idx="35" formatCode="0.00">
                  <c:v>228</c:v>
                </c:pt>
                <c:pt idx="36" formatCode="0.00">
                  <c:v>255.6</c:v>
                </c:pt>
                <c:pt idx="37" formatCode="0.00">
                  <c:v>186</c:v>
                </c:pt>
                <c:pt idx="38" formatCode="0.00">
                  <c:v>212.3</c:v>
                </c:pt>
                <c:pt idx="39" formatCode="0.00">
                  <c:v>130.1</c:v>
                </c:pt>
                <c:pt idx="40" formatCode="0.00">
                  <c:v>113.5</c:v>
                </c:pt>
                <c:pt idx="41" formatCode="0.00">
                  <c:v>182.4</c:v>
                </c:pt>
                <c:pt idx="42" formatCode="0.00">
                  <c:v>148.9</c:v>
                </c:pt>
                <c:pt idx="43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Feuil1!$E$35:$E$58</c:f>
            </c:numRef>
          </c:xVal>
          <c:yVal>
            <c:numRef>
              <c:f>Feuil1!$F$35:$F$149</c:f>
              <c:numCache>
                <c:formatCode>General</c:formatCode>
                <c:ptCount val="44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 formatCode="0.00">
                  <c:v>5601</c:v>
                </c:pt>
                <c:pt idx="23" formatCode="0.00">
                  <c:v>4524.6000000000004</c:v>
                </c:pt>
                <c:pt idx="24" formatCode="0.00">
                  <c:v>3591</c:v>
                </c:pt>
                <c:pt idx="25" formatCode="0.00">
                  <c:v>1790.6</c:v>
                </c:pt>
                <c:pt idx="26" formatCode="0.00">
                  <c:v>1920.7</c:v>
                </c:pt>
                <c:pt idx="27" formatCode="0.00">
                  <c:v>1073.0999999999999</c:v>
                </c:pt>
                <c:pt idx="28" formatCode="0.00">
                  <c:v>727.9</c:v>
                </c:pt>
                <c:pt idx="29" formatCode="0.00">
                  <c:v>352.9</c:v>
                </c:pt>
                <c:pt idx="30" formatCode="0.00">
                  <c:v>377.1</c:v>
                </c:pt>
                <c:pt idx="31" formatCode="0.00">
                  <c:v>260.5</c:v>
                </c:pt>
                <c:pt idx="32" formatCode="0.00">
                  <c:v>276.5</c:v>
                </c:pt>
                <c:pt idx="33" formatCode="0.00">
                  <c:v>224.7</c:v>
                </c:pt>
                <c:pt idx="34" formatCode="0.00">
                  <c:v>348.1</c:v>
                </c:pt>
                <c:pt idx="35" formatCode="0.00">
                  <c:v>228</c:v>
                </c:pt>
                <c:pt idx="36" formatCode="0.00">
                  <c:v>255.6</c:v>
                </c:pt>
                <c:pt idx="37" formatCode="0.00">
                  <c:v>186</c:v>
                </c:pt>
                <c:pt idx="38" formatCode="0.00">
                  <c:v>212.3</c:v>
                </c:pt>
                <c:pt idx="39" formatCode="0.00">
                  <c:v>130.1</c:v>
                </c:pt>
                <c:pt idx="40" formatCode="0.00">
                  <c:v>113.5</c:v>
                </c:pt>
                <c:pt idx="41" formatCode="0.00">
                  <c:v>182.4</c:v>
                </c:pt>
                <c:pt idx="42" formatCode="0.00">
                  <c:v>148.9</c:v>
                </c:pt>
                <c:pt idx="43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Feuil1!$E$75:$E$84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</c:numCache>
            </c:numRef>
          </c:xVal>
          <c:yVal>
            <c:numRef>
              <c:f>Feuil1!$F$75:$F$149</c:f>
              <c:numCache>
                <c:formatCode>General</c:formatCode>
                <c:ptCount val="28"/>
                <c:pt idx="0">
                  <c:v>1237.5999999999999</c:v>
                </c:pt>
                <c:pt idx="1">
                  <c:v>642.6</c:v>
                </c:pt>
                <c:pt idx="2">
                  <c:v>638.4</c:v>
                </c:pt>
                <c:pt idx="3">
                  <c:v>126.5</c:v>
                </c:pt>
                <c:pt idx="4">
                  <c:v>170.3</c:v>
                </c:pt>
                <c:pt idx="5">
                  <c:v>50.8</c:v>
                </c:pt>
                <c:pt idx="6" formatCode="0.00">
                  <c:v>5601</c:v>
                </c:pt>
                <c:pt idx="7" formatCode="0.00">
                  <c:v>4524.6000000000004</c:v>
                </c:pt>
                <c:pt idx="8" formatCode="0.00">
                  <c:v>3591</c:v>
                </c:pt>
                <c:pt idx="9" formatCode="0.00">
                  <c:v>1790.6</c:v>
                </c:pt>
                <c:pt idx="10" formatCode="0.00">
                  <c:v>1920.7</c:v>
                </c:pt>
                <c:pt idx="11" formatCode="0.00">
                  <c:v>1073.0999999999999</c:v>
                </c:pt>
                <c:pt idx="12" formatCode="0.00">
                  <c:v>727.9</c:v>
                </c:pt>
                <c:pt idx="13" formatCode="0.00">
                  <c:v>352.9</c:v>
                </c:pt>
                <c:pt idx="14" formatCode="0.00">
                  <c:v>377.1</c:v>
                </c:pt>
                <c:pt idx="15" formatCode="0.00">
                  <c:v>260.5</c:v>
                </c:pt>
                <c:pt idx="16" formatCode="0.00">
                  <c:v>276.5</c:v>
                </c:pt>
                <c:pt idx="17" formatCode="0.00">
                  <c:v>224.7</c:v>
                </c:pt>
                <c:pt idx="18" formatCode="0.00">
                  <c:v>348.1</c:v>
                </c:pt>
                <c:pt idx="19" formatCode="0.00">
                  <c:v>228</c:v>
                </c:pt>
                <c:pt idx="20" formatCode="0.00">
                  <c:v>255.6</c:v>
                </c:pt>
                <c:pt idx="21" formatCode="0.00">
                  <c:v>186</c:v>
                </c:pt>
                <c:pt idx="22" formatCode="0.00">
                  <c:v>212.3</c:v>
                </c:pt>
                <c:pt idx="23" formatCode="0.00">
                  <c:v>130.1</c:v>
                </c:pt>
                <c:pt idx="24" formatCode="0.00">
                  <c:v>113.5</c:v>
                </c:pt>
                <c:pt idx="25" formatCode="0.00">
                  <c:v>182.4</c:v>
                </c:pt>
                <c:pt idx="26" formatCode="0.00">
                  <c:v>148.9</c:v>
                </c:pt>
                <c:pt idx="27" formatCode="0.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Feuil1!$E$85:$E$101</c:f>
              <c:numCache>
                <c:formatCode>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</c:numCache>
            </c:numRef>
          </c:xVal>
          <c:yVal>
            <c:numRef>
              <c:f>Feuil1!$F$85:$F$149</c:f>
              <c:numCache>
                <c:formatCode>0.00</c:formatCode>
                <c:ptCount val="22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Feuil1!$E$102:$E$107</c:f>
              <c:numCache>
                <c:formatCode>0</c:formatCode>
                <c:ptCount val="5"/>
                <c:pt idx="0">
                  <c:v>120</c:v>
                </c:pt>
                <c:pt idx="1">
                  <c:v>127</c:v>
                </c:pt>
                <c:pt idx="2">
                  <c:v>133</c:v>
                </c:pt>
                <c:pt idx="3">
                  <c:v>140</c:v>
                </c:pt>
                <c:pt idx="4">
                  <c:v>147</c:v>
                </c:pt>
              </c:numCache>
            </c:numRef>
          </c:xVal>
          <c:yVal>
            <c:numRef>
              <c:f>Feuil1!$F$102:$F$149</c:f>
              <c:numCache>
                <c:formatCode>0.00</c:formatCode>
                <c:ptCount val="5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</c:numRef>
          </c:xVal>
          <c:yVal>
            <c:numRef>
              <c:f>Feuil1!$F$108:$F$149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</c:numRef>
          </c:xVal>
          <c:yVal>
            <c:numRef>
              <c:f>Feuil1!$F$122:$F$149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</c:numRef>
          </c:xVal>
          <c:yVal>
            <c:numRef>
              <c:f>Feuil1!$F$126:$F$149</c:f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3</xdr:row>
      <xdr:rowOff>119062</xdr:rowOff>
    </xdr:from>
    <xdr:to>
      <xdr:col>14</xdr:col>
      <xdr:colOff>485775</xdr:colOff>
      <xdr:row>18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2F3C416-4189-457A-858A-9B953E67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18</xdr:row>
      <xdr:rowOff>9525</xdr:rowOff>
    </xdr:from>
    <xdr:to>
      <xdr:col>14</xdr:col>
      <xdr:colOff>485775</xdr:colOff>
      <xdr:row>70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7B0E7ED-F772-44C8-B4E5-7F6E2FF1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84"/>
  <sheetViews>
    <sheetView zoomScale="120" zoomScaleNormal="120" workbookViewId="0">
      <pane xSplit="1" ySplit="1" topLeftCell="E59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7" width="13" style="30" customWidth="1"/>
    <col min="8" max="13" width="10.7109375" style="30" customWidth="1"/>
    <col min="14" max="1029" width="10.7109375" customWidth="1"/>
  </cols>
  <sheetData>
    <row r="1" spans="1:9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42</v>
      </c>
      <c r="H1" s="30" t="s">
        <v>4</v>
      </c>
      <c r="I1" s="30" t="s">
        <v>5</v>
      </c>
    </row>
    <row r="2" spans="1:9" x14ac:dyDescent="0.25">
      <c r="A2">
        <v>1</v>
      </c>
      <c r="B2" s="31">
        <v>40231</v>
      </c>
      <c r="C2" s="31" t="str">
        <f t="shared" ref="C2:C42" si="0">TEXT(B2,"aaaa")</f>
        <v>2010</v>
      </c>
      <c r="D2" s="30" t="s">
        <v>9</v>
      </c>
      <c r="E2" s="30">
        <v>0</v>
      </c>
      <c r="F2" s="57">
        <v>4297.8</v>
      </c>
      <c r="G2" s="30">
        <f>LOG10(F2)</f>
        <v>3.6332462015422653</v>
      </c>
      <c r="H2" s="30" t="s">
        <v>7</v>
      </c>
      <c r="I2" s="30" t="s">
        <v>8</v>
      </c>
    </row>
    <row r="3" spans="1:9" x14ac:dyDescent="0.25">
      <c r="A3">
        <v>1</v>
      </c>
      <c r="B3" s="31">
        <v>40239</v>
      </c>
      <c r="C3" s="31" t="str">
        <f t="shared" si="0"/>
        <v>2010</v>
      </c>
      <c r="D3" s="30" t="s">
        <v>9</v>
      </c>
      <c r="E3" s="30">
        <f>B3-$B$2</f>
        <v>8</v>
      </c>
      <c r="F3" s="30">
        <v>1391.6</v>
      </c>
      <c r="G3" s="30">
        <f>LOG10(F3)</f>
        <v>3.1435144200755514</v>
      </c>
      <c r="H3" s="30" t="s">
        <v>7</v>
      </c>
      <c r="I3" s="30" t="s">
        <v>8</v>
      </c>
    </row>
    <row r="4" spans="1:9" x14ac:dyDescent="0.25">
      <c r="A4">
        <v>1</v>
      </c>
      <c r="B4" s="31">
        <v>40246</v>
      </c>
      <c r="C4" s="31" t="str">
        <f t="shared" si="0"/>
        <v>2010</v>
      </c>
      <c r="D4" s="30" t="s">
        <v>9</v>
      </c>
      <c r="E4" s="30">
        <f t="shared" ref="E4:E20" si="1">B4-$B$2</f>
        <v>15</v>
      </c>
      <c r="F4" s="30">
        <v>2041.1</v>
      </c>
      <c r="G4" s="30">
        <f t="shared" ref="G3:G66" si="2">LOG10(F4)</f>
        <v>3.3098642827093578</v>
      </c>
      <c r="H4" s="30" t="s">
        <v>7</v>
      </c>
      <c r="I4" s="30" t="s">
        <v>8</v>
      </c>
    </row>
    <row r="5" spans="1:9" x14ac:dyDescent="0.25">
      <c r="A5">
        <v>1</v>
      </c>
      <c r="B5" s="31">
        <v>40255</v>
      </c>
      <c r="C5" s="31" t="str">
        <f t="shared" si="0"/>
        <v>2010</v>
      </c>
      <c r="D5" s="30" t="s">
        <v>9</v>
      </c>
      <c r="E5" s="30">
        <f t="shared" si="1"/>
        <v>24</v>
      </c>
      <c r="F5" s="30">
        <v>770.6</v>
      </c>
      <c r="G5" s="30">
        <f t="shared" si="2"/>
        <v>2.886829004676982</v>
      </c>
      <c r="H5" s="30" t="s">
        <v>7</v>
      </c>
      <c r="I5" s="30" t="s">
        <v>8</v>
      </c>
    </row>
    <row r="6" spans="1:9" x14ac:dyDescent="0.25">
      <c r="A6">
        <v>1</v>
      </c>
      <c r="B6" s="31">
        <v>40259</v>
      </c>
      <c r="C6" s="31" t="str">
        <f t="shared" si="0"/>
        <v>2010</v>
      </c>
      <c r="D6" s="30" t="s">
        <v>10</v>
      </c>
      <c r="E6" s="30">
        <f t="shared" si="1"/>
        <v>28</v>
      </c>
      <c r="F6" s="30">
        <v>758.8</v>
      </c>
      <c r="G6" s="30">
        <f t="shared" si="2"/>
        <v>2.8801273222166248</v>
      </c>
      <c r="H6" s="30" t="s">
        <v>7</v>
      </c>
      <c r="I6" s="30" t="s">
        <v>8</v>
      </c>
    </row>
    <row r="7" spans="1:9" x14ac:dyDescent="0.25">
      <c r="A7">
        <v>1</v>
      </c>
      <c r="B7" s="31">
        <v>40267</v>
      </c>
      <c r="C7" s="31" t="str">
        <f t="shared" si="0"/>
        <v>2010</v>
      </c>
      <c r="D7" s="30" t="s">
        <v>10</v>
      </c>
      <c r="E7" s="30">
        <f t="shared" si="1"/>
        <v>36</v>
      </c>
      <c r="F7" s="30">
        <v>375.7</v>
      </c>
      <c r="G7" s="30">
        <f t="shared" si="2"/>
        <v>2.5748411950633847</v>
      </c>
      <c r="H7" s="30" t="s">
        <v>7</v>
      </c>
      <c r="I7" s="30" t="s">
        <v>8</v>
      </c>
    </row>
    <row r="8" spans="1:9" x14ac:dyDescent="0.25">
      <c r="A8">
        <v>1</v>
      </c>
      <c r="B8" s="31">
        <v>40274</v>
      </c>
      <c r="C8" s="31" t="str">
        <f t="shared" si="0"/>
        <v>2010</v>
      </c>
      <c r="D8" s="30" t="s">
        <v>10</v>
      </c>
      <c r="E8" s="30">
        <f t="shared" si="1"/>
        <v>43</v>
      </c>
      <c r="F8" s="30">
        <v>337.2</v>
      </c>
      <c r="G8" s="30">
        <f t="shared" si="2"/>
        <v>2.5278875659527049</v>
      </c>
      <c r="H8" s="30" t="s">
        <v>7</v>
      </c>
      <c r="I8" s="30" t="s">
        <v>8</v>
      </c>
    </row>
    <row r="9" spans="1:9" x14ac:dyDescent="0.25">
      <c r="A9">
        <v>1</v>
      </c>
      <c r="B9" s="31">
        <v>40280</v>
      </c>
      <c r="C9" s="31" t="str">
        <f t="shared" si="0"/>
        <v>2010</v>
      </c>
      <c r="D9" s="30" t="s">
        <v>10</v>
      </c>
      <c r="E9" s="30">
        <f t="shared" si="1"/>
        <v>49</v>
      </c>
      <c r="F9" s="30">
        <v>434.7</v>
      </c>
      <c r="G9" s="30">
        <f t="shared" si="2"/>
        <v>2.6381896401908369</v>
      </c>
      <c r="H9" s="30" t="s">
        <v>7</v>
      </c>
      <c r="I9" s="30" t="s">
        <v>8</v>
      </c>
    </row>
    <row r="10" spans="1:9" x14ac:dyDescent="0.25">
      <c r="A10">
        <v>1</v>
      </c>
      <c r="B10" s="31">
        <v>40287</v>
      </c>
      <c r="C10" s="31" t="str">
        <f t="shared" si="0"/>
        <v>2010</v>
      </c>
      <c r="D10" s="30" t="s">
        <v>10</v>
      </c>
      <c r="E10" s="30">
        <f t="shared" si="1"/>
        <v>56</v>
      </c>
      <c r="F10" s="30">
        <v>347.1</v>
      </c>
      <c r="G10" s="30">
        <f t="shared" si="2"/>
        <v>2.5404546136714119</v>
      </c>
      <c r="H10" s="30" t="s">
        <v>7</v>
      </c>
      <c r="I10" s="30" t="s">
        <v>8</v>
      </c>
    </row>
    <row r="11" spans="1:9" x14ac:dyDescent="0.25">
      <c r="A11">
        <v>1</v>
      </c>
      <c r="B11" s="31">
        <v>40295</v>
      </c>
      <c r="C11" s="31" t="str">
        <f t="shared" si="0"/>
        <v>2010</v>
      </c>
      <c r="D11" s="30" t="s">
        <v>10</v>
      </c>
      <c r="E11" s="30">
        <f t="shared" si="1"/>
        <v>64</v>
      </c>
      <c r="F11" s="30">
        <v>195.4</v>
      </c>
      <c r="G11" s="30">
        <f t="shared" si="2"/>
        <v>2.2909245593827543</v>
      </c>
      <c r="H11" s="30" t="s">
        <v>7</v>
      </c>
      <c r="I11" s="30" t="s">
        <v>8</v>
      </c>
    </row>
    <row r="12" spans="1:9" x14ac:dyDescent="0.25">
      <c r="A12">
        <v>1</v>
      </c>
      <c r="B12" s="31">
        <v>40301</v>
      </c>
      <c r="C12" s="31" t="str">
        <f t="shared" si="0"/>
        <v>2010</v>
      </c>
      <c r="D12" s="30" t="s">
        <v>10</v>
      </c>
      <c r="E12" s="30">
        <f t="shared" si="1"/>
        <v>70</v>
      </c>
      <c r="F12" s="30">
        <v>169.5</v>
      </c>
      <c r="G12" s="30">
        <f t="shared" si="2"/>
        <v>2.2291697025391009</v>
      </c>
      <c r="H12" s="30" t="s">
        <v>7</v>
      </c>
      <c r="I12" s="30" t="s">
        <v>8</v>
      </c>
    </row>
    <row r="13" spans="1:9" x14ac:dyDescent="0.25">
      <c r="A13">
        <v>1</v>
      </c>
      <c r="B13" s="31">
        <v>40310</v>
      </c>
      <c r="C13" s="31" t="str">
        <f t="shared" si="0"/>
        <v>2010</v>
      </c>
      <c r="D13" s="30" t="s">
        <v>10</v>
      </c>
      <c r="E13" s="30">
        <f t="shared" si="1"/>
        <v>79</v>
      </c>
      <c r="F13" s="30">
        <v>185.1</v>
      </c>
      <c r="G13" s="30">
        <f t="shared" si="2"/>
        <v>2.2674064187529042</v>
      </c>
      <c r="H13" s="30" t="s">
        <v>7</v>
      </c>
      <c r="I13" s="30" t="s">
        <v>8</v>
      </c>
    </row>
    <row r="14" spans="1:9" x14ac:dyDescent="0.25">
      <c r="A14">
        <v>1</v>
      </c>
      <c r="B14" s="31">
        <v>40315</v>
      </c>
      <c r="C14" s="31" t="str">
        <f t="shared" si="0"/>
        <v>2010</v>
      </c>
      <c r="D14" s="30" t="s">
        <v>10</v>
      </c>
      <c r="E14" s="30">
        <f t="shared" si="1"/>
        <v>84</v>
      </c>
      <c r="F14" s="30">
        <v>264.2</v>
      </c>
      <c r="G14" s="30">
        <f t="shared" si="2"/>
        <v>2.4219328132785085</v>
      </c>
      <c r="H14" s="30" t="s">
        <v>7</v>
      </c>
      <c r="I14" s="30" t="s">
        <v>8</v>
      </c>
    </row>
    <row r="15" spans="1:9" x14ac:dyDescent="0.25">
      <c r="A15">
        <v>1</v>
      </c>
      <c r="B15" s="31">
        <v>40326</v>
      </c>
      <c r="C15" s="31" t="str">
        <f t="shared" si="0"/>
        <v>2010</v>
      </c>
      <c r="D15" s="30" t="s">
        <v>10</v>
      </c>
      <c r="E15" s="30">
        <f t="shared" si="1"/>
        <v>95</v>
      </c>
      <c r="F15" s="30">
        <v>259.7</v>
      </c>
      <c r="G15" s="30">
        <f t="shared" si="2"/>
        <v>2.4144719496293026</v>
      </c>
      <c r="H15" s="30" t="s">
        <v>7</v>
      </c>
      <c r="I15" s="30" t="s">
        <v>8</v>
      </c>
    </row>
    <row r="16" spans="1:9" x14ac:dyDescent="0.25">
      <c r="A16">
        <v>1</v>
      </c>
      <c r="B16" s="31">
        <v>40329</v>
      </c>
      <c r="C16" s="31" t="str">
        <f t="shared" si="0"/>
        <v>2010</v>
      </c>
      <c r="D16" s="30" t="s">
        <v>10</v>
      </c>
      <c r="E16" s="30">
        <f t="shared" si="1"/>
        <v>98</v>
      </c>
      <c r="F16" s="30">
        <v>208.6</v>
      </c>
      <c r="G16" s="30">
        <f t="shared" si="2"/>
        <v>2.3193143040905122</v>
      </c>
      <c r="H16" s="30" t="s">
        <v>7</v>
      </c>
      <c r="I16" s="30" t="s">
        <v>8</v>
      </c>
    </row>
    <row r="17" spans="1:9" x14ac:dyDescent="0.25">
      <c r="A17">
        <v>1</v>
      </c>
      <c r="B17" s="31">
        <v>40337</v>
      </c>
      <c r="C17" s="31" t="str">
        <f t="shared" si="0"/>
        <v>2010</v>
      </c>
      <c r="D17" s="30" t="s">
        <v>10</v>
      </c>
      <c r="E17" s="30">
        <f t="shared" si="1"/>
        <v>106</v>
      </c>
      <c r="F17" s="30">
        <v>97.6</v>
      </c>
      <c r="G17" s="30">
        <f t="shared" si="2"/>
        <v>1.9894498176666917</v>
      </c>
      <c r="H17" s="30" t="s">
        <v>7</v>
      </c>
      <c r="I17" s="30" t="s">
        <v>8</v>
      </c>
    </row>
    <row r="18" spans="1:9" x14ac:dyDescent="0.25">
      <c r="A18">
        <v>1</v>
      </c>
      <c r="B18" s="31">
        <v>40343</v>
      </c>
      <c r="C18" s="31" t="str">
        <f t="shared" si="0"/>
        <v>2010</v>
      </c>
      <c r="D18" s="30" t="s">
        <v>10</v>
      </c>
      <c r="E18" s="30">
        <f t="shared" si="1"/>
        <v>112</v>
      </c>
      <c r="F18" s="30">
        <v>100</v>
      </c>
      <c r="G18" s="30">
        <f t="shared" si="2"/>
        <v>2</v>
      </c>
      <c r="H18" s="30" t="s">
        <v>7</v>
      </c>
      <c r="I18" s="30" t="s">
        <v>8</v>
      </c>
    </row>
    <row r="19" spans="1:9" x14ac:dyDescent="0.25">
      <c r="A19">
        <v>1</v>
      </c>
      <c r="B19" s="31">
        <v>40351</v>
      </c>
      <c r="C19" s="31" t="str">
        <f t="shared" si="0"/>
        <v>2010</v>
      </c>
      <c r="D19" s="30" t="s">
        <v>11</v>
      </c>
      <c r="E19" s="30">
        <f t="shared" si="1"/>
        <v>120</v>
      </c>
      <c r="F19" s="30">
        <v>97.7</v>
      </c>
      <c r="G19" s="30">
        <f t="shared" si="2"/>
        <v>1.989894563718773</v>
      </c>
      <c r="H19" s="30" t="s">
        <v>7</v>
      </c>
      <c r="I19" s="30" t="s">
        <v>8</v>
      </c>
    </row>
    <row r="20" spans="1:9" x14ac:dyDescent="0.25">
      <c r="A20">
        <v>1</v>
      </c>
      <c r="B20" s="31">
        <v>40358</v>
      </c>
      <c r="C20" s="31" t="str">
        <f t="shared" si="0"/>
        <v>2010</v>
      </c>
      <c r="D20" s="30" t="s">
        <v>11</v>
      </c>
      <c r="E20" s="30">
        <f t="shared" si="1"/>
        <v>127</v>
      </c>
      <c r="F20" s="30">
        <v>79.2</v>
      </c>
      <c r="G20" s="30">
        <f t="shared" si="2"/>
        <v>1.8987251815894934</v>
      </c>
      <c r="H20" s="30" t="s">
        <v>7</v>
      </c>
      <c r="I20" s="30" t="s">
        <v>8</v>
      </c>
    </row>
    <row r="21" spans="1:9" hidden="1" x14ac:dyDescent="0.25">
      <c r="A21">
        <v>2</v>
      </c>
      <c r="B21" s="31">
        <v>40603</v>
      </c>
      <c r="C21" s="31" t="str">
        <f t="shared" si="0"/>
        <v>2011</v>
      </c>
      <c r="D21" s="30" t="s">
        <v>9</v>
      </c>
      <c r="E21" s="30">
        <v>0</v>
      </c>
      <c r="F21" s="51">
        <v>2305.42</v>
      </c>
      <c r="G21" s="30">
        <f t="shared" si="2"/>
        <v>3.3627500564355564</v>
      </c>
      <c r="H21" s="30" t="s">
        <v>7</v>
      </c>
      <c r="I21" s="30" t="s">
        <v>8</v>
      </c>
    </row>
    <row r="22" spans="1:9" hidden="1" x14ac:dyDescent="0.25">
      <c r="A22">
        <v>2</v>
      </c>
      <c r="B22" s="31">
        <v>40611</v>
      </c>
      <c r="C22" s="31" t="str">
        <f t="shared" si="0"/>
        <v>2011</v>
      </c>
      <c r="D22" s="30" t="s">
        <v>9</v>
      </c>
      <c r="E22" s="30">
        <f t="shared" ref="E22:E34" si="3">B22-$B$21</f>
        <v>8</v>
      </c>
      <c r="F22" s="30">
        <v>333.41</v>
      </c>
      <c r="G22" s="30">
        <f t="shared" si="2"/>
        <v>2.5229786215258474</v>
      </c>
      <c r="H22" s="30" t="s">
        <v>7</v>
      </c>
      <c r="I22" s="30" t="s">
        <v>8</v>
      </c>
    </row>
    <row r="23" spans="1:9" hidden="1" x14ac:dyDescent="0.25">
      <c r="A23">
        <v>2</v>
      </c>
      <c r="B23" s="31">
        <v>40616</v>
      </c>
      <c r="C23" s="31" t="str">
        <f t="shared" si="0"/>
        <v>2011</v>
      </c>
      <c r="D23" s="30" t="s">
        <v>9</v>
      </c>
      <c r="E23" s="30">
        <f t="shared" si="3"/>
        <v>13</v>
      </c>
      <c r="F23" s="30">
        <v>361.65</v>
      </c>
      <c r="G23" s="30">
        <f t="shared" si="2"/>
        <v>2.5582884694331347</v>
      </c>
      <c r="H23" s="30" t="s">
        <v>7</v>
      </c>
      <c r="I23" s="30" t="s">
        <v>8</v>
      </c>
    </row>
    <row r="24" spans="1:9" hidden="1" x14ac:dyDescent="0.25">
      <c r="A24">
        <v>2</v>
      </c>
      <c r="B24" s="31">
        <v>40623</v>
      </c>
      <c r="C24" s="31" t="str">
        <f t="shared" si="0"/>
        <v>2011</v>
      </c>
      <c r="D24" s="30" t="s">
        <v>10</v>
      </c>
      <c r="E24" s="30">
        <f t="shared" si="3"/>
        <v>20</v>
      </c>
      <c r="F24" s="30">
        <v>810</v>
      </c>
      <c r="G24" s="30">
        <f t="shared" si="2"/>
        <v>2.90848501887865</v>
      </c>
      <c r="H24" s="30" t="s">
        <v>7</v>
      </c>
      <c r="I24" s="30" t="s">
        <v>8</v>
      </c>
    </row>
    <row r="25" spans="1:9" hidden="1" x14ac:dyDescent="0.25">
      <c r="A25">
        <v>2</v>
      </c>
      <c r="B25" s="31">
        <v>40638</v>
      </c>
      <c r="C25" s="31" t="str">
        <f t="shared" si="0"/>
        <v>2011</v>
      </c>
      <c r="D25" s="30" t="s">
        <v>10</v>
      </c>
      <c r="E25" s="30">
        <f t="shared" si="3"/>
        <v>35</v>
      </c>
      <c r="F25" s="30">
        <v>481.35</v>
      </c>
      <c r="G25" s="30">
        <f t="shared" si="2"/>
        <v>2.6824609761511855</v>
      </c>
      <c r="H25" s="30" t="s">
        <v>7</v>
      </c>
      <c r="I25" s="30" t="s">
        <v>8</v>
      </c>
    </row>
    <row r="26" spans="1:9" hidden="1" x14ac:dyDescent="0.25">
      <c r="A26">
        <v>2</v>
      </c>
      <c r="B26" s="31">
        <v>40645</v>
      </c>
      <c r="C26" s="31" t="str">
        <f t="shared" si="0"/>
        <v>2011</v>
      </c>
      <c r="D26" s="30" t="s">
        <v>10</v>
      </c>
      <c r="E26" s="30">
        <f t="shared" si="3"/>
        <v>42</v>
      </c>
      <c r="F26" s="30">
        <v>608</v>
      </c>
      <c r="G26" s="30">
        <f t="shared" si="2"/>
        <v>2.7839035792727351</v>
      </c>
      <c r="H26" s="30" t="s">
        <v>7</v>
      </c>
      <c r="I26" s="30" t="s">
        <v>8</v>
      </c>
    </row>
    <row r="27" spans="1:9" hidden="1" x14ac:dyDescent="0.25">
      <c r="A27">
        <v>2</v>
      </c>
      <c r="B27" s="31">
        <v>40651</v>
      </c>
      <c r="C27" s="31" t="str">
        <f t="shared" si="0"/>
        <v>2011</v>
      </c>
      <c r="D27" s="30" t="s">
        <v>10</v>
      </c>
      <c r="E27" s="30">
        <f t="shared" si="3"/>
        <v>48</v>
      </c>
      <c r="F27" s="30">
        <v>156.08000000000001</v>
      </c>
      <c r="G27" s="30">
        <f t="shared" si="2"/>
        <v>2.1933472563864616</v>
      </c>
      <c r="H27" s="30" t="s">
        <v>7</v>
      </c>
      <c r="I27" s="30" t="s">
        <v>8</v>
      </c>
    </row>
    <row r="28" spans="1:9" hidden="1" x14ac:dyDescent="0.25">
      <c r="A28">
        <v>2</v>
      </c>
      <c r="B28" s="31">
        <v>40658</v>
      </c>
      <c r="C28" s="31" t="str">
        <f t="shared" si="0"/>
        <v>2011</v>
      </c>
      <c r="D28" s="30" t="s">
        <v>10</v>
      </c>
      <c r="E28" s="30">
        <f t="shared" si="3"/>
        <v>55</v>
      </c>
      <c r="F28" s="30">
        <v>520.45000000000005</v>
      </c>
      <c r="G28" s="30">
        <f t="shared" si="2"/>
        <v>2.7163790128722298</v>
      </c>
      <c r="H28" s="30" t="s">
        <v>7</v>
      </c>
      <c r="I28" s="30" t="s">
        <v>8</v>
      </c>
    </row>
    <row r="29" spans="1:9" hidden="1" x14ac:dyDescent="0.25">
      <c r="A29">
        <v>2</v>
      </c>
      <c r="B29" s="31">
        <v>40666</v>
      </c>
      <c r="C29" s="31" t="str">
        <f t="shared" si="0"/>
        <v>2011</v>
      </c>
      <c r="D29" s="30" t="s">
        <v>10</v>
      </c>
      <c r="E29" s="30">
        <f t="shared" si="3"/>
        <v>63</v>
      </c>
      <c r="F29" s="30">
        <v>472.02</v>
      </c>
      <c r="G29" s="30">
        <f t="shared" si="2"/>
        <v>2.6739604005527746</v>
      </c>
      <c r="H29" s="30" t="s">
        <v>7</v>
      </c>
      <c r="I29" s="30" t="s">
        <v>8</v>
      </c>
    </row>
    <row r="30" spans="1:9" hidden="1" x14ac:dyDescent="0.25">
      <c r="A30">
        <v>2</v>
      </c>
      <c r="B30" s="31">
        <v>40673</v>
      </c>
      <c r="C30" s="31" t="str">
        <f t="shared" si="0"/>
        <v>2011</v>
      </c>
      <c r="D30" s="30" t="s">
        <v>10</v>
      </c>
      <c r="E30" s="30">
        <f t="shared" si="3"/>
        <v>70</v>
      </c>
      <c r="F30" s="30">
        <v>390.34</v>
      </c>
      <c r="G30" s="30">
        <f t="shared" si="2"/>
        <v>2.5914430577869143</v>
      </c>
      <c r="H30" s="30" t="s">
        <v>7</v>
      </c>
      <c r="I30" s="30" t="s">
        <v>8</v>
      </c>
    </row>
    <row r="31" spans="1:9" hidden="1" x14ac:dyDescent="0.25">
      <c r="A31">
        <v>2</v>
      </c>
      <c r="B31" s="31">
        <v>40680</v>
      </c>
      <c r="C31" s="31" t="str">
        <f t="shared" si="0"/>
        <v>2011</v>
      </c>
      <c r="D31" s="30" t="s">
        <v>10</v>
      </c>
      <c r="E31" s="30">
        <f t="shared" si="3"/>
        <v>77</v>
      </c>
      <c r="F31" s="30">
        <v>255.36</v>
      </c>
      <c r="G31" s="30">
        <f t="shared" si="2"/>
        <v>2.4071528696706355</v>
      </c>
      <c r="H31" s="30" t="s">
        <v>7</v>
      </c>
      <c r="I31" s="30" t="s">
        <v>8</v>
      </c>
    </row>
    <row r="32" spans="1:9" hidden="1" x14ac:dyDescent="0.25">
      <c r="A32">
        <v>2</v>
      </c>
      <c r="B32" s="31">
        <v>40687</v>
      </c>
      <c r="C32" s="31" t="str">
        <f t="shared" si="0"/>
        <v>2011</v>
      </c>
      <c r="D32" s="30" t="s">
        <v>10</v>
      </c>
      <c r="E32" s="30">
        <f t="shared" si="3"/>
        <v>84</v>
      </c>
      <c r="F32" s="30">
        <v>219.56</v>
      </c>
      <c r="G32" s="30">
        <f t="shared" si="2"/>
        <v>2.3415532221095772</v>
      </c>
      <c r="H32" s="30" t="s">
        <v>7</v>
      </c>
      <c r="I32" s="30" t="s">
        <v>8</v>
      </c>
    </row>
    <row r="33" spans="1:9" hidden="1" x14ac:dyDescent="0.25">
      <c r="A33">
        <v>2</v>
      </c>
      <c r="B33" s="31">
        <v>40693</v>
      </c>
      <c r="C33" s="31" t="str">
        <f t="shared" si="0"/>
        <v>2011</v>
      </c>
      <c r="D33" s="30" t="s">
        <v>10</v>
      </c>
      <c r="E33" s="30">
        <f t="shared" si="3"/>
        <v>90</v>
      </c>
      <c r="F33" s="30">
        <v>308.56</v>
      </c>
      <c r="G33" s="30">
        <f t="shared" si="2"/>
        <v>2.4893396258579856</v>
      </c>
      <c r="H33" s="30" t="s">
        <v>7</v>
      </c>
      <c r="I33" s="30" t="s">
        <v>8</v>
      </c>
    </row>
    <row r="34" spans="1:9" hidden="1" x14ac:dyDescent="0.25">
      <c r="A34">
        <v>2</v>
      </c>
      <c r="B34" s="31">
        <v>40700</v>
      </c>
      <c r="C34" s="31" t="str">
        <f t="shared" si="0"/>
        <v>2011</v>
      </c>
      <c r="D34" s="30" t="s">
        <v>10</v>
      </c>
      <c r="E34" s="30">
        <f t="shared" si="3"/>
        <v>97</v>
      </c>
      <c r="F34" s="30">
        <v>65.05</v>
      </c>
      <c r="G34" s="30">
        <f t="shared" si="2"/>
        <v>1.8132473008976051</v>
      </c>
      <c r="H34" s="30" t="s">
        <v>7</v>
      </c>
      <c r="I34" s="30" t="s">
        <v>8</v>
      </c>
    </row>
    <row r="35" spans="1:9" hidden="1" x14ac:dyDescent="0.25">
      <c r="A35">
        <v>3</v>
      </c>
      <c r="B35" s="31">
        <v>41303</v>
      </c>
      <c r="C35" s="31" t="str">
        <f t="shared" si="0"/>
        <v>2013</v>
      </c>
      <c r="D35" s="30" t="s">
        <v>9</v>
      </c>
      <c r="E35" s="30">
        <v>0</v>
      </c>
      <c r="F35" s="30">
        <v>3903.36</v>
      </c>
      <c r="G35" s="30">
        <f t="shared" si="2"/>
        <v>3.5914386073415883</v>
      </c>
      <c r="H35" s="30" t="s">
        <v>7</v>
      </c>
      <c r="I35" s="30" t="s">
        <v>8</v>
      </c>
    </row>
    <row r="36" spans="1:9" hidden="1" x14ac:dyDescent="0.25">
      <c r="A36">
        <v>3</v>
      </c>
      <c r="B36" s="31">
        <v>41310</v>
      </c>
      <c r="C36" s="31" t="str">
        <f t="shared" si="0"/>
        <v>2013</v>
      </c>
      <c r="D36" s="30" t="s">
        <v>9</v>
      </c>
      <c r="E36" s="30">
        <f>B36-$B$35</f>
        <v>7</v>
      </c>
      <c r="F36" s="30">
        <v>2276.96</v>
      </c>
      <c r="G36" s="30">
        <f t="shared" si="2"/>
        <v>3.3573554013082201</v>
      </c>
      <c r="H36" s="30" t="s">
        <v>7</v>
      </c>
      <c r="I36" s="30" t="s">
        <v>8</v>
      </c>
    </row>
    <row r="37" spans="1:9" hidden="1" x14ac:dyDescent="0.25">
      <c r="A37">
        <v>3</v>
      </c>
      <c r="B37" s="31">
        <v>41318</v>
      </c>
      <c r="C37" s="31" t="str">
        <f t="shared" si="0"/>
        <v>2013</v>
      </c>
      <c r="D37" s="30" t="s">
        <v>9</v>
      </c>
      <c r="E37" s="30">
        <f t="shared" ref="E37:E58" si="4">B37-$B$35</f>
        <v>15</v>
      </c>
      <c r="F37" s="30">
        <v>1561.3440000000001</v>
      </c>
      <c r="G37" s="30">
        <f t="shared" si="2"/>
        <v>3.1934985986695508</v>
      </c>
      <c r="H37" s="30" t="s">
        <v>7</v>
      </c>
      <c r="I37" s="30" t="s">
        <v>8</v>
      </c>
    </row>
    <row r="38" spans="1:9" hidden="1" x14ac:dyDescent="0.25">
      <c r="A38">
        <v>3</v>
      </c>
      <c r="B38" s="31">
        <v>41324</v>
      </c>
      <c r="C38" s="31" t="str">
        <f t="shared" si="0"/>
        <v>2013</v>
      </c>
      <c r="D38" s="30" t="s">
        <v>9</v>
      </c>
      <c r="E38" s="30">
        <f t="shared" si="4"/>
        <v>21</v>
      </c>
      <c r="F38" s="30">
        <v>878.25599999999997</v>
      </c>
      <c r="G38" s="30">
        <f t="shared" si="2"/>
        <v>2.9436211254529505</v>
      </c>
      <c r="H38" s="30" t="s">
        <v>7</v>
      </c>
      <c r="I38" s="30" t="s">
        <v>8</v>
      </c>
    </row>
    <row r="39" spans="1:9" hidden="1" x14ac:dyDescent="0.25">
      <c r="A39">
        <v>3</v>
      </c>
      <c r="B39" s="31">
        <v>41330</v>
      </c>
      <c r="C39" s="31" t="str">
        <f t="shared" si="0"/>
        <v>2013</v>
      </c>
      <c r="D39" s="30" t="s">
        <v>9</v>
      </c>
      <c r="E39" s="30">
        <f t="shared" si="4"/>
        <v>27</v>
      </c>
      <c r="F39" s="30">
        <v>626.16399999999999</v>
      </c>
      <c r="G39" s="30">
        <f t="shared" si="2"/>
        <v>2.7966880951384829</v>
      </c>
      <c r="H39" s="30" t="s">
        <v>7</v>
      </c>
      <c r="I39" s="30" t="s">
        <v>8</v>
      </c>
    </row>
    <row r="40" spans="1:9" hidden="1" x14ac:dyDescent="0.25">
      <c r="A40">
        <v>3</v>
      </c>
      <c r="B40" s="31">
        <v>41338</v>
      </c>
      <c r="C40" s="31" t="str">
        <f t="shared" si="0"/>
        <v>2013</v>
      </c>
      <c r="D40" s="30" t="s">
        <v>9</v>
      </c>
      <c r="E40" s="30">
        <f t="shared" si="4"/>
        <v>35</v>
      </c>
      <c r="F40" s="30">
        <v>636.73599999999999</v>
      </c>
      <c r="G40" s="30">
        <f t="shared" si="2"/>
        <v>2.8039594048494911</v>
      </c>
      <c r="H40" s="30" t="s">
        <v>7</v>
      </c>
      <c r="I40" s="30" t="s">
        <v>8</v>
      </c>
    </row>
    <row r="41" spans="1:9" hidden="1" x14ac:dyDescent="0.25">
      <c r="A41">
        <v>3</v>
      </c>
      <c r="B41" s="31">
        <v>41344</v>
      </c>
      <c r="C41" s="31" t="str">
        <f t="shared" si="0"/>
        <v>2013</v>
      </c>
      <c r="D41" s="30" t="s">
        <v>9</v>
      </c>
      <c r="E41" s="30">
        <f t="shared" si="4"/>
        <v>41</v>
      </c>
      <c r="F41" s="30">
        <v>848.98099999999999</v>
      </c>
      <c r="G41" s="30">
        <f t="shared" si="2"/>
        <v>2.9288979709418443</v>
      </c>
      <c r="H41" s="30" t="s">
        <v>7</v>
      </c>
      <c r="I41" s="30" t="s">
        <v>8</v>
      </c>
    </row>
    <row r="42" spans="1:9" hidden="1" x14ac:dyDescent="0.25">
      <c r="A42">
        <v>3</v>
      </c>
      <c r="B42" s="31">
        <v>41351</v>
      </c>
      <c r="C42" s="31" t="str">
        <f t="shared" si="0"/>
        <v>2013</v>
      </c>
      <c r="D42" s="30" t="s">
        <v>9</v>
      </c>
      <c r="E42" s="30">
        <f t="shared" si="4"/>
        <v>48</v>
      </c>
      <c r="F42" s="30">
        <v>859.56</v>
      </c>
      <c r="G42" s="30">
        <f t="shared" si="2"/>
        <v>2.9342761972062466</v>
      </c>
      <c r="H42" s="30" t="s">
        <v>7</v>
      </c>
      <c r="I42" s="30" t="s">
        <v>8</v>
      </c>
    </row>
    <row r="43" spans="1:9" hidden="1" x14ac:dyDescent="0.25">
      <c r="A43">
        <v>3</v>
      </c>
      <c r="B43" s="31">
        <v>41359</v>
      </c>
      <c r="C43" s="31" t="str">
        <f t="shared" ref="C43:C58" si="5">TEXT(B43,"aaaa")</f>
        <v>2013</v>
      </c>
      <c r="D43" s="30" t="s">
        <v>10</v>
      </c>
      <c r="E43" s="30">
        <f t="shared" si="4"/>
        <v>56</v>
      </c>
      <c r="F43" s="30">
        <v>1078.577</v>
      </c>
      <c r="G43" s="30">
        <f t="shared" si="2"/>
        <v>3.0328511549846069</v>
      </c>
      <c r="H43" s="30" t="s">
        <v>7</v>
      </c>
      <c r="I43" s="30" t="s">
        <v>8</v>
      </c>
    </row>
    <row r="44" spans="1:9" hidden="1" x14ac:dyDescent="0.25">
      <c r="A44">
        <v>3</v>
      </c>
      <c r="B44" s="31">
        <v>41366</v>
      </c>
      <c r="C44" s="31" t="str">
        <f t="shared" si="5"/>
        <v>2013</v>
      </c>
      <c r="D44" s="30" t="s">
        <v>10</v>
      </c>
      <c r="E44" s="30">
        <f t="shared" si="4"/>
        <v>63</v>
      </c>
      <c r="F44" s="30">
        <v>833.78499999999997</v>
      </c>
      <c r="G44" s="30">
        <f t="shared" si="2"/>
        <v>2.9210540777945648</v>
      </c>
      <c r="H44" s="30" t="s">
        <v>7</v>
      </c>
      <c r="I44" s="30" t="s">
        <v>8</v>
      </c>
    </row>
    <row r="45" spans="1:9" hidden="1" x14ac:dyDescent="0.25">
      <c r="A45">
        <v>3</v>
      </c>
      <c r="B45" s="31">
        <v>41373</v>
      </c>
      <c r="C45" s="31" t="str">
        <f t="shared" si="5"/>
        <v>2013</v>
      </c>
      <c r="D45" s="30" t="s">
        <v>10</v>
      </c>
      <c r="E45" s="30">
        <f t="shared" si="4"/>
        <v>70</v>
      </c>
      <c r="F45" s="30">
        <v>500.93099999999998</v>
      </c>
      <c r="G45" s="30">
        <f t="shared" si="2"/>
        <v>2.6997779087355296</v>
      </c>
      <c r="H45" s="30" t="s">
        <v>7</v>
      </c>
      <c r="I45" s="30" t="s">
        <v>8</v>
      </c>
    </row>
    <row r="46" spans="1:9" hidden="1" x14ac:dyDescent="0.25">
      <c r="A46">
        <v>3</v>
      </c>
      <c r="B46" s="31">
        <v>41380</v>
      </c>
      <c r="C46" s="31" t="str">
        <f t="shared" si="5"/>
        <v>2013</v>
      </c>
      <c r="D46" s="30" t="s">
        <v>10</v>
      </c>
      <c r="E46" s="30">
        <f t="shared" si="4"/>
        <v>77</v>
      </c>
      <c r="F46" s="30">
        <v>390.33600000000001</v>
      </c>
      <c r="G46" s="30">
        <f t="shared" si="2"/>
        <v>2.5914386073415883</v>
      </c>
      <c r="H46" s="30" t="s">
        <v>7</v>
      </c>
      <c r="I46" s="30" t="s">
        <v>8</v>
      </c>
    </row>
    <row r="47" spans="1:9" hidden="1" x14ac:dyDescent="0.25">
      <c r="A47">
        <v>3</v>
      </c>
      <c r="B47" s="31">
        <v>41386</v>
      </c>
      <c r="C47" s="31" t="str">
        <f t="shared" si="5"/>
        <v>2013</v>
      </c>
      <c r="D47" s="30" t="s">
        <v>10</v>
      </c>
      <c r="E47" s="30">
        <f t="shared" si="4"/>
        <v>83</v>
      </c>
      <c r="F47" s="30">
        <v>481.00799999999998</v>
      </c>
      <c r="G47" s="30">
        <f t="shared" si="2"/>
        <v>2.6821522995068103</v>
      </c>
      <c r="H47" s="30" t="s">
        <v>7</v>
      </c>
      <c r="I47" s="30" t="s">
        <v>8</v>
      </c>
    </row>
    <row r="48" spans="1:9" hidden="1" x14ac:dyDescent="0.25">
      <c r="A48">
        <v>3</v>
      </c>
      <c r="B48" s="31">
        <v>41394</v>
      </c>
      <c r="C48" s="31" t="str">
        <f t="shared" si="5"/>
        <v>2013</v>
      </c>
      <c r="D48" s="30" t="s">
        <v>10</v>
      </c>
      <c r="E48" s="30">
        <f t="shared" si="4"/>
        <v>91</v>
      </c>
      <c r="F48" s="30">
        <v>297.63099999999997</v>
      </c>
      <c r="G48" s="30">
        <f t="shared" si="2"/>
        <v>2.4736781635263378</v>
      </c>
      <c r="H48" s="30" t="s">
        <v>7</v>
      </c>
      <c r="I48" s="30" t="s">
        <v>8</v>
      </c>
    </row>
    <row r="49" spans="1:9" hidden="1" x14ac:dyDescent="0.25">
      <c r="A49">
        <v>3</v>
      </c>
      <c r="B49" s="31">
        <v>41401</v>
      </c>
      <c r="C49" s="31" t="str">
        <f t="shared" si="5"/>
        <v>2013</v>
      </c>
      <c r="D49" s="30" t="s">
        <v>10</v>
      </c>
      <c r="E49" s="30">
        <f t="shared" si="4"/>
        <v>98</v>
      </c>
      <c r="F49" s="30">
        <v>313.08199999999999</v>
      </c>
      <c r="G49" s="30">
        <f t="shared" si="2"/>
        <v>2.4956580994745017</v>
      </c>
      <c r="H49" s="30" t="s">
        <v>7</v>
      </c>
      <c r="I49" s="30" t="s">
        <v>8</v>
      </c>
    </row>
    <row r="50" spans="1:9" hidden="1" x14ac:dyDescent="0.25">
      <c r="A50">
        <v>3</v>
      </c>
      <c r="B50" s="31">
        <v>41407</v>
      </c>
      <c r="C50" s="31" t="str">
        <f t="shared" si="5"/>
        <v>2013</v>
      </c>
      <c r="D50" s="30" t="s">
        <v>10</v>
      </c>
      <c r="E50" s="30">
        <f t="shared" si="4"/>
        <v>104</v>
      </c>
      <c r="F50" s="30">
        <v>266.73</v>
      </c>
      <c r="G50" s="30">
        <f t="shared" si="2"/>
        <v>2.4260718649652104</v>
      </c>
      <c r="H50" s="30" t="s">
        <v>7</v>
      </c>
      <c r="I50" s="30" t="s">
        <v>8</v>
      </c>
    </row>
    <row r="51" spans="1:9" hidden="1" x14ac:dyDescent="0.25">
      <c r="A51">
        <v>3</v>
      </c>
      <c r="B51" s="31">
        <v>41414</v>
      </c>
      <c r="C51" s="31" t="str">
        <f t="shared" si="5"/>
        <v>2013</v>
      </c>
      <c r="D51" s="30" t="s">
        <v>10</v>
      </c>
      <c r="E51" s="30">
        <f t="shared" si="4"/>
        <v>111</v>
      </c>
      <c r="F51" s="30">
        <v>212.245</v>
      </c>
      <c r="G51" s="30">
        <f t="shared" si="2"/>
        <v>2.3268374680656403</v>
      </c>
      <c r="H51" s="30" t="s">
        <v>7</v>
      </c>
      <c r="I51" s="30" t="s">
        <v>8</v>
      </c>
    </row>
    <row r="52" spans="1:9" hidden="1" x14ac:dyDescent="0.25">
      <c r="A52">
        <v>3</v>
      </c>
      <c r="B52" s="31">
        <v>41421</v>
      </c>
      <c r="C52" s="31" t="str">
        <f t="shared" si="5"/>
        <v>2013</v>
      </c>
      <c r="D52" s="30" t="s">
        <v>10</v>
      </c>
      <c r="E52" s="30">
        <f t="shared" si="4"/>
        <v>118</v>
      </c>
      <c r="F52" s="30">
        <v>250.46600000000001</v>
      </c>
      <c r="G52" s="30">
        <f t="shared" si="2"/>
        <v>2.3987487800453402</v>
      </c>
      <c r="H52" s="30" t="s">
        <v>7</v>
      </c>
      <c r="I52" s="30" t="s">
        <v>8</v>
      </c>
    </row>
    <row r="53" spans="1:9" hidden="1" x14ac:dyDescent="0.25">
      <c r="A53">
        <v>3</v>
      </c>
      <c r="B53" s="31">
        <v>41429</v>
      </c>
      <c r="C53" s="31" t="str">
        <f t="shared" si="5"/>
        <v>2013</v>
      </c>
      <c r="D53" s="30" t="s">
        <v>10</v>
      </c>
      <c r="E53" s="30">
        <f t="shared" si="4"/>
        <v>126</v>
      </c>
      <c r="F53" s="30">
        <v>147.63</v>
      </c>
      <c r="G53" s="30">
        <f t="shared" si="2"/>
        <v>2.1691746197537434</v>
      </c>
      <c r="H53" s="30" t="s">
        <v>7</v>
      </c>
      <c r="I53" s="30" t="s">
        <v>8</v>
      </c>
    </row>
    <row r="54" spans="1:9" hidden="1" x14ac:dyDescent="0.25">
      <c r="A54">
        <v>3</v>
      </c>
      <c r="B54" s="31">
        <v>41436</v>
      </c>
      <c r="C54" s="31" t="str">
        <f t="shared" si="5"/>
        <v>2013</v>
      </c>
      <c r="D54" s="30" t="s">
        <v>10</v>
      </c>
      <c r="E54" s="30">
        <f t="shared" si="4"/>
        <v>133</v>
      </c>
      <c r="F54" s="30">
        <v>93.935000000000002</v>
      </c>
      <c r="G54" s="30">
        <f t="shared" si="2"/>
        <v>1.9728274397071366</v>
      </c>
      <c r="H54" s="30" t="s">
        <v>7</v>
      </c>
      <c r="I54" s="30" t="s">
        <v>8</v>
      </c>
    </row>
    <row r="55" spans="1:9" hidden="1" x14ac:dyDescent="0.25">
      <c r="A55">
        <v>3</v>
      </c>
      <c r="B55" s="31">
        <v>41440</v>
      </c>
      <c r="C55" s="31" t="str">
        <f t="shared" si="5"/>
        <v>2013</v>
      </c>
      <c r="D55" s="30" t="s">
        <v>10</v>
      </c>
      <c r="E55" s="30">
        <f t="shared" si="4"/>
        <v>137</v>
      </c>
      <c r="F55" s="30">
        <v>143.25200000000001</v>
      </c>
      <c r="G55" s="30">
        <f t="shared" si="2"/>
        <v>2.1561006940453642</v>
      </c>
      <c r="H55" s="30" t="s">
        <v>7</v>
      </c>
      <c r="I55" s="30" t="s">
        <v>8</v>
      </c>
    </row>
    <row r="56" spans="1:9" hidden="1" x14ac:dyDescent="0.25">
      <c r="A56">
        <v>3</v>
      </c>
      <c r="B56" s="31">
        <v>41449</v>
      </c>
      <c r="C56" s="31" t="str">
        <f t="shared" si="5"/>
        <v>2013</v>
      </c>
      <c r="D56" s="30" t="s">
        <v>11</v>
      </c>
      <c r="E56" s="30">
        <f t="shared" si="4"/>
        <v>146</v>
      </c>
      <c r="F56" s="30">
        <v>133.36500000000001</v>
      </c>
      <c r="G56" s="30">
        <f t="shared" si="2"/>
        <v>2.1250418693012296</v>
      </c>
      <c r="H56" s="30" t="s">
        <v>7</v>
      </c>
      <c r="I56" s="30" t="s">
        <v>8</v>
      </c>
    </row>
    <row r="57" spans="1:9" hidden="1" x14ac:dyDescent="0.25">
      <c r="A57">
        <v>3</v>
      </c>
      <c r="B57" s="31">
        <v>41458</v>
      </c>
      <c r="C57" s="31" t="str">
        <f t="shared" si="5"/>
        <v>2013</v>
      </c>
      <c r="D57" s="30" t="s">
        <v>11</v>
      </c>
      <c r="E57" s="30">
        <f t="shared" si="4"/>
        <v>155</v>
      </c>
      <c r="F57" s="30">
        <v>87.215999999999994</v>
      </c>
      <c r="G57" s="30">
        <f t="shared" si="2"/>
        <v>1.9405961646836214</v>
      </c>
      <c r="H57" s="30" t="s">
        <v>7</v>
      </c>
      <c r="I57" s="30" t="s">
        <v>8</v>
      </c>
    </row>
    <row r="58" spans="1:9" hidden="1" x14ac:dyDescent="0.25">
      <c r="A58">
        <v>3</v>
      </c>
      <c r="B58" s="31">
        <v>41463</v>
      </c>
      <c r="C58" s="31" t="str">
        <f t="shared" si="5"/>
        <v>2013</v>
      </c>
      <c r="D58" s="30" t="s">
        <v>11</v>
      </c>
      <c r="E58" s="30">
        <f t="shared" si="4"/>
        <v>160</v>
      </c>
      <c r="F58" s="30">
        <v>54.890999999999998</v>
      </c>
      <c r="G58" s="30">
        <f t="shared" si="2"/>
        <v>1.7395011427970259</v>
      </c>
      <c r="H58" s="30" t="s">
        <v>7</v>
      </c>
      <c r="I58" s="30" t="s">
        <v>8</v>
      </c>
    </row>
    <row r="59" spans="1:9" x14ac:dyDescent="0.25">
      <c r="A59" s="50">
        <v>4</v>
      </c>
      <c r="B59" s="31">
        <v>40231</v>
      </c>
      <c r="C59" s="31" t="str">
        <f t="shared" ref="C59:C74" si="6">TEXT(B59,"aaaa")</f>
        <v>2010</v>
      </c>
      <c r="D59" s="30" t="s">
        <v>9</v>
      </c>
      <c r="E59" s="30">
        <v>0</v>
      </c>
      <c r="F59" s="51">
        <v>4511.3999999999996</v>
      </c>
      <c r="G59" s="30">
        <f t="shared" si="2"/>
        <v>3.6543113352092718</v>
      </c>
      <c r="H59" s="30" t="s">
        <v>15</v>
      </c>
      <c r="I59" s="30" t="s">
        <v>12</v>
      </c>
    </row>
    <row r="60" spans="1:9" x14ac:dyDescent="0.25">
      <c r="A60" s="50">
        <v>4</v>
      </c>
      <c r="B60" s="31">
        <v>40239</v>
      </c>
      <c r="C60" s="31" t="str">
        <f t="shared" si="6"/>
        <v>2010</v>
      </c>
      <c r="D60" s="30" t="s">
        <v>9</v>
      </c>
      <c r="E60" s="30">
        <f t="shared" ref="E60:E74" si="7">B60-$B$59</f>
        <v>8</v>
      </c>
      <c r="F60" s="30">
        <v>1741.6</v>
      </c>
      <c r="G60" s="30">
        <f t="shared" si="2"/>
        <v>3.2409484160330377</v>
      </c>
      <c r="H60" s="30" t="s">
        <v>15</v>
      </c>
      <c r="I60" s="30" t="s">
        <v>12</v>
      </c>
    </row>
    <row r="61" spans="1:9" x14ac:dyDescent="0.25">
      <c r="A61" s="50">
        <v>4</v>
      </c>
      <c r="B61" s="31">
        <v>40246</v>
      </c>
      <c r="C61" s="31" t="str">
        <f t="shared" si="6"/>
        <v>2010</v>
      </c>
      <c r="D61" s="30" t="s">
        <v>9</v>
      </c>
      <c r="E61" s="30">
        <f t="shared" si="7"/>
        <v>15</v>
      </c>
      <c r="F61" s="30">
        <v>1896.9</v>
      </c>
      <c r="G61" s="30">
        <f t="shared" si="2"/>
        <v>3.2780444365328809</v>
      </c>
      <c r="H61" s="30" t="s">
        <v>15</v>
      </c>
      <c r="I61" s="30" t="s">
        <v>12</v>
      </c>
    </row>
    <row r="62" spans="1:9" x14ac:dyDescent="0.25">
      <c r="A62" s="50">
        <v>4</v>
      </c>
      <c r="B62" s="31">
        <v>40253</v>
      </c>
      <c r="C62" s="31" t="str">
        <f t="shared" si="6"/>
        <v>2010</v>
      </c>
      <c r="D62" s="30" t="s">
        <v>9</v>
      </c>
      <c r="E62" s="30">
        <f t="shared" si="7"/>
        <v>22</v>
      </c>
      <c r="F62" s="30">
        <v>579.29999999999995</v>
      </c>
      <c r="G62" s="30">
        <f t="shared" si="2"/>
        <v>2.7629035284990571</v>
      </c>
      <c r="H62" s="30" t="s">
        <v>15</v>
      </c>
      <c r="I62" s="30" t="s">
        <v>12</v>
      </c>
    </row>
    <row r="63" spans="1:9" x14ac:dyDescent="0.25">
      <c r="A63" s="50">
        <v>4</v>
      </c>
      <c r="B63" s="31">
        <v>40259</v>
      </c>
      <c r="C63" s="31" t="str">
        <f t="shared" si="6"/>
        <v>2010</v>
      </c>
      <c r="D63" s="30" t="s">
        <v>10</v>
      </c>
      <c r="E63" s="30">
        <f t="shared" si="7"/>
        <v>28</v>
      </c>
      <c r="F63" s="30">
        <v>723.3</v>
      </c>
      <c r="G63" s="30">
        <f t="shared" si="2"/>
        <v>2.859318465097116</v>
      </c>
      <c r="H63" s="30" t="s">
        <v>15</v>
      </c>
      <c r="I63" s="30" t="s">
        <v>12</v>
      </c>
    </row>
    <row r="64" spans="1:9" x14ac:dyDescent="0.25">
      <c r="A64" s="50">
        <v>4</v>
      </c>
      <c r="B64" s="31">
        <v>40267</v>
      </c>
      <c r="C64" s="31" t="str">
        <f t="shared" si="6"/>
        <v>2010</v>
      </c>
      <c r="D64" s="30" t="s">
        <v>10</v>
      </c>
      <c r="E64" s="30">
        <f t="shared" si="7"/>
        <v>36</v>
      </c>
      <c r="F64" s="30">
        <v>204.3</v>
      </c>
      <c r="G64" s="30">
        <f t="shared" si="2"/>
        <v>2.3102683666324477</v>
      </c>
      <c r="H64" s="30" t="s">
        <v>15</v>
      </c>
      <c r="I64" s="30" t="s">
        <v>12</v>
      </c>
    </row>
    <row r="65" spans="1:9" x14ac:dyDescent="0.25">
      <c r="A65" s="50">
        <v>4</v>
      </c>
      <c r="B65" s="31">
        <v>40274</v>
      </c>
      <c r="C65" s="31" t="str">
        <f t="shared" si="6"/>
        <v>2010</v>
      </c>
      <c r="D65" s="30" t="s">
        <v>10</v>
      </c>
      <c r="E65" s="30">
        <f t="shared" si="7"/>
        <v>43</v>
      </c>
      <c r="F65" s="30">
        <v>187.8</v>
      </c>
      <c r="G65" s="30">
        <f t="shared" si="2"/>
        <v>2.2736955879300922</v>
      </c>
      <c r="H65" s="30" t="s">
        <v>15</v>
      </c>
      <c r="I65" s="30" t="s">
        <v>12</v>
      </c>
    </row>
    <row r="66" spans="1:9" x14ac:dyDescent="0.25">
      <c r="A66" s="50">
        <v>4</v>
      </c>
      <c r="B66" s="31">
        <v>40280</v>
      </c>
      <c r="C66" s="31" t="str">
        <f t="shared" si="6"/>
        <v>2010</v>
      </c>
      <c r="D66" s="30" t="s">
        <v>10</v>
      </c>
      <c r="E66" s="30">
        <f t="shared" si="7"/>
        <v>49</v>
      </c>
      <c r="F66" s="30">
        <v>191.5</v>
      </c>
      <c r="G66" s="30">
        <f t="shared" si="2"/>
        <v>2.2821687783046416</v>
      </c>
      <c r="H66" s="30" t="s">
        <v>15</v>
      </c>
      <c r="I66" s="30" t="s">
        <v>12</v>
      </c>
    </row>
    <row r="67" spans="1:9" x14ac:dyDescent="0.25">
      <c r="A67" s="50">
        <v>4</v>
      </c>
      <c r="B67" s="31">
        <v>40287</v>
      </c>
      <c r="C67" s="31" t="str">
        <f t="shared" si="6"/>
        <v>2010</v>
      </c>
      <c r="D67" s="30" t="s">
        <v>10</v>
      </c>
      <c r="E67" s="30">
        <f t="shared" si="7"/>
        <v>56</v>
      </c>
      <c r="F67" s="30">
        <v>187.8</v>
      </c>
      <c r="G67" s="30">
        <f t="shared" ref="G67:G130" si="8">LOG10(F67)</f>
        <v>2.2736955879300922</v>
      </c>
      <c r="H67" s="30" t="s">
        <v>15</v>
      </c>
      <c r="I67" s="30" t="s">
        <v>12</v>
      </c>
    </row>
    <row r="68" spans="1:9" x14ac:dyDescent="0.25">
      <c r="A68" s="50">
        <v>4</v>
      </c>
      <c r="B68" s="31">
        <v>40295</v>
      </c>
      <c r="C68" s="31" t="str">
        <f t="shared" si="6"/>
        <v>2010</v>
      </c>
      <c r="D68" s="30" t="s">
        <v>10</v>
      </c>
      <c r="E68" s="30">
        <f t="shared" si="7"/>
        <v>64</v>
      </c>
      <c r="F68" s="30">
        <v>85.1</v>
      </c>
      <c r="G68" s="30">
        <f t="shared" si="8"/>
        <v>1.9299295600845878</v>
      </c>
      <c r="H68" s="30" t="s">
        <v>15</v>
      </c>
      <c r="I68" s="30" t="s">
        <v>12</v>
      </c>
    </row>
    <row r="69" spans="1:9" x14ac:dyDescent="0.25">
      <c r="A69" s="50">
        <v>4</v>
      </c>
      <c r="B69" s="31">
        <v>40301</v>
      </c>
      <c r="C69" s="31" t="str">
        <f t="shared" si="6"/>
        <v>2010</v>
      </c>
      <c r="D69" s="30" t="s">
        <v>10</v>
      </c>
      <c r="E69" s="30">
        <f t="shared" si="7"/>
        <v>70</v>
      </c>
      <c r="F69" s="30">
        <v>223.2</v>
      </c>
      <c r="G69" s="30">
        <f t="shared" si="8"/>
        <v>2.3486941902655412</v>
      </c>
      <c r="H69" s="30" t="s">
        <v>15</v>
      </c>
      <c r="I69" s="30" t="s">
        <v>12</v>
      </c>
    </row>
    <row r="70" spans="1:9" x14ac:dyDescent="0.25">
      <c r="A70" s="50">
        <v>4</v>
      </c>
      <c r="B70" s="31">
        <v>40310</v>
      </c>
      <c r="C70" s="31" t="str">
        <f t="shared" si="6"/>
        <v>2010</v>
      </c>
      <c r="D70" s="30" t="s">
        <v>10</v>
      </c>
      <c r="E70" s="30">
        <f t="shared" si="7"/>
        <v>79</v>
      </c>
      <c r="F70" s="30">
        <v>94.4</v>
      </c>
      <c r="G70" s="30">
        <f t="shared" si="8"/>
        <v>1.974971994298069</v>
      </c>
      <c r="H70" s="30" t="s">
        <v>15</v>
      </c>
      <c r="I70" s="30" t="s">
        <v>12</v>
      </c>
    </row>
    <row r="71" spans="1:9" x14ac:dyDescent="0.25">
      <c r="A71" s="50">
        <v>4</v>
      </c>
      <c r="B71" s="31">
        <v>40315</v>
      </c>
      <c r="C71" s="31" t="str">
        <f t="shared" si="6"/>
        <v>2010</v>
      </c>
      <c r="D71" s="30" t="s">
        <v>10</v>
      </c>
      <c r="E71" s="30">
        <f t="shared" si="7"/>
        <v>84</v>
      </c>
      <c r="F71" s="30">
        <v>189.1</v>
      </c>
      <c r="G71" s="30">
        <f t="shared" si="8"/>
        <v>2.2766915288450398</v>
      </c>
      <c r="H71" s="30" t="s">
        <v>15</v>
      </c>
      <c r="I71" s="30" t="s">
        <v>12</v>
      </c>
    </row>
    <row r="72" spans="1:9" x14ac:dyDescent="0.25">
      <c r="A72" s="50">
        <v>4</v>
      </c>
      <c r="B72" s="31">
        <v>40326</v>
      </c>
      <c r="C72" s="31" t="str">
        <f t="shared" si="6"/>
        <v>2010</v>
      </c>
      <c r="D72" s="30" t="s">
        <v>10</v>
      </c>
      <c r="E72" s="30">
        <f t="shared" si="7"/>
        <v>95</v>
      </c>
      <c r="F72" s="30">
        <v>113</v>
      </c>
      <c r="G72" s="30">
        <f t="shared" si="8"/>
        <v>2.0530784434834195</v>
      </c>
      <c r="H72" s="30" t="s">
        <v>15</v>
      </c>
      <c r="I72" s="30" t="s">
        <v>12</v>
      </c>
    </row>
    <row r="73" spans="1:9" x14ac:dyDescent="0.25">
      <c r="A73" s="50">
        <v>4</v>
      </c>
      <c r="B73" s="31">
        <v>40329</v>
      </c>
      <c r="C73" s="31" t="str">
        <f t="shared" si="6"/>
        <v>2010</v>
      </c>
      <c r="D73" s="30" t="s">
        <v>10</v>
      </c>
      <c r="E73" s="30">
        <f t="shared" si="7"/>
        <v>98</v>
      </c>
      <c r="F73" s="30">
        <v>108.7</v>
      </c>
      <c r="G73" s="30">
        <f t="shared" si="8"/>
        <v>2.0362295440862948</v>
      </c>
      <c r="H73" s="30" t="s">
        <v>15</v>
      </c>
      <c r="I73" s="30" t="s">
        <v>12</v>
      </c>
    </row>
    <row r="74" spans="1:9" x14ac:dyDescent="0.25">
      <c r="A74" s="50">
        <v>4</v>
      </c>
      <c r="B74" s="31">
        <v>40337</v>
      </c>
      <c r="C74" s="31" t="str">
        <f t="shared" si="6"/>
        <v>2010</v>
      </c>
      <c r="D74" s="30" t="s">
        <v>10</v>
      </c>
      <c r="E74" s="30">
        <f t="shared" si="7"/>
        <v>106</v>
      </c>
      <c r="F74" s="30">
        <v>75.599999999999994</v>
      </c>
      <c r="G74" s="30">
        <f t="shared" si="8"/>
        <v>1.8785217955012066</v>
      </c>
      <c r="H74" s="30" t="s">
        <v>15</v>
      </c>
      <c r="I74" s="30" t="s">
        <v>12</v>
      </c>
    </row>
    <row r="75" spans="1:9" x14ac:dyDescent="0.25">
      <c r="A75" s="30">
        <v>5</v>
      </c>
      <c r="B75" s="31">
        <v>40231</v>
      </c>
      <c r="C75" s="31" t="str">
        <f t="shared" ref="C75:C87" si="9">TEXT(B75,"aaaa")</f>
        <v>2010</v>
      </c>
      <c r="D75" s="30" t="s">
        <v>9</v>
      </c>
      <c r="E75" s="30">
        <v>0</v>
      </c>
      <c r="F75" s="51">
        <v>1237.5999999999999</v>
      </c>
      <c r="G75" s="30">
        <f t="shared" si="8"/>
        <v>3.0925803006913113</v>
      </c>
      <c r="H75" s="30" t="s">
        <v>14</v>
      </c>
      <c r="I75" s="30" t="s">
        <v>12</v>
      </c>
    </row>
    <row r="76" spans="1:9" x14ac:dyDescent="0.25">
      <c r="A76" s="30">
        <v>5</v>
      </c>
      <c r="B76" s="31">
        <v>40239</v>
      </c>
      <c r="C76" s="31" t="str">
        <f t="shared" si="9"/>
        <v>2010</v>
      </c>
      <c r="D76" s="30" t="s">
        <v>9</v>
      </c>
      <c r="E76" s="30">
        <f>B76-$B$75</f>
        <v>8</v>
      </c>
      <c r="F76" s="30">
        <v>642.6</v>
      </c>
      <c r="G76" s="30">
        <f t="shared" si="8"/>
        <v>2.8079407212154992</v>
      </c>
      <c r="H76" s="30" t="s">
        <v>14</v>
      </c>
      <c r="I76" s="30" t="s">
        <v>12</v>
      </c>
    </row>
    <row r="77" spans="1:9" x14ac:dyDescent="0.25">
      <c r="A77" s="30">
        <v>5</v>
      </c>
      <c r="B77" s="31">
        <v>40246</v>
      </c>
      <c r="C77" s="31" t="str">
        <f t="shared" si="9"/>
        <v>2010</v>
      </c>
      <c r="D77" s="30" t="s">
        <v>9</v>
      </c>
      <c r="E77" s="30">
        <f t="shared" ref="E77:E80" si="10">B77-$B$75</f>
        <v>15</v>
      </c>
      <c r="F77" s="30">
        <v>638.4</v>
      </c>
      <c r="G77" s="30">
        <f t="shared" si="8"/>
        <v>2.805092878342673</v>
      </c>
      <c r="H77" s="30" t="s">
        <v>14</v>
      </c>
      <c r="I77" s="30" t="s">
        <v>12</v>
      </c>
    </row>
    <row r="78" spans="1:9" x14ac:dyDescent="0.25">
      <c r="A78" s="30">
        <v>5</v>
      </c>
      <c r="B78" s="31">
        <v>40253</v>
      </c>
      <c r="C78" s="31" t="str">
        <f t="shared" si="9"/>
        <v>2010</v>
      </c>
      <c r="D78" s="30" t="s">
        <v>9</v>
      </c>
      <c r="E78" s="30">
        <f t="shared" si="10"/>
        <v>22</v>
      </c>
      <c r="F78" s="30">
        <v>126.5</v>
      </c>
      <c r="G78" s="30">
        <f t="shared" si="8"/>
        <v>2.1020905255118367</v>
      </c>
      <c r="H78" s="30" t="s">
        <v>14</v>
      </c>
      <c r="I78" s="30" t="s">
        <v>12</v>
      </c>
    </row>
    <row r="79" spans="1:9" x14ac:dyDescent="0.25">
      <c r="A79" s="30">
        <v>5</v>
      </c>
      <c r="B79" s="31">
        <v>40259</v>
      </c>
      <c r="C79" s="31" t="str">
        <f t="shared" si="9"/>
        <v>2010</v>
      </c>
      <c r="D79" s="30" t="s">
        <v>10</v>
      </c>
      <c r="E79" s="30">
        <f t="shared" si="10"/>
        <v>28</v>
      </c>
      <c r="F79" s="30">
        <v>170.3</v>
      </c>
      <c r="G79" s="30">
        <f t="shared" si="8"/>
        <v>2.2312146479626009</v>
      </c>
      <c r="H79" s="30" t="s">
        <v>14</v>
      </c>
      <c r="I79" s="30" t="s">
        <v>12</v>
      </c>
    </row>
    <row r="80" spans="1:9" x14ac:dyDescent="0.25">
      <c r="A80" s="30">
        <v>5</v>
      </c>
      <c r="B80" s="31">
        <v>40267</v>
      </c>
      <c r="C80" s="31" t="str">
        <f t="shared" si="9"/>
        <v>2010</v>
      </c>
      <c r="D80" s="30" t="s">
        <v>10</v>
      </c>
      <c r="E80" s="30">
        <f t="shared" si="10"/>
        <v>36</v>
      </c>
      <c r="F80" s="30">
        <v>50.8</v>
      </c>
      <c r="G80" s="30">
        <f t="shared" si="8"/>
        <v>1.7058637122839193</v>
      </c>
      <c r="H80" s="30" t="s">
        <v>14</v>
      </c>
      <c r="I80" s="30" t="s">
        <v>12</v>
      </c>
    </row>
    <row r="81" spans="1:9" hidden="1" x14ac:dyDescent="0.25">
      <c r="A81" s="30">
        <v>6</v>
      </c>
      <c r="B81" s="31">
        <v>42822</v>
      </c>
      <c r="C81" s="31" t="str">
        <f t="shared" si="9"/>
        <v>2017</v>
      </c>
      <c r="D81" s="30" t="s">
        <v>10</v>
      </c>
      <c r="E81" s="30">
        <v>0</v>
      </c>
      <c r="F81" s="30">
        <v>282.99400000000003</v>
      </c>
      <c r="G81" s="30">
        <f t="shared" si="8"/>
        <v>2.4517772277698211</v>
      </c>
      <c r="H81" s="30" t="s">
        <v>14</v>
      </c>
      <c r="I81" s="30" t="s">
        <v>12</v>
      </c>
    </row>
    <row r="82" spans="1:9" hidden="1" x14ac:dyDescent="0.25">
      <c r="A82" s="30">
        <v>6</v>
      </c>
      <c r="B82" s="31">
        <v>42830</v>
      </c>
      <c r="C82" s="31" t="str">
        <f t="shared" si="9"/>
        <v>2017</v>
      </c>
      <c r="D82" s="30" t="s">
        <v>10</v>
      </c>
      <c r="E82" s="30">
        <f>B82-$B$81</f>
        <v>8</v>
      </c>
      <c r="F82" s="30">
        <v>97.584000000000003</v>
      </c>
      <c r="G82" s="30">
        <f t="shared" si="8"/>
        <v>1.9893786160136258</v>
      </c>
      <c r="H82" s="30" t="s">
        <v>14</v>
      </c>
      <c r="I82" s="30" t="s">
        <v>12</v>
      </c>
    </row>
    <row r="83" spans="1:9" hidden="1" x14ac:dyDescent="0.25">
      <c r="A83" s="30">
        <v>6</v>
      </c>
      <c r="B83" s="31">
        <v>42842</v>
      </c>
      <c r="C83" s="31" t="str">
        <f t="shared" si="9"/>
        <v>2017</v>
      </c>
      <c r="D83" s="30" t="s">
        <v>10</v>
      </c>
      <c r="E83" s="30">
        <f t="shared" ref="E83:E84" si="11">B83-$B$81</f>
        <v>20</v>
      </c>
      <c r="F83" s="30">
        <v>90.265000000000001</v>
      </c>
      <c r="G83" s="30">
        <f t="shared" si="8"/>
        <v>1.9555193864882132</v>
      </c>
      <c r="H83" s="30" t="s">
        <v>14</v>
      </c>
      <c r="I83" s="30" t="s">
        <v>12</v>
      </c>
    </row>
    <row r="84" spans="1:9" hidden="1" x14ac:dyDescent="0.25">
      <c r="A84" s="30">
        <v>6</v>
      </c>
      <c r="B84" s="31">
        <v>42849</v>
      </c>
      <c r="C84" s="31" t="str">
        <f t="shared" si="9"/>
        <v>2017</v>
      </c>
      <c r="D84" s="30" t="s">
        <v>10</v>
      </c>
      <c r="E84" s="30">
        <f t="shared" si="11"/>
        <v>27</v>
      </c>
      <c r="F84" s="30">
        <v>65.055999999999997</v>
      </c>
      <c r="G84" s="30">
        <f t="shared" si="8"/>
        <v>1.8132873569579446</v>
      </c>
      <c r="H84" s="30" t="s">
        <v>14</v>
      </c>
      <c r="I84" s="30" t="s">
        <v>12</v>
      </c>
    </row>
    <row r="85" spans="1:9" s="51" customFormat="1" x14ac:dyDescent="0.25">
      <c r="A85" s="51">
        <v>7</v>
      </c>
      <c r="B85" s="53">
        <v>40231</v>
      </c>
      <c r="C85" s="54" t="str">
        <f t="shared" si="9"/>
        <v>2010</v>
      </c>
      <c r="D85" s="55" t="s">
        <v>9</v>
      </c>
      <c r="E85" s="56">
        <v>0</v>
      </c>
      <c r="F85" s="52">
        <v>5601</v>
      </c>
      <c r="G85" s="30">
        <f t="shared" si="8"/>
        <v>3.7482655726687408</v>
      </c>
      <c r="H85" s="51" t="s">
        <v>7</v>
      </c>
      <c r="I85" s="51" t="s">
        <v>12</v>
      </c>
    </row>
    <row r="86" spans="1:9" x14ac:dyDescent="0.25">
      <c r="A86" s="30">
        <v>7</v>
      </c>
      <c r="B86" s="33">
        <v>40239</v>
      </c>
      <c r="C86" s="31" t="str">
        <f t="shared" si="9"/>
        <v>2010</v>
      </c>
      <c r="D86" s="34" t="s">
        <v>9</v>
      </c>
      <c r="E86" s="32">
        <f t="shared" ref="E86:E106" si="12">B86-$B$85</f>
        <v>8</v>
      </c>
      <c r="F86" s="52">
        <v>4524.6000000000004</v>
      </c>
      <c r="G86" s="30">
        <f t="shared" si="8"/>
        <v>3.6555801911718633</v>
      </c>
      <c r="H86" s="30" t="s">
        <v>7</v>
      </c>
      <c r="I86" s="30" t="s">
        <v>12</v>
      </c>
    </row>
    <row r="87" spans="1:9" x14ac:dyDescent="0.25">
      <c r="A87" s="30">
        <v>7</v>
      </c>
      <c r="B87" s="36">
        <v>40246</v>
      </c>
      <c r="C87" s="31" t="str">
        <f t="shared" si="9"/>
        <v>2010</v>
      </c>
      <c r="D87" s="34" t="s">
        <v>9</v>
      </c>
      <c r="E87" s="32">
        <f t="shared" si="12"/>
        <v>15</v>
      </c>
      <c r="F87" s="35">
        <v>3591</v>
      </c>
      <c r="G87" s="30">
        <f t="shared" si="8"/>
        <v>3.5552154051260731</v>
      </c>
      <c r="H87" s="30" t="s">
        <v>7</v>
      </c>
      <c r="I87" s="30" t="s">
        <v>12</v>
      </c>
    </row>
    <row r="88" spans="1:9" x14ac:dyDescent="0.25">
      <c r="A88" s="30">
        <v>7</v>
      </c>
      <c r="B88" s="36">
        <v>40253</v>
      </c>
      <c r="C88" s="31" t="str">
        <f t="shared" ref="C88:C113" si="13">TEXT(B88,"aaaa")</f>
        <v>2010</v>
      </c>
      <c r="D88" s="34" t="s">
        <v>9</v>
      </c>
      <c r="E88" s="32">
        <f t="shared" si="12"/>
        <v>22</v>
      </c>
      <c r="F88" s="35">
        <v>1790.6</v>
      </c>
      <c r="G88" s="30">
        <f t="shared" si="8"/>
        <v>3.2529985801568921</v>
      </c>
      <c r="H88" s="30" t="s">
        <v>7</v>
      </c>
      <c r="I88" s="30" t="s">
        <v>12</v>
      </c>
    </row>
    <row r="89" spans="1:9" x14ac:dyDescent="0.25">
      <c r="A89" s="30">
        <v>7</v>
      </c>
      <c r="B89" s="36">
        <v>40259</v>
      </c>
      <c r="C89" s="31" t="str">
        <f t="shared" si="13"/>
        <v>2010</v>
      </c>
      <c r="D89" s="34" t="s">
        <v>9</v>
      </c>
      <c r="E89" s="32">
        <f t="shared" si="12"/>
        <v>28</v>
      </c>
      <c r="F89" s="35">
        <v>1920.7</v>
      </c>
      <c r="G89" s="30">
        <f t="shared" si="8"/>
        <v>3.2834595363769936</v>
      </c>
      <c r="H89" s="30" t="s">
        <v>7</v>
      </c>
      <c r="I89" s="30" t="s">
        <v>12</v>
      </c>
    </row>
    <row r="90" spans="1:9" x14ac:dyDescent="0.25">
      <c r="A90" s="30">
        <v>7</v>
      </c>
      <c r="B90" s="36">
        <v>40267</v>
      </c>
      <c r="C90" s="31" t="str">
        <f t="shared" si="13"/>
        <v>2010</v>
      </c>
      <c r="D90" s="34" t="s">
        <v>10</v>
      </c>
      <c r="E90" s="32">
        <f t="shared" si="12"/>
        <v>36</v>
      </c>
      <c r="F90" s="35">
        <v>1073.0999999999999</v>
      </c>
      <c r="G90" s="30">
        <f t="shared" si="8"/>
        <v>3.0306401948686319</v>
      </c>
      <c r="H90" s="30" t="s">
        <v>7</v>
      </c>
      <c r="I90" s="30" t="s">
        <v>12</v>
      </c>
    </row>
    <row r="91" spans="1:9" x14ac:dyDescent="0.25">
      <c r="A91" s="30">
        <v>7</v>
      </c>
      <c r="B91" s="37">
        <v>40274</v>
      </c>
      <c r="C91" s="31" t="str">
        <f t="shared" si="13"/>
        <v>2010</v>
      </c>
      <c r="D91" s="34" t="s">
        <v>10</v>
      </c>
      <c r="E91" s="32">
        <f t="shared" si="12"/>
        <v>43</v>
      </c>
      <c r="F91" s="38">
        <v>727.9</v>
      </c>
      <c r="G91" s="30">
        <f t="shared" si="8"/>
        <v>2.8620717193799941</v>
      </c>
      <c r="H91" s="30" t="s">
        <v>7</v>
      </c>
      <c r="I91" s="30" t="s">
        <v>12</v>
      </c>
    </row>
    <row r="92" spans="1:9" x14ac:dyDescent="0.25">
      <c r="A92" s="30">
        <v>7</v>
      </c>
      <c r="B92" s="39">
        <v>40280</v>
      </c>
      <c r="C92" s="31" t="str">
        <f t="shared" si="13"/>
        <v>2010</v>
      </c>
      <c r="D92" s="34" t="s">
        <v>10</v>
      </c>
      <c r="E92" s="32">
        <f t="shared" si="12"/>
        <v>49</v>
      </c>
      <c r="F92" s="40">
        <v>352.9</v>
      </c>
      <c r="G92" s="30">
        <f t="shared" si="8"/>
        <v>2.5476516583599693</v>
      </c>
      <c r="H92" s="30" t="s">
        <v>7</v>
      </c>
      <c r="I92" s="30" t="s">
        <v>12</v>
      </c>
    </row>
    <row r="93" spans="1:9" x14ac:dyDescent="0.25">
      <c r="A93" s="30">
        <v>7</v>
      </c>
      <c r="B93" s="37">
        <v>40287</v>
      </c>
      <c r="C93" s="31" t="str">
        <f t="shared" si="13"/>
        <v>2010</v>
      </c>
      <c r="D93" s="34" t="s">
        <v>10</v>
      </c>
      <c r="E93" s="32">
        <f t="shared" si="12"/>
        <v>56</v>
      </c>
      <c r="F93" s="38">
        <v>377.1</v>
      </c>
      <c r="G93" s="30">
        <f t="shared" si="8"/>
        <v>2.5764565324056203</v>
      </c>
      <c r="H93" s="30" t="s">
        <v>7</v>
      </c>
      <c r="I93" s="30" t="s">
        <v>12</v>
      </c>
    </row>
    <row r="94" spans="1:9" x14ac:dyDescent="0.25">
      <c r="A94" s="30">
        <v>7</v>
      </c>
      <c r="B94" s="41">
        <v>40295</v>
      </c>
      <c r="C94" s="31" t="str">
        <f t="shared" si="13"/>
        <v>2010</v>
      </c>
      <c r="D94" s="34" t="s">
        <v>10</v>
      </c>
      <c r="E94" s="32">
        <f t="shared" si="12"/>
        <v>64</v>
      </c>
      <c r="F94" s="40">
        <v>260.5</v>
      </c>
      <c r="G94" s="30">
        <f t="shared" si="8"/>
        <v>2.4158077276355434</v>
      </c>
      <c r="H94" s="30" t="s">
        <v>7</v>
      </c>
      <c r="I94" s="30" t="s">
        <v>12</v>
      </c>
    </row>
    <row r="95" spans="1:9" x14ac:dyDescent="0.25">
      <c r="A95" s="30">
        <v>7</v>
      </c>
      <c r="B95" s="42">
        <v>40301</v>
      </c>
      <c r="C95" s="31" t="str">
        <f t="shared" si="13"/>
        <v>2010</v>
      </c>
      <c r="D95" s="34" t="s">
        <v>10</v>
      </c>
      <c r="E95" s="32">
        <f t="shared" si="12"/>
        <v>70</v>
      </c>
      <c r="F95" s="43">
        <v>276.5</v>
      </c>
      <c r="G95" s="30">
        <f t="shared" si="8"/>
        <v>2.4416951356407171</v>
      </c>
      <c r="H95" s="30" t="s">
        <v>7</v>
      </c>
      <c r="I95" s="30" t="s">
        <v>12</v>
      </c>
    </row>
    <row r="96" spans="1:9" x14ac:dyDescent="0.25">
      <c r="A96" s="30">
        <v>7</v>
      </c>
      <c r="B96" s="41">
        <v>40310</v>
      </c>
      <c r="C96" s="31" t="str">
        <f t="shared" si="13"/>
        <v>2010</v>
      </c>
      <c r="D96" s="34" t="s">
        <v>10</v>
      </c>
      <c r="E96" s="32">
        <f t="shared" si="12"/>
        <v>79</v>
      </c>
      <c r="F96" s="44">
        <v>224.7</v>
      </c>
      <c r="G96" s="30">
        <f t="shared" si="8"/>
        <v>2.3516030724191288</v>
      </c>
      <c r="H96" s="30" t="s">
        <v>7</v>
      </c>
      <c r="I96" s="30" t="s">
        <v>12</v>
      </c>
    </row>
    <row r="97" spans="1:9" x14ac:dyDescent="0.25">
      <c r="A97" s="30">
        <v>7</v>
      </c>
      <c r="B97" s="42">
        <v>40315</v>
      </c>
      <c r="C97" s="31" t="str">
        <f t="shared" si="13"/>
        <v>2010</v>
      </c>
      <c r="D97" s="34" t="s">
        <v>10</v>
      </c>
      <c r="E97" s="32">
        <f t="shared" si="12"/>
        <v>84</v>
      </c>
      <c r="F97" s="43">
        <v>348.1</v>
      </c>
      <c r="G97" s="30">
        <f t="shared" si="8"/>
        <v>2.5417040232842885</v>
      </c>
      <c r="H97" s="30" t="s">
        <v>7</v>
      </c>
      <c r="I97" s="30" t="s">
        <v>12</v>
      </c>
    </row>
    <row r="98" spans="1:9" x14ac:dyDescent="0.25">
      <c r="A98" s="30">
        <v>7</v>
      </c>
      <c r="B98" s="41">
        <v>40326</v>
      </c>
      <c r="C98" s="31" t="str">
        <f t="shared" si="13"/>
        <v>2010</v>
      </c>
      <c r="D98" s="34" t="s">
        <v>10</v>
      </c>
      <c r="E98" s="32">
        <f t="shared" si="12"/>
        <v>95</v>
      </c>
      <c r="F98" s="44">
        <v>228</v>
      </c>
      <c r="G98" s="30">
        <f t="shared" si="8"/>
        <v>2.357934847000454</v>
      </c>
      <c r="H98" s="30" t="s">
        <v>7</v>
      </c>
      <c r="I98" s="30" t="s">
        <v>12</v>
      </c>
    </row>
    <row r="99" spans="1:9" x14ac:dyDescent="0.25">
      <c r="A99" s="30">
        <v>7</v>
      </c>
      <c r="B99" s="42">
        <v>40329</v>
      </c>
      <c r="C99" s="31" t="str">
        <f t="shared" si="13"/>
        <v>2010</v>
      </c>
      <c r="D99" s="34" t="s">
        <v>10</v>
      </c>
      <c r="E99" s="32">
        <f t="shared" si="12"/>
        <v>98</v>
      </c>
      <c r="F99" s="43">
        <v>255.6</v>
      </c>
      <c r="G99" s="30">
        <f t="shared" si="8"/>
        <v>2.4075608494863627</v>
      </c>
      <c r="H99" s="30" t="s">
        <v>7</v>
      </c>
      <c r="I99" s="30" t="s">
        <v>12</v>
      </c>
    </row>
    <row r="100" spans="1:9" x14ac:dyDescent="0.25">
      <c r="A100" s="30">
        <v>7</v>
      </c>
      <c r="B100" s="41">
        <v>40337</v>
      </c>
      <c r="C100" s="31" t="str">
        <f t="shared" si="13"/>
        <v>2010</v>
      </c>
      <c r="D100" s="34" t="s">
        <v>10</v>
      </c>
      <c r="E100" s="32">
        <f t="shared" si="12"/>
        <v>106</v>
      </c>
      <c r="F100" s="44">
        <v>186</v>
      </c>
      <c r="G100" s="30">
        <f t="shared" si="8"/>
        <v>2.2695129442179165</v>
      </c>
      <c r="H100" s="30" t="s">
        <v>7</v>
      </c>
      <c r="I100" s="30" t="s">
        <v>12</v>
      </c>
    </row>
    <row r="101" spans="1:9" x14ac:dyDescent="0.25">
      <c r="A101" s="30">
        <v>7</v>
      </c>
      <c r="B101" s="42">
        <v>40343</v>
      </c>
      <c r="C101" s="31" t="str">
        <f t="shared" si="13"/>
        <v>2010</v>
      </c>
      <c r="D101" s="34" t="s">
        <v>10</v>
      </c>
      <c r="E101" s="32">
        <f t="shared" si="12"/>
        <v>112</v>
      </c>
      <c r="F101" s="43">
        <v>212.3</v>
      </c>
      <c r="G101" s="30">
        <f t="shared" si="8"/>
        <v>2.3269499941659988</v>
      </c>
      <c r="H101" s="30" t="s">
        <v>7</v>
      </c>
      <c r="I101" s="30" t="s">
        <v>12</v>
      </c>
    </row>
    <row r="102" spans="1:9" x14ac:dyDescent="0.25">
      <c r="A102" s="30">
        <v>7</v>
      </c>
      <c r="B102" s="41">
        <v>40351</v>
      </c>
      <c r="C102" s="31" t="str">
        <f t="shared" si="13"/>
        <v>2010</v>
      </c>
      <c r="D102" s="41" t="s">
        <v>11</v>
      </c>
      <c r="E102" s="32">
        <f t="shared" si="12"/>
        <v>120</v>
      </c>
      <c r="F102" s="44">
        <v>130.1</v>
      </c>
      <c r="G102" s="30">
        <f t="shared" si="8"/>
        <v>2.1142772965615864</v>
      </c>
      <c r="H102" s="30" t="s">
        <v>7</v>
      </c>
      <c r="I102" s="30" t="s">
        <v>12</v>
      </c>
    </row>
    <row r="103" spans="1:9" x14ac:dyDescent="0.25">
      <c r="A103" s="30">
        <v>7</v>
      </c>
      <c r="B103" s="42">
        <v>40358</v>
      </c>
      <c r="C103" s="31" t="str">
        <f t="shared" si="13"/>
        <v>2010</v>
      </c>
      <c r="D103" s="41" t="s">
        <v>11</v>
      </c>
      <c r="E103" s="32">
        <f t="shared" si="12"/>
        <v>127</v>
      </c>
      <c r="F103" s="43">
        <v>113.5</v>
      </c>
      <c r="G103" s="30">
        <f t="shared" si="8"/>
        <v>2.0549958615291417</v>
      </c>
      <c r="H103" s="30" t="s">
        <v>7</v>
      </c>
      <c r="I103" s="30" t="s">
        <v>12</v>
      </c>
    </row>
    <row r="104" spans="1:9" x14ac:dyDescent="0.25">
      <c r="A104" s="30">
        <v>7</v>
      </c>
      <c r="B104" s="45">
        <v>40364</v>
      </c>
      <c r="C104" s="31" t="str">
        <f t="shared" si="13"/>
        <v>2010</v>
      </c>
      <c r="D104" s="41" t="s">
        <v>11</v>
      </c>
      <c r="E104" s="32">
        <f t="shared" si="12"/>
        <v>133</v>
      </c>
      <c r="F104" s="46">
        <v>182.4</v>
      </c>
      <c r="G104" s="30">
        <f t="shared" si="8"/>
        <v>2.2610248339923973</v>
      </c>
      <c r="H104" s="30" t="s">
        <v>7</v>
      </c>
      <c r="I104" s="30" t="s">
        <v>12</v>
      </c>
    </row>
    <row r="105" spans="1:9" x14ac:dyDescent="0.25">
      <c r="A105" s="30">
        <v>7</v>
      </c>
      <c r="B105" s="47">
        <v>40371</v>
      </c>
      <c r="C105" s="31" t="str">
        <f t="shared" si="13"/>
        <v>2010</v>
      </c>
      <c r="D105" s="41" t="s">
        <v>11</v>
      </c>
      <c r="E105" s="32">
        <f t="shared" si="12"/>
        <v>140</v>
      </c>
      <c r="F105" s="48">
        <v>148.9</v>
      </c>
      <c r="G105" s="30">
        <f t="shared" si="8"/>
        <v>2.1728946977521764</v>
      </c>
      <c r="H105" s="30" t="s">
        <v>7</v>
      </c>
      <c r="I105" s="30" t="s">
        <v>12</v>
      </c>
    </row>
    <row r="106" spans="1:9" x14ac:dyDescent="0.25">
      <c r="A106" s="30">
        <v>7</v>
      </c>
      <c r="B106" s="45">
        <v>40378</v>
      </c>
      <c r="C106" s="31" t="str">
        <f t="shared" si="13"/>
        <v>2010</v>
      </c>
      <c r="D106" s="41" t="s">
        <v>11</v>
      </c>
      <c r="E106" s="32">
        <f t="shared" si="12"/>
        <v>147</v>
      </c>
      <c r="F106" s="46">
        <v>62</v>
      </c>
      <c r="G106" s="30">
        <f t="shared" si="8"/>
        <v>1.7923916894982539</v>
      </c>
      <c r="H106" s="30" t="s">
        <v>7</v>
      </c>
      <c r="I106" s="30" t="s">
        <v>12</v>
      </c>
    </row>
    <row r="107" spans="1:9" hidden="1" x14ac:dyDescent="0.25">
      <c r="A107" s="30">
        <v>8</v>
      </c>
      <c r="B107" s="31">
        <v>40596</v>
      </c>
      <c r="C107" s="31" t="str">
        <f t="shared" si="13"/>
        <v>2011</v>
      </c>
      <c r="D107" s="30" t="s">
        <v>9</v>
      </c>
      <c r="E107" s="30">
        <v>0</v>
      </c>
      <c r="F107" s="51">
        <v>2927.52</v>
      </c>
      <c r="G107" s="30">
        <f t="shared" si="8"/>
        <v>3.4664998707332884</v>
      </c>
      <c r="H107" s="30" t="s">
        <v>7</v>
      </c>
      <c r="I107" s="30" t="s">
        <v>12</v>
      </c>
    </row>
    <row r="108" spans="1:9" hidden="1" x14ac:dyDescent="0.25">
      <c r="A108" s="30">
        <v>8</v>
      </c>
      <c r="B108" s="31">
        <v>40603</v>
      </c>
      <c r="C108" s="31" t="str">
        <f t="shared" si="13"/>
        <v>2011</v>
      </c>
      <c r="D108" s="30" t="s">
        <v>9</v>
      </c>
      <c r="E108" s="30">
        <f t="shared" ref="E108:E121" si="14">B108-$B$107</f>
        <v>7</v>
      </c>
      <c r="F108" s="30">
        <v>1805.3</v>
      </c>
      <c r="G108" s="30">
        <f t="shared" si="8"/>
        <v>3.2565493821521945</v>
      </c>
      <c r="H108" s="30" t="s">
        <v>7</v>
      </c>
      <c r="I108" s="30" t="s">
        <v>12</v>
      </c>
    </row>
    <row r="109" spans="1:9" hidden="1" x14ac:dyDescent="0.25">
      <c r="A109" s="30">
        <v>8</v>
      </c>
      <c r="B109" s="31">
        <v>40611</v>
      </c>
      <c r="C109" s="31" t="str">
        <f t="shared" si="13"/>
        <v>2011</v>
      </c>
      <c r="D109" s="30" t="s">
        <v>9</v>
      </c>
      <c r="E109" s="30">
        <f t="shared" si="14"/>
        <v>15</v>
      </c>
      <c r="F109" s="30">
        <v>933.55</v>
      </c>
      <c r="G109" s="30">
        <f t="shared" si="8"/>
        <v>2.9701375832841066</v>
      </c>
      <c r="H109" s="30" t="s">
        <v>7</v>
      </c>
      <c r="I109" s="30" t="s">
        <v>12</v>
      </c>
    </row>
    <row r="110" spans="1:9" hidden="1" x14ac:dyDescent="0.25">
      <c r="A110" s="30">
        <v>8</v>
      </c>
      <c r="B110" s="31">
        <v>40616</v>
      </c>
      <c r="C110" s="31" t="str">
        <f t="shared" si="13"/>
        <v>2011</v>
      </c>
      <c r="D110" s="30" t="s">
        <v>9</v>
      </c>
      <c r="E110" s="30">
        <f t="shared" si="14"/>
        <v>20</v>
      </c>
      <c r="F110" s="30">
        <v>357.69</v>
      </c>
      <c r="G110" s="30">
        <f t="shared" si="8"/>
        <v>2.5535067986741953</v>
      </c>
      <c r="H110" s="30" t="s">
        <v>7</v>
      </c>
      <c r="I110" s="30" t="s">
        <v>12</v>
      </c>
    </row>
    <row r="111" spans="1:9" hidden="1" x14ac:dyDescent="0.25">
      <c r="A111" s="30">
        <v>8</v>
      </c>
      <c r="B111" s="31">
        <v>40623</v>
      </c>
      <c r="C111" s="31" t="str">
        <f t="shared" si="13"/>
        <v>2011</v>
      </c>
      <c r="D111" s="30" t="s">
        <v>10</v>
      </c>
      <c r="E111" s="30">
        <f t="shared" si="14"/>
        <v>27</v>
      </c>
      <c r="F111" s="30">
        <v>890</v>
      </c>
      <c r="G111" s="30">
        <f t="shared" si="8"/>
        <v>2.9493900066449128</v>
      </c>
      <c r="H111" s="30" t="s">
        <v>7</v>
      </c>
      <c r="I111" s="30" t="s">
        <v>12</v>
      </c>
    </row>
    <row r="112" spans="1:9" hidden="1" x14ac:dyDescent="0.25">
      <c r="A112" s="30">
        <v>8</v>
      </c>
      <c r="B112" s="31">
        <v>40638</v>
      </c>
      <c r="C112" s="31" t="str">
        <f t="shared" si="13"/>
        <v>2011</v>
      </c>
      <c r="D112" s="30" t="s">
        <v>10</v>
      </c>
      <c r="E112" s="30">
        <f t="shared" si="14"/>
        <v>42</v>
      </c>
      <c r="F112" s="30">
        <v>313.08</v>
      </c>
      <c r="G112" s="30">
        <f t="shared" si="8"/>
        <v>2.4956553251478457</v>
      </c>
      <c r="H112" s="30" t="s">
        <v>7</v>
      </c>
      <c r="I112" s="30" t="s">
        <v>12</v>
      </c>
    </row>
    <row r="113" spans="1:9" hidden="1" x14ac:dyDescent="0.25">
      <c r="A113" s="30">
        <v>8</v>
      </c>
      <c r="B113" s="31">
        <v>40645</v>
      </c>
      <c r="C113" s="31" t="str">
        <f t="shared" si="13"/>
        <v>2011</v>
      </c>
      <c r="D113" s="30" t="s">
        <v>10</v>
      </c>
      <c r="E113" s="30">
        <f t="shared" si="14"/>
        <v>49</v>
      </c>
      <c r="F113" s="30">
        <v>165.3</v>
      </c>
      <c r="G113" s="30">
        <f t="shared" si="8"/>
        <v>2.2182728535714475</v>
      </c>
      <c r="H113" s="30" t="s">
        <v>7</v>
      </c>
      <c r="I113" s="30" t="s">
        <v>12</v>
      </c>
    </row>
    <row r="114" spans="1:9" hidden="1" x14ac:dyDescent="0.25">
      <c r="A114" s="30">
        <v>8</v>
      </c>
      <c r="B114" s="31">
        <v>40651</v>
      </c>
      <c r="C114" s="31" t="str">
        <f t="shared" ref="C114:C140" si="15">TEXT(B114,"aaaa")</f>
        <v>2011</v>
      </c>
      <c r="D114" s="30" t="s">
        <v>10</v>
      </c>
      <c r="E114" s="30">
        <f t="shared" si="14"/>
        <v>55</v>
      </c>
      <c r="F114" s="30">
        <v>273.99</v>
      </c>
      <c r="G114" s="30">
        <f t="shared" si="8"/>
        <v>2.4377347123675714</v>
      </c>
      <c r="H114" s="30" t="s">
        <v>7</v>
      </c>
      <c r="I114" s="30" t="s">
        <v>12</v>
      </c>
    </row>
    <row r="115" spans="1:9" hidden="1" x14ac:dyDescent="0.25">
      <c r="A115" s="30">
        <v>8</v>
      </c>
      <c r="B115" s="31">
        <v>40658</v>
      </c>
      <c r="C115" s="31" t="str">
        <f t="shared" si="15"/>
        <v>2011</v>
      </c>
      <c r="D115" s="30" t="s">
        <v>10</v>
      </c>
      <c r="E115" s="30">
        <f t="shared" si="14"/>
        <v>62</v>
      </c>
      <c r="F115" s="30">
        <v>365.94</v>
      </c>
      <c r="G115" s="30">
        <f t="shared" si="8"/>
        <v>2.5634098837413446</v>
      </c>
      <c r="H115" s="30" t="s">
        <v>7</v>
      </c>
      <c r="I115" s="30" t="s">
        <v>12</v>
      </c>
    </row>
    <row r="116" spans="1:9" hidden="1" x14ac:dyDescent="0.25">
      <c r="A116" s="30">
        <v>8</v>
      </c>
      <c r="B116" s="31">
        <v>40669</v>
      </c>
      <c r="C116" s="31" t="str">
        <f t="shared" si="15"/>
        <v>2011</v>
      </c>
      <c r="D116" s="30" t="s">
        <v>10</v>
      </c>
      <c r="E116" s="30">
        <f t="shared" si="14"/>
        <v>73</v>
      </c>
      <c r="F116" s="30">
        <v>390.34</v>
      </c>
      <c r="G116" s="30">
        <f t="shared" si="8"/>
        <v>2.5914430577869143</v>
      </c>
      <c r="H116" s="30" t="s">
        <v>7</v>
      </c>
      <c r="I116" s="30" t="s">
        <v>12</v>
      </c>
    </row>
    <row r="117" spans="1:9" hidden="1" x14ac:dyDescent="0.25">
      <c r="A117" s="30">
        <v>8</v>
      </c>
      <c r="B117" s="31">
        <v>40673</v>
      </c>
      <c r="C117" s="31" t="str">
        <f t="shared" si="15"/>
        <v>2011</v>
      </c>
      <c r="D117" s="30" t="s">
        <v>10</v>
      </c>
      <c r="E117" s="30">
        <f t="shared" si="14"/>
        <v>77</v>
      </c>
      <c r="F117" s="30">
        <v>359.1</v>
      </c>
      <c r="G117" s="30">
        <f t="shared" si="8"/>
        <v>2.5552154051260731</v>
      </c>
      <c r="H117" s="30" t="s">
        <v>7</v>
      </c>
      <c r="I117" s="30" t="s">
        <v>12</v>
      </c>
    </row>
    <row r="118" spans="1:9" hidden="1" x14ac:dyDescent="0.25">
      <c r="A118" s="30">
        <v>8</v>
      </c>
      <c r="B118" s="31">
        <v>40680</v>
      </c>
      <c r="C118" s="31" t="str">
        <f t="shared" si="15"/>
        <v>2011</v>
      </c>
      <c r="D118" s="30" t="s">
        <v>10</v>
      </c>
      <c r="E118" s="30">
        <f t="shared" si="14"/>
        <v>84</v>
      </c>
      <c r="F118" s="30">
        <v>191.52</v>
      </c>
      <c r="G118" s="30">
        <f t="shared" si="8"/>
        <v>2.2822141330623356</v>
      </c>
      <c r="H118" s="30" t="s">
        <v>7</v>
      </c>
      <c r="I118" s="30" t="s">
        <v>12</v>
      </c>
    </row>
    <row r="119" spans="1:9" hidden="1" x14ac:dyDescent="0.25">
      <c r="A119" s="30">
        <v>8</v>
      </c>
      <c r="B119" s="31">
        <v>40687</v>
      </c>
      <c r="C119" s="31" t="str">
        <f t="shared" si="15"/>
        <v>2011</v>
      </c>
      <c r="D119" s="30" t="s">
        <v>10</v>
      </c>
      <c r="E119" s="30">
        <f t="shared" si="14"/>
        <v>91</v>
      </c>
      <c r="F119" s="30">
        <v>100.02</v>
      </c>
      <c r="G119" s="30">
        <f t="shared" si="8"/>
        <v>2.0000868502116491</v>
      </c>
      <c r="H119" s="30" t="s">
        <v>7</v>
      </c>
      <c r="I119" s="30" t="s">
        <v>12</v>
      </c>
    </row>
    <row r="120" spans="1:9" hidden="1" x14ac:dyDescent="0.25">
      <c r="A120" s="30">
        <v>8</v>
      </c>
      <c r="B120" s="31">
        <v>40693</v>
      </c>
      <c r="C120" s="31" t="str">
        <f t="shared" si="15"/>
        <v>2011</v>
      </c>
      <c r="D120" s="30" t="s">
        <v>10</v>
      </c>
      <c r="E120" s="30">
        <f t="shared" si="14"/>
        <v>97</v>
      </c>
      <c r="F120" s="30">
        <v>91.29</v>
      </c>
      <c r="G120" s="30">
        <f t="shared" si="8"/>
        <v>1.9604232070778296</v>
      </c>
      <c r="H120" s="30" t="s">
        <v>7</v>
      </c>
      <c r="I120" s="30" t="s">
        <v>12</v>
      </c>
    </row>
    <row r="121" spans="1:9" hidden="1" x14ac:dyDescent="0.25">
      <c r="A121" s="30">
        <v>8</v>
      </c>
      <c r="B121" s="31">
        <v>40700</v>
      </c>
      <c r="C121" s="31" t="str">
        <f t="shared" si="15"/>
        <v>2011</v>
      </c>
      <c r="D121" s="30" t="s">
        <v>10</v>
      </c>
      <c r="E121" s="30">
        <f t="shared" si="14"/>
        <v>104</v>
      </c>
      <c r="F121" s="30">
        <v>55.97</v>
      </c>
      <c r="G121" s="30">
        <f t="shared" si="8"/>
        <v>1.7479553069067297</v>
      </c>
      <c r="H121" s="30" t="s">
        <v>7</v>
      </c>
      <c r="I121" s="30" t="s">
        <v>12</v>
      </c>
    </row>
    <row r="122" spans="1:9" hidden="1" x14ac:dyDescent="0.25">
      <c r="A122" s="30">
        <v>9</v>
      </c>
      <c r="B122" s="31">
        <v>41303</v>
      </c>
      <c r="C122" s="31" t="str">
        <f t="shared" si="15"/>
        <v>2013</v>
      </c>
      <c r="D122" s="30" t="s">
        <v>9</v>
      </c>
      <c r="E122" s="30">
        <v>0</v>
      </c>
      <c r="F122" s="51">
        <v>2843.3539999999998</v>
      </c>
      <c r="G122" s="30">
        <f t="shared" si="8"/>
        <v>3.4538309330903014</v>
      </c>
      <c r="H122" s="30" t="s">
        <v>7</v>
      </c>
      <c r="I122" s="30" t="s">
        <v>12</v>
      </c>
    </row>
    <row r="123" spans="1:9" hidden="1" x14ac:dyDescent="0.25">
      <c r="A123" s="30">
        <v>9</v>
      </c>
      <c r="B123" s="31">
        <v>41310</v>
      </c>
      <c r="C123" s="31" t="str">
        <f t="shared" si="15"/>
        <v>2013</v>
      </c>
      <c r="D123" s="30" t="s">
        <v>9</v>
      </c>
      <c r="E123" s="30">
        <f>B123-$B$122</f>
        <v>7</v>
      </c>
      <c r="F123" s="30">
        <v>1768.71</v>
      </c>
      <c r="G123" s="30">
        <f t="shared" si="8"/>
        <v>3.2476566312566573</v>
      </c>
      <c r="H123" s="30" t="s">
        <v>7</v>
      </c>
      <c r="I123" s="30" t="s">
        <v>12</v>
      </c>
    </row>
    <row r="124" spans="1:9" hidden="1" x14ac:dyDescent="0.25">
      <c r="A124" s="30">
        <v>9</v>
      </c>
      <c r="B124" s="31">
        <v>41318</v>
      </c>
      <c r="C124" s="31" t="str">
        <f t="shared" si="15"/>
        <v>2013</v>
      </c>
      <c r="D124" s="30" t="s">
        <v>9</v>
      </c>
      <c r="E124" s="30">
        <f t="shared" ref="E124:E140" si="16">B124-$B$122</f>
        <v>15</v>
      </c>
      <c r="F124" s="30">
        <v>1203.5360000000001</v>
      </c>
      <c r="G124" s="30">
        <f t="shared" si="8"/>
        <v>3.0804590853609586</v>
      </c>
      <c r="H124" s="30" t="s">
        <v>7</v>
      </c>
      <c r="I124" s="30" t="s">
        <v>12</v>
      </c>
    </row>
    <row r="125" spans="1:9" hidden="1" x14ac:dyDescent="0.25">
      <c r="A125" s="30">
        <v>9</v>
      </c>
      <c r="B125" s="31">
        <v>41324</v>
      </c>
      <c r="C125" s="31" t="str">
        <f t="shared" si="15"/>
        <v>2013</v>
      </c>
      <c r="D125" s="30" t="s">
        <v>9</v>
      </c>
      <c r="E125" s="30">
        <f t="shared" si="16"/>
        <v>21</v>
      </c>
      <c r="F125" s="30">
        <v>384.23700000000002</v>
      </c>
      <c r="G125" s="30">
        <f t="shared" si="8"/>
        <v>2.5845991828112829</v>
      </c>
      <c r="H125" s="30" t="s">
        <v>7</v>
      </c>
      <c r="I125" s="30" t="s">
        <v>12</v>
      </c>
    </row>
    <row r="126" spans="1:9" hidden="1" x14ac:dyDescent="0.25">
      <c r="A126" s="30">
        <v>9</v>
      </c>
      <c r="B126" s="31">
        <v>41330</v>
      </c>
      <c r="C126" s="31" t="str">
        <f t="shared" si="15"/>
        <v>2013</v>
      </c>
      <c r="D126" s="30" t="s">
        <v>9</v>
      </c>
      <c r="E126" s="30">
        <f t="shared" si="16"/>
        <v>27</v>
      </c>
      <c r="F126" s="30">
        <v>203.70699999999999</v>
      </c>
      <c r="G126" s="30">
        <f t="shared" si="8"/>
        <v>2.3090059529527402</v>
      </c>
      <c r="H126" s="30" t="s">
        <v>7</v>
      </c>
      <c r="I126" s="30" t="s">
        <v>12</v>
      </c>
    </row>
    <row r="127" spans="1:9" hidden="1" x14ac:dyDescent="0.25">
      <c r="A127" s="30">
        <v>9</v>
      </c>
      <c r="B127" s="31">
        <v>41338</v>
      </c>
      <c r="C127" s="31" t="str">
        <f t="shared" si="15"/>
        <v>2013</v>
      </c>
      <c r="D127" s="30" t="s">
        <v>9</v>
      </c>
      <c r="E127" s="30">
        <f t="shared" si="16"/>
        <v>35</v>
      </c>
      <c r="F127" s="30">
        <v>337.15499999999997</v>
      </c>
      <c r="G127" s="30">
        <f t="shared" si="8"/>
        <v>2.5278296046364406</v>
      </c>
      <c r="H127" s="30" t="s">
        <v>7</v>
      </c>
      <c r="I127" s="30" t="s">
        <v>12</v>
      </c>
    </row>
    <row r="128" spans="1:9" hidden="1" x14ac:dyDescent="0.25">
      <c r="A128" s="30">
        <v>9</v>
      </c>
      <c r="B128" s="31">
        <v>41344</v>
      </c>
      <c r="C128" s="31" t="str">
        <f t="shared" si="15"/>
        <v>2013</v>
      </c>
      <c r="D128" s="30" t="s">
        <v>9</v>
      </c>
      <c r="E128" s="30">
        <f t="shared" si="16"/>
        <v>41</v>
      </c>
      <c r="F128" s="30">
        <v>818.48599999999999</v>
      </c>
      <c r="G128" s="30">
        <f t="shared" si="8"/>
        <v>2.913011255312107</v>
      </c>
      <c r="H128" s="30" t="s">
        <v>7</v>
      </c>
      <c r="I128" s="30" t="s">
        <v>12</v>
      </c>
    </row>
    <row r="129" spans="1:9" hidden="1" x14ac:dyDescent="0.25">
      <c r="A129" s="30">
        <v>9</v>
      </c>
      <c r="B129" s="31">
        <v>41351</v>
      </c>
      <c r="C129" s="31" t="str">
        <f t="shared" si="15"/>
        <v>2013</v>
      </c>
      <c r="D129" s="30" t="s">
        <v>9</v>
      </c>
      <c r="E129" s="30">
        <f t="shared" si="16"/>
        <v>48</v>
      </c>
      <c r="F129" s="30">
        <v>438.315</v>
      </c>
      <c r="G129" s="30">
        <f t="shared" si="8"/>
        <v>2.6417863333182514</v>
      </c>
      <c r="H129" s="30" t="s">
        <v>7</v>
      </c>
      <c r="I129" s="30" t="s">
        <v>12</v>
      </c>
    </row>
    <row r="130" spans="1:9" hidden="1" x14ac:dyDescent="0.25">
      <c r="A130" s="30">
        <v>9</v>
      </c>
      <c r="B130" s="31">
        <v>41359</v>
      </c>
      <c r="C130" s="31" t="str">
        <f t="shared" si="15"/>
        <v>2013</v>
      </c>
      <c r="D130" s="30" t="s">
        <v>10</v>
      </c>
      <c r="E130" s="30">
        <f t="shared" si="16"/>
        <v>56</v>
      </c>
      <c r="F130" s="30">
        <v>521.89200000000005</v>
      </c>
      <c r="G130" s="30">
        <f t="shared" si="8"/>
        <v>2.7175806396749969</v>
      </c>
      <c r="H130" s="30" t="s">
        <v>7</v>
      </c>
      <c r="I130" s="30" t="s">
        <v>12</v>
      </c>
    </row>
    <row r="131" spans="1:9" hidden="1" x14ac:dyDescent="0.25">
      <c r="A131" s="30">
        <v>9</v>
      </c>
      <c r="B131" s="31">
        <v>41366</v>
      </c>
      <c r="C131" s="31" t="str">
        <f t="shared" si="15"/>
        <v>2013</v>
      </c>
      <c r="D131" s="30" t="s">
        <v>10</v>
      </c>
      <c r="E131" s="30">
        <f t="shared" si="16"/>
        <v>63</v>
      </c>
      <c r="F131" s="30">
        <v>397.63200000000001</v>
      </c>
      <c r="G131" s="30">
        <f t="shared" ref="G131:G184" si="17">LOG10(F131)</f>
        <v>2.5994813275970023</v>
      </c>
      <c r="H131" s="30" t="s">
        <v>7</v>
      </c>
      <c r="I131" s="30" t="s">
        <v>12</v>
      </c>
    </row>
    <row r="132" spans="1:9" hidden="1" x14ac:dyDescent="0.25">
      <c r="A132" s="30">
        <v>9</v>
      </c>
      <c r="B132" s="31">
        <v>41373</v>
      </c>
      <c r="C132" s="31" t="str">
        <f t="shared" si="15"/>
        <v>2013</v>
      </c>
      <c r="D132" s="30" t="s">
        <v>10</v>
      </c>
      <c r="E132" s="30">
        <f t="shared" si="16"/>
        <v>70</v>
      </c>
      <c r="F132" s="30">
        <v>453.76600000000002</v>
      </c>
      <c r="G132" s="30">
        <f t="shared" si="17"/>
        <v>2.6568319517393792</v>
      </c>
      <c r="H132" s="30" t="s">
        <v>7</v>
      </c>
      <c r="I132" s="30" t="s">
        <v>12</v>
      </c>
    </row>
    <row r="133" spans="1:9" hidden="1" x14ac:dyDescent="0.25">
      <c r="A133" s="30">
        <v>9</v>
      </c>
      <c r="B133" s="31">
        <v>41380</v>
      </c>
      <c r="C133" s="31" t="str">
        <f t="shared" si="15"/>
        <v>2013</v>
      </c>
      <c r="D133" s="30" t="s">
        <v>10</v>
      </c>
      <c r="E133" s="30">
        <f t="shared" si="16"/>
        <v>77</v>
      </c>
      <c r="F133" s="30">
        <v>266.73</v>
      </c>
      <c r="G133" s="30">
        <f t="shared" si="17"/>
        <v>2.4260718649652104</v>
      </c>
      <c r="H133" s="30" t="s">
        <v>7</v>
      </c>
      <c r="I133" s="30" t="s">
        <v>12</v>
      </c>
    </row>
    <row r="134" spans="1:9" hidden="1" x14ac:dyDescent="0.25">
      <c r="A134" s="30">
        <v>9</v>
      </c>
      <c r="B134" s="31">
        <v>41386</v>
      </c>
      <c r="C134" s="31" t="str">
        <f t="shared" si="15"/>
        <v>2013</v>
      </c>
      <c r="D134" s="30" t="s">
        <v>10</v>
      </c>
      <c r="E134" s="30">
        <f t="shared" si="16"/>
        <v>83</v>
      </c>
      <c r="F134" s="30">
        <v>180.53</v>
      </c>
      <c r="G134" s="30">
        <f t="shared" si="17"/>
        <v>2.2565493821521945</v>
      </c>
      <c r="H134" s="30" t="s">
        <v>7</v>
      </c>
      <c r="I134" s="30" t="s">
        <v>12</v>
      </c>
    </row>
    <row r="135" spans="1:9" hidden="1" x14ac:dyDescent="0.25">
      <c r="A135" s="30">
        <v>9</v>
      </c>
      <c r="B135" s="31">
        <v>41394</v>
      </c>
      <c r="C135" s="31" t="str">
        <f t="shared" si="15"/>
        <v>2013</v>
      </c>
      <c r="D135" s="30" t="s">
        <v>10</v>
      </c>
      <c r="E135" s="30">
        <f t="shared" si="16"/>
        <v>91</v>
      </c>
      <c r="F135" s="30">
        <v>187.84899999999999</v>
      </c>
      <c r="G135" s="30">
        <f t="shared" si="17"/>
        <v>2.2738088874716</v>
      </c>
      <c r="H135" s="30" t="s">
        <v>7</v>
      </c>
      <c r="I135" s="30" t="s">
        <v>12</v>
      </c>
    </row>
    <row r="136" spans="1:9" hidden="1" x14ac:dyDescent="0.25">
      <c r="A136" s="30">
        <v>9</v>
      </c>
      <c r="B136" s="31">
        <v>41401</v>
      </c>
      <c r="C136" s="31" t="str">
        <f t="shared" si="15"/>
        <v>2013</v>
      </c>
      <c r="D136" s="30" t="s">
        <v>10</v>
      </c>
      <c r="E136" s="30">
        <f t="shared" si="16"/>
        <v>98</v>
      </c>
      <c r="F136" s="30">
        <v>120.354</v>
      </c>
      <c r="G136" s="30">
        <f t="shared" si="17"/>
        <v>2.0804605287536289</v>
      </c>
      <c r="H136" s="30" t="s">
        <v>7</v>
      </c>
      <c r="I136" s="30" t="s">
        <v>12</v>
      </c>
    </row>
    <row r="137" spans="1:9" hidden="1" x14ac:dyDescent="0.25">
      <c r="A137" s="30">
        <v>9</v>
      </c>
      <c r="B137" s="31">
        <v>41407</v>
      </c>
      <c r="C137" s="31" t="str">
        <f t="shared" si="15"/>
        <v>2013</v>
      </c>
      <c r="D137" s="30" t="s">
        <v>10</v>
      </c>
      <c r="E137" s="30">
        <f t="shared" si="16"/>
        <v>104</v>
      </c>
      <c r="F137" s="30">
        <v>101.85299999999999</v>
      </c>
      <c r="G137" s="30">
        <f t="shared" si="17"/>
        <v>2.0079738253269324</v>
      </c>
      <c r="H137" s="30" t="s">
        <v>7</v>
      </c>
      <c r="I137" s="30" t="s">
        <v>12</v>
      </c>
    </row>
    <row r="138" spans="1:9" hidden="1" x14ac:dyDescent="0.25">
      <c r="A138" s="30">
        <v>9</v>
      </c>
      <c r="B138" s="31">
        <v>41414</v>
      </c>
      <c r="C138" s="31" t="str">
        <f t="shared" si="15"/>
        <v>2013</v>
      </c>
      <c r="D138" s="30" t="s">
        <v>10</v>
      </c>
      <c r="E138" s="30">
        <f t="shared" si="16"/>
        <v>111</v>
      </c>
      <c r="F138" s="30">
        <v>101.85299999999999</v>
      </c>
      <c r="G138" s="30">
        <f t="shared" si="17"/>
        <v>2.0079738253269324</v>
      </c>
      <c r="H138" s="30" t="s">
        <v>7</v>
      </c>
      <c r="I138" s="30" t="s">
        <v>12</v>
      </c>
    </row>
    <row r="139" spans="1:9" hidden="1" x14ac:dyDescent="0.25">
      <c r="A139" s="30">
        <v>9</v>
      </c>
      <c r="B139" s="31">
        <v>41421</v>
      </c>
      <c r="C139" s="31" t="str">
        <f t="shared" si="15"/>
        <v>2013</v>
      </c>
      <c r="D139" s="30" t="s">
        <v>10</v>
      </c>
      <c r="E139" s="30">
        <f t="shared" si="16"/>
        <v>118</v>
      </c>
      <c r="F139" s="30">
        <v>100.024</v>
      </c>
      <c r="G139" s="30">
        <f t="shared" si="17"/>
        <v>2.0001042181699766</v>
      </c>
      <c r="H139" s="30" t="s">
        <v>7</v>
      </c>
      <c r="I139" s="30" t="s">
        <v>12</v>
      </c>
    </row>
    <row r="140" spans="1:9" hidden="1" x14ac:dyDescent="0.25">
      <c r="A140" s="30">
        <v>9</v>
      </c>
      <c r="B140" s="31">
        <v>41429</v>
      </c>
      <c r="C140" s="31" t="str">
        <f t="shared" si="15"/>
        <v>2013</v>
      </c>
      <c r="D140" s="30" t="s">
        <v>10</v>
      </c>
      <c r="E140" s="30">
        <f t="shared" si="16"/>
        <v>126</v>
      </c>
      <c r="F140" s="30">
        <v>61.445999999999998</v>
      </c>
      <c r="G140" s="30">
        <f t="shared" si="17"/>
        <v>1.7884936165232113</v>
      </c>
      <c r="H140" s="30" t="s">
        <v>7</v>
      </c>
      <c r="I140" s="30" t="s">
        <v>12</v>
      </c>
    </row>
    <row r="141" spans="1:9" hidden="1" x14ac:dyDescent="0.25">
      <c r="A141" s="30">
        <v>10</v>
      </c>
      <c r="B141" s="31">
        <v>42830</v>
      </c>
      <c r="C141" s="31" t="str">
        <f t="shared" ref="C141:C149" si="18">TEXT(B141,"aaaa")</f>
        <v>2017</v>
      </c>
      <c r="D141" s="30" t="s">
        <v>10</v>
      </c>
      <c r="E141" s="30">
        <v>0</v>
      </c>
      <c r="F141" s="51">
        <v>893.3</v>
      </c>
      <c r="G141" s="30">
        <f t="shared" si="17"/>
        <v>2.9509973339888051</v>
      </c>
      <c r="H141" s="30" t="s">
        <v>7</v>
      </c>
      <c r="I141" s="30" t="s">
        <v>12</v>
      </c>
    </row>
    <row r="142" spans="1:9" hidden="1" x14ac:dyDescent="0.25">
      <c r="A142" s="30">
        <v>10</v>
      </c>
      <c r="B142" s="31">
        <v>42842</v>
      </c>
      <c r="C142" s="31" t="str">
        <f t="shared" si="18"/>
        <v>2017</v>
      </c>
      <c r="D142" s="30" t="s">
        <v>10</v>
      </c>
      <c r="E142" s="30">
        <f>B142-$B$141</f>
        <v>12</v>
      </c>
      <c r="F142" s="30">
        <v>588.92399999999998</v>
      </c>
      <c r="G142" s="30">
        <f t="shared" si="17"/>
        <v>2.7700592531737711</v>
      </c>
      <c r="H142" s="30" t="s">
        <v>7</v>
      </c>
      <c r="I142" s="30" t="s">
        <v>12</v>
      </c>
    </row>
    <row r="143" spans="1:9" hidden="1" x14ac:dyDescent="0.25">
      <c r="A143" s="30">
        <v>10</v>
      </c>
      <c r="B143" s="31">
        <v>42844</v>
      </c>
      <c r="C143" s="31" t="str">
        <f t="shared" si="18"/>
        <v>2017</v>
      </c>
      <c r="D143" s="30" t="s">
        <v>10</v>
      </c>
      <c r="E143" s="30">
        <f t="shared" ref="E143:E149" si="19">B143-$B$141</f>
        <v>14</v>
      </c>
      <c r="F143" s="30">
        <v>611.12</v>
      </c>
      <c r="G143" s="30">
        <f t="shared" si="17"/>
        <v>2.7861264970196236</v>
      </c>
      <c r="H143" s="30" t="s">
        <v>7</v>
      </c>
      <c r="I143" s="30" t="s">
        <v>12</v>
      </c>
    </row>
    <row r="144" spans="1:9" hidden="1" x14ac:dyDescent="0.25">
      <c r="A144" s="30">
        <v>10</v>
      </c>
      <c r="B144" s="31">
        <v>42849</v>
      </c>
      <c r="C144" s="31" t="str">
        <f t="shared" si="18"/>
        <v>2017</v>
      </c>
      <c r="D144" s="30" t="s">
        <v>10</v>
      </c>
      <c r="E144" s="30">
        <f t="shared" si="19"/>
        <v>19</v>
      </c>
      <c r="F144" s="30">
        <v>438.315</v>
      </c>
      <c r="G144" s="30">
        <f t="shared" si="17"/>
        <v>2.6417863333182514</v>
      </c>
      <c r="H144" s="30" t="s">
        <v>7</v>
      </c>
      <c r="I144" s="30" t="s">
        <v>12</v>
      </c>
    </row>
    <row r="145" spans="1:9" hidden="1" x14ac:dyDescent="0.25">
      <c r="A145" s="30">
        <v>10</v>
      </c>
      <c r="B145" s="31">
        <v>42857</v>
      </c>
      <c r="C145" s="31" t="str">
        <f t="shared" si="18"/>
        <v>2017</v>
      </c>
      <c r="D145" s="30" t="s">
        <v>10</v>
      </c>
      <c r="E145" s="30">
        <f t="shared" si="19"/>
        <v>27</v>
      </c>
      <c r="F145" s="30">
        <v>325.27999999999997</v>
      </c>
      <c r="G145" s="30">
        <f t="shared" si="17"/>
        <v>2.5122573612939632</v>
      </c>
      <c r="H145" s="30" t="s">
        <v>7</v>
      </c>
      <c r="I145" s="30" t="s">
        <v>12</v>
      </c>
    </row>
    <row r="146" spans="1:9" hidden="1" x14ac:dyDescent="0.25">
      <c r="A146" s="30">
        <v>10</v>
      </c>
      <c r="B146" s="31">
        <v>42865</v>
      </c>
      <c r="C146" s="31" t="str">
        <f t="shared" si="18"/>
        <v>2017</v>
      </c>
      <c r="D146" s="30" t="s">
        <v>10</v>
      </c>
      <c r="E146" s="30">
        <f t="shared" si="19"/>
        <v>35</v>
      </c>
      <c r="F146" s="30">
        <v>219.56399999999999</v>
      </c>
      <c r="G146" s="30">
        <f t="shared" si="17"/>
        <v>2.3415611341249885</v>
      </c>
      <c r="H146" s="30" t="s">
        <v>7</v>
      </c>
      <c r="I146" s="30" t="s">
        <v>12</v>
      </c>
    </row>
    <row r="147" spans="1:9" hidden="1" x14ac:dyDescent="0.25">
      <c r="A147" s="30">
        <v>10</v>
      </c>
      <c r="B147" s="31">
        <v>42872</v>
      </c>
      <c r="C147" s="31" t="str">
        <f t="shared" si="18"/>
        <v>2017</v>
      </c>
      <c r="D147" s="30" t="s">
        <v>10</v>
      </c>
      <c r="E147" s="30">
        <f t="shared" si="19"/>
        <v>42</v>
      </c>
      <c r="F147" s="30">
        <v>187.85</v>
      </c>
      <c r="G147" s="30">
        <f t="shared" si="17"/>
        <v>2.2738111993994035</v>
      </c>
      <c r="H147" s="30" t="s">
        <v>7</v>
      </c>
      <c r="I147" s="30" t="s">
        <v>12</v>
      </c>
    </row>
    <row r="148" spans="1:9" hidden="1" x14ac:dyDescent="0.25">
      <c r="A148" s="30">
        <v>10</v>
      </c>
      <c r="B148" s="31">
        <v>42884</v>
      </c>
      <c r="C148" s="31" t="str">
        <f t="shared" si="18"/>
        <v>2017</v>
      </c>
      <c r="D148" s="30" t="s">
        <v>10</v>
      </c>
      <c r="E148" s="30">
        <f t="shared" si="19"/>
        <v>54</v>
      </c>
      <c r="F148" s="30">
        <v>106.123</v>
      </c>
      <c r="G148" s="30">
        <f t="shared" si="17"/>
        <v>2.0258095185910103</v>
      </c>
      <c r="H148" s="30" t="s">
        <v>7</v>
      </c>
      <c r="I148" s="30" t="s">
        <v>12</v>
      </c>
    </row>
    <row r="149" spans="1:9" hidden="1" x14ac:dyDescent="0.25">
      <c r="A149" s="30">
        <v>10</v>
      </c>
      <c r="B149" s="31">
        <v>42894</v>
      </c>
      <c r="C149" s="31" t="str">
        <f t="shared" si="18"/>
        <v>2017</v>
      </c>
      <c r="D149" s="30" t="s">
        <v>10</v>
      </c>
      <c r="E149" s="30">
        <f t="shared" si="19"/>
        <v>64</v>
      </c>
      <c r="F149" s="30">
        <v>58.52</v>
      </c>
      <c r="G149" s="30">
        <f t="shared" si="17"/>
        <v>1.7673043174532732</v>
      </c>
      <c r="H149" s="30" t="s">
        <v>7</v>
      </c>
      <c r="I149" s="30" t="s">
        <v>12</v>
      </c>
    </row>
    <row r="150" spans="1:9" hidden="1" x14ac:dyDescent="0.25">
      <c r="A150">
        <v>11</v>
      </c>
      <c r="B150" s="31">
        <v>42814</v>
      </c>
      <c r="C150" s="49">
        <v>2017</v>
      </c>
      <c r="D150" s="30" t="s">
        <v>9</v>
      </c>
      <c r="E150">
        <v>0</v>
      </c>
      <c r="F150">
        <v>296.85599999999999</v>
      </c>
      <c r="G150" s="30">
        <f t="shared" si="17"/>
        <v>2.4725458312326269</v>
      </c>
      <c r="H150" t="s">
        <v>41</v>
      </c>
      <c r="I150" s="30" t="s">
        <v>8</v>
      </c>
    </row>
    <row r="151" spans="1:9" hidden="1" x14ac:dyDescent="0.25">
      <c r="A151">
        <v>11</v>
      </c>
      <c r="B151" s="31">
        <v>42822</v>
      </c>
      <c r="C151" s="49">
        <v>2017</v>
      </c>
      <c r="D151" s="30" t="s">
        <v>10</v>
      </c>
      <c r="E151">
        <v>8</v>
      </c>
      <c r="F151">
        <v>92.168999999999997</v>
      </c>
      <c r="G151" s="30">
        <f t="shared" si="17"/>
        <v>1.9645848755788926</v>
      </c>
      <c r="H151" t="s">
        <v>41</v>
      </c>
      <c r="I151" s="30" t="s">
        <v>8</v>
      </c>
    </row>
    <row r="152" spans="1:9" hidden="1" x14ac:dyDescent="0.25">
      <c r="A152">
        <v>11</v>
      </c>
      <c r="B152" s="31">
        <v>42842</v>
      </c>
      <c r="C152" s="49">
        <v>2017</v>
      </c>
      <c r="D152" s="30" t="s">
        <v>10</v>
      </c>
      <c r="E152">
        <v>28</v>
      </c>
      <c r="F152">
        <v>73.188000000000002</v>
      </c>
      <c r="G152" s="30">
        <f t="shared" si="17"/>
        <v>1.8644398794053259</v>
      </c>
      <c r="H152" t="s">
        <v>41</v>
      </c>
      <c r="I152" s="30" t="s">
        <v>8</v>
      </c>
    </row>
    <row r="153" spans="1:9" hidden="1" x14ac:dyDescent="0.25">
      <c r="A153">
        <v>12</v>
      </c>
      <c r="B153" s="31">
        <v>42857</v>
      </c>
      <c r="C153" s="49">
        <v>2017</v>
      </c>
      <c r="D153" s="30" t="s">
        <v>10</v>
      </c>
      <c r="E153">
        <v>0</v>
      </c>
      <c r="F153">
        <v>106.123</v>
      </c>
      <c r="G153" s="30">
        <f t="shared" si="17"/>
        <v>2.0258095185910103</v>
      </c>
      <c r="H153" t="s">
        <v>41</v>
      </c>
      <c r="I153" s="30" t="s">
        <v>8</v>
      </c>
    </row>
    <row r="154" spans="1:9" hidden="1" x14ac:dyDescent="0.25">
      <c r="A154">
        <v>12</v>
      </c>
      <c r="B154" s="31">
        <v>42865</v>
      </c>
      <c r="C154" s="49">
        <v>2017</v>
      </c>
      <c r="D154" s="30" t="s">
        <v>10</v>
      </c>
      <c r="E154">
        <v>8</v>
      </c>
      <c r="F154">
        <v>47.978999999999999</v>
      </c>
      <c r="G154" s="30">
        <f t="shared" si="17"/>
        <v>1.6810511919642888</v>
      </c>
      <c r="H154" t="s">
        <v>41</v>
      </c>
      <c r="I154" s="30" t="s">
        <v>8</v>
      </c>
    </row>
    <row r="155" spans="1:9" hidden="1" x14ac:dyDescent="0.25">
      <c r="G155" s="30" t="e">
        <f t="shared" si="17"/>
        <v>#NUM!</v>
      </c>
    </row>
    <row r="156" spans="1:9" hidden="1" x14ac:dyDescent="0.25">
      <c r="B156" s="31"/>
      <c r="C156" s="31"/>
      <c r="G156" s="30" t="e">
        <f t="shared" si="17"/>
        <v>#NUM!</v>
      </c>
    </row>
    <row r="157" spans="1:9" hidden="1" x14ac:dyDescent="0.25">
      <c r="B157" s="31"/>
      <c r="C157" s="31"/>
      <c r="G157" s="30" t="e">
        <f t="shared" si="17"/>
        <v>#NUM!</v>
      </c>
    </row>
    <row r="158" spans="1:9" hidden="1" x14ac:dyDescent="0.25">
      <c r="B158" s="31"/>
      <c r="C158" s="31"/>
      <c r="G158" s="30" t="e">
        <f t="shared" si="17"/>
        <v>#NUM!</v>
      </c>
    </row>
    <row r="159" spans="1:9" hidden="1" x14ac:dyDescent="0.25">
      <c r="B159" s="31"/>
      <c r="C159" s="31"/>
      <c r="G159" s="30" t="e">
        <f t="shared" si="17"/>
        <v>#NUM!</v>
      </c>
    </row>
    <row r="160" spans="1:9" hidden="1" x14ac:dyDescent="0.25">
      <c r="B160" s="31"/>
      <c r="C160" s="31"/>
      <c r="G160" s="30" t="e">
        <f t="shared" si="17"/>
        <v>#NUM!</v>
      </c>
    </row>
    <row r="161" spans="2:7" hidden="1" x14ac:dyDescent="0.25">
      <c r="B161" s="31"/>
      <c r="C161" s="31"/>
      <c r="G161" s="30" t="e">
        <f t="shared" si="17"/>
        <v>#NUM!</v>
      </c>
    </row>
    <row r="162" spans="2:7" hidden="1" x14ac:dyDescent="0.25">
      <c r="B162" s="31"/>
      <c r="C162" s="31"/>
      <c r="G162" s="30" t="e">
        <f t="shared" si="17"/>
        <v>#NUM!</v>
      </c>
    </row>
    <row r="163" spans="2:7" hidden="1" x14ac:dyDescent="0.25">
      <c r="B163" s="31"/>
      <c r="C163" s="31"/>
      <c r="G163" s="30" t="e">
        <f t="shared" si="17"/>
        <v>#NUM!</v>
      </c>
    </row>
    <row r="164" spans="2:7" hidden="1" x14ac:dyDescent="0.25">
      <c r="G164" s="30" t="e">
        <f t="shared" si="17"/>
        <v>#NUM!</v>
      </c>
    </row>
    <row r="165" spans="2:7" hidden="1" x14ac:dyDescent="0.25">
      <c r="B165" s="31"/>
      <c r="C165" s="31"/>
      <c r="G165" s="30" t="e">
        <f t="shared" si="17"/>
        <v>#NUM!</v>
      </c>
    </row>
    <row r="166" spans="2:7" hidden="1" x14ac:dyDescent="0.25">
      <c r="B166" s="31"/>
      <c r="C166" s="31"/>
      <c r="G166" s="30" t="e">
        <f t="shared" si="17"/>
        <v>#NUM!</v>
      </c>
    </row>
    <row r="167" spans="2:7" hidden="1" x14ac:dyDescent="0.25">
      <c r="B167" s="31"/>
      <c r="C167" s="31"/>
      <c r="G167" s="30" t="e">
        <f t="shared" si="17"/>
        <v>#NUM!</v>
      </c>
    </row>
    <row r="168" spans="2:7" hidden="1" x14ac:dyDescent="0.25">
      <c r="B168" s="31"/>
      <c r="C168" s="31"/>
      <c r="G168" s="30" t="e">
        <f t="shared" si="17"/>
        <v>#NUM!</v>
      </c>
    </row>
    <row r="169" spans="2:7" hidden="1" x14ac:dyDescent="0.25">
      <c r="B169" s="31"/>
      <c r="C169" s="31"/>
      <c r="G169" s="30" t="e">
        <f t="shared" si="17"/>
        <v>#NUM!</v>
      </c>
    </row>
    <row r="170" spans="2:7" hidden="1" x14ac:dyDescent="0.25">
      <c r="B170" s="31"/>
      <c r="C170" s="31"/>
      <c r="G170" s="30" t="e">
        <f t="shared" si="17"/>
        <v>#NUM!</v>
      </c>
    </row>
    <row r="171" spans="2:7" hidden="1" x14ac:dyDescent="0.25">
      <c r="G171" s="30" t="e">
        <f t="shared" si="17"/>
        <v>#NUM!</v>
      </c>
    </row>
    <row r="172" spans="2:7" hidden="1" x14ac:dyDescent="0.25">
      <c r="B172" s="31"/>
      <c r="C172" s="31"/>
      <c r="G172" s="30" t="e">
        <f t="shared" si="17"/>
        <v>#NUM!</v>
      </c>
    </row>
    <row r="173" spans="2:7" hidden="1" x14ac:dyDescent="0.25">
      <c r="B173" s="31"/>
      <c r="C173" s="31"/>
      <c r="G173" s="30" t="e">
        <f t="shared" si="17"/>
        <v>#NUM!</v>
      </c>
    </row>
    <row r="174" spans="2:7" hidden="1" x14ac:dyDescent="0.25">
      <c r="B174" s="31"/>
      <c r="C174" s="31"/>
      <c r="G174" s="30" t="e">
        <f t="shared" si="17"/>
        <v>#NUM!</v>
      </c>
    </row>
    <row r="175" spans="2:7" hidden="1" x14ac:dyDescent="0.25">
      <c r="B175" s="31"/>
      <c r="C175" s="31"/>
      <c r="G175" s="30" t="e">
        <f t="shared" si="17"/>
        <v>#NUM!</v>
      </c>
    </row>
    <row r="176" spans="2:7" hidden="1" x14ac:dyDescent="0.25">
      <c r="B176" s="31"/>
      <c r="C176" s="31"/>
      <c r="G176" s="30" t="e">
        <f t="shared" si="17"/>
        <v>#NUM!</v>
      </c>
    </row>
    <row r="177" spans="2:7" hidden="1" x14ac:dyDescent="0.25">
      <c r="G177" s="30" t="e">
        <f t="shared" si="17"/>
        <v>#NUM!</v>
      </c>
    </row>
    <row r="178" spans="2:7" hidden="1" x14ac:dyDescent="0.25">
      <c r="B178" s="31"/>
      <c r="C178" s="31"/>
      <c r="G178" s="30" t="e">
        <f t="shared" si="17"/>
        <v>#NUM!</v>
      </c>
    </row>
    <row r="179" spans="2:7" hidden="1" x14ac:dyDescent="0.25">
      <c r="B179" s="31"/>
      <c r="C179" s="31"/>
      <c r="G179" s="30" t="e">
        <f t="shared" si="17"/>
        <v>#NUM!</v>
      </c>
    </row>
    <row r="180" spans="2:7" hidden="1" x14ac:dyDescent="0.25">
      <c r="B180" s="31"/>
      <c r="C180" s="31"/>
      <c r="G180" s="30" t="e">
        <f t="shared" si="17"/>
        <v>#NUM!</v>
      </c>
    </row>
    <row r="181" spans="2:7" hidden="1" x14ac:dyDescent="0.25">
      <c r="B181" s="31"/>
      <c r="C181" s="31"/>
      <c r="G181" s="30" t="e">
        <f t="shared" si="17"/>
        <v>#NUM!</v>
      </c>
    </row>
    <row r="182" spans="2:7" hidden="1" x14ac:dyDescent="0.25">
      <c r="B182" s="31"/>
      <c r="C182" s="31"/>
      <c r="G182" s="30" t="e">
        <f t="shared" si="17"/>
        <v>#NUM!</v>
      </c>
    </row>
    <row r="183" spans="2:7" hidden="1" x14ac:dyDescent="0.25">
      <c r="B183" s="31"/>
      <c r="C183" s="31"/>
      <c r="G183" s="30" t="e">
        <f t="shared" si="17"/>
        <v>#NUM!</v>
      </c>
    </row>
    <row r="184" spans="2:7" hidden="1" x14ac:dyDescent="0.25">
      <c r="B184" s="31"/>
      <c r="C184" s="31"/>
      <c r="G184" s="30" t="e">
        <f t="shared" si="17"/>
        <v>#NUM!</v>
      </c>
    </row>
  </sheetData>
  <autoFilter ref="A1:I184" xr:uid="{977A4A87-8996-4A05-ABDE-5392B5E13973}">
    <filterColumn colId="2">
      <filters>
        <filter val="2010"/>
      </filters>
    </filterColumn>
    <sortState xmlns:xlrd2="http://schemas.microsoft.com/office/spreadsheetml/2017/richdata2" ref="A59:I149">
      <sortCondition descending="1" ref="H1:H184"/>
    </sortState>
  </autoFilter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32CA-35F5-4DA8-8EA5-C376EFDF7825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A187" zoomScale="80" zoomScaleNormal="80" workbookViewId="0">
      <selection activeCell="E16" sqref="E16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zoomScaleNormal="100" workbookViewId="0">
      <selection activeCell="C53" sqref="C53:C55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Feuil1</vt:lpstr>
      <vt:lpstr>Feuil3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2021-02-13T00:26:20Z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